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A2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D7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FF73"/>
      </patternFill>
    </fill>
    <fill>
      <patternFill patternType="solid">
        <fgColor rgb="FFFFEA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B7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A73"/>
      </patternFill>
    </fill>
    <fill>
      <patternFill patternType="solid">
        <fgColor rgb="FFFFAD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F3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F673"/>
      </patternFill>
    </fill>
    <fill>
      <patternFill patternType="solid">
        <fgColor rgb="FFD0FF73"/>
      </patternFill>
    </fill>
    <fill>
      <patternFill patternType="solid">
        <fgColor rgb="FFFFE373"/>
      </patternFill>
    </fill>
    <fill>
      <patternFill patternType="solid">
        <fgColor rgb="FFBBFF73"/>
      </patternFill>
    </fill>
    <fill>
      <patternFill patternType="solid">
        <fgColor rgb="FFABFF73"/>
      </patternFill>
    </fill>
    <fill>
      <patternFill patternType="solid">
        <fgColor rgb="FFA2FF73"/>
      </patternFill>
    </fill>
    <fill>
      <patternFill patternType="solid">
        <fgColor rgb="FFFF9673"/>
      </patternFill>
    </fill>
    <fill>
      <patternFill patternType="solid">
        <fgColor rgb="FFFFEC73"/>
      </patternFill>
    </fill>
    <fill>
      <patternFill patternType="solid">
        <fgColor rgb="FFC7FF73"/>
      </patternFill>
    </fill>
    <fill>
      <patternFill patternType="solid">
        <fgColor rgb="FF83FF73"/>
      </patternFill>
    </fill>
    <fill>
      <patternFill patternType="solid">
        <fgColor rgb="FFD7FF73"/>
      </patternFill>
    </fill>
    <fill>
      <patternFill patternType="solid">
        <fgColor rgb="FFBEFF73"/>
      </patternFill>
    </fill>
    <fill>
      <patternFill patternType="solid">
        <fgColor rgb="FF73FFDC"/>
      </patternFill>
    </fill>
    <fill>
      <patternFill patternType="solid">
        <fgColor rgb="FF73FF94"/>
      </patternFill>
    </fill>
    <fill>
      <patternFill patternType="solid">
        <fgColor rgb="FF73FF9B"/>
      </patternFill>
    </fill>
    <fill>
      <patternFill patternType="solid">
        <fgColor rgb="FFFF9D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0" xfId="0" applyFill="1" applyAlignment="1">
      <alignment horizontal="center" vertical="center" wrapText="1"/>
    </xf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<sst xmlns="http://schemas.openxmlformats.org/spreadsheetml/2006/main" count="8361" uniqueCount="261">
  <si>
    <t>CS2</t>
  </si>
  <si>
    <t>e7140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</si>
  <si>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</si>
  <si>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</si>
  <si>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</si>
  <si>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</si>
  <si>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</si>
  <si>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</si>
  <si>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</si>
  <si>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</si>
  <si>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short</t>
  </si>
  <si>
    <t>pointer</t>
  </si>
  <si>
    <t>Init</t>
  </si>
  <si>
    <t>float</t>
  </si>
  <si>
    <t>int</t>
  </si>
  <si>
    <t/>
  </si>
  <si>
    <t>Init_Replay</t>
  </si>
  <si>
    <t>Init_Replay</t>
  </si>
  <si>
    <t>Reinit</t>
  </si>
  <si>
    <t>ET_00_17_01_LoadSaveData</t>
  </si>
  <si>
    <t>EV_00_17_01</t>
  </si>
  <si>
    <t>Start</t>
  </si>
  <si>
    <t>End</t>
  </si>
  <si>
    <t>AniFieldAttack</t>
  </si>
  <si>
    <t>AniWait</t>
  </si>
  <si>
    <t>FC_Start_Party</t>
  </si>
  <si>
    <t>I_VIS101</t>
  </si>
  <si>
    <t>C_NPC010</t>
  </si>
  <si>
    <t>Rufus</t>
  </si>
  <si>
    <t>C_NPC022</t>
  </si>
  <si>
    <t>Duke Cayenne</t>
  </si>
  <si>
    <t>C_NPC018_C10</t>
  </si>
  <si>
    <t>Crow</t>
  </si>
  <si>
    <t>C_NPC020</t>
  </si>
  <si>
    <t>Scarlet</t>
  </si>
  <si>
    <t>C_NPC021</t>
  </si>
  <si>
    <t>Vulcan</t>
  </si>
  <si>
    <t>C_NPC023</t>
  </si>
  <si>
    <t>Xeno</t>
  </si>
  <si>
    <t>C_NPC024</t>
  </si>
  <si>
    <t>Leonidas</t>
  </si>
  <si>
    <t>C_NPC073</t>
  </si>
  <si>
    <t>Duvalie</t>
  </si>
  <si>
    <t>C_NPC048</t>
  </si>
  <si>
    <t>Bleublanc</t>
  </si>
  <si>
    <t>C_NPC071</t>
  </si>
  <si>
    <t>McBurn</t>
  </si>
  <si>
    <t>FC_chr_entry</t>
  </si>
  <si>
    <t>AniEvOjigi</t>
  </si>
  <si>
    <t>AniEv0150</t>
  </si>
  <si>
    <t>AniEvTeburi</t>
  </si>
  <si>
    <t>AniEvSian</t>
  </si>
  <si>
    <t>AniEvKangei</t>
  </si>
  <si>
    <t>AniEvYareyare</t>
  </si>
  <si>
    <t>AniEvUdegumi</t>
  </si>
  <si>
    <t>AniEvRyoteKosi</t>
  </si>
  <si>
    <t>AniEv0875</t>
  </si>
  <si>
    <t>AniEv0870</t>
  </si>
  <si>
    <t>0</t>
  </si>
  <si>
    <t>9</t>
  </si>
  <si>
    <t>#b</t>
  </si>
  <si>
    <t>2</t>
  </si>
  <si>
    <t>A</t>
  </si>
  <si>
    <t>#E[1]#M[A]</t>
  </si>
  <si>
    <t>dialog</t>
  </si>
  <si>
    <t>#1P...</t>
  </si>
  <si>
    <t>Good-Humored Voice</t>
  </si>
  <si>
    <t>#E_0#M_0</t>
  </si>
  <si>
    <t>Has something wondrous caught your eye?</t>
  </si>
  <si>
    <t>C</t>
  </si>
  <si>
    <t>#K#0TWell, if it isn't Duke Cayenne and the
Azure Chevalier.</t>
  </si>
  <si>
    <t>1</t>
  </si>
  <si>
    <t>I_TVIS208</t>
  </si>
  <si>
    <t>#2PMarvelous, isn't it, Rufus?</t>
  </si>
  <si>
    <t>#E[5]#M_0Does it not bring you joy to look down
upon our land from such great heights?</t>
  </si>
  <si>
    <t>#E[A]#M_0Especially when one considers our victory
in the war that rages on it all but in our
grasp.</t>
  </si>
  <si>
    <t>I_TVIS209</t>
  </si>
  <si>
    <t>#E_8#M_9</t>
  </si>
  <si>
    <t xml:space="preserve">#2PI'm afraid I have far too much on my mind
at the moment to take in such pleasures. </t>
  </si>
  <si>
    <t>#E[1]#M_ABut the war is indeed raging on, just as
you say.</t>
  </si>
  <si>
    <t>#E_0#M_9And with every day that passes, I worry
more for the people of my father's province
caught up in it.</t>
  </si>
  <si>
    <t>#E[5]#M_0</t>
  </si>
  <si>
    <t>#K#0THaha! So young, and yet you've already
adopted such a delightful perspective.</t>
  </si>
  <si>
    <t>#E[3]#M_0It's clear to me now why your father
holds you in such high esteem.</t>
  </si>
  <si>
    <t>#E[A]Had I a son like you, then I, too, would
take notice of the achievements you've
curried in the war thus far.</t>
  </si>
  <si>
    <t>#E[3]#M_0</t>
  </si>
  <si>
    <t>#2PHeh. You flatter me, sir.</t>
  </si>
  <si>
    <t>#E_2#M_0Green though I may be, I intend to do all
in my power to carry out your will as
supreme commander of the Noble Alliance.</t>
  </si>
  <si>
    <t>#E_4#M_4</t>
  </si>
  <si>
    <t>#K#0TPlease. I am supreme commander, yes,
but I wouldn't permit merely anyone to take
the position of chief of staff. Rest assured,
you have earned my favor.</t>
  </si>
  <si>
    <t>#E[1]#M_A</t>
  </si>
  <si>
    <t>#E[1]#M_AWe are both equally burdened to guide this
conflict to a swift conclusion, all for the good of
the common people who suffer from it. ...If only
they understood the lengths we go to for them.</t>
  </si>
  <si>
    <t>#E_2#M_AAnd on that note, I assume you've already
decided on how we will be proceeding?</t>
  </si>
  <si>
    <t>FC_look_dir_Yes</t>
  </si>
  <si>
    <t>#3KAt present, sixty percent of the nation is
under our control.</t>
  </si>
  <si>
    <t>#E_J#M_ABut on the other hand, the Imperial Army
still has a full fifty percent of its military
might remaining.</t>
  </si>
  <si>
    <t>#E_2#M_AThe key to our victory lies in deciding
how best to divide their remaining armored
divisions between the east and west.</t>
  </si>
  <si>
    <t>Haha. Excellent.</t>
  </si>
  <si>
    <t>#E_2Our alliance forces have you, as well as
the Panzer Soldats...</t>
  </si>
  <si>
    <t>#E[1]#M_0We have General Aurelia and Brigadier
General Wallace, two of the finest soldiers
the provincial armies have ever seen...</t>
  </si>
  <si>
    <t>To say nothing of the Azure Diva and the
countless other allies lending us their aid.</t>
  </si>
  <si>
    <t>#E_J#M_0Our victory is only a matter of time.
Wouldn't you agree, Crow?</t>
  </si>
  <si>
    <t>#E[1]#M_0</t>
  </si>
  <si>
    <t>Heh. I wouldn't get too comfortable if
I were you.</t>
  </si>
  <si>
    <t>0[autoE0]</t>
  </si>
  <si>
    <t>9[autoM9]</t>
  </si>
  <si>
    <t>I_TVIS210</t>
  </si>
  <si>
    <t>#2PJust so we're on the same page here,
Divine Knights aren't omnipotent or
anything.</t>
  </si>
  <si>
    <t>#E_J#M_AOrdine isn't gonna be wiping fortresses
like Garrelia off the map in an instant
the way Crossbell's Aion did.</t>
  </si>
  <si>
    <t>#E_2#M_AThey're not that mindbogglingly
powerful, sorry to say.</t>
  </si>
  <si>
    <t>#K#0THahaha! Come, now, Crow. You're so modest.</t>
  </si>
  <si>
    <t>#E[1]#M_0Well, no matter. We needn't concern
ourselves with Crossbell for the present.</t>
  </si>
  <si>
    <t>0[autoM0]</t>
  </si>
  <si>
    <t>2[autoE2]</t>
  </si>
  <si>
    <t>A[autoMA]</t>
  </si>
  <si>
    <t>#E_6#M_0</t>
  </si>
  <si>
    <t>#5S#2PGiliath Osborne has fallen!</t>
  </si>
  <si>
    <t>No longer will we be plagued by that
detestable man and his foolish ideals!</t>
  </si>
  <si>
    <t>#E[7]#M_0However, his loathsome legacy still lives on,
and this great nation has been filled with
undesirable pollutants as a result of him and
his followers.</t>
  </si>
  <si>
    <t>#E[A]#M_0Our primary task shall be to wash away
the filth and restore Erebonia to its rightful,
glorious form: a land ruled by nobles.</t>
  </si>
  <si>
    <t>As you wish.</t>
  </si>
  <si>
    <t>#E_2#M[A]</t>
  </si>
  <si>
    <t>...</t>
  </si>
  <si>
    <t>#E[C]#M_A</t>
  </si>
  <si>
    <t>#1KAh, I nearly forgot. Regarding the other Chevalier...</t>
  </si>
  <si>
    <t>#E[1]#M_0I'm in the midst of pondering if there is a way
to get him to join us.</t>
  </si>
  <si>
    <t>#E[A]#M_4And being that you're such a close friend of his,
your assistance may be required at some point.</t>
  </si>
  <si>
    <t>#E[5]#M_4Give it some thought, won't you?</t>
  </si>
  <si>
    <t>#E[3]#M_A</t>
  </si>
  <si>
    <t>...Understood.</t>
  </si>
  <si>
    <t>You don't think it'll be quite as easy
as our friend the duke does, do you?</t>
  </si>
  <si>
    <t>#E_2#M_0I can see it written all over your face.</t>
  </si>
  <si>
    <t>#4K#FHeh. Afraid not.</t>
  </si>
  <si>
    <t>#E_I#M_AThe army isn't the only thing we need
to worry about--not with the RMP and
the Intelligence Division at large.</t>
  </si>
  <si>
    <t>#E[1]Then there's the fact that we couldn't
catch the Crimson Wings, whatever other
potential threats piling up on the side...</t>
  </si>
  <si>
    <t>#E_2#M_0Plus, you know, your brother's out there,
too. It's way too early to be gettin' cocky.</t>
  </si>
  <si>
    <t>Heh. My brother is no less a son of the
house of Albarea. I'm expecting him to
show me the best he can muster.</t>
  </si>
  <si>
    <t xml:space="preserve">#E_4#M_0And I don't doubt he'll come at me with
everything he's got. </t>
  </si>
  <si>
    <t>#E_J#M_0But ultimately...</t>
  </si>
  <si>
    <t>#K#0T...unforeseen circumstances are exactly the
reason we carry only the finest insurance,
are they not, dear ladies and gentlemen?</t>
  </si>
  <si>
    <t>Teehee. You're so right.</t>
  </si>
  <si>
    <t>#E_2#M_0</t>
  </si>
  <si>
    <t>#2PHeh. Feels kinda overkill havin' all of us
on the same side.</t>
  </si>
  <si>
    <t>Burly Man</t>
  </si>
  <si>
    <t>#1PStill, this is how wars are fought.</t>
  </si>
  <si>
    <t>Tall Man</t>
  </si>
  <si>
    <t>#E[7]#M_0</t>
  </si>
  <si>
    <t>Eh, whatever. So long as we get to
have our fun.</t>
  </si>
  <si>
    <t>Armored Girl</t>
  </si>
  <si>
    <t>#E_2#M_4</t>
  </si>
  <si>
    <t>#2PHmph. Just don't forget, we're not here
for you. We won't be working together
forever.</t>
  </si>
  <si>
    <t>Masked Man</t>
  </si>
  <si>
    <t>#E_0#M_4</t>
  </si>
  <si>
    <t>Haha! Oh, but the fireworks that will
spark from our partnership will be ever
so beautiful!</t>
  </si>
  <si>
    <t>Languid Young Man</t>
  </si>
  <si>
    <t>*yawn* Yeah, I guess I can help.</t>
  </si>
  <si>
    <t>#E[9]#M_A</t>
  </si>
  <si>
    <t>...Point taken.</t>
  </si>
  <si>
    <t>#E_F#M_9I can't see anyone or anything out
there having a chance against this
group of monsters.</t>
  </si>
  <si>
    <t>Haha. That's the idea.</t>
  </si>
  <si>
    <t>0[autoE2]</t>
  </si>
  <si>
    <t>I leave the unseen side of this
War of the Lions reenactment
in your capable hands.</t>
  </si>
  <si>
    <t>#E[3]#M_0You're up against the Ironbloods,
the Crimson Wings, and the Horned Lions.</t>
  </si>
  <si>
    <t>#1K#F#800WWith opponents like that, you needn't hold
anything back. Go forth, and enjoy your fill
of battle!</t>
  </si>
  <si>
    <t>ed82_OP</t>
  </si>
  <si>
    <t>current</t>
  </si>
  <si>
    <t>ET_00_17_01_LoadSaveData</t>
  </si>
  <si>
    <t>EV_02_00_01</t>
  </si>
  <si>
    <t>I_VIS104</t>
  </si>
  <si>
    <t>I_VIS022</t>
  </si>
  <si>
    <t>I_SVIS071</t>
  </si>
  <si>
    <t>I_SVIS072</t>
  </si>
  <si>
    <t>C_NPC016</t>
  </si>
  <si>
    <t>Vita Clotilde</t>
  </si>
  <si>
    <t>C_NPC350_C06</t>
  </si>
  <si>
    <t>Provincial Army Soldier</t>
  </si>
  <si>
    <t>C_NPC350_C05</t>
  </si>
  <si>
    <t>AniEvOdoroki</t>
  </si>
  <si>
    <t>AniEvRyoteburi</t>
  </si>
  <si>
    <t>AniEvTeKosi</t>
  </si>
  <si>
    <t>AniEvAtamakaki</t>
  </si>
  <si>
    <t>AniEvUdegumiF</t>
  </si>
  <si>
    <t>(So this is what Duke Cayenne looks like
from up close.)</t>
  </si>
  <si>
    <t>#E_E(It's hard to believe that I've ended up in
the same room as the leader of the Noble
Alliance.)</t>
  </si>
  <si>
    <t>#E_2(Although, I guess we did meet back in
Legram before the war broke out...)</t>
  </si>
  <si>
    <t>#2PRean Schwarzer.</t>
  </si>
  <si>
    <t>Truth be told, we don't want this war
to drag on any more than you do.</t>
  </si>
  <si>
    <t>#E[C]#M_0</t>
  </si>
  <si>
    <t>Er... Really?</t>
  </si>
  <si>
    <t>8</t>
  </si>
  <si>
    <t>#E_8#M_0</t>
  </si>
  <si>
    <t>We only acted as we did due in part to our
dearly departed chancellor's behavior being far
too unreasonable to justify turning a blind eye.</t>
  </si>
  <si>
    <t>#E[3]#M_AHe garnered the trust of His Majesty, and in turn,
misused that trust; he flagrantly disregarded this
nation's beloved culture and traditions, treating
Erebonia as if it were his own personal property...</t>
  </si>
  <si>
    <t>#E_2#M_ASurely you, too, noticed this.</t>
  </si>
  <si>
    <t>#K#0TWell...</t>
  </si>
  <si>
    <t>#E[9]#M[A]</t>
  </si>
  <si>
    <t>#K#0T#F(I can't say I disagree.)</t>
  </si>
  <si>
    <t>#E[3](We did hear story after story during our field
studies about how aggressive his policies
were...)</t>
  </si>
  <si>
    <t>#E_F#M[A](About the way he didn't care how many
enemies he made as a result, creating terrorist 
groups like the Imperial Liberation Front...)</t>
  </si>
  <si>
    <t>F</t>
  </si>
  <si>
    <t>But as I said, the cause of our nation's ills is
now gone.</t>
  </si>
  <si>
    <t>#E_4#M_4Now, all that remains is to turn back the hands
of time just a touch, and the good old days of
the Empire will be upon us once more.</t>
  </si>
  <si>
    <t>#E[5]#M_0The key to this bright future lies in putting
aside our differences and joining hands...
Am I wrong?</t>
  </si>
  <si>
    <t>#K#0TI'm afraid that yes, you are.</t>
  </si>
  <si>
    <t>I</t>
  </si>
  <si>
    <t>#E_6#M_A</t>
  </si>
  <si>
    <t>Do you honestly believe that people can
so easily 'put aside their differences' after
all the alliance has done?!</t>
  </si>
  <si>
    <t>#E[7]You occupied Heimdallr and effectively
took every one of its citizens hostage,
imprisoned the Imperial family...</t>
  </si>
  <si>
    <t>#E[9]...and let's not forget how you're now in
league with the enemy nation responsible
for the destruction of Garrelia Fortress.</t>
  </si>
  <si>
    <t>#E_2After all that, the Imperial Army would
never bow their heads to the likes of you,
even if the rest of the population did!</t>
  </si>
  <si>
    <t>#K#0THahaha! My word, I'm afraid there's been
a terrible misunderstanding. The Imperial
family is simply under our loving protection!
They certainly haven't been imprisoned.</t>
  </si>
  <si>
    <t>#E[A]#M_0But that does bring me to exactly why
I want you to help us.</t>
  </si>
  <si>
    <t>#E[C]#M_8</t>
  </si>
  <si>
    <t>It...does?</t>
  </si>
  <si>
    <t>The Azure Knight is already on our side,
but if we had your Ashen Knight as well...</t>
  </si>
  <si>
    <t>That would mean we'd have two of the Great
Knights of Erebonian legend to put into play.</t>
  </si>
  <si>
    <t>#E_2#M_0Couple them with our Panzer Soldats, and
the Imperial Army's armored divisions would 
cower before us.</t>
  </si>
  <si>
    <t>#E[5]You may not find us winning the war ideal,
but this union benefits everyone more than
carrying on until our inevitable victory, hmm?</t>
  </si>
  <si>
    <t>#E_8#M_A</t>
  </si>
  <si>
    <t>#K#0TI-I don't think it's that simple...</t>
  </si>
  <si>
    <t>#E_0#M_A</t>
  </si>
  <si>
    <t>I beg to differ. The presence of Soldats
units on a battlefield makes a tremendous
difference.</t>
  </si>
  <si>
    <t>#E[3]#M_AWhat they may lack in firepower and armor
compared to tanks, they make up for in
mobility and versatility.</t>
  </si>
  <si>
    <t>#E_2#M_ABut more important than even those factors
is the psychological impact they have on our
opponents.</t>
  </si>
  <si>
    <t>#E_E#M_A</t>
  </si>
  <si>
    <t>Well...</t>
  </si>
  <si>
    <t>We're only human. As such, we are as
captivated as we are terrified of giant
beings bearing human form.</t>
  </si>
  <si>
    <t>#E[3]#M_0And if that holds true even for mass-
produced Soldats made with modern
technology...</t>
  </si>
  <si>
    <t>#E_2#M_0...it will be all the more true for the Divine
Knights of legend you and Crow possess.</t>
  </si>
  <si>
    <t>#E[9]#M_9</t>
  </si>
  <si>
    <t>#1PCan't argue with that logic.</t>
  </si>
  <si>
    <t>#E_F#M[A]</t>
  </si>
  <si>
    <t>#E[7]#M_A</t>
  </si>
  <si>
    <t>I will say it once more: Giliath Osborne is
dead.</t>
  </si>
  <si>
    <t>#E_6#M_AAnd with his death, all that's left to be
done is end this ridiculous war and return
order to the Empire.</t>
  </si>
  <si>
    <t>#E[3]#M_0Only then will everything be as it should.</t>
  </si>
  <si>
    <t>#E[A]That includes both your pleasant academy
life and the peaceful days of darling Elise
and her friend the princess.</t>
  </si>
  <si>
    <t>#E[C]#M[8]</t>
  </si>
  <si>
    <t>#3K#5S...!</t>
  </si>
  <si>
    <t>#E_6#M_AA-Are you trying to...?</t>
  </si>
  <si>
    <t>#K#0T...Whatever you ultimately decide,
their safety is guaranteed.</t>
  </si>
  <si>
    <t>#E_2#M_AI would ask that you promise him
this if nothing else, Your Grace.</t>
  </si>
  <si>
    <t>Hahaha. But of course. I'm not a monster.</t>
  </si>
  <si>
    <t>#E_E#M_0</t>
  </si>
  <si>
    <t>#3KRufus...</t>
  </si>
  <si>
    <t>We may stand on opposite sides of
this conflict, but I still sit on Thors'
board of directors.</t>
  </si>
  <si>
    <t>#E_0#M_AAnd in that capacity, I suggest you
consider carefully the choice before
you.</t>
  </si>
  <si>
    <t>#E[3]#M_AAfter all, every soldier must decide
for himself whether a cause is worth
fighting--perhaps even dying--for.</t>
  </si>
  <si>
    <t>#E_2#M_0I look forward to hearing your answer.</t>
  </si>
  <si>
    <t>ET_move_RUFUS</t>
  </si>
  <si>
    <t>ET_move_CROW2</t>
  </si>
  <si>
    <t>ET_move_CLOTILDE</t>
  </si>
  <si>
    <t>#E_2#M_A</t>
  </si>
  <si>
    <t>Please come with us, Master Rean.</t>
  </si>
  <si>
    <t>#1PWe will escort you to your guest room. 
Food and refreshments will be provided
for you there.</t>
  </si>
  <si>
    <t>ET_move_RUFUS</t>
  </si>
  <si>
    <t>ET_move_CROW2</t>
  </si>
  <si>
    <t>ET_move_CLOTILDE</t>
  </si>
  <si>
    <t>_EV_00_17_01</t>
  </si>
  <si>
    <t>fill</t>
  </si>
  <si>
    <t>_EV_02_00_01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</si>
</sst>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A2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D7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FF73"/>
      </patternFill>
    </fill>
    <fill>
      <patternFill patternType="solid">
        <fgColor rgb="FFFFEA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B7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A73"/>
      </patternFill>
    </fill>
    <fill>
      <patternFill patternType="solid">
        <fgColor rgb="FFFFAD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F3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F673"/>
      </patternFill>
    </fill>
    <fill>
      <patternFill patternType="solid">
        <fgColor rgb="FFD0FF73"/>
      </patternFill>
    </fill>
    <fill>
      <patternFill patternType="solid">
        <fgColor rgb="FFFFE373"/>
      </patternFill>
    </fill>
    <fill>
      <patternFill patternType="solid">
        <fgColor rgb="FFBBFF73"/>
      </patternFill>
    </fill>
    <fill>
      <patternFill patternType="solid">
        <fgColor rgb="FFABFF73"/>
      </patternFill>
    </fill>
    <fill>
      <patternFill patternType="solid">
        <fgColor rgb="FFA2FF73"/>
      </patternFill>
    </fill>
    <fill>
      <patternFill patternType="solid">
        <fgColor rgb="FFFF9673"/>
      </patternFill>
    </fill>
    <fill>
      <patternFill patternType="solid">
        <fgColor rgb="FFFFEC73"/>
      </patternFill>
    </fill>
    <fill>
      <patternFill patternType="solid">
        <fgColor rgb="FFC7FF73"/>
      </patternFill>
    </fill>
    <fill>
      <patternFill patternType="solid">
        <fgColor rgb="FF83FF73"/>
      </patternFill>
    </fill>
    <fill>
      <patternFill patternType="solid">
        <fgColor rgb="FFD7FF73"/>
      </patternFill>
    </fill>
    <fill>
      <patternFill patternType="solid">
        <fgColor rgb="FFBEFF73"/>
      </patternFill>
    </fill>
    <fill>
      <patternFill patternType="solid">
        <fgColor rgb="FF73FFDC"/>
      </patternFill>
    </fill>
    <fill>
      <patternFill patternType="solid">
        <fgColor rgb="FF73FF94"/>
      </patternFill>
    </fill>
    <fill>
      <patternFill patternType="solid">
        <fgColor rgb="FF73FF9B"/>
      </patternFill>
    </fill>
    <fill>
      <patternFill patternType="solid">
        <fgColor rgb="FFFF9D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0" xfId="0" applyFill="1" applyAlignment="1">
      <alignment horizontal="center" vertical="center" wrapText="1"/>
    </xf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N228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272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276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297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  <c r="C12" s="4" t="s">
        <v>7</v>
      </c>
      <c r="D12" s="4" t="s">
        <v>10</v>
      </c>
      <c r="E12" s="4" t="s">
        <v>7</v>
      </c>
      <c r="F12" s="4" t="s">
        <v>11</v>
      </c>
    </row>
    <row r="13">
      <c r="A13" t="n">
        <v>300</v>
      </c>
      <c r="B13" s="9" t="n">
        <v>5</v>
      </c>
      <c r="C13" s="7" t="n">
        <v>30</v>
      </c>
      <c r="D13" s="7" t="n">
        <v>6527</v>
      </c>
      <c r="E13" s="7" t="n">
        <v>1</v>
      </c>
      <c r="F13" s="10" t="n">
        <f t="normal" ca="1">A21</f>
        <v>0</v>
      </c>
    </row>
    <row r="14">
      <c r="A14" t="s">
        <v>4</v>
      </c>
      <c r="B14" s="4" t="s">
        <v>5</v>
      </c>
      <c r="C14" s="4" t="s">
        <v>10</v>
      </c>
    </row>
    <row r="15">
      <c r="A15" t="n">
        <v>309</v>
      </c>
      <c r="B15" s="11" t="n">
        <v>12</v>
      </c>
      <c r="C15" s="7" t="n">
        <v>6405</v>
      </c>
    </row>
    <row r="16">
      <c r="A16" t="s">
        <v>4</v>
      </c>
      <c r="B16" s="4" t="s">
        <v>5</v>
      </c>
      <c r="C16" s="4" t="s">
        <v>10</v>
      </c>
    </row>
    <row r="17" spans="1:6">
      <c r="A17" t="n">
        <v>312</v>
      </c>
      <c r="B17" s="11" t="n">
        <v>12</v>
      </c>
      <c r="C17" s="7" t="n">
        <v>6408</v>
      </c>
    </row>
    <row r="18" spans="1:6">
      <c r="A18" t="s">
        <v>4</v>
      </c>
      <c r="B18" s="4" t="s">
        <v>5</v>
      </c>
      <c r="C18" s="4" t="s">
        <v>10</v>
      </c>
    </row>
    <row r="19" spans="1:6">
      <c r="A19" t="n">
        <v>315</v>
      </c>
      <c r="B19" s="11" t="n">
        <v>12</v>
      </c>
      <c r="C19" s="7" t="n">
        <v>6409</v>
      </c>
    </row>
    <row r="20" spans="1:6">
      <c r="A20" t="s">
        <v>4</v>
      </c>
      <c r="B20" s="4" t="s">
        <v>5</v>
      </c>
    </row>
    <row r="21" spans="1:6">
      <c r="A21" t="n">
        <v>318</v>
      </c>
      <c r="B21" s="5" t="n">
        <v>1</v>
      </c>
    </row>
    <row r="22" spans="1:6" s="3" customFormat="1" customHeight="0">
      <c r="A22" s="3" t="s">
        <v>2</v>
      </c>
      <c r="B22" s="3" t="s">
        <v>12</v>
      </c>
    </row>
    <row r="23" spans="1:6">
      <c r="A23" t="s">
        <v>4</v>
      </c>
      <c r="B23" s="4" t="s">
        <v>5</v>
      </c>
      <c r="C23" s="4" t="s">
        <v>7</v>
      </c>
      <c r="D23" s="4" t="s">
        <v>7</v>
      </c>
      <c r="E23" s="4" t="s">
        <v>7</v>
      </c>
      <c r="F23" s="4" t="s">
        <v>7</v>
      </c>
    </row>
    <row r="24" spans="1:6">
      <c r="A24" t="n">
        <v>320</v>
      </c>
      <c r="B24" s="12" t="n">
        <v>14</v>
      </c>
      <c r="C24" s="7" t="n">
        <v>8</v>
      </c>
      <c r="D24" s="7" t="n">
        <v>0</v>
      </c>
      <c r="E24" s="7" t="n">
        <v>0</v>
      </c>
      <c r="F24" s="7" t="n">
        <v>0</v>
      </c>
    </row>
    <row r="25" spans="1:6">
      <c r="A25" t="s">
        <v>4</v>
      </c>
      <c r="B25" s="4" t="s">
        <v>5</v>
      </c>
      <c r="C25" s="4" t="s">
        <v>7</v>
      </c>
      <c r="D25" s="4" t="s">
        <v>10</v>
      </c>
      <c r="E25" s="4" t="s">
        <v>13</v>
      </c>
      <c r="F25" s="4" t="s">
        <v>10</v>
      </c>
      <c r="G25" s="4" t="s">
        <v>14</v>
      </c>
      <c r="H25" s="4" t="s">
        <v>14</v>
      </c>
      <c r="I25" s="4" t="s">
        <v>10</v>
      </c>
      <c r="J25" s="4" t="s">
        <v>10</v>
      </c>
      <c r="K25" s="4" t="s">
        <v>14</v>
      </c>
      <c r="L25" s="4" t="s">
        <v>14</v>
      </c>
      <c r="M25" s="4" t="s">
        <v>14</v>
      </c>
      <c r="N25" s="4" t="s">
        <v>14</v>
      </c>
      <c r="O25" s="4" t="s">
        <v>8</v>
      </c>
    </row>
    <row r="26" spans="1:6">
      <c r="A26" t="n">
        <v>325</v>
      </c>
      <c r="B26" s="13" t="n">
        <v>50</v>
      </c>
      <c r="C26" s="7" t="n">
        <v>0</v>
      </c>
      <c r="D26" s="7" t="n">
        <v>5043</v>
      </c>
      <c r="E26" s="7" t="n">
        <v>0.200000002980232</v>
      </c>
      <c r="F26" s="7" t="n">
        <v>1000</v>
      </c>
      <c r="G26" s="7" t="n">
        <v>0</v>
      </c>
      <c r="H26" s="7" t="n">
        <v>-1061158912</v>
      </c>
      <c r="I26" s="7" t="n">
        <v>0</v>
      </c>
      <c r="J26" s="7" t="n">
        <v>65533</v>
      </c>
      <c r="K26" s="7" t="n">
        <v>0</v>
      </c>
      <c r="L26" s="7" t="n">
        <v>0</v>
      </c>
      <c r="M26" s="7" t="n">
        <v>0</v>
      </c>
      <c r="N26" s="7" t="n">
        <v>0</v>
      </c>
      <c r="O26" s="7" t="s">
        <v>15</v>
      </c>
    </row>
    <row r="27" spans="1:6">
      <c r="A27" t="s">
        <v>4</v>
      </c>
      <c r="B27" s="4" t="s">
        <v>5</v>
      </c>
      <c r="C27" s="4" t="s">
        <v>7</v>
      </c>
      <c r="D27" s="4" t="s">
        <v>8</v>
      </c>
    </row>
    <row r="28" spans="1:6">
      <c r="A28" t="n">
        <v>364</v>
      </c>
      <c r="B28" s="6" t="n">
        <v>2</v>
      </c>
      <c r="C28" s="7" t="n">
        <v>11</v>
      </c>
      <c r="D28" s="7" t="s">
        <v>16</v>
      </c>
    </row>
    <row r="29" spans="1:6">
      <c r="A29" t="s">
        <v>4</v>
      </c>
      <c r="B29" s="4" t="s">
        <v>5</v>
      </c>
      <c r="C29" s="4" t="s">
        <v>7</v>
      </c>
      <c r="D29" s="4" t="s">
        <v>10</v>
      </c>
      <c r="E29" s="4" t="s">
        <v>10</v>
      </c>
      <c r="F29" s="4" t="s">
        <v>10</v>
      </c>
      <c r="G29" s="4" t="s">
        <v>10</v>
      </c>
      <c r="H29" s="4" t="s">
        <v>10</v>
      </c>
      <c r="I29" s="4" t="s">
        <v>10</v>
      </c>
      <c r="J29" s="4" t="s">
        <v>14</v>
      </c>
      <c r="K29" s="4" t="s">
        <v>14</v>
      </c>
      <c r="L29" s="4" t="s">
        <v>14</v>
      </c>
      <c r="M29" s="4" t="s">
        <v>8</v>
      </c>
    </row>
    <row r="30" spans="1:6">
      <c r="A30" t="n">
        <v>378</v>
      </c>
      <c r="B30" s="14" t="n">
        <v>124</v>
      </c>
      <c r="C30" s="7" t="n">
        <v>255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65535</v>
      </c>
      <c r="J30" s="7" t="n">
        <v>0</v>
      </c>
      <c r="K30" s="7" t="n">
        <v>0</v>
      </c>
      <c r="L30" s="7" t="n">
        <v>0</v>
      </c>
      <c r="M30" s="7" t="s">
        <v>15</v>
      </c>
    </row>
    <row r="31" spans="1:6">
      <c r="A31" t="s">
        <v>4</v>
      </c>
      <c r="B31" s="4" t="s">
        <v>5</v>
      </c>
    </row>
    <row r="32" spans="1:6">
      <c r="A32" t="n">
        <v>405</v>
      </c>
      <c r="B32" s="5" t="n">
        <v>1</v>
      </c>
    </row>
    <row r="33" spans="1:15" s="3" customFormat="1" customHeight="0">
      <c r="A33" s="3" t="s">
        <v>2</v>
      </c>
      <c r="B33" s="3" t="s">
        <v>17</v>
      </c>
    </row>
    <row r="34" spans="1:15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14</v>
      </c>
      <c r="G34" s="4" t="s">
        <v>7</v>
      </c>
      <c r="H34" s="4" t="s">
        <v>7</v>
      </c>
      <c r="I34" s="4" t="s">
        <v>11</v>
      </c>
    </row>
    <row r="35" spans="1:15">
      <c r="A35" t="n">
        <v>408</v>
      </c>
      <c r="B35" s="9" t="n">
        <v>5</v>
      </c>
      <c r="C35" s="7" t="n">
        <v>35</v>
      </c>
      <c r="D35" s="7" t="n">
        <v>3</v>
      </c>
      <c r="E35" s="7" t="n">
        <v>0</v>
      </c>
      <c r="F35" s="7" t="n">
        <v>0</v>
      </c>
      <c r="G35" s="7" t="n">
        <v>2</v>
      </c>
      <c r="H35" s="7" t="n">
        <v>1</v>
      </c>
      <c r="I35" s="10" t="n">
        <f t="normal" ca="1">A39</f>
        <v>0</v>
      </c>
    </row>
    <row r="36" spans="1:15">
      <c r="A36" t="s">
        <v>4</v>
      </c>
      <c r="B36" s="4" t="s">
        <v>5</v>
      </c>
      <c r="C36" s="4" t="s">
        <v>11</v>
      </c>
    </row>
    <row r="37" spans="1:15">
      <c r="A37" t="n">
        <v>422</v>
      </c>
      <c r="B37" s="15" t="n">
        <v>3</v>
      </c>
      <c r="C37" s="10" t="n">
        <f t="normal" ca="1">A61</f>
        <v>0</v>
      </c>
    </row>
    <row r="38" spans="1:15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14</v>
      </c>
      <c r="G38" s="4" t="s">
        <v>7</v>
      </c>
      <c r="H38" s="4" t="s">
        <v>7</v>
      </c>
      <c r="I38" s="4" t="s">
        <v>11</v>
      </c>
    </row>
    <row r="39" spans="1:15">
      <c r="A39" t="n">
        <v>427</v>
      </c>
      <c r="B39" s="9" t="n">
        <v>5</v>
      </c>
      <c r="C39" s="7" t="n">
        <v>35</v>
      </c>
      <c r="D39" s="7" t="n">
        <v>3</v>
      </c>
      <c r="E39" s="7" t="n">
        <v>0</v>
      </c>
      <c r="F39" s="7" t="n">
        <v>1</v>
      </c>
      <c r="G39" s="7" t="n">
        <v>2</v>
      </c>
      <c r="H39" s="7" t="n">
        <v>1</v>
      </c>
      <c r="I39" s="10" t="n">
        <f t="normal" ca="1">A43</f>
        <v>0</v>
      </c>
    </row>
    <row r="40" spans="1:15">
      <c r="A40" t="s">
        <v>4</v>
      </c>
      <c r="B40" s="4" t="s">
        <v>5</v>
      </c>
      <c r="C40" s="4" t="s">
        <v>11</v>
      </c>
    </row>
    <row r="41" spans="1:15">
      <c r="A41" t="n">
        <v>441</v>
      </c>
      <c r="B41" s="15" t="n">
        <v>3</v>
      </c>
      <c r="C41" s="10" t="n">
        <f t="normal" ca="1">A61</f>
        <v>0</v>
      </c>
    </row>
    <row r="42" spans="1:15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14</v>
      </c>
      <c r="G42" s="4" t="s">
        <v>7</v>
      </c>
      <c r="H42" s="4" t="s">
        <v>7</v>
      </c>
      <c r="I42" s="4" t="s">
        <v>11</v>
      </c>
    </row>
    <row r="43" spans="1:15">
      <c r="A43" t="n">
        <v>446</v>
      </c>
      <c r="B43" s="9" t="n">
        <v>5</v>
      </c>
      <c r="C43" s="7" t="n">
        <v>35</v>
      </c>
      <c r="D43" s="7" t="n">
        <v>3</v>
      </c>
      <c r="E43" s="7" t="n">
        <v>0</v>
      </c>
      <c r="F43" s="7" t="n">
        <v>2</v>
      </c>
      <c r="G43" s="7" t="n">
        <v>2</v>
      </c>
      <c r="H43" s="7" t="n">
        <v>1</v>
      </c>
      <c r="I43" s="10" t="n">
        <f t="normal" ca="1">A47</f>
        <v>0</v>
      </c>
    </row>
    <row r="44" spans="1:15">
      <c r="A44" t="s">
        <v>4</v>
      </c>
      <c r="B44" s="4" t="s">
        <v>5</v>
      </c>
      <c r="C44" s="4" t="s">
        <v>11</v>
      </c>
    </row>
    <row r="45" spans="1:15">
      <c r="A45" t="n">
        <v>460</v>
      </c>
      <c r="B45" s="15" t="n">
        <v>3</v>
      </c>
      <c r="C45" s="10" t="n">
        <f t="normal" ca="1">A61</f>
        <v>0</v>
      </c>
    </row>
    <row r="46" spans="1:15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14</v>
      </c>
      <c r="G46" s="4" t="s">
        <v>7</v>
      </c>
      <c r="H46" s="4" t="s">
        <v>7</v>
      </c>
      <c r="I46" s="4" t="s">
        <v>11</v>
      </c>
    </row>
    <row r="47" spans="1:15">
      <c r="A47" t="n">
        <v>465</v>
      </c>
      <c r="B47" s="9" t="n">
        <v>5</v>
      </c>
      <c r="C47" s="7" t="n">
        <v>35</v>
      </c>
      <c r="D47" s="7" t="n">
        <v>3</v>
      </c>
      <c r="E47" s="7" t="n">
        <v>0</v>
      </c>
      <c r="F47" s="7" t="n">
        <v>3</v>
      </c>
      <c r="G47" s="7" t="n">
        <v>2</v>
      </c>
      <c r="H47" s="7" t="n">
        <v>1</v>
      </c>
      <c r="I47" s="10" t="n">
        <f t="normal" ca="1">A51</f>
        <v>0</v>
      </c>
    </row>
    <row r="48" spans="1:15">
      <c r="A48" t="s">
        <v>4</v>
      </c>
      <c r="B48" s="4" t="s">
        <v>5</v>
      </c>
      <c r="C48" s="4" t="s">
        <v>11</v>
      </c>
    </row>
    <row r="49" spans="1:9">
      <c r="A49" t="n">
        <v>479</v>
      </c>
      <c r="B49" s="15" t="n">
        <v>3</v>
      </c>
      <c r="C49" s="10" t="n">
        <f t="normal" ca="1">A61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14</v>
      </c>
      <c r="G50" s="4" t="s">
        <v>7</v>
      </c>
      <c r="H50" s="4" t="s">
        <v>7</v>
      </c>
      <c r="I50" s="4" t="s">
        <v>11</v>
      </c>
    </row>
    <row r="51" spans="1:9">
      <c r="A51" t="n">
        <v>484</v>
      </c>
      <c r="B51" s="9" t="n">
        <v>5</v>
      </c>
      <c r="C51" s="7" t="n">
        <v>35</v>
      </c>
      <c r="D51" s="7" t="n">
        <v>3</v>
      </c>
      <c r="E51" s="7" t="n">
        <v>0</v>
      </c>
      <c r="F51" s="7" t="n">
        <v>4</v>
      </c>
      <c r="G51" s="7" t="n">
        <v>2</v>
      </c>
      <c r="H51" s="7" t="n">
        <v>1</v>
      </c>
      <c r="I51" s="10" t="n">
        <f t="normal" ca="1">A55</f>
        <v>0</v>
      </c>
    </row>
    <row r="52" spans="1:9">
      <c r="A52" t="s">
        <v>4</v>
      </c>
      <c r="B52" s="4" t="s">
        <v>5</v>
      </c>
      <c r="C52" s="4" t="s">
        <v>11</v>
      </c>
    </row>
    <row r="53" spans="1:9">
      <c r="A53" t="n">
        <v>498</v>
      </c>
      <c r="B53" s="15" t="n">
        <v>3</v>
      </c>
      <c r="C53" s="10" t="n">
        <f t="normal" ca="1">A61</f>
        <v>0</v>
      </c>
    </row>
    <row r="54" spans="1:9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14</v>
      </c>
      <c r="G54" s="4" t="s">
        <v>7</v>
      </c>
      <c r="H54" s="4" t="s">
        <v>7</v>
      </c>
      <c r="I54" s="4" t="s">
        <v>11</v>
      </c>
    </row>
    <row r="55" spans="1:9">
      <c r="A55" t="n">
        <v>503</v>
      </c>
      <c r="B55" s="9" t="n">
        <v>5</v>
      </c>
      <c r="C55" s="7" t="n">
        <v>35</v>
      </c>
      <c r="D55" s="7" t="n">
        <v>3</v>
      </c>
      <c r="E55" s="7" t="n">
        <v>0</v>
      </c>
      <c r="F55" s="7" t="n">
        <v>5</v>
      </c>
      <c r="G55" s="7" t="n">
        <v>2</v>
      </c>
      <c r="H55" s="7" t="n">
        <v>1</v>
      </c>
      <c r="I55" s="10" t="n">
        <f t="normal" ca="1">A59</f>
        <v>0</v>
      </c>
    </row>
    <row r="56" spans="1:9">
      <c r="A56" t="s">
        <v>4</v>
      </c>
      <c r="B56" s="4" t="s">
        <v>5</v>
      </c>
      <c r="C56" s="4" t="s">
        <v>11</v>
      </c>
    </row>
    <row r="57" spans="1:9">
      <c r="A57" t="n">
        <v>517</v>
      </c>
      <c r="B57" s="15" t="n">
        <v>3</v>
      </c>
      <c r="C57" s="10" t="n">
        <f t="normal" ca="1">A61</f>
        <v>0</v>
      </c>
    </row>
    <row r="58" spans="1:9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14</v>
      </c>
      <c r="G58" s="4" t="s">
        <v>7</v>
      </c>
      <c r="H58" s="4" t="s">
        <v>7</v>
      </c>
      <c r="I58" s="4" t="s">
        <v>11</v>
      </c>
    </row>
    <row r="59" spans="1:9">
      <c r="A59" t="n">
        <v>522</v>
      </c>
      <c r="B59" s="9" t="n">
        <v>5</v>
      </c>
      <c r="C59" s="7" t="n">
        <v>35</v>
      </c>
      <c r="D59" s="7" t="n">
        <v>3</v>
      </c>
      <c r="E59" s="7" t="n">
        <v>0</v>
      </c>
      <c r="F59" s="7" t="n">
        <v>6</v>
      </c>
      <c r="G59" s="7" t="n">
        <v>2</v>
      </c>
      <c r="H59" s="7" t="n">
        <v>1</v>
      </c>
      <c r="I59" s="10" t="n">
        <f t="normal" ca="1">A61</f>
        <v>0</v>
      </c>
    </row>
    <row r="60" spans="1:9">
      <c r="A60" t="s">
        <v>4</v>
      </c>
      <c r="B60" s="4" t="s">
        <v>5</v>
      </c>
    </row>
    <row r="61" spans="1:9">
      <c r="A61" t="n">
        <v>536</v>
      </c>
      <c r="B61" s="5" t="n">
        <v>1</v>
      </c>
    </row>
    <row r="62" spans="1:9" s="3" customFormat="1" customHeight="0">
      <c r="A62" s="3" t="s">
        <v>2</v>
      </c>
      <c r="B62" s="3" t="s">
        <v>18</v>
      </c>
    </row>
    <row r="63" spans="1:9">
      <c r="A63" t="s">
        <v>4</v>
      </c>
      <c r="B63" s="4" t="s">
        <v>5</v>
      </c>
      <c r="C63" s="4" t="s">
        <v>7</v>
      </c>
      <c r="D63" s="4" t="s">
        <v>10</v>
      </c>
      <c r="E63" s="4" t="s">
        <v>7</v>
      </c>
      <c r="F63" s="4" t="s">
        <v>11</v>
      </c>
    </row>
    <row r="64" spans="1:9">
      <c r="A64" t="n">
        <v>540</v>
      </c>
      <c r="B64" s="9" t="n">
        <v>5</v>
      </c>
      <c r="C64" s="7" t="n">
        <v>30</v>
      </c>
      <c r="D64" s="7" t="n">
        <v>6527</v>
      </c>
      <c r="E64" s="7" t="n">
        <v>1</v>
      </c>
      <c r="F64" s="10" t="n">
        <f t="normal" ca="1">A76</f>
        <v>0</v>
      </c>
    </row>
    <row r="65" spans="1:9">
      <c r="A65" t="s">
        <v>4</v>
      </c>
      <c r="B65" s="4" t="s">
        <v>5</v>
      </c>
      <c r="C65" s="4" t="s">
        <v>10</v>
      </c>
    </row>
    <row r="66" spans="1:9">
      <c r="A66" t="n">
        <v>549</v>
      </c>
      <c r="B66" s="16" t="n">
        <v>13</v>
      </c>
      <c r="C66" s="7" t="n">
        <v>6527</v>
      </c>
    </row>
    <row r="67" spans="1:9">
      <c r="A67" t="s">
        <v>4</v>
      </c>
      <c r="B67" s="4" t="s">
        <v>5</v>
      </c>
      <c r="C67" s="4" t="s">
        <v>7</v>
      </c>
      <c r="D67" s="4" t="s">
        <v>10</v>
      </c>
      <c r="E67" s="4" t="s">
        <v>13</v>
      </c>
      <c r="F67" s="4" t="s">
        <v>10</v>
      </c>
      <c r="G67" s="4" t="s">
        <v>13</v>
      </c>
      <c r="H67" s="4" t="s">
        <v>7</v>
      </c>
    </row>
    <row r="68" spans="1:9">
      <c r="A68" t="n">
        <v>552</v>
      </c>
      <c r="B68" s="17" t="n">
        <v>49</v>
      </c>
      <c r="C68" s="7" t="n">
        <v>4</v>
      </c>
      <c r="D68" s="7" t="n">
        <v>2</v>
      </c>
      <c r="E68" s="7" t="n">
        <v>1</v>
      </c>
      <c r="F68" s="7" t="n">
        <v>0</v>
      </c>
      <c r="G68" s="7" t="n">
        <v>0</v>
      </c>
      <c r="H68" s="7" t="n">
        <v>0</v>
      </c>
    </row>
    <row r="69" spans="1:9">
      <c r="A69" t="s">
        <v>4</v>
      </c>
      <c r="B69" s="4" t="s">
        <v>5</v>
      </c>
      <c r="C69" s="4" t="s">
        <v>7</v>
      </c>
      <c r="D69" s="4" t="s">
        <v>10</v>
      </c>
      <c r="E69" s="4" t="s">
        <v>10</v>
      </c>
    </row>
    <row r="70" spans="1:9">
      <c r="A70" t="n">
        <v>567</v>
      </c>
      <c r="B70" s="13" t="n">
        <v>50</v>
      </c>
      <c r="C70" s="7" t="n">
        <v>1</v>
      </c>
      <c r="D70" s="7" t="n">
        <v>5043</v>
      </c>
      <c r="E70" s="7" t="n">
        <v>0</v>
      </c>
    </row>
    <row r="71" spans="1:9">
      <c r="A71" t="s">
        <v>4</v>
      </c>
      <c r="B71" s="4" t="s">
        <v>5</v>
      </c>
      <c r="C71" s="4" t="s">
        <v>10</v>
      </c>
      <c r="D71" s="4" t="s">
        <v>7</v>
      </c>
      <c r="E71" s="4" t="s">
        <v>7</v>
      </c>
      <c r="F71" s="4" t="s">
        <v>8</v>
      </c>
    </row>
    <row r="72" spans="1:9">
      <c r="A72" t="n">
        <v>573</v>
      </c>
      <c r="B72" s="18" t="n">
        <v>20</v>
      </c>
      <c r="C72" s="7" t="n">
        <v>65533</v>
      </c>
      <c r="D72" s="7" t="n">
        <v>0</v>
      </c>
      <c r="E72" s="7" t="n">
        <v>11</v>
      </c>
      <c r="F72" s="7" t="s">
        <v>19</v>
      </c>
    </row>
    <row r="73" spans="1:9">
      <c r="A73" t="s">
        <v>4</v>
      </c>
      <c r="B73" s="4" t="s">
        <v>5</v>
      </c>
      <c r="C73" s="4" t="s">
        <v>11</v>
      </c>
    </row>
    <row r="74" spans="1:9">
      <c r="A74" t="n">
        <v>603</v>
      </c>
      <c r="B74" s="15" t="n">
        <v>3</v>
      </c>
      <c r="C74" s="10" t="n">
        <f t="normal" ca="1">A78</f>
        <v>0</v>
      </c>
    </row>
    <row r="75" spans="1:9">
      <c r="A75" t="s">
        <v>4</v>
      </c>
      <c r="B75" s="4" t="s">
        <v>5</v>
      </c>
      <c r="C75" s="4" t="s">
        <v>7</v>
      </c>
      <c r="D75" s="4" t="s">
        <v>7</v>
      </c>
    </row>
    <row r="76" spans="1:9">
      <c r="A76" t="n">
        <v>608</v>
      </c>
      <c r="B76" s="8" t="n">
        <v>162</v>
      </c>
      <c r="C76" s="7" t="n">
        <v>0</v>
      </c>
      <c r="D76" s="7" t="n">
        <v>1</v>
      </c>
    </row>
    <row r="77" spans="1:9">
      <c r="A77" t="s">
        <v>4</v>
      </c>
      <c r="B77" s="4" t="s">
        <v>5</v>
      </c>
    </row>
    <row r="78" spans="1:9">
      <c r="A78" t="n">
        <v>611</v>
      </c>
      <c r="B78" s="5" t="n">
        <v>1</v>
      </c>
    </row>
    <row r="79" spans="1:9" s="3" customFormat="1" customHeight="0">
      <c r="A79" s="3" t="s">
        <v>2</v>
      </c>
      <c r="B79" s="3" t="s">
        <v>20</v>
      </c>
    </row>
    <row r="80" spans="1:9">
      <c r="A80" t="s">
        <v>4</v>
      </c>
      <c r="B80" s="4" t="s">
        <v>5</v>
      </c>
      <c r="C80" s="4" t="s">
        <v>7</v>
      </c>
      <c r="D80" s="4" t="s">
        <v>7</v>
      </c>
      <c r="E80" s="4" t="s">
        <v>7</v>
      </c>
      <c r="F80" s="4" t="s">
        <v>7</v>
      </c>
    </row>
    <row r="81" spans="1:8">
      <c r="A81" t="n">
        <v>612</v>
      </c>
      <c r="B81" s="12" t="n">
        <v>14</v>
      </c>
      <c r="C81" s="7" t="n">
        <v>2</v>
      </c>
      <c r="D81" s="7" t="n">
        <v>0</v>
      </c>
      <c r="E81" s="7" t="n">
        <v>0</v>
      </c>
      <c r="F81" s="7" t="n">
        <v>0</v>
      </c>
    </row>
    <row r="82" spans="1:8">
      <c r="A82" t="s">
        <v>4</v>
      </c>
      <c r="B82" s="4" t="s">
        <v>5</v>
      </c>
      <c r="C82" s="4" t="s">
        <v>7</v>
      </c>
      <c r="D82" s="19" t="s">
        <v>21</v>
      </c>
      <c r="E82" s="4" t="s">
        <v>5</v>
      </c>
      <c r="F82" s="4" t="s">
        <v>7</v>
      </c>
      <c r="G82" s="4" t="s">
        <v>10</v>
      </c>
      <c r="H82" s="19" t="s">
        <v>22</v>
      </c>
      <c r="I82" s="4" t="s">
        <v>7</v>
      </c>
      <c r="J82" s="4" t="s">
        <v>14</v>
      </c>
      <c r="K82" s="4" t="s">
        <v>7</v>
      </c>
      <c r="L82" s="4" t="s">
        <v>7</v>
      </c>
      <c r="M82" s="19" t="s">
        <v>21</v>
      </c>
      <c r="N82" s="4" t="s">
        <v>5</v>
      </c>
      <c r="O82" s="4" t="s">
        <v>7</v>
      </c>
      <c r="P82" s="4" t="s">
        <v>10</v>
      </c>
      <c r="Q82" s="19" t="s">
        <v>22</v>
      </c>
      <c r="R82" s="4" t="s">
        <v>7</v>
      </c>
      <c r="S82" s="4" t="s">
        <v>14</v>
      </c>
      <c r="T82" s="4" t="s">
        <v>7</v>
      </c>
      <c r="U82" s="4" t="s">
        <v>7</v>
      </c>
      <c r="V82" s="4" t="s">
        <v>7</v>
      </c>
      <c r="W82" s="4" t="s">
        <v>11</v>
      </c>
    </row>
    <row r="83" spans="1:8">
      <c r="A83" t="n">
        <v>617</v>
      </c>
      <c r="B83" s="9" t="n">
        <v>5</v>
      </c>
      <c r="C83" s="7" t="n">
        <v>28</v>
      </c>
      <c r="D83" s="19" t="s">
        <v>3</v>
      </c>
      <c r="E83" s="8" t="n">
        <v>162</v>
      </c>
      <c r="F83" s="7" t="n">
        <v>3</v>
      </c>
      <c r="G83" s="7" t="n">
        <v>30</v>
      </c>
      <c r="H83" s="19" t="s">
        <v>3</v>
      </c>
      <c r="I83" s="7" t="n">
        <v>0</v>
      </c>
      <c r="J83" s="7" t="n">
        <v>1</v>
      </c>
      <c r="K83" s="7" t="n">
        <v>2</v>
      </c>
      <c r="L83" s="7" t="n">
        <v>28</v>
      </c>
      <c r="M83" s="19" t="s">
        <v>3</v>
      </c>
      <c r="N83" s="8" t="n">
        <v>162</v>
      </c>
      <c r="O83" s="7" t="n">
        <v>3</v>
      </c>
      <c r="P83" s="7" t="n">
        <v>30</v>
      </c>
      <c r="Q83" s="19" t="s">
        <v>3</v>
      </c>
      <c r="R83" s="7" t="n">
        <v>0</v>
      </c>
      <c r="S83" s="7" t="n">
        <v>2</v>
      </c>
      <c r="T83" s="7" t="n">
        <v>2</v>
      </c>
      <c r="U83" s="7" t="n">
        <v>11</v>
      </c>
      <c r="V83" s="7" t="n">
        <v>1</v>
      </c>
      <c r="W83" s="10" t="n">
        <f t="normal" ca="1">A87</f>
        <v>0</v>
      </c>
    </row>
    <row r="84" spans="1:8">
      <c r="A84" t="s">
        <v>4</v>
      </c>
      <c r="B84" s="4" t="s">
        <v>5</v>
      </c>
      <c r="C84" s="4" t="s">
        <v>7</v>
      </c>
      <c r="D84" s="4" t="s">
        <v>10</v>
      </c>
      <c r="E84" s="4" t="s">
        <v>13</v>
      </c>
    </row>
    <row r="85" spans="1:8">
      <c r="A85" t="n">
        <v>646</v>
      </c>
      <c r="B85" s="20" t="n">
        <v>58</v>
      </c>
      <c r="C85" s="7" t="n">
        <v>0</v>
      </c>
      <c r="D85" s="7" t="n">
        <v>0</v>
      </c>
      <c r="E85" s="7" t="n">
        <v>1</v>
      </c>
    </row>
    <row r="86" spans="1:8">
      <c r="A86" t="s">
        <v>4</v>
      </c>
      <c r="B86" s="4" t="s">
        <v>5</v>
      </c>
      <c r="C86" s="4" t="s">
        <v>7</v>
      </c>
      <c r="D86" s="19" t="s">
        <v>21</v>
      </c>
      <c r="E86" s="4" t="s">
        <v>5</v>
      </c>
      <c r="F86" s="4" t="s">
        <v>7</v>
      </c>
      <c r="G86" s="4" t="s">
        <v>10</v>
      </c>
      <c r="H86" s="19" t="s">
        <v>22</v>
      </c>
      <c r="I86" s="4" t="s">
        <v>7</v>
      </c>
      <c r="J86" s="4" t="s">
        <v>14</v>
      </c>
      <c r="K86" s="4" t="s">
        <v>7</v>
      </c>
      <c r="L86" s="4" t="s">
        <v>7</v>
      </c>
      <c r="M86" s="19" t="s">
        <v>21</v>
      </c>
      <c r="N86" s="4" t="s">
        <v>5</v>
      </c>
      <c r="O86" s="4" t="s">
        <v>7</v>
      </c>
      <c r="P86" s="4" t="s">
        <v>10</v>
      </c>
      <c r="Q86" s="19" t="s">
        <v>22</v>
      </c>
      <c r="R86" s="4" t="s">
        <v>7</v>
      </c>
      <c r="S86" s="4" t="s">
        <v>14</v>
      </c>
      <c r="T86" s="4" t="s">
        <v>7</v>
      </c>
      <c r="U86" s="4" t="s">
        <v>7</v>
      </c>
      <c r="V86" s="4" t="s">
        <v>7</v>
      </c>
      <c r="W86" s="4" t="s">
        <v>11</v>
      </c>
    </row>
    <row r="87" spans="1:8">
      <c r="A87" t="n">
        <v>654</v>
      </c>
      <c r="B87" s="9" t="n">
        <v>5</v>
      </c>
      <c r="C87" s="7" t="n">
        <v>28</v>
      </c>
      <c r="D87" s="19" t="s">
        <v>3</v>
      </c>
      <c r="E87" s="8" t="n">
        <v>162</v>
      </c>
      <c r="F87" s="7" t="n">
        <v>3</v>
      </c>
      <c r="G87" s="7" t="n">
        <v>30</v>
      </c>
      <c r="H87" s="19" t="s">
        <v>3</v>
      </c>
      <c r="I87" s="7" t="n">
        <v>0</v>
      </c>
      <c r="J87" s="7" t="n">
        <v>1</v>
      </c>
      <c r="K87" s="7" t="n">
        <v>3</v>
      </c>
      <c r="L87" s="7" t="n">
        <v>28</v>
      </c>
      <c r="M87" s="19" t="s">
        <v>3</v>
      </c>
      <c r="N87" s="8" t="n">
        <v>162</v>
      </c>
      <c r="O87" s="7" t="n">
        <v>3</v>
      </c>
      <c r="P87" s="7" t="n">
        <v>30</v>
      </c>
      <c r="Q87" s="19" t="s">
        <v>3</v>
      </c>
      <c r="R87" s="7" t="n">
        <v>0</v>
      </c>
      <c r="S87" s="7" t="n">
        <v>2</v>
      </c>
      <c r="T87" s="7" t="n">
        <v>3</v>
      </c>
      <c r="U87" s="7" t="n">
        <v>9</v>
      </c>
      <c r="V87" s="7" t="n">
        <v>1</v>
      </c>
      <c r="W87" s="10" t="n">
        <f t="normal" ca="1">A97</f>
        <v>0</v>
      </c>
    </row>
    <row r="88" spans="1:8">
      <c r="A88" t="s">
        <v>4</v>
      </c>
      <c r="B88" s="4" t="s">
        <v>5</v>
      </c>
      <c r="C88" s="4" t="s">
        <v>7</v>
      </c>
      <c r="D88" s="19" t="s">
        <v>21</v>
      </c>
      <c r="E88" s="4" t="s">
        <v>5</v>
      </c>
      <c r="F88" s="4" t="s">
        <v>10</v>
      </c>
      <c r="G88" s="4" t="s">
        <v>7</v>
      </c>
      <c r="H88" s="4" t="s">
        <v>7</v>
      </c>
      <c r="I88" s="4" t="s">
        <v>8</v>
      </c>
      <c r="J88" s="19" t="s">
        <v>22</v>
      </c>
      <c r="K88" s="4" t="s">
        <v>7</v>
      </c>
      <c r="L88" s="4" t="s">
        <v>7</v>
      </c>
      <c r="M88" s="19" t="s">
        <v>21</v>
      </c>
      <c r="N88" s="4" t="s">
        <v>5</v>
      </c>
      <c r="O88" s="4" t="s">
        <v>7</v>
      </c>
      <c r="P88" s="19" t="s">
        <v>22</v>
      </c>
      <c r="Q88" s="4" t="s">
        <v>7</v>
      </c>
      <c r="R88" s="4" t="s">
        <v>14</v>
      </c>
      <c r="S88" s="4" t="s">
        <v>7</v>
      </c>
      <c r="T88" s="4" t="s">
        <v>7</v>
      </c>
      <c r="U88" s="4" t="s">
        <v>7</v>
      </c>
      <c r="V88" s="19" t="s">
        <v>21</v>
      </c>
      <c r="W88" s="4" t="s">
        <v>5</v>
      </c>
      <c r="X88" s="4" t="s">
        <v>7</v>
      </c>
      <c r="Y88" s="19" t="s">
        <v>22</v>
      </c>
      <c r="Z88" s="4" t="s">
        <v>7</v>
      </c>
      <c r="AA88" s="4" t="s">
        <v>14</v>
      </c>
      <c r="AB88" s="4" t="s">
        <v>7</v>
      </c>
      <c r="AC88" s="4" t="s">
        <v>7</v>
      </c>
      <c r="AD88" s="4" t="s">
        <v>7</v>
      </c>
      <c r="AE88" s="4" t="s">
        <v>11</v>
      </c>
    </row>
    <row r="89" spans="1:8">
      <c r="A89" t="n">
        <v>683</v>
      </c>
      <c r="B89" s="9" t="n">
        <v>5</v>
      </c>
      <c r="C89" s="7" t="n">
        <v>28</v>
      </c>
      <c r="D89" s="19" t="s">
        <v>3</v>
      </c>
      <c r="E89" s="21" t="n">
        <v>47</v>
      </c>
      <c r="F89" s="7" t="n">
        <v>61456</v>
      </c>
      <c r="G89" s="7" t="n">
        <v>2</v>
      </c>
      <c r="H89" s="7" t="n">
        <v>0</v>
      </c>
      <c r="I89" s="7" t="s">
        <v>23</v>
      </c>
      <c r="J89" s="19" t="s">
        <v>3</v>
      </c>
      <c r="K89" s="7" t="n">
        <v>8</v>
      </c>
      <c r="L89" s="7" t="n">
        <v>28</v>
      </c>
      <c r="M89" s="19" t="s">
        <v>3</v>
      </c>
      <c r="N89" s="22" t="n">
        <v>74</v>
      </c>
      <c r="O89" s="7" t="n">
        <v>65</v>
      </c>
      <c r="P89" s="19" t="s">
        <v>3</v>
      </c>
      <c r="Q89" s="7" t="n">
        <v>0</v>
      </c>
      <c r="R89" s="7" t="n">
        <v>1</v>
      </c>
      <c r="S89" s="7" t="n">
        <v>3</v>
      </c>
      <c r="T89" s="7" t="n">
        <v>9</v>
      </c>
      <c r="U89" s="7" t="n">
        <v>28</v>
      </c>
      <c r="V89" s="19" t="s">
        <v>3</v>
      </c>
      <c r="W89" s="22" t="n">
        <v>74</v>
      </c>
      <c r="X89" s="7" t="n">
        <v>65</v>
      </c>
      <c r="Y89" s="19" t="s">
        <v>3</v>
      </c>
      <c r="Z89" s="7" t="n">
        <v>0</v>
      </c>
      <c r="AA89" s="7" t="n">
        <v>2</v>
      </c>
      <c r="AB89" s="7" t="n">
        <v>3</v>
      </c>
      <c r="AC89" s="7" t="n">
        <v>9</v>
      </c>
      <c r="AD89" s="7" t="n">
        <v>1</v>
      </c>
      <c r="AE89" s="10" t="n">
        <f t="normal" ca="1">A93</f>
        <v>0</v>
      </c>
    </row>
    <row r="90" spans="1:8">
      <c r="A90" t="s">
        <v>4</v>
      </c>
      <c r="B90" s="4" t="s">
        <v>5</v>
      </c>
      <c r="C90" s="4" t="s">
        <v>10</v>
      </c>
      <c r="D90" s="4" t="s">
        <v>7</v>
      </c>
      <c r="E90" s="4" t="s">
        <v>7</v>
      </c>
      <c r="F90" s="4" t="s">
        <v>8</v>
      </c>
    </row>
    <row r="91" spans="1:8">
      <c r="A91" t="n">
        <v>731</v>
      </c>
      <c r="B91" s="21" t="n">
        <v>47</v>
      </c>
      <c r="C91" s="7" t="n">
        <v>61456</v>
      </c>
      <c r="D91" s="7" t="n">
        <v>0</v>
      </c>
      <c r="E91" s="7" t="n">
        <v>0</v>
      </c>
      <c r="F91" s="7" t="s">
        <v>24</v>
      </c>
    </row>
    <row r="92" spans="1:8">
      <c r="A92" t="s">
        <v>4</v>
      </c>
      <c r="B92" s="4" t="s">
        <v>5</v>
      </c>
      <c r="C92" s="4" t="s">
        <v>7</v>
      </c>
      <c r="D92" s="4" t="s">
        <v>10</v>
      </c>
      <c r="E92" s="4" t="s">
        <v>13</v>
      </c>
    </row>
    <row r="93" spans="1:8">
      <c r="A93" t="n">
        <v>744</v>
      </c>
      <c r="B93" s="20" t="n">
        <v>58</v>
      </c>
      <c r="C93" s="7" t="n">
        <v>0</v>
      </c>
      <c r="D93" s="7" t="n">
        <v>300</v>
      </c>
      <c r="E93" s="7" t="n">
        <v>1</v>
      </c>
    </row>
    <row r="94" spans="1:8">
      <c r="A94" t="s">
        <v>4</v>
      </c>
      <c r="B94" s="4" t="s">
        <v>5</v>
      </c>
      <c r="C94" s="4" t="s">
        <v>7</v>
      </c>
      <c r="D94" s="4" t="s">
        <v>10</v>
      </c>
    </row>
    <row r="95" spans="1:8">
      <c r="A95" t="n">
        <v>752</v>
      </c>
      <c r="B95" s="20" t="n">
        <v>58</v>
      </c>
      <c r="C95" s="7" t="n">
        <v>255</v>
      </c>
      <c r="D95" s="7" t="n">
        <v>0</v>
      </c>
    </row>
    <row r="96" spans="1:8">
      <c r="A96" t="s">
        <v>4</v>
      </c>
      <c r="B96" s="4" t="s">
        <v>5</v>
      </c>
      <c r="C96" s="4" t="s">
        <v>7</v>
      </c>
      <c r="D96" s="4" t="s">
        <v>7</v>
      </c>
      <c r="E96" s="4" t="s">
        <v>7</v>
      </c>
      <c r="F96" s="4" t="s">
        <v>7</v>
      </c>
    </row>
    <row r="97" spans="1:31">
      <c r="A97" t="n">
        <v>756</v>
      </c>
      <c r="B97" s="12" t="n">
        <v>14</v>
      </c>
      <c r="C97" s="7" t="n">
        <v>0</v>
      </c>
      <c r="D97" s="7" t="n">
        <v>0</v>
      </c>
      <c r="E97" s="7" t="n">
        <v>0</v>
      </c>
      <c r="F97" s="7" t="n">
        <v>64</v>
      </c>
    </row>
    <row r="98" spans="1:31">
      <c r="A98" t="s">
        <v>4</v>
      </c>
      <c r="B98" s="4" t="s">
        <v>5</v>
      </c>
      <c r="C98" s="4" t="s">
        <v>7</v>
      </c>
      <c r="D98" s="4" t="s">
        <v>10</v>
      </c>
    </row>
    <row r="99" spans="1:31">
      <c r="A99" t="n">
        <v>761</v>
      </c>
      <c r="B99" s="23" t="n">
        <v>22</v>
      </c>
      <c r="C99" s="7" t="n">
        <v>0</v>
      </c>
      <c r="D99" s="7" t="n">
        <v>30</v>
      </c>
    </row>
    <row r="100" spans="1:31">
      <c r="A100" t="s">
        <v>4</v>
      </c>
      <c r="B100" s="4" t="s">
        <v>5</v>
      </c>
      <c r="C100" s="4" t="s">
        <v>7</v>
      </c>
      <c r="D100" s="4" t="s">
        <v>10</v>
      </c>
    </row>
    <row r="101" spans="1:31">
      <c r="A101" t="n">
        <v>765</v>
      </c>
      <c r="B101" s="20" t="n">
        <v>58</v>
      </c>
      <c r="C101" s="7" t="n">
        <v>5</v>
      </c>
      <c r="D101" s="7" t="n">
        <v>300</v>
      </c>
    </row>
    <row r="102" spans="1:31">
      <c r="A102" t="s">
        <v>4</v>
      </c>
      <c r="B102" s="4" t="s">
        <v>5</v>
      </c>
      <c r="C102" s="4" t="s">
        <v>13</v>
      </c>
      <c r="D102" s="4" t="s">
        <v>10</v>
      </c>
    </row>
    <row r="103" spans="1:31">
      <c r="A103" t="n">
        <v>769</v>
      </c>
      <c r="B103" s="24" t="n">
        <v>103</v>
      </c>
      <c r="C103" s="7" t="n">
        <v>0</v>
      </c>
      <c r="D103" s="7" t="n">
        <v>300</v>
      </c>
    </row>
    <row r="104" spans="1:31">
      <c r="A104" t="s">
        <v>4</v>
      </c>
      <c r="B104" s="4" t="s">
        <v>5</v>
      </c>
      <c r="C104" s="4" t="s">
        <v>7</v>
      </c>
    </row>
    <row r="105" spans="1:31">
      <c r="A105" t="n">
        <v>776</v>
      </c>
      <c r="B105" s="25" t="n">
        <v>64</v>
      </c>
      <c r="C105" s="7" t="n">
        <v>7</v>
      </c>
    </row>
    <row r="106" spans="1:31">
      <c r="A106" t="s">
        <v>4</v>
      </c>
      <c r="B106" s="4" t="s">
        <v>5</v>
      </c>
      <c r="C106" s="4" t="s">
        <v>7</v>
      </c>
      <c r="D106" s="4" t="s">
        <v>10</v>
      </c>
    </row>
    <row r="107" spans="1:31">
      <c r="A107" t="n">
        <v>778</v>
      </c>
      <c r="B107" s="26" t="n">
        <v>72</v>
      </c>
      <c r="C107" s="7" t="n">
        <v>5</v>
      </c>
      <c r="D107" s="7" t="n">
        <v>0</v>
      </c>
    </row>
    <row r="108" spans="1:31">
      <c r="A108" t="s">
        <v>4</v>
      </c>
      <c r="B108" s="4" t="s">
        <v>5</v>
      </c>
      <c r="C108" s="4" t="s">
        <v>7</v>
      </c>
      <c r="D108" s="19" t="s">
        <v>21</v>
      </c>
      <c r="E108" s="4" t="s">
        <v>5</v>
      </c>
      <c r="F108" s="4" t="s">
        <v>7</v>
      </c>
      <c r="G108" s="4" t="s">
        <v>10</v>
      </c>
      <c r="H108" s="19" t="s">
        <v>22</v>
      </c>
      <c r="I108" s="4" t="s">
        <v>7</v>
      </c>
      <c r="J108" s="4" t="s">
        <v>14</v>
      </c>
      <c r="K108" s="4" t="s">
        <v>7</v>
      </c>
      <c r="L108" s="4" t="s">
        <v>7</v>
      </c>
      <c r="M108" s="4" t="s">
        <v>11</v>
      </c>
    </row>
    <row r="109" spans="1:31">
      <c r="A109" t="n">
        <v>782</v>
      </c>
      <c r="B109" s="9" t="n">
        <v>5</v>
      </c>
      <c r="C109" s="7" t="n">
        <v>28</v>
      </c>
      <c r="D109" s="19" t="s">
        <v>3</v>
      </c>
      <c r="E109" s="8" t="n">
        <v>162</v>
      </c>
      <c r="F109" s="7" t="n">
        <v>4</v>
      </c>
      <c r="G109" s="7" t="n">
        <v>30</v>
      </c>
      <c r="H109" s="19" t="s">
        <v>3</v>
      </c>
      <c r="I109" s="7" t="n">
        <v>0</v>
      </c>
      <c r="J109" s="7" t="n">
        <v>1</v>
      </c>
      <c r="K109" s="7" t="n">
        <v>2</v>
      </c>
      <c r="L109" s="7" t="n">
        <v>1</v>
      </c>
      <c r="M109" s="10" t="n">
        <f t="normal" ca="1">A115</f>
        <v>0</v>
      </c>
    </row>
    <row r="110" spans="1:31">
      <c r="A110" t="s">
        <v>4</v>
      </c>
      <c r="B110" s="4" t="s">
        <v>5</v>
      </c>
      <c r="C110" s="4" t="s">
        <v>7</v>
      </c>
      <c r="D110" s="4" t="s">
        <v>8</v>
      </c>
    </row>
    <row r="111" spans="1:31">
      <c r="A111" t="n">
        <v>799</v>
      </c>
      <c r="B111" s="6" t="n">
        <v>2</v>
      </c>
      <c r="C111" s="7" t="n">
        <v>10</v>
      </c>
      <c r="D111" s="7" t="s">
        <v>25</v>
      </c>
    </row>
    <row r="112" spans="1:31">
      <c r="A112" t="s">
        <v>4</v>
      </c>
      <c r="B112" s="4" t="s">
        <v>5</v>
      </c>
      <c r="C112" s="4" t="s">
        <v>10</v>
      </c>
    </row>
    <row r="113" spans="1:13">
      <c r="A113" t="n">
        <v>816</v>
      </c>
      <c r="B113" s="27" t="n">
        <v>16</v>
      </c>
      <c r="C113" s="7" t="n">
        <v>0</v>
      </c>
    </row>
    <row r="114" spans="1:13">
      <c r="A114" t="s">
        <v>4</v>
      </c>
      <c r="B114" s="4" t="s">
        <v>5</v>
      </c>
      <c r="C114" s="4" t="s">
        <v>10</v>
      </c>
      <c r="D114" s="4" t="s">
        <v>14</v>
      </c>
    </row>
    <row r="115" spans="1:13">
      <c r="A115" t="n">
        <v>819</v>
      </c>
      <c r="B115" s="28" t="n">
        <v>43</v>
      </c>
      <c r="C115" s="7" t="n">
        <v>61456</v>
      </c>
      <c r="D115" s="7" t="n">
        <v>1</v>
      </c>
    </row>
    <row r="116" spans="1:13">
      <c r="A116" t="s">
        <v>4</v>
      </c>
      <c r="B116" s="4" t="s">
        <v>5</v>
      </c>
      <c r="C116" s="4" t="s">
        <v>7</v>
      </c>
      <c r="D116" s="4" t="s">
        <v>10</v>
      </c>
      <c r="E116" s="4" t="s">
        <v>10</v>
      </c>
      <c r="F116" s="4" t="s">
        <v>10</v>
      </c>
      <c r="G116" s="4" t="s">
        <v>10</v>
      </c>
      <c r="H116" s="4" t="s">
        <v>10</v>
      </c>
      <c r="I116" s="4" t="s">
        <v>10</v>
      </c>
      <c r="J116" s="4" t="s">
        <v>10</v>
      </c>
      <c r="K116" s="4" t="s">
        <v>10</v>
      </c>
      <c r="L116" s="4" t="s">
        <v>10</v>
      </c>
      <c r="M116" s="4" t="s">
        <v>10</v>
      </c>
      <c r="N116" s="4" t="s">
        <v>14</v>
      </c>
      <c r="O116" s="4" t="s">
        <v>14</v>
      </c>
      <c r="P116" s="4" t="s">
        <v>14</v>
      </c>
      <c r="Q116" s="4" t="s">
        <v>14</v>
      </c>
      <c r="R116" s="4" t="s">
        <v>7</v>
      </c>
      <c r="S116" s="4" t="s">
        <v>8</v>
      </c>
    </row>
    <row r="117" spans="1:13">
      <c r="A117" t="n">
        <v>826</v>
      </c>
      <c r="B117" s="29" t="n">
        <v>75</v>
      </c>
      <c r="C117" s="7" t="n">
        <v>0</v>
      </c>
      <c r="D117" s="7" t="n">
        <v>0</v>
      </c>
      <c r="E117" s="7" t="n">
        <v>0</v>
      </c>
      <c r="F117" s="7" t="n">
        <v>1024</v>
      </c>
      <c r="G117" s="7" t="n">
        <v>720</v>
      </c>
      <c r="H117" s="7" t="n">
        <v>0</v>
      </c>
      <c r="I117" s="7" t="n">
        <v>0</v>
      </c>
      <c r="J117" s="7" t="n">
        <v>0</v>
      </c>
      <c r="K117" s="7" t="n">
        <v>0</v>
      </c>
      <c r="L117" s="7" t="n">
        <v>1024</v>
      </c>
      <c r="M117" s="7" t="n">
        <v>720</v>
      </c>
      <c r="N117" s="7" t="n">
        <v>1065353216</v>
      </c>
      <c r="O117" s="7" t="n">
        <v>1065353216</v>
      </c>
      <c r="P117" s="7" t="n">
        <v>1065353216</v>
      </c>
      <c r="Q117" s="7" t="n">
        <v>0</v>
      </c>
      <c r="R117" s="7" t="n">
        <v>0</v>
      </c>
      <c r="S117" s="7" t="s">
        <v>26</v>
      </c>
    </row>
    <row r="118" spans="1:13">
      <c r="A118" t="s">
        <v>4</v>
      </c>
      <c r="B118" s="4" t="s">
        <v>5</v>
      </c>
      <c r="C118" s="4" t="s">
        <v>7</v>
      </c>
      <c r="D118" s="4" t="s">
        <v>7</v>
      </c>
      <c r="E118" s="4" t="s">
        <v>7</v>
      </c>
      <c r="F118" s="4" t="s">
        <v>13</v>
      </c>
      <c r="G118" s="4" t="s">
        <v>13</v>
      </c>
      <c r="H118" s="4" t="s">
        <v>13</v>
      </c>
      <c r="I118" s="4" t="s">
        <v>13</v>
      </c>
      <c r="J118" s="4" t="s">
        <v>13</v>
      </c>
    </row>
    <row r="119" spans="1:13">
      <c r="A119" t="n">
        <v>874</v>
      </c>
      <c r="B119" s="30" t="n">
        <v>76</v>
      </c>
      <c r="C119" s="7" t="n">
        <v>0</v>
      </c>
      <c r="D119" s="7" t="n">
        <v>9</v>
      </c>
      <c r="E119" s="7" t="n">
        <v>2</v>
      </c>
      <c r="F119" s="7" t="n">
        <v>0</v>
      </c>
      <c r="G119" s="7" t="n">
        <v>0</v>
      </c>
      <c r="H119" s="7" t="n">
        <v>0</v>
      </c>
      <c r="I119" s="7" t="n">
        <v>0</v>
      </c>
      <c r="J119" s="7" t="n">
        <v>0</v>
      </c>
    </row>
    <row r="120" spans="1:13">
      <c r="A120" t="s">
        <v>4</v>
      </c>
      <c r="B120" s="4" t="s">
        <v>5</v>
      </c>
      <c r="C120" s="4" t="s">
        <v>10</v>
      </c>
      <c r="D120" s="4" t="s">
        <v>8</v>
      </c>
      <c r="E120" s="4" t="s">
        <v>8</v>
      </c>
      <c r="F120" s="4" t="s">
        <v>8</v>
      </c>
      <c r="G120" s="4" t="s">
        <v>7</v>
      </c>
      <c r="H120" s="4" t="s">
        <v>14</v>
      </c>
      <c r="I120" s="4" t="s">
        <v>13</v>
      </c>
      <c r="J120" s="4" t="s">
        <v>13</v>
      </c>
      <c r="K120" s="4" t="s">
        <v>13</v>
      </c>
      <c r="L120" s="4" t="s">
        <v>13</v>
      </c>
      <c r="M120" s="4" t="s">
        <v>13</v>
      </c>
      <c r="N120" s="4" t="s">
        <v>13</v>
      </c>
      <c r="O120" s="4" t="s">
        <v>13</v>
      </c>
      <c r="P120" s="4" t="s">
        <v>8</v>
      </c>
      <c r="Q120" s="4" t="s">
        <v>8</v>
      </c>
      <c r="R120" s="4" t="s">
        <v>14</v>
      </c>
      <c r="S120" s="4" t="s">
        <v>7</v>
      </c>
      <c r="T120" s="4" t="s">
        <v>14</v>
      </c>
      <c r="U120" s="4" t="s">
        <v>14</v>
      </c>
      <c r="V120" s="4" t="s">
        <v>10</v>
      </c>
    </row>
    <row r="121" spans="1:13">
      <c r="A121" t="n">
        <v>898</v>
      </c>
      <c r="B121" s="31" t="n">
        <v>19</v>
      </c>
      <c r="C121" s="7" t="n">
        <v>26</v>
      </c>
      <c r="D121" s="7" t="s">
        <v>27</v>
      </c>
      <c r="E121" s="7" t="s">
        <v>28</v>
      </c>
      <c r="F121" s="7" t="s">
        <v>15</v>
      </c>
      <c r="G121" s="7" t="n">
        <v>0</v>
      </c>
      <c r="H121" s="7" t="n">
        <v>1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1</v>
      </c>
      <c r="N121" s="7" t="n">
        <v>1.60000002384186</v>
      </c>
      <c r="O121" s="7" t="n">
        <v>0.0900000035762787</v>
      </c>
      <c r="P121" s="7" t="s">
        <v>15</v>
      </c>
      <c r="Q121" s="7" t="s">
        <v>15</v>
      </c>
      <c r="R121" s="7" t="n">
        <v>-1</v>
      </c>
      <c r="S121" s="7" t="n">
        <v>0</v>
      </c>
      <c r="T121" s="7" t="n">
        <v>0</v>
      </c>
      <c r="U121" s="7" t="n">
        <v>0</v>
      </c>
      <c r="V121" s="7" t="n">
        <v>0</v>
      </c>
    </row>
    <row r="122" spans="1:13">
      <c r="A122" t="s">
        <v>4</v>
      </c>
      <c r="B122" s="4" t="s">
        <v>5</v>
      </c>
      <c r="C122" s="4" t="s">
        <v>10</v>
      </c>
      <c r="D122" s="4" t="s">
        <v>8</v>
      </c>
      <c r="E122" s="4" t="s">
        <v>8</v>
      </c>
      <c r="F122" s="4" t="s">
        <v>8</v>
      </c>
      <c r="G122" s="4" t="s">
        <v>7</v>
      </c>
      <c r="H122" s="4" t="s">
        <v>14</v>
      </c>
      <c r="I122" s="4" t="s">
        <v>13</v>
      </c>
      <c r="J122" s="4" t="s">
        <v>13</v>
      </c>
      <c r="K122" s="4" t="s">
        <v>13</v>
      </c>
      <c r="L122" s="4" t="s">
        <v>13</v>
      </c>
      <c r="M122" s="4" t="s">
        <v>13</v>
      </c>
      <c r="N122" s="4" t="s">
        <v>13</v>
      </c>
      <c r="O122" s="4" t="s">
        <v>13</v>
      </c>
      <c r="P122" s="4" t="s">
        <v>8</v>
      </c>
      <c r="Q122" s="4" t="s">
        <v>8</v>
      </c>
      <c r="R122" s="4" t="s">
        <v>14</v>
      </c>
      <c r="S122" s="4" t="s">
        <v>7</v>
      </c>
      <c r="T122" s="4" t="s">
        <v>14</v>
      </c>
      <c r="U122" s="4" t="s">
        <v>14</v>
      </c>
      <c r="V122" s="4" t="s">
        <v>10</v>
      </c>
    </row>
    <row r="123" spans="1:13">
      <c r="A123" t="n">
        <v>967</v>
      </c>
      <c r="B123" s="31" t="n">
        <v>19</v>
      </c>
      <c r="C123" s="7" t="n">
        <v>7013</v>
      </c>
      <c r="D123" s="7" t="s">
        <v>29</v>
      </c>
      <c r="E123" s="7" t="s">
        <v>30</v>
      </c>
      <c r="F123" s="7" t="s">
        <v>15</v>
      </c>
      <c r="G123" s="7" t="n">
        <v>0</v>
      </c>
      <c r="H123" s="7" t="n">
        <v>1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1</v>
      </c>
      <c r="N123" s="7" t="n">
        <v>1.60000002384186</v>
      </c>
      <c r="O123" s="7" t="n">
        <v>0.0900000035762787</v>
      </c>
      <c r="P123" s="7" t="s">
        <v>15</v>
      </c>
      <c r="Q123" s="7" t="s">
        <v>15</v>
      </c>
      <c r="R123" s="7" t="n">
        <v>-1</v>
      </c>
      <c r="S123" s="7" t="n">
        <v>0</v>
      </c>
      <c r="T123" s="7" t="n">
        <v>0</v>
      </c>
      <c r="U123" s="7" t="n">
        <v>0</v>
      </c>
      <c r="V123" s="7" t="n">
        <v>0</v>
      </c>
    </row>
    <row r="124" spans="1:13">
      <c r="A124" t="s">
        <v>4</v>
      </c>
      <c r="B124" s="4" t="s">
        <v>5</v>
      </c>
      <c r="C124" s="4" t="s">
        <v>10</v>
      </c>
      <c r="D124" s="4" t="s">
        <v>8</v>
      </c>
      <c r="E124" s="4" t="s">
        <v>8</v>
      </c>
      <c r="F124" s="4" t="s">
        <v>8</v>
      </c>
      <c r="G124" s="4" t="s">
        <v>7</v>
      </c>
      <c r="H124" s="4" t="s">
        <v>14</v>
      </c>
      <c r="I124" s="4" t="s">
        <v>13</v>
      </c>
      <c r="J124" s="4" t="s">
        <v>13</v>
      </c>
      <c r="K124" s="4" t="s">
        <v>13</v>
      </c>
      <c r="L124" s="4" t="s">
        <v>13</v>
      </c>
      <c r="M124" s="4" t="s">
        <v>13</v>
      </c>
      <c r="N124" s="4" t="s">
        <v>13</v>
      </c>
      <c r="O124" s="4" t="s">
        <v>13</v>
      </c>
      <c r="P124" s="4" t="s">
        <v>8</v>
      </c>
      <c r="Q124" s="4" t="s">
        <v>8</v>
      </c>
      <c r="R124" s="4" t="s">
        <v>14</v>
      </c>
      <c r="S124" s="4" t="s">
        <v>7</v>
      </c>
      <c r="T124" s="4" t="s">
        <v>14</v>
      </c>
      <c r="U124" s="4" t="s">
        <v>14</v>
      </c>
      <c r="V124" s="4" t="s">
        <v>10</v>
      </c>
    </row>
    <row r="125" spans="1:13">
      <c r="A125" t="n">
        <v>1043</v>
      </c>
      <c r="B125" s="31" t="n">
        <v>19</v>
      </c>
      <c r="C125" s="7" t="n">
        <v>23</v>
      </c>
      <c r="D125" s="7" t="s">
        <v>31</v>
      </c>
      <c r="E125" s="7" t="s">
        <v>32</v>
      </c>
      <c r="F125" s="7" t="s">
        <v>15</v>
      </c>
      <c r="G125" s="7" t="n">
        <v>0</v>
      </c>
      <c r="H125" s="7" t="n">
        <v>1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1</v>
      </c>
      <c r="N125" s="7" t="n">
        <v>1.60000002384186</v>
      </c>
      <c r="O125" s="7" t="n">
        <v>0.0900000035762787</v>
      </c>
      <c r="P125" s="7" t="s">
        <v>15</v>
      </c>
      <c r="Q125" s="7" t="s">
        <v>15</v>
      </c>
      <c r="R125" s="7" t="n">
        <v>-1</v>
      </c>
      <c r="S125" s="7" t="n">
        <v>0</v>
      </c>
      <c r="T125" s="7" t="n">
        <v>0</v>
      </c>
      <c r="U125" s="7" t="n">
        <v>0</v>
      </c>
      <c r="V125" s="7" t="n">
        <v>0</v>
      </c>
    </row>
    <row r="126" spans="1:13">
      <c r="A126" t="s">
        <v>4</v>
      </c>
      <c r="B126" s="4" t="s">
        <v>5</v>
      </c>
      <c r="C126" s="4" t="s">
        <v>10</v>
      </c>
      <c r="D126" s="4" t="s">
        <v>8</v>
      </c>
      <c r="E126" s="4" t="s">
        <v>8</v>
      </c>
      <c r="F126" s="4" t="s">
        <v>8</v>
      </c>
      <c r="G126" s="4" t="s">
        <v>7</v>
      </c>
      <c r="H126" s="4" t="s">
        <v>14</v>
      </c>
      <c r="I126" s="4" t="s">
        <v>13</v>
      </c>
      <c r="J126" s="4" t="s">
        <v>13</v>
      </c>
      <c r="K126" s="4" t="s">
        <v>13</v>
      </c>
      <c r="L126" s="4" t="s">
        <v>13</v>
      </c>
      <c r="M126" s="4" t="s">
        <v>13</v>
      </c>
      <c r="N126" s="4" t="s">
        <v>13</v>
      </c>
      <c r="O126" s="4" t="s">
        <v>13</v>
      </c>
      <c r="P126" s="4" t="s">
        <v>8</v>
      </c>
      <c r="Q126" s="4" t="s">
        <v>8</v>
      </c>
      <c r="R126" s="4" t="s">
        <v>14</v>
      </c>
      <c r="S126" s="4" t="s">
        <v>7</v>
      </c>
      <c r="T126" s="4" t="s">
        <v>14</v>
      </c>
      <c r="U126" s="4" t="s">
        <v>14</v>
      </c>
      <c r="V126" s="4" t="s">
        <v>10</v>
      </c>
    </row>
    <row r="127" spans="1:13">
      <c r="A127" t="n">
        <v>1115</v>
      </c>
      <c r="B127" s="31" t="n">
        <v>19</v>
      </c>
      <c r="C127" s="7" t="n">
        <v>7002</v>
      </c>
      <c r="D127" s="7" t="s">
        <v>33</v>
      </c>
      <c r="E127" s="7" t="s">
        <v>34</v>
      </c>
      <c r="F127" s="7" t="s">
        <v>15</v>
      </c>
      <c r="G127" s="7" t="n">
        <v>0</v>
      </c>
      <c r="H127" s="7" t="n">
        <v>1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1</v>
      </c>
      <c r="N127" s="7" t="n">
        <v>1.60000002384186</v>
      </c>
      <c r="O127" s="7" t="n">
        <v>0.0900000035762787</v>
      </c>
      <c r="P127" s="7" t="s">
        <v>15</v>
      </c>
      <c r="Q127" s="7" t="s">
        <v>15</v>
      </c>
      <c r="R127" s="7" t="n">
        <v>-1</v>
      </c>
      <c r="S127" s="7" t="n">
        <v>0</v>
      </c>
      <c r="T127" s="7" t="n">
        <v>0</v>
      </c>
      <c r="U127" s="7" t="n">
        <v>0</v>
      </c>
      <c r="V127" s="7" t="n">
        <v>0</v>
      </c>
    </row>
    <row r="128" spans="1:13">
      <c r="A128" t="s">
        <v>4</v>
      </c>
      <c r="B128" s="4" t="s">
        <v>5</v>
      </c>
      <c r="C128" s="4" t="s">
        <v>10</v>
      </c>
      <c r="D128" s="4" t="s">
        <v>8</v>
      </c>
      <c r="E128" s="4" t="s">
        <v>8</v>
      </c>
      <c r="F128" s="4" t="s">
        <v>8</v>
      </c>
      <c r="G128" s="4" t="s">
        <v>7</v>
      </c>
      <c r="H128" s="4" t="s">
        <v>14</v>
      </c>
      <c r="I128" s="4" t="s">
        <v>13</v>
      </c>
      <c r="J128" s="4" t="s">
        <v>13</v>
      </c>
      <c r="K128" s="4" t="s">
        <v>13</v>
      </c>
      <c r="L128" s="4" t="s">
        <v>13</v>
      </c>
      <c r="M128" s="4" t="s">
        <v>13</v>
      </c>
      <c r="N128" s="4" t="s">
        <v>13</v>
      </c>
      <c r="O128" s="4" t="s">
        <v>13</v>
      </c>
      <c r="P128" s="4" t="s">
        <v>8</v>
      </c>
      <c r="Q128" s="4" t="s">
        <v>8</v>
      </c>
      <c r="R128" s="4" t="s">
        <v>14</v>
      </c>
      <c r="S128" s="4" t="s">
        <v>7</v>
      </c>
      <c r="T128" s="4" t="s">
        <v>14</v>
      </c>
      <c r="U128" s="4" t="s">
        <v>14</v>
      </c>
      <c r="V128" s="4" t="s">
        <v>10</v>
      </c>
    </row>
    <row r="129" spans="1:22">
      <c r="A129" t="n">
        <v>1186</v>
      </c>
      <c r="B129" s="31" t="n">
        <v>19</v>
      </c>
      <c r="C129" s="7" t="n">
        <v>7003</v>
      </c>
      <c r="D129" s="7" t="s">
        <v>35</v>
      </c>
      <c r="E129" s="7" t="s">
        <v>36</v>
      </c>
      <c r="F129" s="7" t="s">
        <v>15</v>
      </c>
      <c r="G129" s="7" t="n">
        <v>0</v>
      </c>
      <c r="H129" s="7" t="n">
        <v>1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1</v>
      </c>
      <c r="N129" s="7" t="n">
        <v>1.60000002384186</v>
      </c>
      <c r="O129" s="7" t="n">
        <v>0.0900000035762787</v>
      </c>
      <c r="P129" s="7" t="s">
        <v>15</v>
      </c>
      <c r="Q129" s="7" t="s">
        <v>15</v>
      </c>
      <c r="R129" s="7" t="n">
        <v>-1</v>
      </c>
      <c r="S129" s="7" t="n">
        <v>0</v>
      </c>
      <c r="T129" s="7" t="n">
        <v>0</v>
      </c>
      <c r="U129" s="7" t="n">
        <v>0</v>
      </c>
      <c r="V129" s="7" t="n">
        <v>0</v>
      </c>
    </row>
    <row r="130" spans="1:22">
      <c r="A130" t="s">
        <v>4</v>
      </c>
      <c r="B130" s="4" t="s">
        <v>5</v>
      </c>
      <c r="C130" s="4" t="s">
        <v>10</v>
      </c>
      <c r="D130" s="4" t="s">
        <v>8</v>
      </c>
      <c r="E130" s="4" t="s">
        <v>8</v>
      </c>
      <c r="F130" s="4" t="s">
        <v>8</v>
      </c>
      <c r="G130" s="4" t="s">
        <v>7</v>
      </c>
      <c r="H130" s="4" t="s">
        <v>14</v>
      </c>
      <c r="I130" s="4" t="s">
        <v>13</v>
      </c>
      <c r="J130" s="4" t="s">
        <v>13</v>
      </c>
      <c r="K130" s="4" t="s">
        <v>13</v>
      </c>
      <c r="L130" s="4" t="s">
        <v>13</v>
      </c>
      <c r="M130" s="4" t="s">
        <v>13</v>
      </c>
      <c r="N130" s="4" t="s">
        <v>13</v>
      </c>
      <c r="O130" s="4" t="s">
        <v>13</v>
      </c>
      <c r="P130" s="4" t="s">
        <v>8</v>
      </c>
      <c r="Q130" s="4" t="s">
        <v>8</v>
      </c>
      <c r="R130" s="4" t="s">
        <v>14</v>
      </c>
      <c r="S130" s="4" t="s">
        <v>7</v>
      </c>
      <c r="T130" s="4" t="s">
        <v>14</v>
      </c>
      <c r="U130" s="4" t="s">
        <v>14</v>
      </c>
      <c r="V130" s="4" t="s">
        <v>10</v>
      </c>
    </row>
    <row r="131" spans="1:22">
      <c r="A131" t="n">
        <v>1256</v>
      </c>
      <c r="B131" s="31" t="n">
        <v>19</v>
      </c>
      <c r="C131" s="7" t="n">
        <v>24</v>
      </c>
      <c r="D131" s="7" t="s">
        <v>37</v>
      </c>
      <c r="E131" s="7" t="s">
        <v>38</v>
      </c>
      <c r="F131" s="7" t="s">
        <v>15</v>
      </c>
      <c r="G131" s="7" t="n">
        <v>0</v>
      </c>
      <c r="H131" s="7" t="n">
        <v>1</v>
      </c>
      <c r="I131" s="7" t="n">
        <v>0</v>
      </c>
      <c r="J131" s="7" t="n">
        <v>0</v>
      </c>
      <c r="K131" s="7" t="n">
        <v>0</v>
      </c>
      <c r="L131" s="7" t="n">
        <v>0</v>
      </c>
      <c r="M131" s="7" t="n">
        <v>1</v>
      </c>
      <c r="N131" s="7" t="n">
        <v>1.60000002384186</v>
      </c>
      <c r="O131" s="7" t="n">
        <v>0.0900000035762787</v>
      </c>
      <c r="P131" s="7" t="s">
        <v>15</v>
      </c>
      <c r="Q131" s="7" t="s">
        <v>15</v>
      </c>
      <c r="R131" s="7" t="n">
        <v>-1</v>
      </c>
      <c r="S131" s="7" t="n">
        <v>0</v>
      </c>
      <c r="T131" s="7" t="n">
        <v>0</v>
      </c>
      <c r="U131" s="7" t="n">
        <v>0</v>
      </c>
      <c r="V131" s="7" t="n">
        <v>0</v>
      </c>
    </row>
    <row r="132" spans="1:22">
      <c r="A132" t="s">
        <v>4</v>
      </c>
      <c r="B132" s="4" t="s">
        <v>5</v>
      </c>
      <c r="C132" s="4" t="s">
        <v>10</v>
      </c>
      <c r="D132" s="4" t="s">
        <v>8</v>
      </c>
      <c r="E132" s="4" t="s">
        <v>8</v>
      </c>
      <c r="F132" s="4" t="s">
        <v>8</v>
      </c>
      <c r="G132" s="4" t="s">
        <v>7</v>
      </c>
      <c r="H132" s="4" t="s">
        <v>14</v>
      </c>
      <c r="I132" s="4" t="s">
        <v>13</v>
      </c>
      <c r="J132" s="4" t="s">
        <v>13</v>
      </c>
      <c r="K132" s="4" t="s">
        <v>13</v>
      </c>
      <c r="L132" s="4" t="s">
        <v>13</v>
      </c>
      <c r="M132" s="4" t="s">
        <v>13</v>
      </c>
      <c r="N132" s="4" t="s">
        <v>13</v>
      </c>
      <c r="O132" s="4" t="s">
        <v>13</v>
      </c>
      <c r="P132" s="4" t="s">
        <v>8</v>
      </c>
      <c r="Q132" s="4" t="s">
        <v>8</v>
      </c>
      <c r="R132" s="4" t="s">
        <v>14</v>
      </c>
      <c r="S132" s="4" t="s">
        <v>7</v>
      </c>
      <c r="T132" s="4" t="s">
        <v>14</v>
      </c>
      <c r="U132" s="4" t="s">
        <v>14</v>
      </c>
      <c r="V132" s="4" t="s">
        <v>10</v>
      </c>
    </row>
    <row r="133" spans="1:22">
      <c r="A133" t="n">
        <v>1324</v>
      </c>
      <c r="B133" s="31" t="n">
        <v>19</v>
      </c>
      <c r="C133" s="7" t="n">
        <v>25</v>
      </c>
      <c r="D133" s="7" t="s">
        <v>39</v>
      </c>
      <c r="E133" s="7" t="s">
        <v>40</v>
      </c>
      <c r="F133" s="7" t="s">
        <v>15</v>
      </c>
      <c r="G133" s="7" t="n">
        <v>0</v>
      </c>
      <c r="H133" s="7" t="n">
        <v>1</v>
      </c>
      <c r="I133" s="7" t="n">
        <v>0</v>
      </c>
      <c r="J133" s="7" t="n">
        <v>0</v>
      </c>
      <c r="K133" s="7" t="n">
        <v>0</v>
      </c>
      <c r="L133" s="7" t="n">
        <v>0</v>
      </c>
      <c r="M133" s="7" t="n">
        <v>1</v>
      </c>
      <c r="N133" s="7" t="n">
        <v>1.60000002384186</v>
      </c>
      <c r="O133" s="7" t="n">
        <v>0.0900000035762787</v>
      </c>
      <c r="P133" s="7" t="s">
        <v>15</v>
      </c>
      <c r="Q133" s="7" t="s">
        <v>15</v>
      </c>
      <c r="R133" s="7" t="n">
        <v>-1</v>
      </c>
      <c r="S133" s="7" t="n">
        <v>0</v>
      </c>
      <c r="T133" s="7" t="n">
        <v>0</v>
      </c>
      <c r="U133" s="7" t="n">
        <v>0</v>
      </c>
      <c r="V133" s="7" t="n">
        <v>0</v>
      </c>
    </row>
    <row r="134" spans="1:22">
      <c r="A134" t="s">
        <v>4</v>
      </c>
      <c r="B134" s="4" t="s">
        <v>5</v>
      </c>
      <c r="C134" s="4" t="s">
        <v>10</v>
      </c>
      <c r="D134" s="4" t="s">
        <v>8</v>
      </c>
      <c r="E134" s="4" t="s">
        <v>8</v>
      </c>
      <c r="F134" s="4" t="s">
        <v>8</v>
      </c>
      <c r="G134" s="4" t="s">
        <v>7</v>
      </c>
      <c r="H134" s="4" t="s">
        <v>14</v>
      </c>
      <c r="I134" s="4" t="s">
        <v>13</v>
      </c>
      <c r="J134" s="4" t="s">
        <v>13</v>
      </c>
      <c r="K134" s="4" t="s">
        <v>13</v>
      </c>
      <c r="L134" s="4" t="s">
        <v>13</v>
      </c>
      <c r="M134" s="4" t="s">
        <v>13</v>
      </c>
      <c r="N134" s="4" t="s">
        <v>13</v>
      </c>
      <c r="O134" s="4" t="s">
        <v>13</v>
      </c>
      <c r="P134" s="4" t="s">
        <v>8</v>
      </c>
      <c r="Q134" s="4" t="s">
        <v>8</v>
      </c>
      <c r="R134" s="4" t="s">
        <v>14</v>
      </c>
      <c r="S134" s="4" t="s">
        <v>7</v>
      </c>
      <c r="T134" s="4" t="s">
        <v>14</v>
      </c>
      <c r="U134" s="4" t="s">
        <v>14</v>
      </c>
      <c r="V134" s="4" t="s">
        <v>10</v>
      </c>
    </row>
    <row r="135" spans="1:22">
      <c r="A135" t="n">
        <v>1396</v>
      </c>
      <c r="B135" s="31" t="n">
        <v>19</v>
      </c>
      <c r="C135" s="7" t="n">
        <v>29</v>
      </c>
      <c r="D135" s="7" t="s">
        <v>41</v>
      </c>
      <c r="E135" s="7" t="s">
        <v>42</v>
      </c>
      <c r="F135" s="7" t="s">
        <v>15</v>
      </c>
      <c r="G135" s="7" t="n">
        <v>0</v>
      </c>
      <c r="H135" s="7" t="n">
        <v>1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1</v>
      </c>
      <c r="N135" s="7" t="n">
        <v>1.60000002384186</v>
      </c>
      <c r="O135" s="7" t="n">
        <v>0.0900000035762787</v>
      </c>
      <c r="P135" s="7" t="s">
        <v>15</v>
      </c>
      <c r="Q135" s="7" t="s">
        <v>15</v>
      </c>
      <c r="R135" s="7" t="n">
        <v>-1</v>
      </c>
      <c r="S135" s="7" t="n">
        <v>0</v>
      </c>
      <c r="T135" s="7" t="n">
        <v>0</v>
      </c>
      <c r="U135" s="7" t="n">
        <v>0</v>
      </c>
      <c r="V135" s="7" t="n">
        <v>0</v>
      </c>
    </row>
    <row r="136" spans="1:22">
      <c r="A136" t="s">
        <v>4</v>
      </c>
      <c r="B136" s="4" t="s">
        <v>5</v>
      </c>
      <c r="C136" s="4" t="s">
        <v>10</v>
      </c>
      <c r="D136" s="4" t="s">
        <v>8</v>
      </c>
      <c r="E136" s="4" t="s">
        <v>8</v>
      </c>
      <c r="F136" s="4" t="s">
        <v>8</v>
      </c>
      <c r="G136" s="4" t="s">
        <v>7</v>
      </c>
      <c r="H136" s="4" t="s">
        <v>14</v>
      </c>
      <c r="I136" s="4" t="s">
        <v>13</v>
      </c>
      <c r="J136" s="4" t="s">
        <v>13</v>
      </c>
      <c r="K136" s="4" t="s">
        <v>13</v>
      </c>
      <c r="L136" s="4" t="s">
        <v>13</v>
      </c>
      <c r="M136" s="4" t="s">
        <v>13</v>
      </c>
      <c r="N136" s="4" t="s">
        <v>13</v>
      </c>
      <c r="O136" s="4" t="s">
        <v>13</v>
      </c>
      <c r="P136" s="4" t="s">
        <v>8</v>
      </c>
      <c r="Q136" s="4" t="s">
        <v>8</v>
      </c>
      <c r="R136" s="4" t="s">
        <v>14</v>
      </c>
      <c r="S136" s="4" t="s">
        <v>7</v>
      </c>
      <c r="T136" s="4" t="s">
        <v>14</v>
      </c>
      <c r="U136" s="4" t="s">
        <v>14</v>
      </c>
      <c r="V136" s="4" t="s">
        <v>10</v>
      </c>
    </row>
    <row r="137" spans="1:22">
      <c r="A137" t="n">
        <v>1467</v>
      </c>
      <c r="B137" s="31" t="n">
        <v>19</v>
      </c>
      <c r="C137" s="7" t="n">
        <v>28</v>
      </c>
      <c r="D137" s="7" t="s">
        <v>43</v>
      </c>
      <c r="E137" s="7" t="s">
        <v>44</v>
      </c>
      <c r="F137" s="7" t="s">
        <v>15</v>
      </c>
      <c r="G137" s="7" t="n">
        <v>0</v>
      </c>
      <c r="H137" s="7" t="n">
        <v>1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1</v>
      </c>
      <c r="N137" s="7" t="n">
        <v>1.60000002384186</v>
      </c>
      <c r="O137" s="7" t="n">
        <v>0.0900000035762787</v>
      </c>
      <c r="P137" s="7" t="s">
        <v>15</v>
      </c>
      <c r="Q137" s="7" t="s">
        <v>15</v>
      </c>
      <c r="R137" s="7" t="n">
        <v>-1</v>
      </c>
      <c r="S137" s="7" t="n">
        <v>0</v>
      </c>
      <c r="T137" s="7" t="n">
        <v>0</v>
      </c>
      <c r="U137" s="7" t="n">
        <v>0</v>
      </c>
      <c r="V137" s="7" t="n">
        <v>0</v>
      </c>
    </row>
    <row r="138" spans="1:22">
      <c r="A138" t="s">
        <v>4</v>
      </c>
      <c r="B138" s="4" t="s">
        <v>5</v>
      </c>
      <c r="C138" s="4" t="s">
        <v>10</v>
      </c>
      <c r="D138" s="4" t="s">
        <v>8</v>
      </c>
      <c r="E138" s="4" t="s">
        <v>8</v>
      </c>
      <c r="F138" s="4" t="s">
        <v>8</v>
      </c>
      <c r="G138" s="4" t="s">
        <v>7</v>
      </c>
      <c r="H138" s="4" t="s">
        <v>14</v>
      </c>
      <c r="I138" s="4" t="s">
        <v>13</v>
      </c>
      <c r="J138" s="4" t="s">
        <v>13</v>
      </c>
      <c r="K138" s="4" t="s">
        <v>13</v>
      </c>
      <c r="L138" s="4" t="s">
        <v>13</v>
      </c>
      <c r="M138" s="4" t="s">
        <v>13</v>
      </c>
      <c r="N138" s="4" t="s">
        <v>13</v>
      </c>
      <c r="O138" s="4" t="s">
        <v>13</v>
      </c>
      <c r="P138" s="4" t="s">
        <v>8</v>
      </c>
      <c r="Q138" s="4" t="s">
        <v>8</v>
      </c>
      <c r="R138" s="4" t="s">
        <v>14</v>
      </c>
      <c r="S138" s="4" t="s">
        <v>7</v>
      </c>
      <c r="T138" s="4" t="s">
        <v>14</v>
      </c>
      <c r="U138" s="4" t="s">
        <v>14</v>
      </c>
      <c r="V138" s="4" t="s">
        <v>10</v>
      </c>
    </row>
    <row r="139" spans="1:22">
      <c r="A139" t="n">
        <v>1540</v>
      </c>
      <c r="B139" s="31" t="n">
        <v>19</v>
      </c>
      <c r="C139" s="7" t="n">
        <v>27</v>
      </c>
      <c r="D139" s="7" t="s">
        <v>45</v>
      </c>
      <c r="E139" s="7" t="s">
        <v>46</v>
      </c>
      <c r="F139" s="7" t="s">
        <v>15</v>
      </c>
      <c r="G139" s="7" t="n">
        <v>0</v>
      </c>
      <c r="H139" s="7" t="n">
        <v>1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1</v>
      </c>
      <c r="N139" s="7" t="n">
        <v>1.60000002384186</v>
      </c>
      <c r="O139" s="7" t="n">
        <v>0.0900000035762787</v>
      </c>
      <c r="P139" s="7" t="s">
        <v>15</v>
      </c>
      <c r="Q139" s="7" t="s">
        <v>15</v>
      </c>
      <c r="R139" s="7" t="n">
        <v>-1</v>
      </c>
      <c r="S139" s="7" t="n">
        <v>0</v>
      </c>
      <c r="T139" s="7" t="n">
        <v>0</v>
      </c>
      <c r="U139" s="7" t="n">
        <v>0</v>
      </c>
      <c r="V139" s="7" t="n">
        <v>0</v>
      </c>
    </row>
    <row r="140" spans="1:22">
      <c r="A140" t="s">
        <v>4</v>
      </c>
      <c r="B140" s="4" t="s">
        <v>5</v>
      </c>
      <c r="C140" s="4" t="s">
        <v>10</v>
      </c>
      <c r="D140" s="4" t="s">
        <v>7</v>
      </c>
      <c r="E140" s="4" t="s">
        <v>7</v>
      </c>
      <c r="F140" s="4" t="s">
        <v>8</v>
      </c>
    </row>
    <row r="141" spans="1:22">
      <c r="A141" t="n">
        <v>1610</v>
      </c>
      <c r="B141" s="18" t="n">
        <v>20</v>
      </c>
      <c r="C141" s="7" t="n">
        <v>26</v>
      </c>
      <c r="D141" s="7" t="n">
        <v>3</v>
      </c>
      <c r="E141" s="7" t="n">
        <v>10</v>
      </c>
      <c r="F141" s="7" t="s">
        <v>47</v>
      </c>
    </row>
    <row r="142" spans="1:22">
      <c r="A142" t="s">
        <v>4</v>
      </c>
      <c r="B142" s="4" t="s">
        <v>5</v>
      </c>
      <c r="C142" s="4" t="s">
        <v>10</v>
      </c>
    </row>
    <row r="143" spans="1:22">
      <c r="A143" t="n">
        <v>1628</v>
      </c>
      <c r="B143" s="27" t="n">
        <v>16</v>
      </c>
      <c r="C143" s="7" t="n">
        <v>0</v>
      </c>
    </row>
    <row r="144" spans="1:22">
      <c r="A144" t="s">
        <v>4</v>
      </c>
      <c r="B144" s="4" t="s">
        <v>5</v>
      </c>
      <c r="C144" s="4" t="s">
        <v>10</v>
      </c>
      <c r="D144" s="4" t="s">
        <v>7</v>
      </c>
      <c r="E144" s="4" t="s">
        <v>7</v>
      </c>
      <c r="F144" s="4" t="s">
        <v>8</v>
      </c>
    </row>
    <row r="145" spans="1:22">
      <c r="A145" t="n">
        <v>1631</v>
      </c>
      <c r="B145" s="18" t="n">
        <v>20</v>
      </c>
      <c r="C145" s="7" t="n">
        <v>7013</v>
      </c>
      <c r="D145" s="7" t="n">
        <v>3</v>
      </c>
      <c r="E145" s="7" t="n">
        <v>10</v>
      </c>
      <c r="F145" s="7" t="s">
        <v>47</v>
      </c>
    </row>
    <row r="146" spans="1:22">
      <c r="A146" t="s">
        <v>4</v>
      </c>
      <c r="B146" s="4" t="s">
        <v>5</v>
      </c>
      <c r="C146" s="4" t="s">
        <v>10</v>
      </c>
    </row>
    <row r="147" spans="1:22">
      <c r="A147" t="n">
        <v>1649</v>
      </c>
      <c r="B147" s="27" t="n">
        <v>16</v>
      </c>
      <c r="C147" s="7" t="n">
        <v>0</v>
      </c>
    </row>
    <row r="148" spans="1:22">
      <c r="A148" t="s">
        <v>4</v>
      </c>
      <c r="B148" s="4" t="s">
        <v>5</v>
      </c>
      <c r="C148" s="4" t="s">
        <v>10</v>
      </c>
      <c r="D148" s="4" t="s">
        <v>7</v>
      </c>
      <c r="E148" s="4" t="s">
        <v>7</v>
      </c>
      <c r="F148" s="4" t="s">
        <v>8</v>
      </c>
    </row>
    <row r="149" spans="1:22">
      <c r="A149" t="n">
        <v>1652</v>
      </c>
      <c r="B149" s="18" t="n">
        <v>20</v>
      </c>
      <c r="C149" s="7" t="n">
        <v>23</v>
      </c>
      <c r="D149" s="7" t="n">
        <v>3</v>
      </c>
      <c r="E149" s="7" t="n">
        <v>10</v>
      </c>
      <c r="F149" s="7" t="s">
        <v>47</v>
      </c>
    </row>
    <row r="150" spans="1:22">
      <c r="A150" t="s">
        <v>4</v>
      </c>
      <c r="B150" s="4" t="s">
        <v>5</v>
      </c>
      <c r="C150" s="4" t="s">
        <v>10</v>
      </c>
    </row>
    <row r="151" spans="1:22">
      <c r="A151" t="n">
        <v>1670</v>
      </c>
      <c r="B151" s="27" t="n">
        <v>16</v>
      </c>
      <c r="C151" s="7" t="n">
        <v>0</v>
      </c>
    </row>
    <row r="152" spans="1:22">
      <c r="A152" t="s">
        <v>4</v>
      </c>
      <c r="B152" s="4" t="s">
        <v>5</v>
      </c>
      <c r="C152" s="4" t="s">
        <v>10</v>
      </c>
      <c r="D152" s="4" t="s">
        <v>7</v>
      </c>
      <c r="E152" s="4" t="s">
        <v>7</v>
      </c>
      <c r="F152" s="4" t="s">
        <v>8</v>
      </c>
    </row>
    <row r="153" spans="1:22">
      <c r="A153" t="n">
        <v>1673</v>
      </c>
      <c r="B153" s="18" t="n">
        <v>20</v>
      </c>
      <c r="C153" s="7" t="n">
        <v>7002</v>
      </c>
      <c r="D153" s="7" t="n">
        <v>3</v>
      </c>
      <c r="E153" s="7" t="n">
        <v>10</v>
      </c>
      <c r="F153" s="7" t="s">
        <v>47</v>
      </c>
    </row>
    <row r="154" spans="1:22">
      <c r="A154" t="s">
        <v>4</v>
      </c>
      <c r="B154" s="4" t="s">
        <v>5</v>
      </c>
      <c r="C154" s="4" t="s">
        <v>10</v>
      </c>
    </row>
    <row r="155" spans="1:22">
      <c r="A155" t="n">
        <v>1691</v>
      </c>
      <c r="B155" s="27" t="n">
        <v>16</v>
      </c>
      <c r="C155" s="7" t="n">
        <v>0</v>
      </c>
    </row>
    <row r="156" spans="1:22">
      <c r="A156" t="s">
        <v>4</v>
      </c>
      <c r="B156" s="4" t="s">
        <v>5</v>
      </c>
      <c r="C156" s="4" t="s">
        <v>10</v>
      </c>
      <c r="D156" s="4" t="s">
        <v>7</v>
      </c>
      <c r="E156" s="4" t="s">
        <v>7</v>
      </c>
      <c r="F156" s="4" t="s">
        <v>8</v>
      </c>
    </row>
    <row r="157" spans="1:22">
      <c r="A157" t="n">
        <v>1694</v>
      </c>
      <c r="B157" s="18" t="n">
        <v>20</v>
      </c>
      <c r="C157" s="7" t="n">
        <v>7003</v>
      </c>
      <c r="D157" s="7" t="n">
        <v>3</v>
      </c>
      <c r="E157" s="7" t="n">
        <v>10</v>
      </c>
      <c r="F157" s="7" t="s">
        <v>47</v>
      </c>
    </row>
    <row r="158" spans="1:22">
      <c r="A158" t="s">
        <v>4</v>
      </c>
      <c r="B158" s="4" t="s">
        <v>5</v>
      </c>
      <c r="C158" s="4" t="s">
        <v>10</v>
      </c>
    </row>
    <row r="159" spans="1:22">
      <c r="A159" t="n">
        <v>1712</v>
      </c>
      <c r="B159" s="27" t="n">
        <v>16</v>
      </c>
      <c r="C159" s="7" t="n">
        <v>0</v>
      </c>
    </row>
    <row r="160" spans="1:22">
      <c r="A160" t="s">
        <v>4</v>
      </c>
      <c r="B160" s="4" t="s">
        <v>5</v>
      </c>
      <c r="C160" s="4" t="s">
        <v>10</v>
      </c>
      <c r="D160" s="4" t="s">
        <v>7</v>
      </c>
      <c r="E160" s="4" t="s">
        <v>7</v>
      </c>
      <c r="F160" s="4" t="s">
        <v>8</v>
      </c>
    </row>
    <row r="161" spans="1:6">
      <c r="A161" t="n">
        <v>1715</v>
      </c>
      <c r="B161" s="18" t="n">
        <v>20</v>
      </c>
      <c r="C161" s="7" t="n">
        <v>24</v>
      </c>
      <c r="D161" s="7" t="n">
        <v>3</v>
      </c>
      <c r="E161" s="7" t="n">
        <v>10</v>
      </c>
      <c r="F161" s="7" t="s">
        <v>47</v>
      </c>
    </row>
    <row r="162" spans="1:6">
      <c r="A162" t="s">
        <v>4</v>
      </c>
      <c r="B162" s="4" t="s">
        <v>5</v>
      </c>
      <c r="C162" s="4" t="s">
        <v>10</v>
      </c>
    </row>
    <row r="163" spans="1:6">
      <c r="A163" t="n">
        <v>1733</v>
      </c>
      <c r="B163" s="27" t="n">
        <v>16</v>
      </c>
      <c r="C163" s="7" t="n">
        <v>0</v>
      </c>
    </row>
    <row r="164" spans="1:6">
      <c r="A164" t="s">
        <v>4</v>
      </c>
      <c r="B164" s="4" t="s">
        <v>5</v>
      </c>
      <c r="C164" s="4" t="s">
        <v>10</v>
      </c>
      <c r="D164" s="4" t="s">
        <v>7</v>
      </c>
      <c r="E164" s="4" t="s">
        <v>7</v>
      </c>
      <c r="F164" s="4" t="s">
        <v>8</v>
      </c>
    </row>
    <row r="165" spans="1:6">
      <c r="A165" t="n">
        <v>1736</v>
      </c>
      <c r="B165" s="18" t="n">
        <v>20</v>
      </c>
      <c r="C165" s="7" t="n">
        <v>25</v>
      </c>
      <c r="D165" s="7" t="n">
        <v>3</v>
      </c>
      <c r="E165" s="7" t="n">
        <v>10</v>
      </c>
      <c r="F165" s="7" t="s">
        <v>47</v>
      </c>
    </row>
    <row r="166" spans="1:6">
      <c r="A166" t="s">
        <v>4</v>
      </c>
      <c r="B166" s="4" t="s">
        <v>5</v>
      </c>
      <c r="C166" s="4" t="s">
        <v>10</v>
      </c>
    </row>
    <row r="167" spans="1:6">
      <c r="A167" t="n">
        <v>1754</v>
      </c>
      <c r="B167" s="27" t="n">
        <v>16</v>
      </c>
      <c r="C167" s="7" t="n">
        <v>0</v>
      </c>
    </row>
    <row r="168" spans="1:6">
      <c r="A168" t="s">
        <v>4</v>
      </c>
      <c r="B168" s="4" t="s">
        <v>5</v>
      </c>
      <c r="C168" s="4" t="s">
        <v>10</v>
      </c>
      <c r="D168" s="4" t="s">
        <v>7</v>
      </c>
      <c r="E168" s="4" t="s">
        <v>7</v>
      </c>
      <c r="F168" s="4" t="s">
        <v>8</v>
      </c>
    </row>
    <row r="169" spans="1:6">
      <c r="A169" t="n">
        <v>1757</v>
      </c>
      <c r="B169" s="18" t="n">
        <v>20</v>
      </c>
      <c r="C169" s="7" t="n">
        <v>29</v>
      </c>
      <c r="D169" s="7" t="n">
        <v>3</v>
      </c>
      <c r="E169" s="7" t="n">
        <v>10</v>
      </c>
      <c r="F169" s="7" t="s">
        <v>47</v>
      </c>
    </row>
    <row r="170" spans="1:6">
      <c r="A170" t="s">
        <v>4</v>
      </c>
      <c r="B170" s="4" t="s">
        <v>5</v>
      </c>
      <c r="C170" s="4" t="s">
        <v>10</v>
      </c>
    </row>
    <row r="171" spans="1:6">
      <c r="A171" t="n">
        <v>1775</v>
      </c>
      <c r="B171" s="27" t="n">
        <v>16</v>
      </c>
      <c r="C171" s="7" t="n">
        <v>0</v>
      </c>
    </row>
    <row r="172" spans="1:6">
      <c r="A172" t="s">
        <v>4</v>
      </c>
      <c r="B172" s="4" t="s">
        <v>5</v>
      </c>
      <c r="C172" s="4" t="s">
        <v>10</v>
      </c>
      <c r="D172" s="4" t="s">
        <v>7</v>
      </c>
      <c r="E172" s="4" t="s">
        <v>7</v>
      </c>
      <c r="F172" s="4" t="s">
        <v>8</v>
      </c>
    </row>
    <row r="173" spans="1:6">
      <c r="A173" t="n">
        <v>1778</v>
      </c>
      <c r="B173" s="18" t="n">
        <v>20</v>
      </c>
      <c r="C173" s="7" t="n">
        <v>28</v>
      </c>
      <c r="D173" s="7" t="n">
        <v>3</v>
      </c>
      <c r="E173" s="7" t="n">
        <v>10</v>
      </c>
      <c r="F173" s="7" t="s">
        <v>47</v>
      </c>
    </row>
    <row r="174" spans="1:6">
      <c r="A174" t="s">
        <v>4</v>
      </c>
      <c r="B174" s="4" t="s">
        <v>5</v>
      </c>
      <c r="C174" s="4" t="s">
        <v>10</v>
      </c>
    </row>
    <row r="175" spans="1:6">
      <c r="A175" t="n">
        <v>1796</v>
      </c>
      <c r="B175" s="27" t="n">
        <v>16</v>
      </c>
      <c r="C175" s="7" t="n">
        <v>0</v>
      </c>
    </row>
    <row r="176" spans="1:6">
      <c r="A176" t="s">
        <v>4</v>
      </c>
      <c r="B176" s="4" t="s">
        <v>5</v>
      </c>
      <c r="C176" s="4" t="s">
        <v>10</v>
      </c>
      <c r="D176" s="4" t="s">
        <v>7</v>
      </c>
      <c r="E176" s="4" t="s">
        <v>7</v>
      </c>
      <c r="F176" s="4" t="s">
        <v>8</v>
      </c>
    </row>
    <row r="177" spans="1:6">
      <c r="A177" t="n">
        <v>1799</v>
      </c>
      <c r="B177" s="18" t="n">
        <v>20</v>
      </c>
      <c r="C177" s="7" t="n">
        <v>27</v>
      </c>
      <c r="D177" s="7" t="n">
        <v>3</v>
      </c>
      <c r="E177" s="7" t="n">
        <v>10</v>
      </c>
      <c r="F177" s="7" t="s">
        <v>47</v>
      </c>
    </row>
    <row r="178" spans="1:6">
      <c r="A178" t="s">
        <v>4</v>
      </c>
      <c r="B178" s="4" t="s">
        <v>5</v>
      </c>
      <c r="C178" s="4" t="s">
        <v>10</v>
      </c>
    </row>
    <row r="179" spans="1:6">
      <c r="A179" t="n">
        <v>1817</v>
      </c>
      <c r="B179" s="27" t="n">
        <v>16</v>
      </c>
      <c r="C179" s="7" t="n">
        <v>0</v>
      </c>
    </row>
    <row r="180" spans="1:6">
      <c r="A180" t="s">
        <v>4</v>
      </c>
      <c r="B180" s="4" t="s">
        <v>5</v>
      </c>
      <c r="C180" s="4" t="s">
        <v>7</v>
      </c>
      <c r="D180" s="4" t="s">
        <v>10</v>
      </c>
      <c r="E180" s="4" t="s">
        <v>7</v>
      </c>
      <c r="F180" s="4" t="s">
        <v>8</v>
      </c>
      <c r="G180" s="4" t="s">
        <v>8</v>
      </c>
      <c r="H180" s="4" t="s">
        <v>8</v>
      </c>
      <c r="I180" s="4" t="s">
        <v>8</v>
      </c>
      <c r="J180" s="4" t="s">
        <v>8</v>
      </c>
      <c r="K180" s="4" t="s">
        <v>8</v>
      </c>
      <c r="L180" s="4" t="s">
        <v>8</v>
      </c>
      <c r="M180" s="4" t="s">
        <v>8</v>
      </c>
      <c r="N180" s="4" t="s">
        <v>8</v>
      </c>
      <c r="O180" s="4" t="s">
        <v>8</v>
      </c>
      <c r="P180" s="4" t="s">
        <v>8</v>
      </c>
      <c r="Q180" s="4" t="s">
        <v>8</v>
      </c>
      <c r="R180" s="4" t="s">
        <v>8</v>
      </c>
      <c r="S180" s="4" t="s">
        <v>8</v>
      </c>
      <c r="T180" s="4" t="s">
        <v>8</v>
      </c>
      <c r="U180" s="4" t="s">
        <v>8</v>
      </c>
    </row>
    <row r="181" spans="1:6">
      <c r="A181" t="n">
        <v>1820</v>
      </c>
      <c r="B181" s="32" t="n">
        <v>36</v>
      </c>
      <c r="C181" s="7" t="n">
        <v>8</v>
      </c>
      <c r="D181" s="7" t="n">
        <v>26</v>
      </c>
      <c r="E181" s="7" t="n">
        <v>0</v>
      </c>
      <c r="F181" s="7" t="s">
        <v>48</v>
      </c>
      <c r="G181" s="7" t="s">
        <v>49</v>
      </c>
      <c r="H181" s="7" t="s">
        <v>15</v>
      </c>
      <c r="I181" s="7" t="s">
        <v>15</v>
      </c>
      <c r="J181" s="7" t="s">
        <v>15</v>
      </c>
      <c r="K181" s="7" t="s">
        <v>15</v>
      </c>
      <c r="L181" s="7" t="s">
        <v>15</v>
      </c>
      <c r="M181" s="7" t="s">
        <v>15</v>
      </c>
      <c r="N181" s="7" t="s">
        <v>15</v>
      </c>
      <c r="O181" s="7" t="s">
        <v>15</v>
      </c>
      <c r="P181" s="7" t="s">
        <v>15</v>
      </c>
      <c r="Q181" s="7" t="s">
        <v>15</v>
      </c>
      <c r="R181" s="7" t="s">
        <v>15</v>
      </c>
      <c r="S181" s="7" t="s">
        <v>15</v>
      </c>
      <c r="T181" s="7" t="s">
        <v>15</v>
      </c>
      <c r="U181" s="7" t="s">
        <v>15</v>
      </c>
    </row>
    <row r="182" spans="1:6">
      <c r="A182" t="s">
        <v>4</v>
      </c>
      <c r="B182" s="4" t="s">
        <v>5</v>
      </c>
      <c r="C182" s="4" t="s">
        <v>7</v>
      </c>
      <c r="D182" s="4" t="s">
        <v>10</v>
      </c>
      <c r="E182" s="4" t="s">
        <v>7</v>
      </c>
      <c r="F182" s="4" t="s">
        <v>8</v>
      </c>
      <c r="G182" s="4" t="s">
        <v>8</v>
      </c>
      <c r="H182" s="4" t="s">
        <v>8</v>
      </c>
      <c r="I182" s="4" t="s">
        <v>8</v>
      </c>
      <c r="J182" s="4" t="s">
        <v>8</v>
      </c>
      <c r="K182" s="4" t="s">
        <v>8</v>
      </c>
      <c r="L182" s="4" t="s">
        <v>8</v>
      </c>
      <c r="M182" s="4" t="s">
        <v>8</v>
      </c>
      <c r="N182" s="4" t="s">
        <v>8</v>
      </c>
      <c r="O182" s="4" t="s">
        <v>8</v>
      </c>
      <c r="P182" s="4" t="s">
        <v>8</v>
      </c>
      <c r="Q182" s="4" t="s">
        <v>8</v>
      </c>
      <c r="R182" s="4" t="s">
        <v>8</v>
      </c>
      <c r="S182" s="4" t="s">
        <v>8</v>
      </c>
      <c r="T182" s="4" t="s">
        <v>8</v>
      </c>
      <c r="U182" s="4" t="s">
        <v>8</v>
      </c>
    </row>
    <row r="183" spans="1:6">
      <c r="A183" t="n">
        <v>1860</v>
      </c>
      <c r="B183" s="32" t="n">
        <v>36</v>
      </c>
      <c r="C183" s="7" t="n">
        <v>8</v>
      </c>
      <c r="D183" s="7" t="n">
        <v>7013</v>
      </c>
      <c r="E183" s="7" t="n">
        <v>0</v>
      </c>
      <c r="F183" s="7" t="s">
        <v>50</v>
      </c>
      <c r="G183" s="7" t="s">
        <v>51</v>
      </c>
      <c r="H183" s="7" t="s">
        <v>52</v>
      </c>
      <c r="I183" s="7" t="s">
        <v>15</v>
      </c>
      <c r="J183" s="7" t="s">
        <v>15</v>
      </c>
      <c r="K183" s="7" t="s">
        <v>15</v>
      </c>
      <c r="L183" s="7" t="s">
        <v>15</v>
      </c>
      <c r="M183" s="7" t="s">
        <v>15</v>
      </c>
      <c r="N183" s="7" t="s">
        <v>15</v>
      </c>
      <c r="O183" s="7" t="s">
        <v>15</v>
      </c>
      <c r="P183" s="7" t="s">
        <v>15</v>
      </c>
      <c r="Q183" s="7" t="s">
        <v>15</v>
      </c>
      <c r="R183" s="7" t="s">
        <v>15</v>
      </c>
      <c r="S183" s="7" t="s">
        <v>15</v>
      </c>
      <c r="T183" s="7" t="s">
        <v>15</v>
      </c>
      <c r="U183" s="7" t="s">
        <v>15</v>
      </c>
    </row>
    <row r="184" spans="1:6">
      <c r="A184" t="s">
        <v>4</v>
      </c>
      <c r="B184" s="4" t="s">
        <v>5</v>
      </c>
      <c r="C184" s="4" t="s">
        <v>7</v>
      </c>
      <c r="D184" s="4" t="s">
        <v>10</v>
      </c>
      <c r="E184" s="4" t="s">
        <v>7</v>
      </c>
      <c r="F184" s="4" t="s">
        <v>8</v>
      </c>
      <c r="G184" s="4" t="s">
        <v>8</v>
      </c>
      <c r="H184" s="4" t="s">
        <v>8</v>
      </c>
      <c r="I184" s="4" t="s">
        <v>8</v>
      </c>
      <c r="J184" s="4" t="s">
        <v>8</v>
      </c>
      <c r="K184" s="4" t="s">
        <v>8</v>
      </c>
      <c r="L184" s="4" t="s">
        <v>8</v>
      </c>
      <c r="M184" s="4" t="s">
        <v>8</v>
      </c>
      <c r="N184" s="4" t="s">
        <v>8</v>
      </c>
      <c r="O184" s="4" t="s">
        <v>8</v>
      </c>
      <c r="P184" s="4" t="s">
        <v>8</v>
      </c>
      <c r="Q184" s="4" t="s">
        <v>8</v>
      </c>
      <c r="R184" s="4" t="s">
        <v>8</v>
      </c>
      <c r="S184" s="4" t="s">
        <v>8</v>
      </c>
      <c r="T184" s="4" t="s">
        <v>8</v>
      </c>
      <c r="U184" s="4" t="s">
        <v>8</v>
      </c>
    </row>
    <row r="185" spans="1:6">
      <c r="A185" t="n">
        <v>1912</v>
      </c>
      <c r="B185" s="32" t="n">
        <v>36</v>
      </c>
      <c r="C185" s="7" t="n">
        <v>8</v>
      </c>
      <c r="D185" s="7" t="n">
        <v>23</v>
      </c>
      <c r="E185" s="7" t="n">
        <v>0</v>
      </c>
      <c r="F185" s="7" t="s">
        <v>53</v>
      </c>
      <c r="G185" s="7" t="s">
        <v>54</v>
      </c>
      <c r="H185" s="7" t="s">
        <v>55</v>
      </c>
      <c r="I185" s="7" t="s">
        <v>15</v>
      </c>
      <c r="J185" s="7" t="s">
        <v>15</v>
      </c>
      <c r="K185" s="7" t="s">
        <v>15</v>
      </c>
      <c r="L185" s="7" t="s">
        <v>15</v>
      </c>
      <c r="M185" s="7" t="s">
        <v>15</v>
      </c>
      <c r="N185" s="7" t="s">
        <v>15</v>
      </c>
      <c r="O185" s="7" t="s">
        <v>15</v>
      </c>
      <c r="P185" s="7" t="s">
        <v>15</v>
      </c>
      <c r="Q185" s="7" t="s">
        <v>15</v>
      </c>
      <c r="R185" s="7" t="s">
        <v>15</v>
      </c>
      <c r="S185" s="7" t="s">
        <v>15</v>
      </c>
      <c r="T185" s="7" t="s">
        <v>15</v>
      </c>
      <c r="U185" s="7" t="s">
        <v>15</v>
      </c>
    </row>
    <row r="186" spans="1:6">
      <c r="A186" t="s">
        <v>4</v>
      </c>
      <c r="B186" s="4" t="s">
        <v>5</v>
      </c>
      <c r="C186" s="4" t="s">
        <v>7</v>
      </c>
      <c r="D186" s="4" t="s">
        <v>10</v>
      </c>
      <c r="E186" s="4" t="s">
        <v>7</v>
      </c>
      <c r="F186" s="4" t="s">
        <v>8</v>
      </c>
      <c r="G186" s="4" t="s">
        <v>8</v>
      </c>
      <c r="H186" s="4" t="s">
        <v>8</v>
      </c>
      <c r="I186" s="4" t="s">
        <v>8</v>
      </c>
      <c r="J186" s="4" t="s">
        <v>8</v>
      </c>
      <c r="K186" s="4" t="s">
        <v>8</v>
      </c>
      <c r="L186" s="4" t="s">
        <v>8</v>
      </c>
      <c r="M186" s="4" t="s">
        <v>8</v>
      </c>
      <c r="N186" s="4" t="s">
        <v>8</v>
      </c>
      <c r="O186" s="4" t="s">
        <v>8</v>
      </c>
      <c r="P186" s="4" t="s">
        <v>8</v>
      </c>
      <c r="Q186" s="4" t="s">
        <v>8</v>
      </c>
      <c r="R186" s="4" t="s">
        <v>8</v>
      </c>
      <c r="S186" s="4" t="s">
        <v>8</v>
      </c>
      <c r="T186" s="4" t="s">
        <v>8</v>
      </c>
      <c r="U186" s="4" t="s">
        <v>8</v>
      </c>
    </row>
    <row r="187" spans="1:6">
      <c r="A187" t="n">
        <v>1972</v>
      </c>
      <c r="B187" s="32" t="n">
        <v>36</v>
      </c>
      <c r="C187" s="7" t="n">
        <v>8</v>
      </c>
      <c r="D187" s="7" t="n">
        <v>25</v>
      </c>
      <c r="E187" s="7" t="n">
        <v>0</v>
      </c>
      <c r="F187" s="7" t="s">
        <v>54</v>
      </c>
      <c r="G187" s="7" t="s">
        <v>15</v>
      </c>
      <c r="H187" s="7" t="s">
        <v>15</v>
      </c>
      <c r="I187" s="7" t="s">
        <v>15</v>
      </c>
      <c r="J187" s="7" t="s">
        <v>15</v>
      </c>
      <c r="K187" s="7" t="s">
        <v>15</v>
      </c>
      <c r="L187" s="7" t="s">
        <v>15</v>
      </c>
      <c r="M187" s="7" t="s">
        <v>15</v>
      </c>
      <c r="N187" s="7" t="s">
        <v>15</v>
      </c>
      <c r="O187" s="7" t="s">
        <v>15</v>
      </c>
      <c r="P187" s="7" t="s">
        <v>15</v>
      </c>
      <c r="Q187" s="7" t="s">
        <v>15</v>
      </c>
      <c r="R187" s="7" t="s">
        <v>15</v>
      </c>
      <c r="S187" s="7" t="s">
        <v>15</v>
      </c>
      <c r="T187" s="7" t="s">
        <v>15</v>
      </c>
      <c r="U187" s="7" t="s">
        <v>15</v>
      </c>
    </row>
    <row r="188" spans="1:6">
      <c r="A188" t="s">
        <v>4</v>
      </c>
      <c r="B188" s="4" t="s">
        <v>5</v>
      </c>
      <c r="C188" s="4" t="s">
        <v>7</v>
      </c>
      <c r="D188" s="4" t="s">
        <v>10</v>
      </c>
      <c r="E188" s="4" t="s">
        <v>7</v>
      </c>
      <c r="F188" s="4" t="s">
        <v>8</v>
      </c>
      <c r="G188" s="4" t="s">
        <v>8</v>
      </c>
      <c r="H188" s="4" t="s">
        <v>8</v>
      </c>
      <c r="I188" s="4" t="s">
        <v>8</v>
      </c>
      <c r="J188" s="4" t="s">
        <v>8</v>
      </c>
      <c r="K188" s="4" t="s">
        <v>8</v>
      </c>
      <c r="L188" s="4" t="s">
        <v>8</v>
      </c>
      <c r="M188" s="4" t="s">
        <v>8</v>
      </c>
      <c r="N188" s="4" t="s">
        <v>8</v>
      </c>
      <c r="O188" s="4" t="s">
        <v>8</v>
      </c>
      <c r="P188" s="4" t="s">
        <v>8</v>
      </c>
      <c r="Q188" s="4" t="s">
        <v>8</v>
      </c>
      <c r="R188" s="4" t="s">
        <v>8</v>
      </c>
      <c r="S188" s="4" t="s">
        <v>8</v>
      </c>
      <c r="T188" s="4" t="s">
        <v>8</v>
      </c>
      <c r="U188" s="4" t="s">
        <v>8</v>
      </c>
    </row>
    <row r="189" spans="1:6">
      <c r="A189" t="n">
        <v>2005</v>
      </c>
      <c r="B189" s="32" t="n">
        <v>36</v>
      </c>
      <c r="C189" s="7" t="n">
        <v>8</v>
      </c>
      <c r="D189" s="7" t="n">
        <v>7003</v>
      </c>
      <c r="E189" s="7" t="n">
        <v>0</v>
      </c>
      <c r="F189" s="7" t="s">
        <v>55</v>
      </c>
      <c r="G189" s="7" t="s">
        <v>15</v>
      </c>
      <c r="H189" s="7" t="s">
        <v>15</v>
      </c>
      <c r="I189" s="7" t="s">
        <v>15</v>
      </c>
      <c r="J189" s="7" t="s">
        <v>15</v>
      </c>
      <c r="K189" s="7" t="s">
        <v>15</v>
      </c>
      <c r="L189" s="7" t="s">
        <v>15</v>
      </c>
      <c r="M189" s="7" t="s">
        <v>15</v>
      </c>
      <c r="N189" s="7" t="s">
        <v>15</v>
      </c>
      <c r="O189" s="7" t="s">
        <v>15</v>
      </c>
      <c r="P189" s="7" t="s">
        <v>15</v>
      </c>
      <c r="Q189" s="7" t="s">
        <v>15</v>
      </c>
      <c r="R189" s="7" t="s">
        <v>15</v>
      </c>
      <c r="S189" s="7" t="s">
        <v>15</v>
      </c>
      <c r="T189" s="7" t="s">
        <v>15</v>
      </c>
      <c r="U189" s="7" t="s">
        <v>15</v>
      </c>
    </row>
    <row r="190" spans="1:6">
      <c r="A190" t="s">
        <v>4</v>
      </c>
      <c r="B190" s="4" t="s">
        <v>5</v>
      </c>
      <c r="C190" s="4" t="s">
        <v>7</v>
      </c>
      <c r="D190" s="4" t="s">
        <v>10</v>
      </c>
      <c r="E190" s="4" t="s">
        <v>7</v>
      </c>
      <c r="F190" s="4" t="s">
        <v>8</v>
      </c>
      <c r="G190" s="4" t="s">
        <v>8</v>
      </c>
      <c r="H190" s="4" t="s">
        <v>8</v>
      </c>
      <c r="I190" s="4" t="s">
        <v>8</v>
      </c>
      <c r="J190" s="4" t="s">
        <v>8</v>
      </c>
      <c r="K190" s="4" t="s">
        <v>8</v>
      </c>
      <c r="L190" s="4" t="s">
        <v>8</v>
      </c>
      <c r="M190" s="4" t="s">
        <v>8</v>
      </c>
      <c r="N190" s="4" t="s">
        <v>8</v>
      </c>
      <c r="O190" s="4" t="s">
        <v>8</v>
      </c>
      <c r="P190" s="4" t="s">
        <v>8</v>
      </c>
      <c r="Q190" s="4" t="s">
        <v>8</v>
      </c>
      <c r="R190" s="4" t="s">
        <v>8</v>
      </c>
      <c r="S190" s="4" t="s">
        <v>8</v>
      </c>
      <c r="T190" s="4" t="s">
        <v>8</v>
      </c>
      <c r="U190" s="4" t="s">
        <v>8</v>
      </c>
    </row>
    <row r="191" spans="1:6">
      <c r="A191" t="n">
        <v>2040</v>
      </c>
      <c r="B191" s="32" t="n">
        <v>36</v>
      </c>
      <c r="C191" s="7" t="n">
        <v>8</v>
      </c>
      <c r="D191" s="7" t="n">
        <v>27</v>
      </c>
      <c r="E191" s="7" t="n">
        <v>0</v>
      </c>
      <c r="F191" s="7" t="s">
        <v>56</v>
      </c>
      <c r="G191" s="7" t="s">
        <v>57</v>
      </c>
      <c r="H191" s="7" t="s">
        <v>15</v>
      </c>
      <c r="I191" s="7" t="s">
        <v>15</v>
      </c>
      <c r="J191" s="7" t="s">
        <v>15</v>
      </c>
      <c r="K191" s="7" t="s">
        <v>15</v>
      </c>
      <c r="L191" s="7" t="s">
        <v>15</v>
      </c>
      <c r="M191" s="7" t="s">
        <v>15</v>
      </c>
      <c r="N191" s="7" t="s">
        <v>15</v>
      </c>
      <c r="O191" s="7" t="s">
        <v>15</v>
      </c>
      <c r="P191" s="7" t="s">
        <v>15</v>
      </c>
      <c r="Q191" s="7" t="s">
        <v>15</v>
      </c>
      <c r="R191" s="7" t="s">
        <v>15</v>
      </c>
      <c r="S191" s="7" t="s">
        <v>15</v>
      </c>
      <c r="T191" s="7" t="s">
        <v>15</v>
      </c>
      <c r="U191" s="7" t="s">
        <v>15</v>
      </c>
    </row>
    <row r="192" spans="1:6">
      <c r="A192" t="s">
        <v>4</v>
      </c>
      <c r="B192" s="4" t="s">
        <v>5</v>
      </c>
      <c r="C192" s="4" t="s">
        <v>10</v>
      </c>
      <c r="D192" s="4" t="s">
        <v>13</v>
      </c>
      <c r="E192" s="4" t="s">
        <v>13</v>
      </c>
      <c r="F192" s="4" t="s">
        <v>13</v>
      </c>
      <c r="G192" s="4" t="s">
        <v>13</v>
      </c>
    </row>
    <row r="193" spans="1:21">
      <c r="A193" t="n">
        <v>2079</v>
      </c>
      <c r="B193" s="33" t="n">
        <v>46</v>
      </c>
      <c r="C193" s="7" t="n">
        <v>26</v>
      </c>
      <c r="D193" s="7" t="n">
        <v>0</v>
      </c>
      <c r="E193" s="7" t="n">
        <v>0</v>
      </c>
      <c r="F193" s="7" t="n">
        <v>11</v>
      </c>
      <c r="G193" s="7" t="n">
        <v>0</v>
      </c>
    </row>
    <row r="194" spans="1:21">
      <c r="A194" t="s">
        <v>4</v>
      </c>
      <c r="B194" s="4" t="s">
        <v>5</v>
      </c>
      <c r="C194" s="4" t="s">
        <v>10</v>
      </c>
      <c r="D194" s="4" t="s">
        <v>13</v>
      </c>
      <c r="E194" s="4" t="s">
        <v>13</v>
      </c>
      <c r="F194" s="4" t="s">
        <v>13</v>
      </c>
      <c r="G194" s="4" t="s">
        <v>10</v>
      </c>
      <c r="H194" s="4" t="s">
        <v>10</v>
      </c>
    </row>
    <row r="195" spans="1:21">
      <c r="A195" t="n">
        <v>2098</v>
      </c>
      <c r="B195" s="34" t="n">
        <v>60</v>
      </c>
      <c r="C195" s="7" t="n">
        <v>26</v>
      </c>
      <c r="D195" s="7" t="n">
        <v>0</v>
      </c>
      <c r="E195" s="7" t="n">
        <v>-5</v>
      </c>
      <c r="F195" s="7" t="n">
        <v>0</v>
      </c>
      <c r="G195" s="7" t="n">
        <v>0</v>
      </c>
      <c r="H195" s="7" t="n">
        <v>0</v>
      </c>
    </row>
    <row r="196" spans="1:21">
      <c r="A196" t="s">
        <v>4</v>
      </c>
      <c r="B196" s="4" t="s">
        <v>5</v>
      </c>
      <c r="C196" s="4" t="s">
        <v>10</v>
      </c>
      <c r="D196" s="4" t="s">
        <v>13</v>
      </c>
      <c r="E196" s="4" t="s">
        <v>13</v>
      </c>
      <c r="F196" s="4" t="s">
        <v>13</v>
      </c>
      <c r="G196" s="4" t="s">
        <v>13</v>
      </c>
    </row>
    <row r="197" spans="1:21">
      <c r="A197" t="n">
        <v>2117</v>
      </c>
      <c r="B197" s="33" t="n">
        <v>46</v>
      </c>
      <c r="C197" s="7" t="n">
        <v>7013</v>
      </c>
      <c r="D197" s="7" t="n">
        <v>0</v>
      </c>
      <c r="E197" s="7" t="n">
        <v>0</v>
      </c>
      <c r="F197" s="7" t="n">
        <v>5</v>
      </c>
      <c r="G197" s="7" t="n">
        <v>0</v>
      </c>
    </row>
    <row r="198" spans="1:21">
      <c r="A198" t="s">
        <v>4</v>
      </c>
      <c r="B198" s="4" t="s">
        <v>5</v>
      </c>
      <c r="C198" s="4" t="s">
        <v>10</v>
      </c>
      <c r="D198" s="4" t="s">
        <v>13</v>
      </c>
      <c r="E198" s="4" t="s">
        <v>13</v>
      </c>
      <c r="F198" s="4" t="s">
        <v>13</v>
      </c>
      <c r="G198" s="4" t="s">
        <v>13</v>
      </c>
    </row>
    <row r="199" spans="1:21">
      <c r="A199" t="n">
        <v>2136</v>
      </c>
      <c r="B199" s="33" t="n">
        <v>46</v>
      </c>
      <c r="C199" s="7" t="n">
        <v>23</v>
      </c>
      <c r="D199" s="7" t="n">
        <v>0.699999988079071</v>
      </c>
      <c r="E199" s="7" t="n">
        <v>0</v>
      </c>
      <c r="F199" s="7" t="n">
        <v>4</v>
      </c>
      <c r="G199" s="7" t="n">
        <v>0</v>
      </c>
    </row>
    <row r="200" spans="1:21">
      <c r="A200" t="s">
        <v>4</v>
      </c>
      <c r="B200" s="4" t="s">
        <v>5</v>
      </c>
      <c r="C200" s="4" t="s">
        <v>10</v>
      </c>
      <c r="D200" s="4" t="s">
        <v>14</v>
      </c>
    </row>
    <row r="201" spans="1:21">
      <c r="A201" t="n">
        <v>2155</v>
      </c>
      <c r="B201" s="28" t="n">
        <v>43</v>
      </c>
      <c r="C201" s="7" t="n">
        <v>7013</v>
      </c>
      <c r="D201" s="7" t="n">
        <v>1</v>
      </c>
    </row>
    <row r="202" spans="1:21">
      <c r="A202" t="s">
        <v>4</v>
      </c>
      <c r="B202" s="4" t="s">
        <v>5</v>
      </c>
      <c r="C202" s="4" t="s">
        <v>10</v>
      </c>
      <c r="D202" s="4" t="s">
        <v>14</v>
      </c>
    </row>
    <row r="203" spans="1:21">
      <c r="A203" t="n">
        <v>2162</v>
      </c>
      <c r="B203" s="28" t="n">
        <v>43</v>
      </c>
      <c r="C203" s="7" t="n">
        <v>23</v>
      </c>
      <c r="D203" s="7" t="n">
        <v>1</v>
      </c>
    </row>
    <row r="204" spans="1:21">
      <c r="A204" t="s">
        <v>4</v>
      </c>
      <c r="B204" s="4" t="s">
        <v>5</v>
      </c>
      <c r="C204" s="4" t="s">
        <v>7</v>
      </c>
      <c r="D204" s="4" t="s">
        <v>10</v>
      </c>
      <c r="E204" s="4" t="s">
        <v>8</v>
      </c>
      <c r="F204" s="4" t="s">
        <v>8</v>
      </c>
      <c r="G204" s="4" t="s">
        <v>8</v>
      </c>
      <c r="H204" s="4" t="s">
        <v>8</v>
      </c>
    </row>
    <row r="205" spans="1:21">
      <c r="A205" t="n">
        <v>2169</v>
      </c>
      <c r="B205" s="35" t="n">
        <v>51</v>
      </c>
      <c r="C205" s="7" t="n">
        <v>3</v>
      </c>
      <c r="D205" s="7" t="n">
        <v>23</v>
      </c>
      <c r="E205" s="7" t="s">
        <v>58</v>
      </c>
      <c r="F205" s="7" t="s">
        <v>59</v>
      </c>
      <c r="G205" s="7" t="s">
        <v>60</v>
      </c>
      <c r="H205" s="7" t="s">
        <v>58</v>
      </c>
    </row>
    <row r="206" spans="1:21">
      <c r="A206" t="s">
        <v>4</v>
      </c>
      <c r="B206" s="4" t="s">
        <v>5</v>
      </c>
      <c r="C206" s="4" t="s">
        <v>10</v>
      </c>
      <c r="D206" s="4" t="s">
        <v>14</v>
      </c>
    </row>
    <row r="207" spans="1:21">
      <c r="A207" t="n">
        <v>2182</v>
      </c>
      <c r="B207" s="28" t="n">
        <v>43</v>
      </c>
      <c r="C207" s="7" t="n">
        <v>7002</v>
      </c>
      <c r="D207" s="7" t="n">
        <v>128</v>
      </c>
    </row>
    <row r="208" spans="1:21">
      <c r="A208" t="s">
        <v>4</v>
      </c>
      <c r="B208" s="4" t="s">
        <v>5</v>
      </c>
      <c r="C208" s="4" t="s">
        <v>10</v>
      </c>
      <c r="D208" s="4" t="s">
        <v>14</v>
      </c>
    </row>
    <row r="209" spans="1:8">
      <c r="A209" t="n">
        <v>2189</v>
      </c>
      <c r="B209" s="28" t="n">
        <v>43</v>
      </c>
      <c r="C209" s="7" t="n">
        <v>7003</v>
      </c>
      <c r="D209" s="7" t="n">
        <v>128</v>
      </c>
    </row>
    <row r="210" spans="1:8">
      <c r="A210" t="s">
        <v>4</v>
      </c>
      <c r="B210" s="4" t="s">
        <v>5</v>
      </c>
      <c r="C210" s="4" t="s">
        <v>10</v>
      </c>
      <c r="D210" s="4" t="s">
        <v>14</v>
      </c>
    </row>
    <row r="211" spans="1:8">
      <c r="A211" t="n">
        <v>2196</v>
      </c>
      <c r="B211" s="28" t="n">
        <v>43</v>
      </c>
      <c r="C211" s="7" t="n">
        <v>24</v>
      </c>
      <c r="D211" s="7" t="n">
        <v>128</v>
      </c>
    </row>
    <row r="212" spans="1:8">
      <c r="A212" t="s">
        <v>4</v>
      </c>
      <c r="B212" s="4" t="s">
        <v>5</v>
      </c>
      <c r="C212" s="4" t="s">
        <v>10</v>
      </c>
      <c r="D212" s="4" t="s">
        <v>14</v>
      </c>
    </row>
    <row r="213" spans="1:8">
      <c r="A213" t="n">
        <v>2203</v>
      </c>
      <c r="B213" s="28" t="n">
        <v>43</v>
      </c>
      <c r="C213" s="7" t="n">
        <v>25</v>
      </c>
      <c r="D213" s="7" t="n">
        <v>128</v>
      </c>
    </row>
    <row r="214" spans="1:8">
      <c r="A214" t="s">
        <v>4</v>
      </c>
      <c r="B214" s="4" t="s">
        <v>5</v>
      </c>
      <c r="C214" s="4" t="s">
        <v>10</v>
      </c>
      <c r="D214" s="4" t="s">
        <v>14</v>
      </c>
    </row>
    <row r="215" spans="1:8">
      <c r="A215" t="n">
        <v>2210</v>
      </c>
      <c r="B215" s="28" t="n">
        <v>43</v>
      </c>
      <c r="C215" s="7" t="n">
        <v>29</v>
      </c>
      <c r="D215" s="7" t="n">
        <v>128</v>
      </c>
    </row>
    <row r="216" spans="1:8">
      <c r="A216" t="s">
        <v>4</v>
      </c>
      <c r="B216" s="4" t="s">
        <v>5</v>
      </c>
      <c r="C216" s="4" t="s">
        <v>10</v>
      </c>
      <c r="D216" s="4" t="s">
        <v>14</v>
      </c>
    </row>
    <row r="217" spans="1:8">
      <c r="A217" t="n">
        <v>2217</v>
      </c>
      <c r="B217" s="28" t="n">
        <v>43</v>
      </c>
      <c r="C217" s="7" t="n">
        <v>28</v>
      </c>
      <c r="D217" s="7" t="n">
        <v>128</v>
      </c>
    </row>
    <row r="218" spans="1:8">
      <c r="A218" t="s">
        <v>4</v>
      </c>
      <c r="B218" s="4" t="s">
        <v>5</v>
      </c>
      <c r="C218" s="4" t="s">
        <v>10</v>
      </c>
      <c r="D218" s="4" t="s">
        <v>14</v>
      </c>
    </row>
    <row r="219" spans="1:8">
      <c r="A219" t="n">
        <v>2224</v>
      </c>
      <c r="B219" s="28" t="n">
        <v>43</v>
      </c>
      <c r="C219" s="7" t="n">
        <v>27</v>
      </c>
      <c r="D219" s="7" t="n">
        <v>128</v>
      </c>
    </row>
    <row r="220" spans="1:8">
      <c r="A220" t="s">
        <v>4</v>
      </c>
      <c r="B220" s="4" t="s">
        <v>5</v>
      </c>
      <c r="C220" s="4" t="s">
        <v>7</v>
      </c>
      <c r="D220" s="4" t="s">
        <v>7</v>
      </c>
      <c r="E220" s="4" t="s">
        <v>13</v>
      </c>
      <c r="F220" s="4" t="s">
        <v>13</v>
      </c>
      <c r="G220" s="4" t="s">
        <v>13</v>
      </c>
      <c r="H220" s="4" t="s">
        <v>10</v>
      </c>
    </row>
    <row r="221" spans="1:8">
      <c r="A221" t="n">
        <v>2231</v>
      </c>
      <c r="B221" s="36" t="n">
        <v>45</v>
      </c>
      <c r="C221" s="7" t="n">
        <v>2</v>
      </c>
      <c r="D221" s="7" t="n">
        <v>3</v>
      </c>
      <c r="E221" s="7" t="n">
        <v>4.59999990463257</v>
      </c>
      <c r="F221" s="7" t="n">
        <v>2.20000004768372</v>
      </c>
      <c r="G221" s="7" t="n">
        <v>4</v>
      </c>
      <c r="H221" s="7" t="n">
        <v>0</v>
      </c>
    </row>
    <row r="222" spans="1:8">
      <c r="A222" t="s">
        <v>4</v>
      </c>
      <c r="B222" s="4" t="s">
        <v>5</v>
      </c>
      <c r="C222" s="4" t="s">
        <v>7</v>
      </c>
      <c r="D222" s="4" t="s">
        <v>7</v>
      </c>
      <c r="E222" s="4" t="s">
        <v>13</v>
      </c>
      <c r="F222" s="4" t="s">
        <v>13</v>
      </c>
      <c r="G222" s="4" t="s">
        <v>13</v>
      </c>
      <c r="H222" s="4" t="s">
        <v>10</v>
      </c>
      <c r="I222" s="4" t="s">
        <v>7</v>
      </c>
    </row>
    <row r="223" spans="1:8">
      <c r="A223" t="n">
        <v>2248</v>
      </c>
      <c r="B223" s="36" t="n">
        <v>45</v>
      </c>
      <c r="C223" s="7" t="n">
        <v>4</v>
      </c>
      <c r="D223" s="7" t="n">
        <v>3</v>
      </c>
      <c r="E223" s="7" t="n">
        <v>29.8400001525879</v>
      </c>
      <c r="F223" s="7" t="n">
        <v>49.9700012207031</v>
      </c>
      <c r="G223" s="7" t="n">
        <v>8</v>
      </c>
      <c r="H223" s="7" t="n">
        <v>0</v>
      </c>
      <c r="I223" s="7" t="n">
        <v>0</v>
      </c>
    </row>
    <row r="224" spans="1:8">
      <c r="A224" t="s">
        <v>4</v>
      </c>
      <c r="B224" s="4" t="s">
        <v>5</v>
      </c>
      <c r="C224" s="4" t="s">
        <v>7</v>
      </c>
      <c r="D224" s="4" t="s">
        <v>7</v>
      </c>
      <c r="E224" s="4" t="s">
        <v>13</v>
      </c>
      <c r="F224" s="4" t="s">
        <v>10</v>
      </c>
    </row>
    <row r="225" spans="1:9">
      <c r="A225" t="n">
        <v>2266</v>
      </c>
      <c r="B225" s="36" t="n">
        <v>45</v>
      </c>
      <c r="C225" s="7" t="n">
        <v>5</v>
      </c>
      <c r="D225" s="7" t="n">
        <v>3</v>
      </c>
      <c r="E225" s="7" t="n">
        <v>3.59999990463257</v>
      </c>
      <c r="F225" s="7" t="n">
        <v>0</v>
      </c>
    </row>
    <row r="226" spans="1:9">
      <c r="A226" t="s">
        <v>4</v>
      </c>
      <c r="B226" s="4" t="s">
        <v>5</v>
      </c>
      <c r="C226" s="4" t="s">
        <v>7</v>
      </c>
      <c r="D226" s="4" t="s">
        <v>7</v>
      </c>
      <c r="E226" s="4" t="s">
        <v>13</v>
      </c>
      <c r="F226" s="4" t="s">
        <v>10</v>
      </c>
    </row>
    <row r="227" spans="1:9">
      <c r="A227" t="n">
        <v>2275</v>
      </c>
      <c r="B227" s="36" t="n">
        <v>45</v>
      </c>
      <c r="C227" s="7" t="n">
        <v>11</v>
      </c>
      <c r="D227" s="7" t="n">
        <v>3</v>
      </c>
      <c r="E227" s="7" t="n">
        <v>37.0999984741211</v>
      </c>
      <c r="F227" s="7" t="n">
        <v>0</v>
      </c>
    </row>
    <row r="228" spans="1:9">
      <c r="A228" t="s">
        <v>4</v>
      </c>
      <c r="B228" s="4" t="s">
        <v>5</v>
      </c>
      <c r="C228" s="4" t="s">
        <v>7</v>
      </c>
      <c r="D228" s="4" t="s">
        <v>7</v>
      </c>
      <c r="E228" s="4" t="s">
        <v>13</v>
      </c>
      <c r="F228" s="4" t="s">
        <v>13</v>
      </c>
      <c r="G228" s="4" t="s">
        <v>13</v>
      </c>
      <c r="H228" s="4" t="s">
        <v>10</v>
      </c>
    </row>
    <row r="229" spans="1:9">
      <c r="A229" t="n">
        <v>2284</v>
      </c>
      <c r="B229" s="36" t="n">
        <v>45</v>
      </c>
      <c r="C229" s="7" t="n">
        <v>2</v>
      </c>
      <c r="D229" s="7" t="n">
        <v>3</v>
      </c>
      <c r="E229" s="7" t="n">
        <v>2.49000000953674</v>
      </c>
      <c r="F229" s="7" t="n">
        <v>2.20000004768372</v>
      </c>
      <c r="G229" s="7" t="n">
        <v>5.73000001907349</v>
      </c>
      <c r="H229" s="7" t="n">
        <v>5000</v>
      </c>
    </row>
    <row r="230" spans="1:9">
      <c r="A230" t="s">
        <v>4</v>
      </c>
      <c r="B230" s="4" t="s">
        <v>5</v>
      </c>
      <c r="C230" s="4" t="s">
        <v>7</v>
      </c>
      <c r="D230" s="4" t="s">
        <v>7</v>
      </c>
      <c r="E230" s="4" t="s">
        <v>13</v>
      </c>
      <c r="F230" s="4" t="s">
        <v>13</v>
      </c>
      <c r="G230" s="4" t="s">
        <v>13</v>
      </c>
      <c r="H230" s="4" t="s">
        <v>10</v>
      </c>
      <c r="I230" s="4" t="s">
        <v>7</v>
      </c>
    </row>
    <row r="231" spans="1:9">
      <c r="A231" t="n">
        <v>2301</v>
      </c>
      <c r="B231" s="36" t="n">
        <v>45</v>
      </c>
      <c r="C231" s="7" t="n">
        <v>4</v>
      </c>
      <c r="D231" s="7" t="n">
        <v>3</v>
      </c>
      <c r="E231" s="7" t="n">
        <v>29.8400001525879</v>
      </c>
      <c r="F231" s="7" t="n">
        <v>23.9799995422363</v>
      </c>
      <c r="G231" s="7" t="n">
        <v>8</v>
      </c>
      <c r="H231" s="7" t="n">
        <v>5000</v>
      </c>
      <c r="I231" s="7" t="n">
        <v>0</v>
      </c>
    </row>
    <row r="232" spans="1:9">
      <c r="A232" t="s">
        <v>4</v>
      </c>
      <c r="B232" s="4" t="s">
        <v>5</v>
      </c>
      <c r="C232" s="4" t="s">
        <v>7</v>
      </c>
      <c r="D232" s="4" t="s">
        <v>7</v>
      </c>
      <c r="E232" s="4" t="s">
        <v>13</v>
      </c>
      <c r="F232" s="4" t="s">
        <v>10</v>
      </c>
    </row>
    <row r="233" spans="1:9">
      <c r="A233" t="n">
        <v>2319</v>
      </c>
      <c r="B233" s="36" t="n">
        <v>45</v>
      </c>
      <c r="C233" s="7" t="n">
        <v>5</v>
      </c>
      <c r="D233" s="7" t="n">
        <v>3</v>
      </c>
      <c r="E233" s="7" t="n">
        <v>2.79999995231628</v>
      </c>
      <c r="F233" s="7" t="n">
        <v>5000</v>
      </c>
    </row>
    <row r="234" spans="1:9">
      <c r="A234" t="s">
        <v>4</v>
      </c>
      <c r="B234" s="4" t="s">
        <v>5</v>
      </c>
      <c r="C234" s="4" t="s">
        <v>7</v>
      </c>
    </row>
    <row r="235" spans="1:9">
      <c r="A235" t="n">
        <v>2328</v>
      </c>
      <c r="B235" s="37" t="n">
        <v>116</v>
      </c>
      <c r="C235" s="7" t="n">
        <v>0</v>
      </c>
    </row>
    <row r="236" spans="1:9">
      <c r="A236" t="s">
        <v>4</v>
      </c>
      <c r="B236" s="4" t="s">
        <v>5</v>
      </c>
      <c r="C236" s="4" t="s">
        <v>7</v>
      </c>
      <c r="D236" s="4" t="s">
        <v>10</v>
      </c>
    </row>
    <row r="237" spans="1:9">
      <c r="A237" t="n">
        <v>2330</v>
      </c>
      <c r="B237" s="37" t="n">
        <v>116</v>
      </c>
      <c r="C237" s="7" t="n">
        <v>2</v>
      </c>
      <c r="D237" s="7" t="n">
        <v>1</v>
      </c>
    </row>
    <row r="238" spans="1:9">
      <c r="A238" t="s">
        <v>4</v>
      </c>
      <c r="B238" s="4" t="s">
        <v>5</v>
      </c>
      <c r="C238" s="4" t="s">
        <v>7</v>
      </c>
      <c r="D238" s="4" t="s">
        <v>14</v>
      </c>
    </row>
    <row r="239" spans="1:9">
      <c r="A239" t="n">
        <v>2334</v>
      </c>
      <c r="B239" s="37" t="n">
        <v>116</v>
      </c>
      <c r="C239" s="7" t="n">
        <v>5</v>
      </c>
      <c r="D239" s="7" t="n">
        <v>1112014848</v>
      </c>
    </row>
    <row r="240" spans="1:9">
      <c r="A240" t="s">
        <v>4</v>
      </c>
      <c r="B240" s="4" t="s">
        <v>5</v>
      </c>
      <c r="C240" s="4" t="s">
        <v>7</v>
      </c>
      <c r="D240" s="4" t="s">
        <v>10</v>
      </c>
    </row>
    <row r="241" spans="1:9">
      <c r="A241" t="n">
        <v>2340</v>
      </c>
      <c r="B241" s="37" t="n">
        <v>116</v>
      </c>
      <c r="C241" s="7" t="n">
        <v>6</v>
      </c>
      <c r="D241" s="7" t="n">
        <v>1</v>
      </c>
    </row>
    <row r="242" spans="1:9">
      <c r="A242" t="s">
        <v>4</v>
      </c>
      <c r="B242" s="4" t="s">
        <v>5</v>
      </c>
      <c r="C242" s="4" t="s">
        <v>7</v>
      </c>
      <c r="D242" s="4" t="s">
        <v>10</v>
      </c>
      <c r="E242" s="4" t="s">
        <v>13</v>
      </c>
    </row>
    <row r="243" spans="1:9">
      <c r="A243" t="n">
        <v>2344</v>
      </c>
      <c r="B243" s="20" t="n">
        <v>58</v>
      </c>
      <c r="C243" s="7" t="n">
        <v>100</v>
      </c>
      <c r="D243" s="7" t="n">
        <v>2000</v>
      </c>
      <c r="E243" s="7" t="n">
        <v>1</v>
      </c>
    </row>
    <row r="244" spans="1:9">
      <c r="A244" t="s">
        <v>4</v>
      </c>
      <c r="B244" s="4" t="s">
        <v>5</v>
      </c>
      <c r="C244" s="4" t="s">
        <v>7</v>
      </c>
      <c r="D244" s="4" t="s">
        <v>10</v>
      </c>
    </row>
    <row r="245" spans="1:9">
      <c r="A245" t="n">
        <v>2352</v>
      </c>
      <c r="B245" s="20" t="n">
        <v>58</v>
      </c>
      <c r="C245" s="7" t="n">
        <v>255</v>
      </c>
      <c r="D245" s="7" t="n">
        <v>0</v>
      </c>
    </row>
    <row r="246" spans="1:9">
      <c r="A246" t="s">
        <v>4</v>
      </c>
      <c r="B246" s="4" t="s">
        <v>5</v>
      </c>
      <c r="C246" s="4" t="s">
        <v>7</v>
      </c>
      <c r="D246" s="4" t="s">
        <v>10</v>
      </c>
    </row>
    <row r="247" spans="1:9">
      <c r="A247" t="n">
        <v>2356</v>
      </c>
      <c r="B247" s="36" t="n">
        <v>45</v>
      </c>
      <c r="C247" s="7" t="n">
        <v>7</v>
      </c>
      <c r="D247" s="7" t="n">
        <v>255</v>
      </c>
    </row>
    <row r="248" spans="1:9">
      <c r="A248" t="s">
        <v>4</v>
      </c>
      <c r="B248" s="4" t="s">
        <v>5</v>
      </c>
      <c r="C248" s="4" t="s">
        <v>7</v>
      </c>
      <c r="D248" s="4" t="s">
        <v>10</v>
      </c>
      <c r="E248" s="4" t="s">
        <v>13</v>
      </c>
    </row>
    <row r="249" spans="1:9">
      <c r="A249" t="n">
        <v>2360</v>
      </c>
      <c r="B249" s="20" t="n">
        <v>58</v>
      </c>
      <c r="C249" s="7" t="n">
        <v>101</v>
      </c>
      <c r="D249" s="7" t="n">
        <v>500</v>
      </c>
      <c r="E249" s="7" t="n">
        <v>1</v>
      </c>
    </row>
    <row r="250" spans="1:9">
      <c r="A250" t="s">
        <v>4</v>
      </c>
      <c r="B250" s="4" t="s">
        <v>5</v>
      </c>
      <c r="C250" s="4" t="s">
        <v>7</v>
      </c>
      <c r="D250" s="4" t="s">
        <v>10</v>
      </c>
    </row>
    <row r="251" spans="1:9">
      <c r="A251" t="n">
        <v>2368</v>
      </c>
      <c r="B251" s="20" t="n">
        <v>58</v>
      </c>
      <c r="C251" s="7" t="n">
        <v>254</v>
      </c>
      <c r="D251" s="7" t="n">
        <v>0</v>
      </c>
    </row>
    <row r="252" spans="1:9">
      <c r="A252" t="s">
        <v>4</v>
      </c>
      <c r="B252" s="4" t="s">
        <v>5</v>
      </c>
      <c r="C252" s="4" t="s">
        <v>7</v>
      </c>
      <c r="D252" s="4" t="s">
        <v>7</v>
      </c>
      <c r="E252" s="4" t="s">
        <v>13</v>
      </c>
      <c r="F252" s="4" t="s">
        <v>13</v>
      </c>
      <c r="G252" s="4" t="s">
        <v>13</v>
      </c>
      <c r="H252" s="4" t="s">
        <v>10</v>
      </c>
    </row>
    <row r="253" spans="1:9">
      <c r="A253" t="n">
        <v>2372</v>
      </c>
      <c r="B253" s="36" t="n">
        <v>45</v>
      </c>
      <c r="C253" s="7" t="n">
        <v>2</v>
      </c>
      <c r="D253" s="7" t="n">
        <v>3</v>
      </c>
      <c r="E253" s="7" t="n">
        <v>5.94999980926514</v>
      </c>
      <c r="F253" s="7" t="n">
        <v>2.3199999332428</v>
      </c>
      <c r="G253" s="7" t="n">
        <v>-8.07999992370605</v>
      </c>
      <c r="H253" s="7" t="n">
        <v>0</v>
      </c>
    </row>
    <row r="254" spans="1:9">
      <c r="A254" t="s">
        <v>4</v>
      </c>
      <c r="B254" s="4" t="s">
        <v>5</v>
      </c>
      <c r="C254" s="4" t="s">
        <v>7</v>
      </c>
      <c r="D254" s="4" t="s">
        <v>7</v>
      </c>
      <c r="E254" s="4" t="s">
        <v>13</v>
      </c>
      <c r="F254" s="4" t="s">
        <v>13</v>
      </c>
      <c r="G254" s="4" t="s">
        <v>13</v>
      </c>
      <c r="H254" s="4" t="s">
        <v>10</v>
      </c>
      <c r="I254" s="4" t="s">
        <v>7</v>
      </c>
    </row>
    <row r="255" spans="1:9">
      <c r="A255" t="n">
        <v>2389</v>
      </c>
      <c r="B255" s="36" t="n">
        <v>45</v>
      </c>
      <c r="C255" s="7" t="n">
        <v>4</v>
      </c>
      <c r="D255" s="7" t="n">
        <v>3</v>
      </c>
      <c r="E255" s="7" t="n">
        <v>3.60999989509583</v>
      </c>
      <c r="F255" s="7" t="n">
        <v>153.070007324219</v>
      </c>
      <c r="G255" s="7" t="n">
        <v>8</v>
      </c>
      <c r="H255" s="7" t="n">
        <v>0</v>
      </c>
      <c r="I255" s="7" t="n">
        <v>0</v>
      </c>
    </row>
    <row r="256" spans="1:9">
      <c r="A256" t="s">
        <v>4</v>
      </c>
      <c r="B256" s="4" t="s">
        <v>5</v>
      </c>
      <c r="C256" s="4" t="s">
        <v>7</v>
      </c>
      <c r="D256" s="4" t="s">
        <v>7</v>
      </c>
      <c r="E256" s="4" t="s">
        <v>13</v>
      </c>
      <c r="F256" s="4" t="s">
        <v>10</v>
      </c>
    </row>
    <row r="257" spans="1:9">
      <c r="A257" t="n">
        <v>2407</v>
      </c>
      <c r="B257" s="36" t="n">
        <v>45</v>
      </c>
      <c r="C257" s="7" t="n">
        <v>5</v>
      </c>
      <c r="D257" s="7" t="n">
        <v>3</v>
      </c>
      <c r="E257" s="7" t="n">
        <v>2.20000004768372</v>
      </c>
      <c r="F257" s="7" t="n">
        <v>0</v>
      </c>
    </row>
    <row r="258" spans="1:9">
      <c r="A258" t="s">
        <v>4</v>
      </c>
      <c r="B258" s="4" t="s">
        <v>5</v>
      </c>
      <c r="C258" s="4" t="s">
        <v>7</v>
      </c>
      <c r="D258" s="4" t="s">
        <v>7</v>
      </c>
      <c r="E258" s="4" t="s">
        <v>13</v>
      </c>
      <c r="F258" s="4" t="s">
        <v>10</v>
      </c>
    </row>
    <row r="259" spans="1:9">
      <c r="A259" t="n">
        <v>2416</v>
      </c>
      <c r="B259" s="36" t="n">
        <v>45</v>
      </c>
      <c r="C259" s="7" t="n">
        <v>11</v>
      </c>
      <c r="D259" s="7" t="n">
        <v>3</v>
      </c>
      <c r="E259" s="7" t="n">
        <v>37.0999984741211</v>
      </c>
      <c r="F259" s="7" t="n">
        <v>0</v>
      </c>
    </row>
    <row r="260" spans="1:9">
      <c r="A260" t="s">
        <v>4</v>
      </c>
      <c r="B260" s="4" t="s">
        <v>5</v>
      </c>
      <c r="C260" s="4" t="s">
        <v>7</v>
      </c>
    </row>
    <row r="261" spans="1:9">
      <c r="A261" t="n">
        <v>2425</v>
      </c>
      <c r="B261" s="37" t="n">
        <v>116</v>
      </c>
      <c r="C261" s="7" t="n">
        <v>0</v>
      </c>
    </row>
    <row r="262" spans="1:9">
      <c r="A262" t="s">
        <v>4</v>
      </c>
      <c r="B262" s="4" t="s">
        <v>5</v>
      </c>
      <c r="C262" s="4" t="s">
        <v>7</v>
      </c>
      <c r="D262" s="4" t="s">
        <v>10</v>
      </c>
    </row>
    <row r="263" spans="1:9">
      <c r="A263" t="n">
        <v>2427</v>
      </c>
      <c r="B263" s="37" t="n">
        <v>116</v>
      </c>
      <c r="C263" s="7" t="n">
        <v>2</v>
      </c>
      <c r="D263" s="7" t="n">
        <v>1</v>
      </c>
    </row>
    <row r="264" spans="1:9">
      <c r="A264" t="s">
        <v>4</v>
      </c>
      <c r="B264" s="4" t="s">
        <v>5</v>
      </c>
      <c r="C264" s="4" t="s">
        <v>7</v>
      </c>
      <c r="D264" s="4" t="s">
        <v>14</v>
      </c>
    </row>
    <row r="265" spans="1:9">
      <c r="A265" t="n">
        <v>2431</v>
      </c>
      <c r="B265" s="37" t="n">
        <v>116</v>
      </c>
      <c r="C265" s="7" t="n">
        <v>5</v>
      </c>
      <c r="D265" s="7" t="n">
        <v>1117782016</v>
      </c>
    </row>
    <row r="266" spans="1:9">
      <c r="A266" t="s">
        <v>4</v>
      </c>
      <c r="B266" s="4" t="s">
        <v>5</v>
      </c>
      <c r="C266" s="4" t="s">
        <v>7</v>
      </c>
      <c r="D266" s="4" t="s">
        <v>10</v>
      </c>
    </row>
    <row r="267" spans="1:9">
      <c r="A267" t="n">
        <v>2437</v>
      </c>
      <c r="B267" s="37" t="n">
        <v>116</v>
      </c>
      <c r="C267" s="7" t="n">
        <v>6</v>
      </c>
      <c r="D267" s="7" t="n">
        <v>1</v>
      </c>
    </row>
    <row r="268" spans="1:9">
      <c r="A268" t="s">
        <v>4</v>
      </c>
      <c r="B268" s="4" t="s">
        <v>5</v>
      </c>
      <c r="C268" s="4" t="s">
        <v>7</v>
      </c>
      <c r="D268" s="4" t="s">
        <v>7</v>
      </c>
      <c r="E268" s="4" t="s">
        <v>13</v>
      </c>
      <c r="F268" s="4" t="s">
        <v>13</v>
      </c>
      <c r="G268" s="4" t="s">
        <v>13</v>
      </c>
      <c r="H268" s="4" t="s">
        <v>10</v>
      </c>
    </row>
    <row r="269" spans="1:9">
      <c r="A269" t="n">
        <v>2441</v>
      </c>
      <c r="B269" s="36" t="n">
        <v>45</v>
      </c>
      <c r="C269" s="7" t="n">
        <v>2</v>
      </c>
      <c r="D269" s="7" t="n">
        <v>3</v>
      </c>
      <c r="E269" s="7" t="n">
        <v>1.07000005245209</v>
      </c>
      <c r="F269" s="7" t="n">
        <v>2.17000007629395</v>
      </c>
      <c r="G269" s="7" t="n">
        <v>6.44000005722046</v>
      </c>
      <c r="H269" s="7" t="n">
        <v>6000</v>
      </c>
    </row>
    <row r="270" spans="1:9">
      <c r="A270" t="s">
        <v>4</v>
      </c>
      <c r="B270" s="4" t="s">
        <v>5</v>
      </c>
      <c r="C270" s="4" t="s">
        <v>7</v>
      </c>
      <c r="D270" s="4" t="s">
        <v>7</v>
      </c>
      <c r="E270" s="4" t="s">
        <v>13</v>
      </c>
      <c r="F270" s="4" t="s">
        <v>13</v>
      </c>
      <c r="G270" s="4" t="s">
        <v>13</v>
      </c>
      <c r="H270" s="4" t="s">
        <v>10</v>
      </c>
      <c r="I270" s="4" t="s">
        <v>7</v>
      </c>
    </row>
    <row r="271" spans="1:9">
      <c r="A271" t="n">
        <v>2458</v>
      </c>
      <c r="B271" s="36" t="n">
        <v>45</v>
      </c>
      <c r="C271" s="7" t="n">
        <v>4</v>
      </c>
      <c r="D271" s="7" t="n">
        <v>3</v>
      </c>
      <c r="E271" s="7" t="n">
        <v>6.03999996185303</v>
      </c>
      <c r="F271" s="7" t="n">
        <v>167.800003051758</v>
      </c>
      <c r="G271" s="7" t="n">
        <v>8</v>
      </c>
      <c r="H271" s="7" t="n">
        <v>6000</v>
      </c>
      <c r="I271" s="7" t="n">
        <v>0</v>
      </c>
    </row>
    <row r="272" spans="1:9">
      <c r="A272" t="s">
        <v>4</v>
      </c>
      <c r="B272" s="4" t="s">
        <v>5</v>
      </c>
      <c r="C272" s="4" t="s">
        <v>7</v>
      </c>
      <c r="D272" s="4" t="s">
        <v>7</v>
      </c>
      <c r="E272" s="4" t="s">
        <v>13</v>
      </c>
      <c r="F272" s="4" t="s">
        <v>10</v>
      </c>
    </row>
    <row r="273" spans="1:9">
      <c r="A273" t="n">
        <v>2476</v>
      </c>
      <c r="B273" s="36" t="n">
        <v>45</v>
      </c>
      <c r="C273" s="7" t="n">
        <v>5</v>
      </c>
      <c r="D273" s="7" t="n">
        <v>3</v>
      </c>
      <c r="E273" s="7" t="n">
        <v>2.20000004768372</v>
      </c>
      <c r="F273" s="7" t="n">
        <v>6000</v>
      </c>
    </row>
    <row r="274" spans="1:9">
      <c r="A274" t="s">
        <v>4</v>
      </c>
      <c r="B274" s="4" t="s">
        <v>5</v>
      </c>
      <c r="C274" s="4" t="s">
        <v>7</v>
      </c>
      <c r="D274" s="4" t="s">
        <v>10</v>
      </c>
    </row>
    <row r="275" spans="1:9">
      <c r="A275" t="n">
        <v>2485</v>
      </c>
      <c r="B275" s="36" t="n">
        <v>45</v>
      </c>
      <c r="C275" s="7" t="n">
        <v>7</v>
      </c>
      <c r="D275" s="7" t="n">
        <v>255</v>
      </c>
    </row>
    <row r="276" spans="1:9">
      <c r="A276" t="s">
        <v>4</v>
      </c>
      <c r="B276" s="4" t="s">
        <v>5</v>
      </c>
      <c r="C276" s="4" t="s">
        <v>7</v>
      </c>
      <c r="D276" s="4" t="s">
        <v>10</v>
      </c>
      <c r="E276" s="4" t="s">
        <v>13</v>
      </c>
    </row>
    <row r="277" spans="1:9">
      <c r="A277" t="n">
        <v>2489</v>
      </c>
      <c r="B277" s="20" t="n">
        <v>58</v>
      </c>
      <c r="C277" s="7" t="n">
        <v>101</v>
      </c>
      <c r="D277" s="7" t="n">
        <v>500</v>
      </c>
      <c r="E277" s="7" t="n">
        <v>1</v>
      </c>
    </row>
    <row r="278" spans="1:9">
      <c r="A278" t="s">
        <v>4</v>
      </c>
      <c r="B278" s="4" t="s">
        <v>5</v>
      </c>
      <c r="C278" s="4" t="s">
        <v>7</v>
      </c>
      <c r="D278" s="4" t="s">
        <v>10</v>
      </c>
    </row>
    <row r="279" spans="1:9">
      <c r="A279" t="n">
        <v>2497</v>
      </c>
      <c r="B279" s="20" t="n">
        <v>58</v>
      </c>
      <c r="C279" s="7" t="n">
        <v>254</v>
      </c>
      <c r="D279" s="7" t="n">
        <v>0</v>
      </c>
    </row>
    <row r="280" spans="1:9">
      <c r="A280" t="s">
        <v>4</v>
      </c>
      <c r="B280" s="4" t="s">
        <v>5</v>
      </c>
      <c r="C280" s="4" t="s">
        <v>7</v>
      </c>
    </row>
    <row r="281" spans="1:9">
      <c r="A281" t="n">
        <v>2501</v>
      </c>
      <c r="B281" s="37" t="n">
        <v>116</v>
      </c>
      <c r="C281" s="7" t="n">
        <v>0</v>
      </c>
    </row>
    <row r="282" spans="1:9">
      <c r="A282" t="s">
        <v>4</v>
      </c>
      <c r="B282" s="4" t="s">
        <v>5</v>
      </c>
      <c r="C282" s="4" t="s">
        <v>7</v>
      </c>
      <c r="D282" s="4" t="s">
        <v>10</v>
      </c>
    </row>
    <row r="283" spans="1:9">
      <c r="A283" t="n">
        <v>2503</v>
      </c>
      <c r="B283" s="37" t="n">
        <v>116</v>
      </c>
      <c r="C283" s="7" t="n">
        <v>2</v>
      </c>
      <c r="D283" s="7" t="n">
        <v>1</v>
      </c>
    </row>
    <row r="284" spans="1:9">
      <c r="A284" t="s">
        <v>4</v>
      </c>
      <c r="B284" s="4" t="s">
        <v>5</v>
      </c>
      <c r="C284" s="4" t="s">
        <v>7</v>
      </c>
      <c r="D284" s="4" t="s">
        <v>14</v>
      </c>
    </row>
    <row r="285" spans="1:9">
      <c r="A285" t="n">
        <v>2507</v>
      </c>
      <c r="B285" s="37" t="n">
        <v>116</v>
      </c>
      <c r="C285" s="7" t="n">
        <v>5</v>
      </c>
      <c r="D285" s="7" t="n">
        <v>1108082688</v>
      </c>
    </row>
    <row r="286" spans="1:9">
      <c r="A286" t="s">
        <v>4</v>
      </c>
      <c r="B286" s="4" t="s">
        <v>5</v>
      </c>
      <c r="C286" s="4" t="s">
        <v>7</v>
      </c>
      <c r="D286" s="4" t="s">
        <v>10</v>
      </c>
    </row>
    <row r="287" spans="1:9">
      <c r="A287" t="n">
        <v>2513</v>
      </c>
      <c r="B287" s="37" t="n">
        <v>116</v>
      </c>
      <c r="C287" s="7" t="n">
        <v>6</v>
      </c>
      <c r="D287" s="7" t="n">
        <v>1</v>
      </c>
    </row>
    <row r="288" spans="1:9">
      <c r="A288" t="s">
        <v>4</v>
      </c>
      <c r="B288" s="4" t="s">
        <v>5</v>
      </c>
      <c r="C288" s="4" t="s">
        <v>7</v>
      </c>
      <c r="D288" s="4" t="s">
        <v>10</v>
      </c>
      <c r="E288" s="4" t="s">
        <v>8</v>
      </c>
      <c r="F288" s="4" t="s">
        <v>8</v>
      </c>
      <c r="G288" s="4" t="s">
        <v>8</v>
      </c>
      <c r="H288" s="4" t="s">
        <v>8</v>
      </c>
    </row>
    <row r="289" spans="1:8">
      <c r="A289" t="n">
        <v>2517</v>
      </c>
      <c r="B289" s="35" t="n">
        <v>51</v>
      </c>
      <c r="C289" s="7" t="n">
        <v>3</v>
      </c>
      <c r="D289" s="7" t="n">
        <v>26</v>
      </c>
      <c r="E289" s="7" t="s">
        <v>61</v>
      </c>
      <c r="F289" s="7" t="s">
        <v>62</v>
      </c>
      <c r="G289" s="7" t="s">
        <v>60</v>
      </c>
      <c r="H289" s="7" t="s">
        <v>58</v>
      </c>
    </row>
    <row r="290" spans="1:8">
      <c r="A290" t="s">
        <v>4</v>
      </c>
      <c r="B290" s="4" t="s">
        <v>5</v>
      </c>
      <c r="C290" s="4" t="s">
        <v>7</v>
      </c>
      <c r="D290" s="4" t="s">
        <v>7</v>
      </c>
      <c r="E290" s="4" t="s">
        <v>13</v>
      </c>
      <c r="F290" s="4" t="s">
        <v>13</v>
      </c>
      <c r="G290" s="4" t="s">
        <v>13</v>
      </c>
      <c r="H290" s="4" t="s">
        <v>10</v>
      </c>
    </row>
    <row r="291" spans="1:8">
      <c r="A291" t="n">
        <v>2530</v>
      </c>
      <c r="B291" s="36" t="n">
        <v>45</v>
      </c>
      <c r="C291" s="7" t="n">
        <v>2</v>
      </c>
      <c r="D291" s="7" t="n">
        <v>3</v>
      </c>
      <c r="E291" s="7" t="n">
        <v>-0.970000028610229</v>
      </c>
      <c r="F291" s="7" t="n">
        <v>1.42999994754791</v>
      </c>
      <c r="G291" s="7" t="n">
        <v>11.5100002288818</v>
      </c>
      <c r="H291" s="7" t="n">
        <v>0</v>
      </c>
    </row>
    <row r="292" spans="1:8">
      <c r="A292" t="s">
        <v>4</v>
      </c>
      <c r="B292" s="4" t="s">
        <v>5</v>
      </c>
      <c r="C292" s="4" t="s">
        <v>7</v>
      </c>
      <c r="D292" s="4" t="s">
        <v>7</v>
      </c>
      <c r="E292" s="4" t="s">
        <v>13</v>
      </c>
      <c r="F292" s="4" t="s">
        <v>13</v>
      </c>
      <c r="G292" s="4" t="s">
        <v>13</v>
      </c>
      <c r="H292" s="4" t="s">
        <v>10</v>
      </c>
      <c r="I292" s="4" t="s">
        <v>7</v>
      </c>
    </row>
    <row r="293" spans="1:8">
      <c r="A293" t="n">
        <v>2547</v>
      </c>
      <c r="B293" s="36" t="n">
        <v>45</v>
      </c>
      <c r="C293" s="7" t="n">
        <v>4</v>
      </c>
      <c r="D293" s="7" t="n">
        <v>3</v>
      </c>
      <c r="E293" s="7" t="n">
        <v>352.269989013672</v>
      </c>
      <c r="F293" s="7" t="n">
        <v>293.709991455078</v>
      </c>
      <c r="G293" s="7" t="n">
        <v>8</v>
      </c>
      <c r="H293" s="7" t="n">
        <v>0</v>
      </c>
      <c r="I293" s="7" t="n">
        <v>0</v>
      </c>
    </row>
    <row r="294" spans="1:8">
      <c r="A294" t="s">
        <v>4</v>
      </c>
      <c r="B294" s="4" t="s">
        <v>5</v>
      </c>
      <c r="C294" s="4" t="s">
        <v>7</v>
      </c>
      <c r="D294" s="4" t="s">
        <v>7</v>
      </c>
      <c r="E294" s="4" t="s">
        <v>13</v>
      </c>
      <c r="F294" s="4" t="s">
        <v>10</v>
      </c>
    </row>
    <row r="295" spans="1:8">
      <c r="A295" t="n">
        <v>2565</v>
      </c>
      <c r="B295" s="36" t="n">
        <v>45</v>
      </c>
      <c r="C295" s="7" t="n">
        <v>5</v>
      </c>
      <c r="D295" s="7" t="n">
        <v>3</v>
      </c>
      <c r="E295" s="7" t="n">
        <v>2.70000004768372</v>
      </c>
      <c r="F295" s="7" t="n">
        <v>0</v>
      </c>
    </row>
    <row r="296" spans="1:8">
      <c r="A296" t="s">
        <v>4</v>
      </c>
      <c r="B296" s="4" t="s">
        <v>5</v>
      </c>
      <c r="C296" s="4" t="s">
        <v>7</v>
      </c>
      <c r="D296" s="4" t="s">
        <v>7</v>
      </c>
      <c r="E296" s="4" t="s">
        <v>13</v>
      </c>
      <c r="F296" s="4" t="s">
        <v>10</v>
      </c>
    </row>
    <row r="297" spans="1:8">
      <c r="A297" t="n">
        <v>2574</v>
      </c>
      <c r="B297" s="36" t="n">
        <v>45</v>
      </c>
      <c r="C297" s="7" t="n">
        <v>11</v>
      </c>
      <c r="D297" s="7" t="n">
        <v>3</v>
      </c>
      <c r="E297" s="7" t="n">
        <v>37.0999984741211</v>
      </c>
      <c r="F297" s="7" t="n">
        <v>0</v>
      </c>
    </row>
    <row r="298" spans="1:8">
      <c r="A298" t="s">
        <v>4</v>
      </c>
      <c r="B298" s="4" t="s">
        <v>5</v>
      </c>
      <c r="C298" s="4" t="s">
        <v>7</v>
      </c>
      <c r="D298" s="4" t="s">
        <v>7</v>
      </c>
      <c r="E298" s="4" t="s">
        <v>13</v>
      </c>
      <c r="F298" s="4" t="s">
        <v>10</v>
      </c>
    </row>
    <row r="299" spans="1:8">
      <c r="A299" t="n">
        <v>2583</v>
      </c>
      <c r="B299" s="36" t="n">
        <v>45</v>
      </c>
      <c r="C299" s="7" t="n">
        <v>5</v>
      </c>
      <c r="D299" s="7" t="n">
        <v>3</v>
      </c>
      <c r="E299" s="7" t="n">
        <v>1.79999995231628</v>
      </c>
      <c r="F299" s="7" t="n">
        <v>3000</v>
      </c>
    </row>
    <row r="300" spans="1:8">
      <c r="A300" t="s">
        <v>4</v>
      </c>
      <c r="B300" s="4" t="s">
        <v>5</v>
      </c>
      <c r="C300" s="4" t="s">
        <v>7</v>
      </c>
      <c r="D300" s="4" t="s">
        <v>10</v>
      </c>
    </row>
    <row r="301" spans="1:8">
      <c r="A301" t="n">
        <v>2592</v>
      </c>
      <c r="B301" s="36" t="n">
        <v>45</v>
      </c>
      <c r="C301" s="7" t="n">
        <v>7</v>
      </c>
      <c r="D301" s="7" t="n">
        <v>255</v>
      </c>
    </row>
    <row r="302" spans="1:8">
      <c r="A302" t="s">
        <v>4</v>
      </c>
      <c r="B302" s="4" t="s">
        <v>5</v>
      </c>
      <c r="C302" s="4" t="s">
        <v>7</v>
      </c>
      <c r="D302" s="4" t="s">
        <v>13</v>
      </c>
      <c r="E302" s="4" t="s">
        <v>10</v>
      </c>
      <c r="F302" s="4" t="s">
        <v>7</v>
      </c>
    </row>
    <row r="303" spans="1:8">
      <c r="A303" t="n">
        <v>2596</v>
      </c>
      <c r="B303" s="17" t="n">
        <v>49</v>
      </c>
      <c r="C303" s="7" t="n">
        <v>3</v>
      </c>
      <c r="D303" s="7" t="n">
        <v>0.699999988079071</v>
      </c>
      <c r="E303" s="7" t="n">
        <v>500</v>
      </c>
      <c r="F303" s="7" t="n">
        <v>0</v>
      </c>
    </row>
    <row r="304" spans="1:8">
      <c r="A304" t="s">
        <v>4</v>
      </c>
      <c r="B304" s="4" t="s">
        <v>5</v>
      </c>
      <c r="C304" s="4" t="s">
        <v>8</v>
      </c>
      <c r="D304" s="4" t="s">
        <v>10</v>
      </c>
    </row>
    <row r="305" spans="1:9">
      <c r="A305" t="n">
        <v>2605</v>
      </c>
      <c r="B305" s="38" t="n">
        <v>29</v>
      </c>
      <c r="C305" s="7" t="s">
        <v>28</v>
      </c>
      <c r="D305" s="7" t="n">
        <v>65533</v>
      </c>
    </row>
    <row r="306" spans="1:9">
      <c r="A306" t="s">
        <v>4</v>
      </c>
      <c r="B306" s="4" t="s">
        <v>5</v>
      </c>
      <c r="C306" s="4" t="s">
        <v>7</v>
      </c>
      <c r="D306" s="4" t="s">
        <v>10</v>
      </c>
      <c r="E306" s="4" t="s">
        <v>8</v>
      </c>
    </row>
    <row r="307" spans="1:9">
      <c r="A307" t="n">
        <v>2614</v>
      </c>
      <c r="B307" s="35" t="n">
        <v>51</v>
      </c>
      <c r="C307" s="7" t="n">
        <v>4</v>
      </c>
      <c r="D307" s="7" t="n">
        <v>26</v>
      </c>
      <c r="E307" s="7" t="s">
        <v>63</v>
      </c>
    </row>
    <row r="308" spans="1:9">
      <c r="A308" t="s">
        <v>4</v>
      </c>
      <c r="B308" s="4" t="s">
        <v>5</v>
      </c>
      <c r="C308" s="4" t="s">
        <v>10</v>
      </c>
    </row>
    <row r="309" spans="1:9">
      <c r="A309" t="n">
        <v>2629</v>
      </c>
      <c r="B309" s="27" t="n">
        <v>16</v>
      </c>
      <c r="C309" s="7" t="n">
        <v>0</v>
      </c>
    </row>
    <row r="310" spans="1:9">
      <c r="A310" t="s">
        <v>4</v>
      </c>
      <c r="B310" s="4" t="s">
        <v>5</v>
      </c>
      <c r="C310" s="4" t="s">
        <v>10</v>
      </c>
      <c r="D310" s="4" t="s">
        <v>7</v>
      </c>
      <c r="E310" s="4" t="s">
        <v>14</v>
      </c>
      <c r="F310" s="4" t="s">
        <v>64</v>
      </c>
      <c r="G310" s="4" t="s">
        <v>7</v>
      </c>
      <c r="H310" s="4" t="s">
        <v>7</v>
      </c>
    </row>
    <row r="311" spans="1:9">
      <c r="A311" t="n">
        <v>2632</v>
      </c>
      <c r="B311" s="39" t="n">
        <v>26</v>
      </c>
      <c r="C311" s="7" t="n">
        <v>26</v>
      </c>
      <c r="D311" s="7" t="n">
        <v>17</v>
      </c>
      <c r="E311" s="7" t="n">
        <v>40300</v>
      </c>
      <c r="F311" s="7" t="s">
        <v>65</v>
      </c>
      <c r="G311" s="7" t="n">
        <v>2</v>
      </c>
      <c r="H311" s="7" t="n">
        <v>0</v>
      </c>
    </row>
    <row r="312" spans="1:9">
      <c r="A312" t="s">
        <v>4</v>
      </c>
      <c r="B312" s="4" t="s">
        <v>5</v>
      </c>
    </row>
    <row r="313" spans="1:9">
      <c r="A313" t="n">
        <v>2648</v>
      </c>
      <c r="B313" s="40" t="n">
        <v>28</v>
      </c>
    </row>
    <row r="314" spans="1:9">
      <c r="A314" t="s">
        <v>4</v>
      </c>
      <c r="B314" s="4" t="s">
        <v>5</v>
      </c>
      <c r="C314" s="4" t="s">
        <v>8</v>
      </c>
      <c r="D314" s="4" t="s">
        <v>10</v>
      </c>
    </row>
    <row r="315" spans="1:9">
      <c r="A315" t="n">
        <v>2649</v>
      </c>
      <c r="B315" s="38" t="n">
        <v>29</v>
      </c>
      <c r="C315" s="7" t="s">
        <v>15</v>
      </c>
      <c r="D315" s="7" t="n">
        <v>65533</v>
      </c>
    </row>
    <row r="316" spans="1:9">
      <c r="A316" t="s">
        <v>4</v>
      </c>
      <c r="B316" s="4" t="s">
        <v>5</v>
      </c>
      <c r="C316" s="4" t="s">
        <v>10</v>
      </c>
      <c r="D316" s="4" t="s">
        <v>14</v>
      </c>
    </row>
    <row r="317" spans="1:9">
      <c r="A317" t="n">
        <v>2653</v>
      </c>
      <c r="B317" s="41" t="n">
        <v>44</v>
      </c>
      <c r="C317" s="7" t="n">
        <v>7013</v>
      </c>
      <c r="D317" s="7" t="n">
        <v>1</v>
      </c>
    </row>
    <row r="318" spans="1:9">
      <c r="A318" t="s">
        <v>4</v>
      </c>
      <c r="B318" s="4" t="s">
        <v>5</v>
      </c>
      <c r="C318" s="4" t="s">
        <v>10</v>
      </c>
      <c r="D318" s="4" t="s">
        <v>14</v>
      </c>
    </row>
    <row r="319" spans="1:9">
      <c r="A319" t="n">
        <v>2660</v>
      </c>
      <c r="B319" s="41" t="n">
        <v>44</v>
      </c>
      <c r="C319" s="7" t="n">
        <v>23</v>
      </c>
      <c r="D319" s="7" t="n">
        <v>1</v>
      </c>
    </row>
    <row r="320" spans="1:9">
      <c r="A320" t="s">
        <v>4</v>
      </c>
      <c r="B320" s="4" t="s">
        <v>5</v>
      </c>
      <c r="C320" s="4" t="s">
        <v>7</v>
      </c>
      <c r="D320" s="4" t="s">
        <v>10</v>
      </c>
      <c r="E320" s="4" t="s">
        <v>10</v>
      </c>
      <c r="F320" s="4" t="s">
        <v>7</v>
      </c>
    </row>
    <row r="321" spans="1:8">
      <c r="A321" t="n">
        <v>2667</v>
      </c>
      <c r="B321" s="42" t="n">
        <v>25</v>
      </c>
      <c r="C321" s="7" t="n">
        <v>1</v>
      </c>
      <c r="D321" s="7" t="n">
        <v>60</v>
      </c>
      <c r="E321" s="7" t="n">
        <v>280</v>
      </c>
      <c r="F321" s="7" t="n">
        <v>1</v>
      </c>
    </row>
    <row r="322" spans="1:8">
      <c r="A322" t="s">
        <v>4</v>
      </c>
      <c r="B322" s="4" t="s">
        <v>5</v>
      </c>
      <c r="C322" s="4" t="s">
        <v>8</v>
      </c>
      <c r="D322" s="4" t="s">
        <v>10</v>
      </c>
    </row>
    <row r="323" spans="1:8">
      <c r="A323" t="n">
        <v>2674</v>
      </c>
      <c r="B323" s="38" t="n">
        <v>29</v>
      </c>
      <c r="C323" s="7" t="s">
        <v>66</v>
      </c>
      <c r="D323" s="7" t="n">
        <v>65533</v>
      </c>
    </row>
    <row r="324" spans="1:8">
      <c r="A324" t="s">
        <v>4</v>
      </c>
      <c r="B324" s="4" t="s">
        <v>5</v>
      </c>
      <c r="C324" s="4" t="s">
        <v>7</v>
      </c>
      <c r="D324" s="4" t="s">
        <v>10</v>
      </c>
      <c r="E324" s="4" t="s">
        <v>8</v>
      </c>
    </row>
    <row r="325" spans="1:8">
      <c r="A325" t="n">
        <v>2696</v>
      </c>
      <c r="B325" s="35" t="n">
        <v>51</v>
      </c>
      <c r="C325" s="7" t="n">
        <v>4</v>
      </c>
      <c r="D325" s="7" t="n">
        <v>7013</v>
      </c>
      <c r="E325" s="7" t="s">
        <v>67</v>
      </c>
    </row>
    <row r="326" spans="1:8">
      <c r="A326" t="s">
        <v>4</v>
      </c>
      <c r="B326" s="4" t="s">
        <v>5</v>
      </c>
      <c r="C326" s="4" t="s">
        <v>10</v>
      </c>
    </row>
    <row r="327" spans="1:8">
      <c r="A327" t="n">
        <v>2709</v>
      </c>
      <c r="B327" s="27" t="n">
        <v>16</v>
      </c>
      <c r="C327" s="7" t="n">
        <v>0</v>
      </c>
    </row>
    <row r="328" spans="1:8">
      <c r="A328" t="s">
        <v>4</v>
      </c>
      <c r="B328" s="4" t="s">
        <v>5</v>
      </c>
      <c r="C328" s="4" t="s">
        <v>10</v>
      </c>
      <c r="D328" s="4" t="s">
        <v>7</v>
      </c>
      <c r="E328" s="4" t="s">
        <v>14</v>
      </c>
      <c r="F328" s="4" t="s">
        <v>64</v>
      </c>
      <c r="G328" s="4" t="s">
        <v>7</v>
      </c>
      <c r="H328" s="4" t="s">
        <v>7</v>
      </c>
    </row>
    <row r="329" spans="1:8">
      <c r="A329" t="n">
        <v>2712</v>
      </c>
      <c r="B329" s="39" t="n">
        <v>26</v>
      </c>
      <c r="C329" s="7" t="n">
        <v>7013</v>
      </c>
      <c r="D329" s="7" t="n">
        <v>17</v>
      </c>
      <c r="E329" s="7" t="n">
        <v>37300</v>
      </c>
      <c r="F329" s="7" t="s">
        <v>68</v>
      </c>
      <c r="G329" s="7" t="n">
        <v>2</v>
      </c>
      <c r="H329" s="7" t="n">
        <v>0</v>
      </c>
    </row>
    <row r="330" spans="1:8">
      <c r="A330" t="s">
        <v>4</v>
      </c>
      <c r="B330" s="4" t="s">
        <v>5</v>
      </c>
    </row>
    <row r="331" spans="1:8">
      <c r="A331" t="n">
        <v>2761</v>
      </c>
      <c r="B331" s="40" t="n">
        <v>28</v>
      </c>
    </row>
    <row r="332" spans="1:8">
      <c r="A332" t="s">
        <v>4</v>
      </c>
      <c r="B332" s="4" t="s">
        <v>5</v>
      </c>
      <c r="C332" s="4" t="s">
        <v>8</v>
      </c>
      <c r="D332" s="4" t="s">
        <v>10</v>
      </c>
    </row>
    <row r="333" spans="1:8">
      <c r="A333" t="n">
        <v>2762</v>
      </c>
      <c r="B333" s="38" t="n">
        <v>29</v>
      </c>
      <c r="C333" s="7" t="s">
        <v>15</v>
      </c>
      <c r="D333" s="7" t="n">
        <v>65533</v>
      </c>
    </row>
    <row r="334" spans="1:8">
      <c r="A334" t="s">
        <v>4</v>
      </c>
      <c r="B334" s="4" t="s">
        <v>5</v>
      </c>
      <c r="C334" s="4" t="s">
        <v>7</v>
      </c>
      <c r="D334" s="4" t="s">
        <v>10</v>
      </c>
      <c r="E334" s="4" t="s">
        <v>10</v>
      </c>
      <c r="F334" s="4" t="s">
        <v>7</v>
      </c>
    </row>
    <row r="335" spans="1:8">
      <c r="A335" t="n">
        <v>2766</v>
      </c>
      <c r="B335" s="42" t="n">
        <v>25</v>
      </c>
      <c r="C335" s="7" t="n">
        <v>1</v>
      </c>
      <c r="D335" s="7" t="n">
        <v>65535</v>
      </c>
      <c r="E335" s="7" t="n">
        <v>65535</v>
      </c>
      <c r="F335" s="7" t="n">
        <v>0</v>
      </c>
    </row>
    <row r="336" spans="1:8">
      <c r="A336" t="s">
        <v>4</v>
      </c>
      <c r="B336" s="4" t="s">
        <v>5</v>
      </c>
      <c r="C336" s="4" t="s">
        <v>7</v>
      </c>
      <c r="D336" s="4" t="s">
        <v>10</v>
      </c>
      <c r="E336" s="4" t="s">
        <v>8</v>
      </c>
      <c r="F336" s="4" t="s">
        <v>8</v>
      </c>
      <c r="G336" s="4" t="s">
        <v>8</v>
      </c>
      <c r="H336" s="4" t="s">
        <v>8</v>
      </c>
    </row>
    <row r="337" spans="1:8">
      <c r="A337" t="n">
        <v>2773</v>
      </c>
      <c r="B337" s="35" t="n">
        <v>51</v>
      </c>
      <c r="C337" s="7" t="n">
        <v>3</v>
      </c>
      <c r="D337" s="7" t="n">
        <v>26</v>
      </c>
      <c r="E337" s="7" t="s">
        <v>69</v>
      </c>
      <c r="F337" s="7" t="s">
        <v>62</v>
      </c>
      <c r="G337" s="7" t="s">
        <v>60</v>
      </c>
      <c r="H337" s="7" t="s">
        <v>58</v>
      </c>
    </row>
    <row r="338" spans="1:8">
      <c r="A338" t="s">
        <v>4</v>
      </c>
      <c r="B338" s="4" t="s">
        <v>5</v>
      </c>
      <c r="C338" s="4" t="s">
        <v>10</v>
      </c>
      <c r="D338" s="4" t="s">
        <v>7</v>
      </c>
      <c r="E338" s="4" t="s">
        <v>13</v>
      </c>
      <c r="F338" s="4" t="s">
        <v>10</v>
      </c>
    </row>
    <row r="339" spans="1:8">
      <c r="A339" t="n">
        <v>2786</v>
      </c>
      <c r="B339" s="43" t="n">
        <v>59</v>
      </c>
      <c r="C339" s="7" t="n">
        <v>26</v>
      </c>
      <c r="D339" s="7" t="n">
        <v>13</v>
      </c>
      <c r="E339" s="7" t="n">
        <v>0.150000005960464</v>
      </c>
      <c r="F339" s="7" t="n">
        <v>0</v>
      </c>
    </row>
    <row r="340" spans="1:8">
      <c r="A340" t="s">
        <v>4</v>
      </c>
      <c r="B340" s="4" t="s">
        <v>5</v>
      </c>
      <c r="C340" s="4" t="s">
        <v>10</v>
      </c>
    </row>
    <row r="341" spans="1:8">
      <c r="A341" t="n">
        <v>2796</v>
      </c>
      <c r="B341" s="27" t="n">
        <v>16</v>
      </c>
      <c r="C341" s="7" t="n">
        <v>700</v>
      </c>
    </row>
    <row r="342" spans="1:8">
      <c r="A342" t="s">
        <v>4</v>
      </c>
      <c r="B342" s="4" t="s">
        <v>5</v>
      </c>
      <c r="C342" s="4" t="s">
        <v>10</v>
      </c>
      <c r="D342" s="4" t="s">
        <v>10</v>
      </c>
      <c r="E342" s="4" t="s">
        <v>10</v>
      </c>
    </row>
    <row r="343" spans="1:8">
      <c r="A343" t="n">
        <v>2799</v>
      </c>
      <c r="B343" s="44" t="n">
        <v>61</v>
      </c>
      <c r="C343" s="7" t="n">
        <v>7013</v>
      </c>
      <c r="D343" s="7" t="n">
        <v>26</v>
      </c>
      <c r="E343" s="7" t="n">
        <v>0</v>
      </c>
    </row>
    <row r="344" spans="1:8">
      <c r="A344" t="s">
        <v>4</v>
      </c>
      <c r="B344" s="4" t="s">
        <v>5</v>
      </c>
      <c r="C344" s="4" t="s">
        <v>10</v>
      </c>
      <c r="D344" s="4" t="s">
        <v>10</v>
      </c>
      <c r="E344" s="4" t="s">
        <v>13</v>
      </c>
      <c r="F344" s="4" t="s">
        <v>13</v>
      </c>
      <c r="G344" s="4" t="s">
        <v>13</v>
      </c>
      <c r="H344" s="4" t="s">
        <v>13</v>
      </c>
      <c r="I344" s="4" t="s">
        <v>7</v>
      </c>
      <c r="J344" s="4" t="s">
        <v>10</v>
      </c>
    </row>
    <row r="345" spans="1:8">
      <c r="A345" t="n">
        <v>2806</v>
      </c>
      <c r="B345" s="45" t="n">
        <v>55</v>
      </c>
      <c r="C345" s="7" t="n">
        <v>7013</v>
      </c>
      <c r="D345" s="7" t="n">
        <v>65533</v>
      </c>
      <c r="E345" s="7" t="n">
        <v>0</v>
      </c>
      <c r="F345" s="7" t="n">
        <v>0</v>
      </c>
      <c r="G345" s="7" t="n">
        <v>9.30000019073486</v>
      </c>
      <c r="H345" s="7" t="n">
        <v>1.20000004768372</v>
      </c>
      <c r="I345" s="7" t="n">
        <v>1</v>
      </c>
      <c r="J345" s="7" t="n">
        <v>0</v>
      </c>
    </row>
    <row r="346" spans="1:8">
      <c r="A346" t="s">
        <v>4</v>
      </c>
      <c r="B346" s="4" t="s">
        <v>5</v>
      </c>
      <c r="C346" s="4" t="s">
        <v>10</v>
      </c>
    </row>
    <row r="347" spans="1:8">
      <c r="A347" t="n">
        <v>2830</v>
      </c>
      <c r="B347" s="27" t="n">
        <v>16</v>
      </c>
      <c r="C347" s="7" t="n">
        <v>300</v>
      </c>
    </row>
    <row r="348" spans="1:8">
      <c r="A348" t="s">
        <v>4</v>
      </c>
      <c r="B348" s="4" t="s">
        <v>5</v>
      </c>
      <c r="C348" s="4" t="s">
        <v>10</v>
      </c>
      <c r="D348" s="4" t="s">
        <v>10</v>
      </c>
      <c r="E348" s="4" t="s">
        <v>10</v>
      </c>
    </row>
    <row r="349" spans="1:8">
      <c r="A349" t="n">
        <v>2833</v>
      </c>
      <c r="B349" s="44" t="n">
        <v>61</v>
      </c>
      <c r="C349" s="7" t="n">
        <v>23</v>
      </c>
      <c r="D349" s="7" t="n">
        <v>26</v>
      </c>
      <c r="E349" s="7" t="n">
        <v>0</v>
      </c>
    </row>
    <row r="350" spans="1:8">
      <c r="A350" t="s">
        <v>4</v>
      </c>
      <c r="B350" s="4" t="s">
        <v>5</v>
      </c>
      <c r="C350" s="4" t="s">
        <v>10</v>
      </c>
      <c r="D350" s="4" t="s">
        <v>10</v>
      </c>
      <c r="E350" s="4" t="s">
        <v>13</v>
      </c>
      <c r="F350" s="4" t="s">
        <v>13</v>
      </c>
      <c r="G350" s="4" t="s">
        <v>13</v>
      </c>
      <c r="H350" s="4" t="s">
        <v>13</v>
      </c>
      <c r="I350" s="4" t="s">
        <v>7</v>
      </c>
      <c r="J350" s="4" t="s">
        <v>10</v>
      </c>
    </row>
    <row r="351" spans="1:8">
      <c r="A351" t="n">
        <v>2840</v>
      </c>
      <c r="B351" s="45" t="n">
        <v>55</v>
      </c>
      <c r="C351" s="7" t="n">
        <v>23</v>
      </c>
      <c r="D351" s="7" t="n">
        <v>65533</v>
      </c>
      <c r="E351" s="7" t="n">
        <v>0.699999988079071</v>
      </c>
      <c r="F351" s="7" t="n">
        <v>0</v>
      </c>
      <c r="G351" s="7" t="n">
        <v>8.30000019073486</v>
      </c>
      <c r="H351" s="7" t="n">
        <v>1.20000004768372</v>
      </c>
      <c r="I351" s="7" t="n">
        <v>1</v>
      </c>
      <c r="J351" s="7" t="n">
        <v>0</v>
      </c>
    </row>
    <row r="352" spans="1:8">
      <c r="A352" t="s">
        <v>4</v>
      </c>
      <c r="B352" s="4" t="s">
        <v>5</v>
      </c>
      <c r="C352" s="4" t="s">
        <v>7</v>
      </c>
      <c r="D352" s="4" t="s">
        <v>10</v>
      </c>
      <c r="E352" s="4" t="s">
        <v>13</v>
      </c>
    </row>
    <row r="353" spans="1:10">
      <c r="A353" t="n">
        <v>2864</v>
      </c>
      <c r="B353" s="20" t="n">
        <v>58</v>
      </c>
      <c r="C353" s="7" t="n">
        <v>101</v>
      </c>
      <c r="D353" s="7" t="n">
        <v>500</v>
      </c>
      <c r="E353" s="7" t="n">
        <v>1</v>
      </c>
    </row>
    <row r="354" spans="1:10">
      <c r="A354" t="s">
        <v>4</v>
      </c>
      <c r="B354" s="4" t="s">
        <v>5</v>
      </c>
      <c r="C354" s="4" t="s">
        <v>7</v>
      </c>
      <c r="D354" s="4" t="s">
        <v>10</v>
      </c>
    </row>
    <row r="355" spans="1:10">
      <c r="A355" t="n">
        <v>2872</v>
      </c>
      <c r="B355" s="20" t="n">
        <v>58</v>
      </c>
      <c r="C355" s="7" t="n">
        <v>254</v>
      </c>
      <c r="D355" s="7" t="n">
        <v>0</v>
      </c>
    </row>
    <row r="356" spans="1:10">
      <c r="A356" t="s">
        <v>4</v>
      </c>
      <c r="B356" s="4" t="s">
        <v>5</v>
      </c>
      <c r="C356" s="4" t="s">
        <v>7</v>
      </c>
      <c r="D356" s="4" t="s">
        <v>7</v>
      </c>
      <c r="E356" s="4" t="s">
        <v>13</v>
      </c>
      <c r="F356" s="4" t="s">
        <v>13</v>
      </c>
      <c r="G356" s="4" t="s">
        <v>13</v>
      </c>
      <c r="H356" s="4" t="s">
        <v>10</v>
      </c>
    </row>
    <row r="357" spans="1:10">
      <c r="A357" t="n">
        <v>2876</v>
      </c>
      <c r="B357" s="36" t="n">
        <v>45</v>
      </c>
      <c r="C357" s="7" t="n">
        <v>2</v>
      </c>
      <c r="D357" s="7" t="n">
        <v>3</v>
      </c>
      <c r="E357" s="7" t="n">
        <v>0.490000009536743</v>
      </c>
      <c r="F357" s="7" t="n">
        <v>1.57000005245209</v>
      </c>
      <c r="G357" s="7" t="n">
        <v>10.7799997329712</v>
      </c>
      <c r="H357" s="7" t="n">
        <v>0</v>
      </c>
    </row>
    <row r="358" spans="1:10">
      <c r="A358" t="s">
        <v>4</v>
      </c>
      <c r="B358" s="4" t="s">
        <v>5</v>
      </c>
      <c r="C358" s="4" t="s">
        <v>7</v>
      </c>
      <c r="D358" s="4" t="s">
        <v>7</v>
      </c>
      <c r="E358" s="4" t="s">
        <v>13</v>
      </c>
      <c r="F358" s="4" t="s">
        <v>13</v>
      </c>
      <c r="G358" s="4" t="s">
        <v>13</v>
      </c>
      <c r="H358" s="4" t="s">
        <v>10</v>
      </c>
      <c r="I358" s="4" t="s">
        <v>7</v>
      </c>
    </row>
    <row r="359" spans="1:10">
      <c r="A359" t="n">
        <v>2893</v>
      </c>
      <c r="B359" s="36" t="n">
        <v>45</v>
      </c>
      <c r="C359" s="7" t="n">
        <v>4</v>
      </c>
      <c r="D359" s="7" t="n">
        <v>3</v>
      </c>
      <c r="E359" s="7" t="n">
        <v>359.799987792969</v>
      </c>
      <c r="F359" s="7" t="n">
        <v>33.8199996948242</v>
      </c>
      <c r="G359" s="7" t="n">
        <v>358</v>
      </c>
      <c r="H359" s="7" t="n">
        <v>0</v>
      </c>
      <c r="I359" s="7" t="n">
        <v>0</v>
      </c>
    </row>
    <row r="360" spans="1:10">
      <c r="A360" t="s">
        <v>4</v>
      </c>
      <c r="B360" s="4" t="s">
        <v>5</v>
      </c>
      <c r="C360" s="4" t="s">
        <v>7</v>
      </c>
      <c r="D360" s="4" t="s">
        <v>7</v>
      </c>
      <c r="E360" s="4" t="s">
        <v>13</v>
      </c>
      <c r="F360" s="4" t="s">
        <v>10</v>
      </c>
    </row>
    <row r="361" spans="1:10">
      <c r="A361" t="n">
        <v>2911</v>
      </c>
      <c r="B361" s="36" t="n">
        <v>45</v>
      </c>
      <c r="C361" s="7" t="n">
        <v>5</v>
      </c>
      <c r="D361" s="7" t="n">
        <v>3</v>
      </c>
      <c r="E361" s="7" t="n">
        <v>3.79999995231628</v>
      </c>
      <c r="F361" s="7" t="n">
        <v>0</v>
      </c>
    </row>
    <row r="362" spans="1:10">
      <c r="A362" t="s">
        <v>4</v>
      </c>
      <c r="B362" s="4" t="s">
        <v>5</v>
      </c>
      <c r="C362" s="4" t="s">
        <v>7</v>
      </c>
      <c r="D362" s="4" t="s">
        <v>7</v>
      </c>
      <c r="E362" s="4" t="s">
        <v>13</v>
      </c>
      <c r="F362" s="4" t="s">
        <v>10</v>
      </c>
    </row>
    <row r="363" spans="1:10">
      <c r="A363" t="n">
        <v>2920</v>
      </c>
      <c r="B363" s="36" t="n">
        <v>45</v>
      </c>
      <c r="C363" s="7" t="n">
        <v>11</v>
      </c>
      <c r="D363" s="7" t="n">
        <v>3</v>
      </c>
      <c r="E363" s="7" t="n">
        <v>37.0999984741211</v>
      </c>
      <c r="F363" s="7" t="n">
        <v>0</v>
      </c>
    </row>
    <row r="364" spans="1:10">
      <c r="A364" t="s">
        <v>4</v>
      </c>
      <c r="B364" s="4" t="s">
        <v>5</v>
      </c>
      <c r="C364" s="4" t="s">
        <v>7</v>
      </c>
      <c r="D364" s="4" t="s">
        <v>7</v>
      </c>
      <c r="E364" s="4" t="s">
        <v>13</v>
      </c>
      <c r="F364" s="4" t="s">
        <v>13</v>
      </c>
      <c r="G364" s="4" t="s">
        <v>13</v>
      </c>
      <c r="H364" s="4" t="s">
        <v>10</v>
      </c>
    </row>
    <row r="365" spans="1:10">
      <c r="A365" t="n">
        <v>2929</v>
      </c>
      <c r="B365" s="36" t="n">
        <v>45</v>
      </c>
      <c r="C365" s="7" t="n">
        <v>2</v>
      </c>
      <c r="D365" s="7" t="n">
        <v>3</v>
      </c>
      <c r="E365" s="7" t="n">
        <v>-0.200000002980232</v>
      </c>
      <c r="F365" s="7" t="n">
        <v>1.57000005245209</v>
      </c>
      <c r="G365" s="7" t="n">
        <v>9.56999969482422</v>
      </c>
      <c r="H365" s="7" t="n">
        <v>4000</v>
      </c>
    </row>
    <row r="366" spans="1:10">
      <c r="A366" t="s">
        <v>4</v>
      </c>
      <c r="B366" s="4" t="s">
        <v>5</v>
      </c>
      <c r="C366" s="4" t="s">
        <v>7</v>
      </c>
      <c r="D366" s="4" t="s">
        <v>7</v>
      </c>
      <c r="E366" s="4" t="s">
        <v>13</v>
      </c>
      <c r="F366" s="4" t="s">
        <v>13</v>
      </c>
      <c r="G366" s="4" t="s">
        <v>13</v>
      </c>
      <c r="H366" s="4" t="s">
        <v>10</v>
      </c>
      <c r="I366" s="4" t="s">
        <v>7</v>
      </c>
    </row>
    <row r="367" spans="1:10">
      <c r="A367" t="n">
        <v>2946</v>
      </c>
      <c r="B367" s="36" t="n">
        <v>45</v>
      </c>
      <c r="C367" s="7" t="n">
        <v>4</v>
      </c>
      <c r="D367" s="7" t="n">
        <v>3</v>
      </c>
      <c r="E367" s="7" t="n">
        <v>359.799987792969</v>
      </c>
      <c r="F367" s="7" t="n">
        <v>33.8199996948242</v>
      </c>
      <c r="G367" s="7" t="n">
        <v>358</v>
      </c>
      <c r="H367" s="7" t="n">
        <v>4000</v>
      </c>
      <c r="I367" s="7" t="n">
        <v>0</v>
      </c>
    </row>
    <row r="368" spans="1:10">
      <c r="A368" t="s">
        <v>4</v>
      </c>
      <c r="B368" s="4" t="s">
        <v>5</v>
      </c>
      <c r="C368" s="4" t="s">
        <v>7</v>
      </c>
      <c r="D368" s="4" t="s">
        <v>7</v>
      </c>
      <c r="E368" s="4" t="s">
        <v>13</v>
      </c>
      <c r="F368" s="4" t="s">
        <v>10</v>
      </c>
    </row>
    <row r="369" spans="1:9">
      <c r="A369" t="n">
        <v>2964</v>
      </c>
      <c r="B369" s="36" t="n">
        <v>45</v>
      </c>
      <c r="C369" s="7" t="n">
        <v>5</v>
      </c>
      <c r="D369" s="7" t="n">
        <v>3</v>
      </c>
      <c r="E369" s="7" t="n">
        <v>3.79999995231628</v>
      </c>
      <c r="F369" s="7" t="n">
        <v>4000</v>
      </c>
    </row>
    <row r="370" spans="1:9">
      <c r="A370" t="s">
        <v>4</v>
      </c>
      <c r="B370" s="4" t="s">
        <v>5</v>
      </c>
      <c r="C370" s="4" t="s">
        <v>10</v>
      </c>
      <c r="D370" s="4" t="s">
        <v>13</v>
      </c>
      <c r="E370" s="4" t="s">
        <v>13</v>
      </c>
      <c r="F370" s="4" t="s">
        <v>13</v>
      </c>
      <c r="G370" s="4" t="s">
        <v>10</v>
      </c>
      <c r="H370" s="4" t="s">
        <v>10</v>
      </c>
    </row>
    <row r="371" spans="1:9">
      <c r="A371" t="n">
        <v>2973</v>
      </c>
      <c r="B371" s="34" t="n">
        <v>60</v>
      </c>
      <c r="C371" s="7" t="n">
        <v>26</v>
      </c>
      <c r="D371" s="7" t="n">
        <v>0</v>
      </c>
      <c r="E371" s="7" t="n">
        <v>0</v>
      </c>
      <c r="F371" s="7" t="n">
        <v>0</v>
      </c>
      <c r="G371" s="7" t="n">
        <v>400</v>
      </c>
      <c r="H371" s="7" t="n">
        <v>0</v>
      </c>
    </row>
    <row r="372" spans="1:9">
      <c r="A372" t="s">
        <v>4</v>
      </c>
      <c r="B372" s="4" t="s">
        <v>5</v>
      </c>
      <c r="C372" s="4" t="s">
        <v>10</v>
      </c>
      <c r="D372" s="4" t="s">
        <v>10</v>
      </c>
      <c r="E372" s="4" t="s">
        <v>10</v>
      </c>
    </row>
    <row r="373" spans="1:9">
      <c r="A373" t="n">
        <v>2992</v>
      </c>
      <c r="B373" s="44" t="n">
        <v>61</v>
      </c>
      <c r="C373" s="7" t="n">
        <v>26</v>
      </c>
      <c r="D373" s="7" t="n">
        <v>7013</v>
      </c>
      <c r="E373" s="7" t="n">
        <v>1000</v>
      </c>
    </row>
    <row r="374" spans="1:9">
      <c r="A374" t="s">
        <v>4</v>
      </c>
      <c r="B374" s="4" t="s">
        <v>5</v>
      </c>
      <c r="C374" s="4" t="s">
        <v>10</v>
      </c>
      <c r="D374" s="4" t="s">
        <v>10</v>
      </c>
      <c r="E374" s="4" t="s">
        <v>13</v>
      </c>
      <c r="F374" s="4" t="s">
        <v>7</v>
      </c>
    </row>
    <row r="375" spans="1:9">
      <c r="A375" t="n">
        <v>2999</v>
      </c>
      <c r="B375" s="46" t="n">
        <v>53</v>
      </c>
      <c r="C375" s="7" t="n">
        <v>26</v>
      </c>
      <c r="D375" s="7" t="n">
        <v>7013</v>
      </c>
      <c r="E375" s="7" t="n">
        <v>10</v>
      </c>
      <c r="F375" s="7" t="n">
        <v>0</v>
      </c>
    </row>
    <row r="376" spans="1:9">
      <c r="A376" t="s">
        <v>4</v>
      </c>
      <c r="B376" s="4" t="s">
        <v>5</v>
      </c>
      <c r="C376" s="4" t="s">
        <v>10</v>
      </c>
    </row>
    <row r="377" spans="1:9">
      <c r="A377" t="n">
        <v>3009</v>
      </c>
      <c r="B377" s="47" t="n">
        <v>54</v>
      </c>
      <c r="C377" s="7" t="n">
        <v>26</v>
      </c>
    </row>
    <row r="378" spans="1:9">
      <c r="A378" t="s">
        <v>4</v>
      </c>
      <c r="B378" s="4" t="s">
        <v>5</v>
      </c>
      <c r="C378" s="4" t="s">
        <v>10</v>
      </c>
      <c r="D378" s="4" t="s">
        <v>7</v>
      </c>
    </row>
    <row r="379" spans="1:9">
      <c r="A379" t="n">
        <v>3012</v>
      </c>
      <c r="B379" s="48" t="n">
        <v>56</v>
      </c>
      <c r="C379" s="7" t="n">
        <v>7013</v>
      </c>
      <c r="D379" s="7" t="n">
        <v>0</v>
      </c>
    </row>
    <row r="380" spans="1:9">
      <c r="A380" t="s">
        <v>4</v>
      </c>
      <c r="B380" s="4" t="s">
        <v>5</v>
      </c>
      <c r="C380" s="4" t="s">
        <v>10</v>
      </c>
      <c r="D380" s="4" t="s">
        <v>7</v>
      </c>
    </row>
    <row r="381" spans="1:9">
      <c r="A381" t="n">
        <v>3016</v>
      </c>
      <c r="B381" s="48" t="n">
        <v>56</v>
      </c>
      <c r="C381" s="7" t="n">
        <v>23</v>
      </c>
      <c r="D381" s="7" t="n">
        <v>0</v>
      </c>
    </row>
    <row r="382" spans="1:9">
      <c r="A382" t="s">
        <v>4</v>
      </c>
      <c r="B382" s="4" t="s">
        <v>5</v>
      </c>
      <c r="C382" s="4" t="s">
        <v>10</v>
      </c>
      <c r="D382" s="4" t="s">
        <v>10</v>
      </c>
      <c r="E382" s="4" t="s">
        <v>13</v>
      </c>
      <c r="F382" s="4" t="s">
        <v>7</v>
      </c>
    </row>
    <row r="383" spans="1:9">
      <c r="A383" t="n">
        <v>3020</v>
      </c>
      <c r="B383" s="46" t="n">
        <v>53</v>
      </c>
      <c r="C383" s="7" t="n">
        <v>23</v>
      </c>
      <c r="D383" s="7" t="n">
        <v>26</v>
      </c>
      <c r="E383" s="7" t="n">
        <v>10</v>
      </c>
      <c r="F383" s="7" t="n">
        <v>0</v>
      </c>
    </row>
    <row r="384" spans="1:9">
      <c r="A384" t="s">
        <v>4</v>
      </c>
      <c r="B384" s="4" t="s">
        <v>5</v>
      </c>
      <c r="C384" s="4" t="s">
        <v>10</v>
      </c>
    </row>
    <row r="385" spans="1:8">
      <c r="A385" t="n">
        <v>3030</v>
      </c>
      <c r="B385" s="47" t="n">
        <v>54</v>
      </c>
      <c r="C385" s="7" t="n">
        <v>23</v>
      </c>
    </row>
    <row r="386" spans="1:8">
      <c r="A386" t="s">
        <v>4</v>
      </c>
      <c r="B386" s="4" t="s">
        <v>5</v>
      </c>
      <c r="C386" s="4" t="s">
        <v>7</v>
      </c>
      <c r="D386" s="4" t="s">
        <v>10</v>
      </c>
      <c r="E386" s="4" t="s">
        <v>10</v>
      </c>
      <c r="F386" s="4" t="s">
        <v>7</v>
      </c>
    </row>
    <row r="387" spans="1:8">
      <c r="A387" t="n">
        <v>3033</v>
      </c>
      <c r="B387" s="42" t="n">
        <v>25</v>
      </c>
      <c r="C387" s="7" t="n">
        <v>1</v>
      </c>
      <c r="D387" s="7" t="n">
        <v>60</v>
      </c>
      <c r="E387" s="7" t="n">
        <v>640</v>
      </c>
      <c r="F387" s="7" t="n">
        <v>1</v>
      </c>
    </row>
    <row r="388" spans="1:8">
      <c r="A388" t="s">
        <v>4</v>
      </c>
      <c r="B388" s="4" t="s">
        <v>5</v>
      </c>
      <c r="C388" s="4" t="s">
        <v>8</v>
      </c>
      <c r="D388" s="4" t="s">
        <v>10</v>
      </c>
    </row>
    <row r="389" spans="1:8">
      <c r="A389" t="n">
        <v>3040</v>
      </c>
      <c r="B389" s="38" t="n">
        <v>29</v>
      </c>
      <c r="C389" s="7" t="s">
        <v>28</v>
      </c>
      <c r="D389" s="7" t="n">
        <v>65533</v>
      </c>
    </row>
    <row r="390" spans="1:8">
      <c r="A390" t="s">
        <v>4</v>
      </c>
      <c r="B390" s="4" t="s">
        <v>5</v>
      </c>
      <c r="C390" s="4" t="s">
        <v>7</v>
      </c>
      <c r="D390" s="4" t="s">
        <v>10</v>
      </c>
      <c r="E390" s="4" t="s">
        <v>8</v>
      </c>
    </row>
    <row r="391" spans="1:8">
      <c r="A391" t="n">
        <v>3049</v>
      </c>
      <c r="B391" s="35" t="n">
        <v>51</v>
      </c>
      <c r="C391" s="7" t="n">
        <v>4</v>
      </c>
      <c r="D391" s="7" t="n">
        <v>26</v>
      </c>
      <c r="E391" s="7" t="s">
        <v>67</v>
      </c>
    </row>
    <row r="392" spans="1:8">
      <c r="A392" t="s">
        <v>4</v>
      </c>
      <c r="B392" s="4" t="s">
        <v>5</v>
      </c>
      <c r="C392" s="4" t="s">
        <v>10</v>
      </c>
    </row>
    <row r="393" spans="1:8">
      <c r="A393" t="n">
        <v>3062</v>
      </c>
      <c r="B393" s="27" t="n">
        <v>16</v>
      </c>
      <c r="C393" s="7" t="n">
        <v>0</v>
      </c>
    </row>
    <row r="394" spans="1:8">
      <c r="A394" t="s">
        <v>4</v>
      </c>
      <c r="B394" s="4" t="s">
        <v>5</v>
      </c>
      <c r="C394" s="4" t="s">
        <v>10</v>
      </c>
      <c r="D394" s="4" t="s">
        <v>7</v>
      </c>
      <c r="E394" s="4" t="s">
        <v>14</v>
      </c>
      <c r="F394" s="4" t="s">
        <v>64</v>
      </c>
      <c r="G394" s="4" t="s">
        <v>7</v>
      </c>
      <c r="H394" s="4" t="s">
        <v>7</v>
      </c>
    </row>
    <row r="395" spans="1:8">
      <c r="A395" t="n">
        <v>3065</v>
      </c>
      <c r="B395" s="39" t="n">
        <v>26</v>
      </c>
      <c r="C395" s="7" t="n">
        <v>26</v>
      </c>
      <c r="D395" s="7" t="n">
        <v>17</v>
      </c>
      <c r="E395" s="7" t="n">
        <v>40301</v>
      </c>
      <c r="F395" s="7" t="s">
        <v>70</v>
      </c>
      <c r="G395" s="7" t="n">
        <v>2</v>
      </c>
      <c r="H395" s="7" t="n">
        <v>0</v>
      </c>
    </row>
    <row r="396" spans="1:8">
      <c r="A396" t="s">
        <v>4</v>
      </c>
      <c r="B396" s="4" t="s">
        <v>5</v>
      </c>
    </row>
    <row r="397" spans="1:8">
      <c r="A397" t="n">
        <v>3135</v>
      </c>
      <c r="B397" s="40" t="n">
        <v>28</v>
      </c>
    </row>
    <row r="398" spans="1:8">
      <c r="A398" t="s">
        <v>4</v>
      </c>
      <c r="B398" s="4" t="s">
        <v>5</v>
      </c>
      <c r="C398" s="4" t="s">
        <v>8</v>
      </c>
      <c r="D398" s="4" t="s">
        <v>10</v>
      </c>
    </row>
    <row r="399" spans="1:8">
      <c r="A399" t="n">
        <v>3136</v>
      </c>
      <c r="B399" s="38" t="n">
        <v>29</v>
      </c>
      <c r="C399" s="7" t="s">
        <v>15</v>
      </c>
      <c r="D399" s="7" t="n">
        <v>65533</v>
      </c>
    </row>
    <row r="400" spans="1:8">
      <c r="A400" t="s">
        <v>4</v>
      </c>
      <c r="B400" s="4" t="s">
        <v>5</v>
      </c>
      <c r="C400" s="4" t="s">
        <v>7</v>
      </c>
      <c r="D400" s="4" t="s">
        <v>10</v>
      </c>
      <c r="E400" s="4" t="s">
        <v>10</v>
      </c>
      <c r="F400" s="4" t="s">
        <v>7</v>
      </c>
    </row>
    <row r="401" spans="1:8">
      <c r="A401" t="n">
        <v>3140</v>
      </c>
      <c r="B401" s="42" t="n">
        <v>25</v>
      </c>
      <c r="C401" s="7" t="n">
        <v>1</v>
      </c>
      <c r="D401" s="7" t="n">
        <v>65535</v>
      </c>
      <c r="E401" s="7" t="n">
        <v>65535</v>
      </c>
      <c r="F401" s="7" t="n">
        <v>0</v>
      </c>
    </row>
    <row r="402" spans="1:8">
      <c r="A402" t="s">
        <v>4</v>
      </c>
      <c r="B402" s="4" t="s">
        <v>5</v>
      </c>
      <c r="C402" s="4" t="s">
        <v>7</v>
      </c>
      <c r="D402" s="4" t="s">
        <v>10</v>
      </c>
      <c r="E402" s="4" t="s">
        <v>13</v>
      </c>
    </row>
    <row r="403" spans="1:8">
      <c r="A403" t="n">
        <v>3147</v>
      </c>
      <c r="B403" s="20" t="n">
        <v>58</v>
      </c>
      <c r="C403" s="7" t="n">
        <v>101</v>
      </c>
      <c r="D403" s="7" t="n">
        <v>500</v>
      </c>
      <c r="E403" s="7" t="n">
        <v>1</v>
      </c>
    </row>
    <row r="404" spans="1:8">
      <c r="A404" t="s">
        <v>4</v>
      </c>
      <c r="B404" s="4" t="s">
        <v>5</v>
      </c>
      <c r="C404" s="4" t="s">
        <v>7</v>
      </c>
      <c r="D404" s="4" t="s">
        <v>10</v>
      </c>
    </row>
    <row r="405" spans="1:8">
      <c r="A405" t="n">
        <v>3155</v>
      </c>
      <c r="B405" s="20" t="n">
        <v>58</v>
      </c>
      <c r="C405" s="7" t="n">
        <v>254</v>
      </c>
      <c r="D405" s="7" t="n">
        <v>0</v>
      </c>
    </row>
    <row r="406" spans="1:8">
      <c r="A406" t="s">
        <v>4</v>
      </c>
      <c r="B406" s="4" t="s">
        <v>5</v>
      </c>
      <c r="C406" s="4" t="s">
        <v>7</v>
      </c>
      <c r="D406" s="4" t="s">
        <v>10</v>
      </c>
      <c r="E406" s="4" t="s">
        <v>8</v>
      </c>
      <c r="F406" s="4" t="s">
        <v>8</v>
      </c>
      <c r="G406" s="4" t="s">
        <v>8</v>
      </c>
      <c r="H406" s="4" t="s">
        <v>8</v>
      </c>
    </row>
    <row r="407" spans="1:8">
      <c r="A407" t="n">
        <v>3159</v>
      </c>
      <c r="B407" s="35" t="n">
        <v>51</v>
      </c>
      <c r="C407" s="7" t="n">
        <v>3</v>
      </c>
      <c r="D407" s="7" t="n">
        <v>7013</v>
      </c>
      <c r="E407" s="7" t="s">
        <v>71</v>
      </c>
      <c r="F407" s="7" t="s">
        <v>58</v>
      </c>
      <c r="G407" s="7" t="s">
        <v>60</v>
      </c>
      <c r="H407" s="7" t="s">
        <v>58</v>
      </c>
    </row>
    <row r="408" spans="1:8">
      <c r="A408" t="s">
        <v>4</v>
      </c>
      <c r="B408" s="4" t="s">
        <v>5</v>
      </c>
      <c r="C408" s="4" t="s">
        <v>7</v>
      </c>
      <c r="D408" s="4" t="s">
        <v>7</v>
      </c>
      <c r="E408" s="4" t="s">
        <v>13</v>
      </c>
      <c r="F408" s="4" t="s">
        <v>13</v>
      </c>
      <c r="G408" s="4" t="s">
        <v>13</v>
      </c>
      <c r="H408" s="4" t="s">
        <v>10</v>
      </c>
    </row>
    <row r="409" spans="1:8">
      <c r="A409" t="n">
        <v>3172</v>
      </c>
      <c r="B409" s="36" t="n">
        <v>45</v>
      </c>
      <c r="C409" s="7" t="n">
        <v>2</v>
      </c>
      <c r="D409" s="7" t="n">
        <v>3</v>
      </c>
      <c r="E409" s="7" t="n">
        <v>-1.03999996185303</v>
      </c>
      <c r="F409" s="7" t="n">
        <v>1.19000005722046</v>
      </c>
      <c r="G409" s="7" t="n">
        <v>8.53999996185303</v>
      </c>
      <c r="H409" s="7" t="n">
        <v>0</v>
      </c>
    </row>
    <row r="410" spans="1:8">
      <c r="A410" t="s">
        <v>4</v>
      </c>
      <c r="B410" s="4" t="s">
        <v>5</v>
      </c>
      <c r="C410" s="4" t="s">
        <v>7</v>
      </c>
      <c r="D410" s="4" t="s">
        <v>7</v>
      </c>
      <c r="E410" s="4" t="s">
        <v>13</v>
      </c>
      <c r="F410" s="4" t="s">
        <v>13</v>
      </c>
      <c r="G410" s="4" t="s">
        <v>13</v>
      </c>
      <c r="H410" s="4" t="s">
        <v>10</v>
      </c>
      <c r="I410" s="4" t="s">
        <v>7</v>
      </c>
    </row>
    <row r="411" spans="1:8">
      <c r="A411" t="n">
        <v>3189</v>
      </c>
      <c r="B411" s="36" t="n">
        <v>45</v>
      </c>
      <c r="C411" s="7" t="n">
        <v>4</v>
      </c>
      <c r="D411" s="7" t="n">
        <v>3</v>
      </c>
      <c r="E411" s="7" t="n">
        <v>353.980010986328</v>
      </c>
      <c r="F411" s="7" t="n">
        <v>54.060001373291</v>
      </c>
      <c r="G411" s="7" t="n">
        <v>358</v>
      </c>
      <c r="H411" s="7" t="n">
        <v>0</v>
      </c>
      <c r="I411" s="7" t="n">
        <v>0</v>
      </c>
    </row>
    <row r="412" spans="1:8">
      <c r="A412" t="s">
        <v>4</v>
      </c>
      <c r="B412" s="4" t="s">
        <v>5</v>
      </c>
      <c r="C412" s="4" t="s">
        <v>7</v>
      </c>
      <c r="D412" s="4" t="s">
        <v>7</v>
      </c>
      <c r="E412" s="4" t="s">
        <v>13</v>
      </c>
      <c r="F412" s="4" t="s">
        <v>10</v>
      </c>
    </row>
    <row r="413" spans="1:8">
      <c r="A413" t="n">
        <v>3207</v>
      </c>
      <c r="B413" s="36" t="n">
        <v>45</v>
      </c>
      <c r="C413" s="7" t="n">
        <v>5</v>
      </c>
      <c r="D413" s="7" t="n">
        <v>3</v>
      </c>
      <c r="E413" s="7" t="n">
        <v>3</v>
      </c>
      <c r="F413" s="7" t="n">
        <v>0</v>
      </c>
    </row>
    <row r="414" spans="1:8">
      <c r="A414" t="s">
        <v>4</v>
      </c>
      <c r="B414" s="4" t="s">
        <v>5</v>
      </c>
      <c r="C414" s="4" t="s">
        <v>7</v>
      </c>
      <c r="D414" s="4" t="s">
        <v>7</v>
      </c>
      <c r="E414" s="4" t="s">
        <v>13</v>
      </c>
      <c r="F414" s="4" t="s">
        <v>10</v>
      </c>
    </row>
    <row r="415" spans="1:8">
      <c r="A415" t="n">
        <v>3216</v>
      </c>
      <c r="B415" s="36" t="n">
        <v>45</v>
      </c>
      <c r="C415" s="7" t="n">
        <v>11</v>
      </c>
      <c r="D415" s="7" t="n">
        <v>3</v>
      </c>
      <c r="E415" s="7" t="n">
        <v>37.0999984741211</v>
      </c>
      <c r="F415" s="7" t="n">
        <v>0</v>
      </c>
    </row>
    <row r="416" spans="1:8">
      <c r="A416" t="s">
        <v>4</v>
      </c>
      <c r="B416" s="4" t="s">
        <v>5</v>
      </c>
      <c r="C416" s="4" t="s">
        <v>7</v>
      </c>
      <c r="D416" s="4" t="s">
        <v>7</v>
      </c>
      <c r="E416" s="4" t="s">
        <v>13</v>
      </c>
      <c r="F416" s="4" t="s">
        <v>13</v>
      </c>
      <c r="G416" s="4" t="s">
        <v>13</v>
      </c>
      <c r="H416" s="4" t="s">
        <v>10</v>
      </c>
    </row>
    <row r="417" spans="1:9">
      <c r="A417" t="n">
        <v>3225</v>
      </c>
      <c r="B417" s="36" t="n">
        <v>45</v>
      </c>
      <c r="C417" s="7" t="n">
        <v>2</v>
      </c>
      <c r="D417" s="7" t="n">
        <v>3</v>
      </c>
      <c r="E417" s="7" t="n">
        <v>-0.509999990463257</v>
      </c>
      <c r="F417" s="7" t="n">
        <v>1.69000005722046</v>
      </c>
      <c r="G417" s="7" t="n">
        <v>7.8600001335144</v>
      </c>
      <c r="H417" s="7" t="n">
        <v>5000</v>
      </c>
    </row>
    <row r="418" spans="1:9">
      <c r="A418" t="s">
        <v>4</v>
      </c>
      <c r="B418" s="4" t="s">
        <v>5</v>
      </c>
      <c r="C418" s="4" t="s">
        <v>7</v>
      </c>
      <c r="D418" s="4" t="s">
        <v>7</v>
      </c>
      <c r="E418" s="4" t="s">
        <v>13</v>
      </c>
      <c r="F418" s="4" t="s">
        <v>13</v>
      </c>
      <c r="G418" s="4" t="s">
        <v>13</v>
      </c>
      <c r="H418" s="4" t="s">
        <v>10</v>
      </c>
      <c r="I418" s="4" t="s">
        <v>7</v>
      </c>
    </row>
    <row r="419" spans="1:9">
      <c r="A419" t="n">
        <v>3242</v>
      </c>
      <c r="B419" s="36" t="n">
        <v>45</v>
      </c>
      <c r="C419" s="7" t="n">
        <v>4</v>
      </c>
      <c r="D419" s="7" t="n">
        <v>3</v>
      </c>
      <c r="E419" s="7" t="n">
        <v>353.980010986328</v>
      </c>
      <c r="F419" s="7" t="n">
        <v>18.4099998474121</v>
      </c>
      <c r="G419" s="7" t="n">
        <v>358</v>
      </c>
      <c r="H419" s="7" t="n">
        <v>5000</v>
      </c>
      <c r="I419" s="7" t="n">
        <v>0</v>
      </c>
    </row>
    <row r="420" spans="1:9">
      <c r="A420" t="s">
        <v>4</v>
      </c>
      <c r="B420" s="4" t="s">
        <v>5</v>
      </c>
      <c r="C420" s="4" t="s">
        <v>7</v>
      </c>
      <c r="D420" s="4" t="s">
        <v>7</v>
      </c>
      <c r="E420" s="4" t="s">
        <v>13</v>
      </c>
      <c r="F420" s="4" t="s">
        <v>10</v>
      </c>
    </row>
    <row r="421" spans="1:9">
      <c r="A421" t="n">
        <v>3260</v>
      </c>
      <c r="B421" s="36" t="n">
        <v>45</v>
      </c>
      <c r="C421" s="7" t="n">
        <v>5</v>
      </c>
      <c r="D421" s="7" t="n">
        <v>3</v>
      </c>
      <c r="E421" s="7" t="n">
        <v>3</v>
      </c>
      <c r="F421" s="7" t="n">
        <v>5000</v>
      </c>
    </row>
    <row r="422" spans="1:9">
      <c r="A422" t="s">
        <v>4</v>
      </c>
      <c r="B422" s="4" t="s">
        <v>5</v>
      </c>
      <c r="C422" s="4" t="s">
        <v>7</v>
      </c>
      <c r="D422" s="4" t="s">
        <v>7</v>
      </c>
      <c r="E422" s="4" t="s">
        <v>13</v>
      </c>
      <c r="F422" s="4" t="s">
        <v>10</v>
      </c>
    </row>
    <row r="423" spans="1:9">
      <c r="A423" t="n">
        <v>3269</v>
      </c>
      <c r="B423" s="36" t="n">
        <v>45</v>
      </c>
      <c r="C423" s="7" t="n">
        <v>11</v>
      </c>
      <c r="D423" s="7" t="n">
        <v>3</v>
      </c>
      <c r="E423" s="7" t="n">
        <v>37.0999984741211</v>
      </c>
      <c r="F423" s="7" t="n">
        <v>5000</v>
      </c>
    </row>
    <row r="424" spans="1:9">
      <c r="A424" t="s">
        <v>4</v>
      </c>
      <c r="B424" s="4" t="s">
        <v>5</v>
      </c>
      <c r="C424" s="4" t="s">
        <v>10</v>
      </c>
    </row>
    <row r="425" spans="1:9">
      <c r="A425" t="n">
        <v>3278</v>
      </c>
      <c r="B425" s="27" t="n">
        <v>16</v>
      </c>
      <c r="C425" s="7" t="n">
        <v>500</v>
      </c>
    </row>
    <row r="426" spans="1:9">
      <c r="A426" t="s">
        <v>4</v>
      </c>
      <c r="B426" s="4" t="s">
        <v>5</v>
      </c>
      <c r="C426" s="4" t="s">
        <v>10</v>
      </c>
      <c r="D426" s="4" t="s">
        <v>10</v>
      </c>
      <c r="E426" s="4" t="s">
        <v>8</v>
      </c>
      <c r="F426" s="4" t="s">
        <v>7</v>
      </c>
      <c r="G426" s="4" t="s">
        <v>10</v>
      </c>
    </row>
    <row r="427" spans="1:9">
      <c r="A427" t="n">
        <v>3281</v>
      </c>
      <c r="B427" s="49" t="n">
        <v>80</v>
      </c>
      <c r="C427" s="7" t="n">
        <v>744</v>
      </c>
      <c r="D427" s="7" t="n">
        <v>508</v>
      </c>
      <c r="E427" s="7" t="s">
        <v>72</v>
      </c>
      <c r="F427" s="7" t="n">
        <v>1</v>
      </c>
      <c r="G427" s="7" t="n">
        <v>0</v>
      </c>
    </row>
    <row r="428" spans="1:9">
      <c r="A428" t="s">
        <v>4</v>
      </c>
      <c r="B428" s="4" t="s">
        <v>5</v>
      </c>
      <c r="C428" s="4" t="s">
        <v>10</v>
      </c>
    </row>
    <row r="429" spans="1:9">
      <c r="A429" t="n">
        <v>3299</v>
      </c>
      <c r="B429" s="27" t="n">
        <v>16</v>
      </c>
      <c r="C429" s="7" t="n">
        <v>4000</v>
      </c>
    </row>
    <row r="430" spans="1:9">
      <c r="A430" t="s">
        <v>4</v>
      </c>
      <c r="B430" s="4" t="s">
        <v>5</v>
      </c>
      <c r="C430" s="4" t="s">
        <v>10</v>
      </c>
      <c r="D430" s="4" t="s">
        <v>7</v>
      </c>
      <c r="E430" s="4" t="s">
        <v>8</v>
      </c>
      <c r="F430" s="4" t="s">
        <v>13</v>
      </c>
      <c r="G430" s="4" t="s">
        <v>13</v>
      </c>
      <c r="H430" s="4" t="s">
        <v>13</v>
      </c>
    </row>
    <row r="431" spans="1:9">
      <c r="A431" t="n">
        <v>3302</v>
      </c>
      <c r="B431" s="50" t="n">
        <v>48</v>
      </c>
      <c r="C431" s="7" t="n">
        <v>7013</v>
      </c>
      <c r="D431" s="7" t="n">
        <v>0</v>
      </c>
      <c r="E431" s="7" t="s">
        <v>50</v>
      </c>
      <c r="F431" s="7" t="n">
        <v>-1</v>
      </c>
      <c r="G431" s="7" t="n">
        <v>1</v>
      </c>
      <c r="H431" s="7" t="n">
        <v>0</v>
      </c>
    </row>
    <row r="432" spans="1:9">
      <c r="A432" t="s">
        <v>4</v>
      </c>
      <c r="B432" s="4" t="s">
        <v>5</v>
      </c>
      <c r="C432" s="4" t="s">
        <v>7</v>
      </c>
      <c r="D432" s="4" t="s">
        <v>10</v>
      </c>
      <c r="E432" s="4" t="s">
        <v>8</v>
      </c>
    </row>
    <row r="433" spans="1:9">
      <c r="A433" t="n">
        <v>3330</v>
      </c>
      <c r="B433" s="35" t="n">
        <v>51</v>
      </c>
      <c r="C433" s="7" t="n">
        <v>4</v>
      </c>
      <c r="D433" s="7" t="n">
        <v>7013</v>
      </c>
      <c r="E433" s="7" t="s">
        <v>67</v>
      </c>
    </row>
    <row r="434" spans="1:9">
      <c r="A434" t="s">
        <v>4</v>
      </c>
      <c r="B434" s="4" t="s">
        <v>5</v>
      </c>
      <c r="C434" s="4" t="s">
        <v>10</v>
      </c>
    </row>
    <row r="435" spans="1:9">
      <c r="A435" t="n">
        <v>3343</v>
      </c>
      <c r="B435" s="27" t="n">
        <v>16</v>
      </c>
      <c r="C435" s="7" t="n">
        <v>0</v>
      </c>
    </row>
    <row r="436" spans="1:9">
      <c r="A436" t="s">
        <v>4</v>
      </c>
      <c r="B436" s="4" t="s">
        <v>5</v>
      </c>
      <c r="C436" s="4" t="s">
        <v>10</v>
      </c>
      <c r="D436" s="4" t="s">
        <v>7</v>
      </c>
      <c r="E436" s="4" t="s">
        <v>14</v>
      </c>
      <c r="F436" s="4" t="s">
        <v>64</v>
      </c>
      <c r="G436" s="4" t="s">
        <v>7</v>
      </c>
      <c r="H436" s="4" t="s">
        <v>7</v>
      </c>
      <c r="I436" s="4" t="s">
        <v>7</v>
      </c>
      <c r="J436" s="4" t="s">
        <v>14</v>
      </c>
      <c r="K436" s="4" t="s">
        <v>64</v>
      </c>
      <c r="L436" s="4" t="s">
        <v>7</v>
      </c>
      <c r="M436" s="4" t="s">
        <v>7</v>
      </c>
      <c r="N436" s="4" t="s">
        <v>7</v>
      </c>
      <c r="O436" s="4" t="s">
        <v>14</v>
      </c>
      <c r="P436" s="4" t="s">
        <v>64</v>
      </c>
      <c r="Q436" s="4" t="s">
        <v>7</v>
      </c>
      <c r="R436" s="4" t="s">
        <v>7</v>
      </c>
    </row>
    <row r="437" spans="1:9">
      <c r="A437" t="n">
        <v>3346</v>
      </c>
      <c r="B437" s="39" t="n">
        <v>26</v>
      </c>
      <c r="C437" s="7" t="n">
        <v>7013</v>
      </c>
      <c r="D437" s="7" t="n">
        <v>17</v>
      </c>
      <c r="E437" s="7" t="n">
        <v>37301</v>
      </c>
      <c r="F437" s="7" t="s">
        <v>73</v>
      </c>
      <c r="G437" s="7" t="n">
        <v>2</v>
      </c>
      <c r="H437" s="7" t="n">
        <v>3</v>
      </c>
      <c r="I437" s="7" t="n">
        <v>17</v>
      </c>
      <c r="J437" s="7" t="n">
        <v>37302</v>
      </c>
      <c r="K437" s="7" t="s">
        <v>74</v>
      </c>
      <c r="L437" s="7" t="n">
        <v>2</v>
      </c>
      <c r="M437" s="7" t="n">
        <v>3</v>
      </c>
      <c r="N437" s="7" t="n">
        <v>17</v>
      </c>
      <c r="O437" s="7" t="n">
        <v>37303</v>
      </c>
      <c r="P437" s="7" t="s">
        <v>75</v>
      </c>
      <c r="Q437" s="7" t="n">
        <v>2</v>
      </c>
      <c r="R437" s="7" t="n">
        <v>0</v>
      </c>
    </row>
    <row r="438" spans="1:9">
      <c r="A438" t="s">
        <v>4</v>
      </c>
      <c r="B438" s="4" t="s">
        <v>5</v>
      </c>
    </row>
    <row r="439" spans="1:9">
      <c r="A439" t="n">
        <v>3586</v>
      </c>
      <c r="B439" s="40" t="n">
        <v>28</v>
      </c>
    </row>
    <row r="440" spans="1:9">
      <c r="A440" t="s">
        <v>4</v>
      </c>
      <c r="B440" s="4" t="s">
        <v>5</v>
      </c>
      <c r="C440" s="4" t="s">
        <v>10</v>
      </c>
      <c r="D440" s="4" t="s">
        <v>7</v>
      </c>
    </row>
    <row r="441" spans="1:9">
      <c r="A441" t="n">
        <v>3587</v>
      </c>
      <c r="B441" s="51" t="n">
        <v>89</v>
      </c>
      <c r="C441" s="7" t="n">
        <v>65533</v>
      </c>
      <c r="D441" s="7" t="n">
        <v>1</v>
      </c>
    </row>
    <row r="442" spans="1:9">
      <c r="A442" t="s">
        <v>4</v>
      </c>
      <c r="B442" s="4" t="s">
        <v>5</v>
      </c>
      <c r="C442" s="4" t="s">
        <v>7</v>
      </c>
      <c r="D442" s="4" t="s">
        <v>10</v>
      </c>
      <c r="E442" s="4" t="s">
        <v>13</v>
      </c>
    </row>
    <row r="443" spans="1:9">
      <c r="A443" t="n">
        <v>3591</v>
      </c>
      <c r="B443" s="20" t="n">
        <v>58</v>
      </c>
      <c r="C443" s="7" t="n">
        <v>101</v>
      </c>
      <c r="D443" s="7" t="n">
        <v>500</v>
      </c>
      <c r="E443" s="7" t="n">
        <v>1</v>
      </c>
    </row>
    <row r="444" spans="1:9">
      <c r="A444" t="s">
        <v>4</v>
      </c>
      <c r="B444" s="4" t="s">
        <v>5</v>
      </c>
      <c r="C444" s="4" t="s">
        <v>7</v>
      </c>
      <c r="D444" s="4" t="s">
        <v>10</v>
      </c>
    </row>
    <row r="445" spans="1:9">
      <c r="A445" t="n">
        <v>3599</v>
      </c>
      <c r="B445" s="20" t="n">
        <v>58</v>
      </c>
      <c r="C445" s="7" t="n">
        <v>254</v>
      </c>
      <c r="D445" s="7" t="n">
        <v>0</v>
      </c>
    </row>
    <row r="446" spans="1:9">
      <c r="A446" t="s">
        <v>4</v>
      </c>
      <c r="B446" s="4" t="s">
        <v>5</v>
      </c>
      <c r="C446" s="4" t="s">
        <v>7</v>
      </c>
      <c r="D446" s="4" t="s">
        <v>10</v>
      </c>
      <c r="E446" s="4" t="s">
        <v>8</v>
      </c>
      <c r="F446" s="4" t="s">
        <v>8</v>
      </c>
      <c r="G446" s="4" t="s">
        <v>8</v>
      </c>
      <c r="H446" s="4" t="s">
        <v>8</v>
      </c>
    </row>
    <row r="447" spans="1:9">
      <c r="A447" t="n">
        <v>3603</v>
      </c>
      <c r="B447" s="35" t="n">
        <v>51</v>
      </c>
      <c r="C447" s="7" t="n">
        <v>3</v>
      </c>
      <c r="D447" s="7" t="n">
        <v>26</v>
      </c>
      <c r="E447" s="7" t="s">
        <v>71</v>
      </c>
      <c r="F447" s="7" t="s">
        <v>59</v>
      </c>
      <c r="G447" s="7" t="s">
        <v>60</v>
      </c>
      <c r="H447" s="7" t="s">
        <v>58</v>
      </c>
    </row>
    <row r="448" spans="1:9">
      <c r="A448" t="s">
        <v>4</v>
      </c>
      <c r="B448" s="4" t="s">
        <v>5</v>
      </c>
      <c r="C448" s="4" t="s">
        <v>7</v>
      </c>
      <c r="D448" s="4" t="s">
        <v>7</v>
      </c>
      <c r="E448" s="4" t="s">
        <v>13</v>
      </c>
      <c r="F448" s="4" t="s">
        <v>13</v>
      </c>
      <c r="G448" s="4" t="s">
        <v>13</v>
      </c>
      <c r="H448" s="4" t="s">
        <v>10</v>
      </c>
    </row>
    <row r="449" spans="1:18">
      <c r="A449" t="n">
        <v>3616</v>
      </c>
      <c r="B449" s="36" t="n">
        <v>45</v>
      </c>
      <c r="C449" s="7" t="n">
        <v>2</v>
      </c>
      <c r="D449" s="7" t="n">
        <v>3</v>
      </c>
      <c r="E449" s="7" t="n">
        <v>-0.0299999993294477</v>
      </c>
      <c r="F449" s="7" t="n">
        <v>1.27999997138977</v>
      </c>
      <c r="G449" s="7" t="n">
        <v>10.8599996566772</v>
      </c>
      <c r="H449" s="7" t="n">
        <v>0</v>
      </c>
    </row>
    <row r="450" spans="1:18">
      <c r="A450" t="s">
        <v>4</v>
      </c>
      <c r="B450" s="4" t="s">
        <v>5</v>
      </c>
      <c r="C450" s="4" t="s">
        <v>7</v>
      </c>
      <c r="D450" s="4" t="s">
        <v>7</v>
      </c>
      <c r="E450" s="4" t="s">
        <v>13</v>
      </c>
      <c r="F450" s="4" t="s">
        <v>13</v>
      </c>
      <c r="G450" s="4" t="s">
        <v>13</v>
      </c>
      <c r="H450" s="4" t="s">
        <v>10</v>
      </c>
      <c r="I450" s="4" t="s">
        <v>7</v>
      </c>
    </row>
    <row r="451" spans="1:18">
      <c r="A451" t="n">
        <v>3633</v>
      </c>
      <c r="B451" s="36" t="n">
        <v>45</v>
      </c>
      <c r="C451" s="7" t="n">
        <v>4</v>
      </c>
      <c r="D451" s="7" t="n">
        <v>3</v>
      </c>
      <c r="E451" s="7" t="n">
        <v>359</v>
      </c>
      <c r="F451" s="7" t="n">
        <v>182.679992675781</v>
      </c>
      <c r="G451" s="7" t="n">
        <v>352</v>
      </c>
      <c r="H451" s="7" t="n">
        <v>0</v>
      </c>
      <c r="I451" s="7" t="n">
        <v>0</v>
      </c>
    </row>
    <row r="452" spans="1:18">
      <c r="A452" t="s">
        <v>4</v>
      </c>
      <c r="B452" s="4" t="s">
        <v>5</v>
      </c>
      <c r="C452" s="4" t="s">
        <v>7</v>
      </c>
      <c r="D452" s="4" t="s">
        <v>7</v>
      </c>
      <c r="E452" s="4" t="s">
        <v>13</v>
      </c>
      <c r="F452" s="4" t="s">
        <v>10</v>
      </c>
    </row>
    <row r="453" spans="1:18">
      <c r="A453" t="n">
        <v>3651</v>
      </c>
      <c r="B453" s="36" t="n">
        <v>45</v>
      </c>
      <c r="C453" s="7" t="n">
        <v>5</v>
      </c>
      <c r="D453" s="7" t="n">
        <v>3</v>
      </c>
      <c r="E453" s="7" t="n">
        <v>1.20000004768372</v>
      </c>
      <c r="F453" s="7" t="n">
        <v>0</v>
      </c>
    </row>
    <row r="454" spans="1:18">
      <c r="A454" t="s">
        <v>4</v>
      </c>
      <c r="B454" s="4" t="s">
        <v>5</v>
      </c>
      <c r="C454" s="4" t="s">
        <v>7</v>
      </c>
      <c r="D454" s="4" t="s">
        <v>7</v>
      </c>
      <c r="E454" s="4" t="s">
        <v>13</v>
      </c>
      <c r="F454" s="4" t="s">
        <v>10</v>
      </c>
    </row>
    <row r="455" spans="1:18">
      <c r="A455" t="n">
        <v>3660</v>
      </c>
      <c r="B455" s="36" t="n">
        <v>45</v>
      </c>
      <c r="C455" s="7" t="n">
        <v>11</v>
      </c>
      <c r="D455" s="7" t="n">
        <v>3</v>
      </c>
      <c r="E455" s="7" t="n">
        <v>37.0999984741211</v>
      </c>
      <c r="F455" s="7" t="n">
        <v>0</v>
      </c>
    </row>
    <row r="456" spans="1:18">
      <c r="A456" t="s">
        <v>4</v>
      </c>
      <c r="B456" s="4" t="s">
        <v>5</v>
      </c>
      <c r="C456" s="4" t="s">
        <v>7</v>
      </c>
      <c r="D456" s="4" t="s">
        <v>7</v>
      </c>
      <c r="E456" s="4" t="s">
        <v>13</v>
      </c>
      <c r="F456" s="4" t="s">
        <v>13</v>
      </c>
      <c r="G456" s="4" t="s">
        <v>13</v>
      </c>
      <c r="H456" s="4" t="s">
        <v>10</v>
      </c>
    </row>
    <row r="457" spans="1:18">
      <c r="A457" t="n">
        <v>3669</v>
      </c>
      <c r="B457" s="36" t="n">
        <v>45</v>
      </c>
      <c r="C457" s="7" t="n">
        <v>2</v>
      </c>
      <c r="D457" s="7" t="n">
        <v>3</v>
      </c>
      <c r="E457" s="7" t="n">
        <v>0</v>
      </c>
      <c r="F457" s="7" t="n">
        <v>1.52999997138977</v>
      </c>
      <c r="G457" s="7" t="n">
        <v>10.8500003814697</v>
      </c>
      <c r="H457" s="7" t="n">
        <v>4000</v>
      </c>
    </row>
    <row r="458" spans="1:18">
      <c r="A458" t="s">
        <v>4</v>
      </c>
      <c r="B458" s="4" t="s">
        <v>5</v>
      </c>
      <c r="C458" s="4" t="s">
        <v>7</v>
      </c>
      <c r="D458" s="4" t="s">
        <v>7</v>
      </c>
      <c r="E458" s="4" t="s">
        <v>13</v>
      </c>
      <c r="F458" s="4" t="s">
        <v>13</v>
      </c>
      <c r="G458" s="4" t="s">
        <v>13</v>
      </c>
      <c r="H458" s="4" t="s">
        <v>10</v>
      </c>
      <c r="I458" s="4" t="s">
        <v>7</v>
      </c>
    </row>
    <row r="459" spans="1:18">
      <c r="A459" t="n">
        <v>3686</v>
      </c>
      <c r="B459" s="36" t="n">
        <v>45</v>
      </c>
      <c r="C459" s="7" t="n">
        <v>4</v>
      </c>
      <c r="D459" s="7" t="n">
        <v>3</v>
      </c>
      <c r="E459" s="7" t="n">
        <v>359</v>
      </c>
      <c r="F459" s="7" t="n">
        <v>190.070007324219</v>
      </c>
      <c r="G459" s="7" t="n">
        <v>352</v>
      </c>
      <c r="H459" s="7" t="n">
        <v>4000</v>
      </c>
      <c r="I459" s="7" t="n">
        <v>0</v>
      </c>
    </row>
    <row r="460" spans="1:18">
      <c r="A460" t="s">
        <v>4</v>
      </c>
      <c r="B460" s="4" t="s">
        <v>5</v>
      </c>
      <c r="C460" s="4" t="s">
        <v>7</v>
      </c>
      <c r="D460" s="4" t="s">
        <v>7</v>
      </c>
      <c r="E460" s="4" t="s">
        <v>13</v>
      </c>
      <c r="F460" s="4" t="s">
        <v>10</v>
      </c>
    </row>
    <row r="461" spans="1:18">
      <c r="A461" t="n">
        <v>3704</v>
      </c>
      <c r="B461" s="36" t="n">
        <v>45</v>
      </c>
      <c r="C461" s="7" t="n">
        <v>5</v>
      </c>
      <c r="D461" s="7" t="n">
        <v>3</v>
      </c>
      <c r="E461" s="7" t="n">
        <v>1.20000004768372</v>
      </c>
      <c r="F461" s="7" t="n">
        <v>4000</v>
      </c>
    </row>
    <row r="462" spans="1:18">
      <c r="A462" t="s">
        <v>4</v>
      </c>
      <c r="B462" s="4" t="s">
        <v>5</v>
      </c>
      <c r="C462" s="4" t="s">
        <v>10</v>
      </c>
    </row>
    <row r="463" spans="1:18">
      <c r="A463" t="n">
        <v>3713</v>
      </c>
      <c r="B463" s="27" t="n">
        <v>16</v>
      </c>
      <c r="C463" s="7" t="n">
        <v>500</v>
      </c>
    </row>
    <row r="464" spans="1:18">
      <c r="A464" t="s">
        <v>4</v>
      </c>
      <c r="B464" s="4" t="s">
        <v>5</v>
      </c>
      <c r="C464" s="4" t="s">
        <v>10</v>
      </c>
      <c r="D464" s="4" t="s">
        <v>10</v>
      </c>
      <c r="E464" s="4" t="s">
        <v>8</v>
      </c>
      <c r="F464" s="4" t="s">
        <v>7</v>
      </c>
      <c r="G464" s="4" t="s">
        <v>10</v>
      </c>
    </row>
    <row r="465" spans="1:9">
      <c r="A465" t="n">
        <v>3716</v>
      </c>
      <c r="B465" s="49" t="n">
        <v>80</v>
      </c>
      <c r="C465" s="7" t="n">
        <v>744</v>
      </c>
      <c r="D465" s="7" t="n">
        <v>508</v>
      </c>
      <c r="E465" s="7" t="s">
        <v>76</v>
      </c>
      <c r="F465" s="7" t="n">
        <v>1</v>
      </c>
      <c r="G465" s="7" t="n">
        <v>0</v>
      </c>
    </row>
    <row r="466" spans="1:9">
      <c r="A466" t="s">
        <v>4</v>
      </c>
      <c r="B466" s="4" t="s">
        <v>5</v>
      </c>
      <c r="C466" s="4" t="s">
        <v>10</v>
      </c>
    </row>
    <row r="467" spans="1:9">
      <c r="A467" t="n">
        <v>3734</v>
      </c>
      <c r="B467" s="27" t="n">
        <v>16</v>
      </c>
      <c r="C467" s="7" t="n">
        <v>4000</v>
      </c>
    </row>
    <row r="468" spans="1:9">
      <c r="A468" t="s">
        <v>4</v>
      </c>
      <c r="B468" s="4" t="s">
        <v>5</v>
      </c>
      <c r="C468" s="4" t="s">
        <v>7</v>
      </c>
      <c r="D468" s="4" t="s">
        <v>10</v>
      </c>
    </row>
    <row r="469" spans="1:9">
      <c r="A469" t="n">
        <v>3737</v>
      </c>
      <c r="B469" s="36" t="n">
        <v>45</v>
      </c>
      <c r="C469" s="7" t="n">
        <v>7</v>
      </c>
      <c r="D469" s="7" t="n">
        <v>255</v>
      </c>
    </row>
    <row r="470" spans="1:9">
      <c r="A470" t="s">
        <v>4</v>
      </c>
      <c r="B470" s="4" t="s">
        <v>5</v>
      </c>
      <c r="C470" s="4" t="s">
        <v>7</v>
      </c>
      <c r="D470" s="4" t="s">
        <v>10</v>
      </c>
      <c r="E470" s="4" t="s">
        <v>8</v>
      </c>
    </row>
    <row r="471" spans="1:9">
      <c r="A471" t="n">
        <v>3741</v>
      </c>
      <c r="B471" s="35" t="n">
        <v>51</v>
      </c>
      <c r="C471" s="7" t="n">
        <v>4</v>
      </c>
      <c r="D471" s="7" t="n">
        <v>26</v>
      </c>
      <c r="E471" s="7" t="s">
        <v>77</v>
      </c>
    </row>
    <row r="472" spans="1:9">
      <c r="A472" t="s">
        <v>4</v>
      </c>
      <c r="B472" s="4" t="s">
        <v>5</v>
      </c>
      <c r="C472" s="4" t="s">
        <v>10</v>
      </c>
    </row>
    <row r="473" spans="1:9">
      <c r="A473" t="n">
        <v>3754</v>
      </c>
      <c r="B473" s="27" t="n">
        <v>16</v>
      </c>
      <c r="C473" s="7" t="n">
        <v>0</v>
      </c>
    </row>
    <row r="474" spans="1:9">
      <c r="A474" t="s">
        <v>4</v>
      </c>
      <c r="B474" s="4" t="s">
        <v>5</v>
      </c>
      <c r="C474" s="4" t="s">
        <v>10</v>
      </c>
      <c r="D474" s="4" t="s">
        <v>7</v>
      </c>
      <c r="E474" s="4" t="s">
        <v>14</v>
      </c>
      <c r="F474" s="4" t="s">
        <v>64</v>
      </c>
      <c r="G474" s="4" t="s">
        <v>7</v>
      </c>
      <c r="H474" s="4" t="s">
        <v>7</v>
      </c>
      <c r="I474" s="4" t="s">
        <v>7</v>
      </c>
      <c r="J474" s="4" t="s">
        <v>14</v>
      </c>
      <c r="K474" s="4" t="s">
        <v>64</v>
      </c>
      <c r="L474" s="4" t="s">
        <v>7</v>
      </c>
      <c r="M474" s="4" t="s">
        <v>7</v>
      </c>
      <c r="N474" s="4" t="s">
        <v>7</v>
      </c>
      <c r="O474" s="4" t="s">
        <v>14</v>
      </c>
      <c r="P474" s="4" t="s">
        <v>64</v>
      </c>
      <c r="Q474" s="4" t="s">
        <v>7</v>
      </c>
      <c r="R474" s="4" t="s">
        <v>7</v>
      </c>
    </row>
    <row r="475" spans="1:9">
      <c r="A475" t="n">
        <v>3757</v>
      </c>
      <c r="B475" s="39" t="n">
        <v>26</v>
      </c>
      <c r="C475" s="7" t="n">
        <v>26</v>
      </c>
      <c r="D475" s="7" t="n">
        <v>17</v>
      </c>
      <c r="E475" s="7" t="n">
        <v>40302</v>
      </c>
      <c r="F475" s="7" t="s">
        <v>78</v>
      </c>
      <c r="G475" s="7" t="n">
        <v>2</v>
      </c>
      <c r="H475" s="7" t="n">
        <v>3</v>
      </c>
      <c r="I475" s="7" t="n">
        <v>17</v>
      </c>
      <c r="J475" s="7" t="n">
        <v>40303</v>
      </c>
      <c r="K475" s="7" t="s">
        <v>79</v>
      </c>
      <c r="L475" s="7" t="n">
        <v>2</v>
      </c>
      <c r="M475" s="7" t="n">
        <v>3</v>
      </c>
      <c r="N475" s="7" t="n">
        <v>17</v>
      </c>
      <c r="O475" s="7" t="n">
        <v>40304</v>
      </c>
      <c r="P475" s="7" t="s">
        <v>80</v>
      </c>
      <c r="Q475" s="7" t="n">
        <v>2</v>
      </c>
      <c r="R475" s="7" t="n">
        <v>0</v>
      </c>
    </row>
    <row r="476" spans="1:9">
      <c r="A476" t="s">
        <v>4</v>
      </c>
      <c r="B476" s="4" t="s">
        <v>5</v>
      </c>
    </row>
    <row r="477" spans="1:9">
      <c r="A477" t="n">
        <v>4033</v>
      </c>
      <c r="B477" s="40" t="n">
        <v>28</v>
      </c>
    </row>
    <row r="478" spans="1:9">
      <c r="A478" t="s">
        <v>4</v>
      </c>
      <c r="B478" s="4" t="s">
        <v>5</v>
      </c>
      <c r="C478" s="4" t="s">
        <v>7</v>
      </c>
      <c r="D478" s="4" t="s">
        <v>10</v>
      </c>
      <c r="E478" s="4" t="s">
        <v>10</v>
      </c>
      <c r="F478" s="4" t="s">
        <v>7</v>
      </c>
    </row>
    <row r="479" spans="1:9">
      <c r="A479" t="n">
        <v>4034</v>
      </c>
      <c r="B479" s="42" t="n">
        <v>25</v>
      </c>
      <c r="C479" s="7" t="n">
        <v>1</v>
      </c>
      <c r="D479" s="7" t="n">
        <v>60</v>
      </c>
      <c r="E479" s="7" t="n">
        <v>640</v>
      </c>
      <c r="F479" s="7" t="n">
        <v>1</v>
      </c>
    </row>
    <row r="480" spans="1:9">
      <c r="A480" t="s">
        <v>4</v>
      </c>
      <c r="B480" s="4" t="s">
        <v>5</v>
      </c>
      <c r="C480" s="4" t="s">
        <v>7</v>
      </c>
      <c r="D480" s="4" t="s">
        <v>10</v>
      </c>
      <c r="E480" s="4" t="s">
        <v>8</v>
      </c>
    </row>
    <row r="481" spans="1:18">
      <c r="A481" t="n">
        <v>4041</v>
      </c>
      <c r="B481" s="35" t="n">
        <v>51</v>
      </c>
      <c r="C481" s="7" t="n">
        <v>4</v>
      </c>
      <c r="D481" s="7" t="n">
        <v>7013</v>
      </c>
      <c r="E481" s="7" t="s">
        <v>81</v>
      </c>
    </row>
    <row r="482" spans="1:18">
      <c r="A482" t="s">
        <v>4</v>
      </c>
      <c r="B482" s="4" t="s">
        <v>5</v>
      </c>
      <c r="C482" s="4" t="s">
        <v>10</v>
      </c>
    </row>
    <row r="483" spans="1:18">
      <c r="A483" t="n">
        <v>4055</v>
      </c>
      <c r="B483" s="27" t="n">
        <v>16</v>
      </c>
      <c r="C483" s="7" t="n">
        <v>0</v>
      </c>
    </row>
    <row r="484" spans="1:18">
      <c r="A484" t="s">
        <v>4</v>
      </c>
      <c r="B484" s="4" t="s">
        <v>5</v>
      </c>
      <c r="C484" s="4" t="s">
        <v>10</v>
      </c>
      <c r="D484" s="4" t="s">
        <v>7</v>
      </c>
      <c r="E484" s="4" t="s">
        <v>14</v>
      </c>
      <c r="F484" s="4" t="s">
        <v>64</v>
      </c>
      <c r="G484" s="4" t="s">
        <v>7</v>
      </c>
      <c r="H484" s="4" t="s">
        <v>7</v>
      </c>
      <c r="I484" s="4" t="s">
        <v>7</v>
      </c>
      <c r="J484" s="4" t="s">
        <v>14</v>
      </c>
      <c r="K484" s="4" t="s">
        <v>64</v>
      </c>
      <c r="L484" s="4" t="s">
        <v>7</v>
      </c>
      <c r="M484" s="4" t="s">
        <v>7</v>
      </c>
      <c r="N484" s="4" t="s">
        <v>7</v>
      </c>
      <c r="O484" s="4" t="s">
        <v>14</v>
      </c>
      <c r="P484" s="4" t="s">
        <v>64</v>
      </c>
      <c r="Q484" s="4" t="s">
        <v>7</v>
      </c>
      <c r="R484" s="4" t="s">
        <v>7</v>
      </c>
    </row>
    <row r="485" spans="1:18">
      <c r="A485" t="n">
        <v>4058</v>
      </c>
      <c r="B485" s="39" t="n">
        <v>26</v>
      </c>
      <c r="C485" s="7" t="n">
        <v>7013</v>
      </c>
      <c r="D485" s="7" t="n">
        <v>17</v>
      </c>
      <c r="E485" s="7" t="n">
        <v>37304</v>
      </c>
      <c r="F485" s="7" t="s">
        <v>82</v>
      </c>
      <c r="G485" s="7" t="n">
        <v>2</v>
      </c>
      <c r="H485" s="7" t="n">
        <v>3</v>
      </c>
      <c r="I485" s="7" t="n">
        <v>17</v>
      </c>
      <c r="J485" s="7" t="n">
        <v>37305</v>
      </c>
      <c r="K485" s="7" t="s">
        <v>83</v>
      </c>
      <c r="L485" s="7" t="n">
        <v>2</v>
      </c>
      <c r="M485" s="7" t="n">
        <v>3</v>
      </c>
      <c r="N485" s="7" t="n">
        <v>17</v>
      </c>
      <c r="O485" s="7" t="n">
        <v>37306</v>
      </c>
      <c r="P485" s="7" t="s">
        <v>84</v>
      </c>
      <c r="Q485" s="7" t="n">
        <v>2</v>
      </c>
      <c r="R485" s="7" t="n">
        <v>0</v>
      </c>
    </row>
    <row r="486" spans="1:18">
      <c r="A486" t="s">
        <v>4</v>
      </c>
      <c r="B486" s="4" t="s">
        <v>5</v>
      </c>
    </row>
    <row r="487" spans="1:18">
      <c r="A487" t="n">
        <v>4353</v>
      </c>
      <c r="B487" s="40" t="n">
        <v>28</v>
      </c>
    </row>
    <row r="488" spans="1:18">
      <c r="A488" t="s">
        <v>4</v>
      </c>
      <c r="B488" s="4" t="s">
        <v>5</v>
      </c>
      <c r="C488" s="4" t="s">
        <v>10</v>
      </c>
      <c r="D488" s="4" t="s">
        <v>7</v>
      </c>
    </row>
    <row r="489" spans="1:18">
      <c r="A489" t="n">
        <v>4354</v>
      </c>
      <c r="B489" s="51" t="n">
        <v>89</v>
      </c>
      <c r="C489" s="7" t="n">
        <v>65533</v>
      </c>
      <c r="D489" s="7" t="n">
        <v>1</v>
      </c>
    </row>
    <row r="490" spans="1:18">
      <c r="A490" t="s">
        <v>4</v>
      </c>
      <c r="B490" s="4" t="s">
        <v>5</v>
      </c>
      <c r="C490" s="4" t="s">
        <v>7</v>
      </c>
      <c r="D490" s="4" t="s">
        <v>10</v>
      </c>
      <c r="E490" s="4" t="s">
        <v>10</v>
      </c>
      <c r="F490" s="4" t="s">
        <v>7</v>
      </c>
    </row>
    <row r="491" spans="1:18">
      <c r="A491" t="n">
        <v>4358</v>
      </c>
      <c r="B491" s="42" t="n">
        <v>25</v>
      </c>
      <c r="C491" s="7" t="n">
        <v>1</v>
      </c>
      <c r="D491" s="7" t="n">
        <v>65535</v>
      </c>
      <c r="E491" s="7" t="n">
        <v>65535</v>
      </c>
      <c r="F491" s="7" t="n">
        <v>0</v>
      </c>
    </row>
    <row r="492" spans="1:18">
      <c r="A492" t="s">
        <v>4</v>
      </c>
      <c r="B492" s="4" t="s">
        <v>5</v>
      </c>
      <c r="C492" s="4" t="s">
        <v>7</v>
      </c>
      <c r="D492" s="4" t="s">
        <v>10</v>
      </c>
      <c r="E492" s="4" t="s">
        <v>8</v>
      </c>
    </row>
    <row r="493" spans="1:18">
      <c r="A493" t="n">
        <v>4365</v>
      </c>
      <c r="B493" s="35" t="n">
        <v>51</v>
      </c>
      <c r="C493" s="7" t="n">
        <v>4</v>
      </c>
      <c r="D493" s="7" t="n">
        <v>26</v>
      </c>
      <c r="E493" s="7" t="s">
        <v>85</v>
      </c>
    </row>
    <row r="494" spans="1:18">
      <c r="A494" t="s">
        <v>4</v>
      </c>
      <c r="B494" s="4" t="s">
        <v>5</v>
      </c>
      <c r="C494" s="4" t="s">
        <v>10</v>
      </c>
    </row>
    <row r="495" spans="1:18">
      <c r="A495" t="n">
        <v>4379</v>
      </c>
      <c r="B495" s="27" t="n">
        <v>16</v>
      </c>
      <c r="C495" s="7" t="n">
        <v>0</v>
      </c>
    </row>
    <row r="496" spans="1:18">
      <c r="A496" t="s">
        <v>4</v>
      </c>
      <c r="B496" s="4" t="s">
        <v>5</v>
      </c>
      <c r="C496" s="4" t="s">
        <v>10</v>
      </c>
      <c r="D496" s="4" t="s">
        <v>7</v>
      </c>
      <c r="E496" s="4" t="s">
        <v>14</v>
      </c>
      <c r="F496" s="4" t="s">
        <v>64</v>
      </c>
      <c r="G496" s="4" t="s">
        <v>7</v>
      </c>
      <c r="H496" s="4" t="s">
        <v>7</v>
      </c>
      <c r="I496" s="4" t="s">
        <v>7</v>
      </c>
      <c r="J496" s="4" t="s">
        <v>14</v>
      </c>
      <c r="K496" s="4" t="s">
        <v>64</v>
      </c>
      <c r="L496" s="4" t="s">
        <v>7</v>
      </c>
      <c r="M496" s="4" t="s">
        <v>7</v>
      </c>
    </row>
    <row r="497" spans="1:18">
      <c r="A497" t="n">
        <v>4382</v>
      </c>
      <c r="B497" s="39" t="n">
        <v>26</v>
      </c>
      <c r="C497" s="7" t="n">
        <v>26</v>
      </c>
      <c r="D497" s="7" t="n">
        <v>17</v>
      </c>
      <c r="E497" s="7" t="n">
        <v>40305</v>
      </c>
      <c r="F497" s="7" t="s">
        <v>86</v>
      </c>
      <c r="G497" s="7" t="n">
        <v>2</v>
      </c>
      <c r="H497" s="7" t="n">
        <v>3</v>
      </c>
      <c r="I497" s="7" t="n">
        <v>17</v>
      </c>
      <c r="J497" s="7" t="n">
        <v>40306</v>
      </c>
      <c r="K497" s="7" t="s">
        <v>87</v>
      </c>
      <c r="L497" s="7" t="n">
        <v>2</v>
      </c>
      <c r="M497" s="7" t="n">
        <v>0</v>
      </c>
    </row>
    <row r="498" spans="1:18">
      <c r="A498" t="s">
        <v>4</v>
      </c>
      <c r="B498" s="4" t="s">
        <v>5</v>
      </c>
    </row>
    <row r="499" spans="1:18">
      <c r="A499" t="n">
        <v>4555</v>
      </c>
      <c r="B499" s="40" t="n">
        <v>28</v>
      </c>
    </row>
    <row r="500" spans="1:18">
      <c r="A500" t="s">
        <v>4</v>
      </c>
      <c r="B500" s="4" t="s">
        <v>5</v>
      </c>
      <c r="C500" s="4" t="s">
        <v>7</v>
      </c>
      <c r="D500" s="4" t="s">
        <v>10</v>
      </c>
      <c r="E500" s="4" t="s">
        <v>10</v>
      </c>
      <c r="F500" s="4" t="s">
        <v>7</v>
      </c>
    </row>
    <row r="501" spans="1:18">
      <c r="A501" t="n">
        <v>4556</v>
      </c>
      <c r="B501" s="42" t="n">
        <v>25</v>
      </c>
      <c r="C501" s="7" t="n">
        <v>1</v>
      </c>
      <c r="D501" s="7" t="n">
        <v>60</v>
      </c>
      <c r="E501" s="7" t="n">
        <v>640</v>
      </c>
      <c r="F501" s="7" t="n">
        <v>1</v>
      </c>
    </row>
    <row r="502" spans="1:18">
      <c r="A502" t="s">
        <v>4</v>
      </c>
      <c r="B502" s="4" t="s">
        <v>5</v>
      </c>
      <c r="C502" s="4" t="s">
        <v>7</v>
      </c>
      <c r="D502" s="4" t="s">
        <v>10</v>
      </c>
      <c r="E502" s="4" t="s">
        <v>8</v>
      </c>
    </row>
    <row r="503" spans="1:18">
      <c r="A503" t="n">
        <v>4563</v>
      </c>
      <c r="B503" s="35" t="n">
        <v>51</v>
      </c>
      <c r="C503" s="7" t="n">
        <v>4</v>
      </c>
      <c r="D503" s="7" t="n">
        <v>7013</v>
      </c>
      <c r="E503" s="7" t="s">
        <v>88</v>
      </c>
    </row>
    <row r="504" spans="1:18">
      <c r="A504" t="s">
        <v>4</v>
      </c>
      <c r="B504" s="4" t="s">
        <v>5</v>
      </c>
      <c r="C504" s="4" t="s">
        <v>10</v>
      </c>
    </row>
    <row r="505" spans="1:18">
      <c r="A505" t="n">
        <v>4576</v>
      </c>
      <c r="B505" s="27" t="n">
        <v>16</v>
      </c>
      <c r="C505" s="7" t="n">
        <v>0</v>
      </c>
    </row>
    <row r="506" spans="1:18">
      <c r="A506" t="s">
        <v>4</v>
      </c>
      <c r="B506" s="4" t="s">
        <v>5</v>
      </c>
      <c r="C506" s="4" t="s">
        <v>10</v>
      </c>
      <c r="D506" s="4" t="s">
        <v>7</v>
      </c>
      <c r="E506" s="4" t="s">
        <v>14</v>
      </c>
      <c r="F506" s="4" t="s">
        <v>64</v>
      </c>
      <c r="G506" s="4" t="s">
        <v>7</v>
      </c>
      <c r="H506" s="4" t="s">
        <v>7</v>
      </c>
    </row>
    <row r="507" spans="1:18">
      <c r="A507" t="n">
        <v>4579</v>
      </c>
      <c r="B507" s="39" t="n">
        <v>26</v>
      </c>
      <c r="C507" s="7" t="n">
        <v>7013</v>
      </c>
      <c r="D507" s="7" t="n">
        <v>17</v>
      </c>
      <c r="E507" s="7" t="n">
        <v>37307</v>
      </c>
      <c r="F507" s="7" t="s">
        <v>89</v>
      </c>
      <c r="G507" s="7" t="n">
        <v>2</v>
      </c>
      <c r="H507" s="7" t="n">
        <v>0</v>
      </c>
    </row>
    <row r="508" spans="1:18">
      <c r="A508" t="s">
        <v>4</v>
      </c>
      <c r="B508" s="4" t="s">
        <v>5</v>
      </c>
    </row>
    <row r="509" spans="1:18">
      <c r="A509" t="n">
        <v>4746</v>
      </c>
      <c r="B509" s="40" t="n">
        <v>28</v>
      </c>
    </row>
    <row r="510" spans="1:18">
      <c r="A510" t="s">
        <v>4</v>
      </c>
      <c r="B510" s="4" t="s">
        <v>5</v>
      </c>
      <c r="C510" s="4" t="s">
        <v>10</v>
      </c>
      <c r="D510" s="4" t="s">
        <v>7</v>
      </c>
    </row>
    <row r="511" spans="1:18">
      <c r="A511" t="n">
        <v>4747</v>
      </c>
      <c r="B511" s="51" t="n">
        <v>89</v>
      </c>
      <c r="C511" s="7" t="n">
        <v>65533</v>
      </c>
      <c r="D511" s="7" t="n">
        <v>1</v>
      </c>
    </row>
    <row r="512" spans="1:18">
      <c r="A512" t="s">
        <v>4</v>
      </c>
      <c r="B512" s="4" t="s">
        <v>5</v>
      </c>
      <c r="C512" s="4" t="s">
        <v>7</v>
      </c>
      <c r="D512" s="4" t="s">
        <v>10</v>
      </c>
      <c r="E512" s="4" t="s">
        <v>10</v>
      </c>
      <c r="F512" s="4" t="s">
        <v>7</v>
      </c>
    </row>
    <row r="513" spans="1:13">
      <c r="A513" t="n">
        <v>4751</v>
      </c>
      <c r="B513" s="42" t="n">
        <v>25</v>
      </c>
      <c r="C513" s="7" t="n">
        <v>1</v>
      </c>
      <c r="D513" s="7" t="n">
        <v>65535</v>
      </c>
      <c r="E513" s="7" t="n">
        <v>65535</v>
      </c>
      <c r="F513" s="7" t="n">
        <v>0</v>
      </c>
    </row>
    <row r="514" spans="1:13">
      <c r="A514" t="s">
        <v>4</v>
      </c>
      <c r="B514" s="4" t="s">
        <v>5</v>
      </c>
      <c r="C514" s="4" t="s">
        <v>7</v>
      </c>
      <c r="D514" s="4" t="s">
        <v>10</v>
      </c>
      <c r="E514" s="4" t="s">
        <v>13</v>
      </c>
    </row>
    <row r="515" spans="1:13">
      <c r="A515" t="n">
        <v>4758</v>
      </c>
      <c r="B515" s="20" t="n">
        <v>58</v>
      </c>
      <c r="C515" s="7" t="n">
        <v>101</v>
      </c>
      <c r="D515" s="7" t="n">
        <v>300</v>
      </c>
      <c r="E515" s="7" t="n">
        <v>1</v>
      </c>
    </row>
    <row r="516" spans="1:13">
      <c r="A516" t="s">
        <v>4</v>
      </c>
      <c r="B516" s="4" t="s">
        <v>5</v>
      </c>
      <c r="C516" s="4" t="s">
        <v>7</v>
      </c>
      <c r="D516" s="4" t="s">
        <v>10</v>
      </c>
    </row>
    <row r="517" spans="1:13">
      <c r="A517" t="n">
        <v>4766</v>
      </c>
      <c r="B517" s="20" t="n">
        <v>58</v>
      </c>
      <c r="C517" s="7" t="n">
        <v>254</v>
      </c>
      <c r="D517" s="7" t="n">
        <v>0</v>
      </c>
    </row>
    <row r="518" spans="1:13">
      <c r="A518" t="s">
        <v>4</v>
      </c>
      <c r="B518" s="4" t="s">
        <v>5</v>
      </c>
      <c r="C518" s="4" t="s">
        <v>7</v>
      </c>
      <c r="D518" s="4" t="s">
        <v>7</v>
      </c>
      <c r="E518" s="4" t="s">
        <v>13</v>
      </c>
      <c r="F518" s="4" t="s">
        <v>13</v>
      </c>
      <c r="G518" s="4" t="s">
        <v>13</v>
      </c>
      <c r="H518" s="4" t="s">
        <v>10</v>
      </c>
    </row>
    <row r="519" spans="1:13">
      <c r="A519" t="n">
        <v>4770</v>
      </c>
      <c r="B519" s="36" t="n">
        <v>45</v>
      </c>
      <c r="C519" s="7" t="n">
        <v>2</v>
      </c>
      <c r="D519" s="7" t="n">
        <v>3</v>
      </c>
      <c r="E519" s="7" t="n">
        <v>0</v>
      </c>
      <c r="F519" s="7" t="n">
        <v>1.54999995231628</v>
      </c>
      <c r="G519" s="7" t="n">
        <v>10</v>
      </c>
      <c r="H519" s="7" t="n">
        <v>0</v>
      </c>
    </row>
    <row r="520" spans="1:13">
      <c r="A520" t="s">
        <v>4</v>
      </c>
      <c r="B520" s="4" t="s">
        <v>5</v>
      </c>
      <c r="C520" s="4" t="s">
        <v>7</v>
      </c>
      <c r="D520" s="4" t="s">
        <v>7</v>
      </c>
      <c r="E520" s="4" t="s">
        <v>13</v>
      </c>
      <c r="F520" s="4" t="s">
        <v>13</v>
      </c>
      <c r="G520" s="4" t="s">
        <v>13</v>
      </c>
      <c r="H520" s="4" t="s">
        <v>10</v>
      </c>
      <c r="I520" s="4" t="s">
        <v>7</v>
      </c>
    </row>
    <row r="521" spans="1:13">
      <c r="A521" t="n">
        <v>4787</v>
      </c>
      <c r="B521" s="36" t="n">
        <v>45</v>
      </c>
      <c r="C521" s="7" t="n">
        <v>4</v>
      </c>
      <c r="D521" s="7" t="n">
        <v>3</v>
      </c>
      <c r="E521" s="7" t="n">
        <v>1</v>
      </c>
      <c r="F521" s="7" t="n">
        <v>20</v>
      </c>
      <c r="G521" s="7" t="n">
        <v>3</v>
      </c>
      <c r="H521" s="7" t="n">
        <v>0</v>
      </c>
      <c r="I521" s="7" t="n">
        <v>0</v>
      </c>
    </row>
    <row r="522" spans="1:13">
      <c r="A522" t="s">
        <v>4</v>
      </c>
      <c r="B522" s="4" t="s">
        <v>5</v>
      </c>
      <c r="C522" s="4" t="s">
        <v>7</v>
      </c>
      <c r="D522" s="4" t="s">
        <v>7</v>
      </c>
      <c r="E522" s="4" t="s">
        <v>13</v>
      </c>
      <c r="F522" s="4" t="s">
        <v>10</v>
      </c>
    </row>
    <row r="523" spans="1:13">
      <c r="A523" t="n">
        <v>4805</v>
      </c>
      <c r="B523" s="36" t="n">
        <v>45</v>
      </c>
      <c r="C523" s="7" t="n">
        <v>5</v>
      </c>
      <c r="D523" s="7" t="n">
        <v>3</v>
      </c>
      <c r="E523" s="7" t="n">
        <v>2.20000004768372</v>
      </c>
      <c r="F523" s="7" t="n">
        <v>0</v>
      </c>
    </row>
    <row r="524" spans="1:13">
      <c r="A524" t="s">
        <v>4</v>
      </c>
      <c r="B524" s="4" t="s">
        <v>5</v>
      </c>
      <c r="C524" s="4" t="s">
        <v>7</v>
      </c>
      <c r="D524" s="4" t="s">
        <v>7</v>
      </c>
      <c r="E524" s="4" t="s">
        <v>13</v>
      </c>
      <c r="F524" s="4" t="s">
        <v>10</v>
      </c>
    </row>
    <row r="525" spans="1:13">
      <c r="A525" t="n">
        <v>4814</v>
      </c>
      <c r="B525" s="36" t="n">
        <v>45</v>
      </c>
      <c r="C525" s="7" t="n">
        <v>11</v>
      </c>
      <c r="D525" s="7" t="n">
        <v>3</v>
      </c>
      <c r="E525" s="7" t="n">
        <v>31.3999996185303</v>
      </c>
      <c r="F525" s="7" t="n">
        <v>0</v>
      </c>
    </row>
    <row r="526" spans="1:13">
      <c r="A526" t="s">
        <v>4</v>
      </c>
      <c r="B526" s="4" t="s">
        <v>5</v>
      </c>
      <c r="C526" s="4" t="s">
        <v>10</v>
      </c>
      <c r="D526" s="4" t="s">
        <v>7</v>
      </c>
      <c r="E526" s="4" t="s">
        <v>8</v>
      </c>
      <c r="F526" s="4" t="s">
        <v>13</v>
      </c>
      <c r="G526" s="4" t="s">
        <v>13</v>
      </c>
      <c r="H526" s="4" t="s">
        <v>13</v>
      </c>
    </row>
    <row r="527" spans="1:13">
      <c r="A527" t="n">
        <v>4823</v>
      </c>
      <c r="B527" s="50" t="n">
        <v>48</v>
      </c>
      <c r="C527" s="7" t="n">
        <v>7013</v>
      </c>
      <c r="D527" s="7" t="n">
        <v>0</v>
      </c>
      <c r="E527" s="7" t="s">
        <v>51</v>
      </c>
      <c r="F527" s="7" t="n">
        <v>-1</v>
      </c>
      <c r="G527" s="7" t="n">
        <v>1</v>
      </c>
      <c r="H527" s="7" t="n">
        <v>0</v>
      </c>
    </row>
    <row r="528" spans="1:13">
      <c r="A528" t="s">
        <v>4</v>
      </c>
      <c r="B528" s="4" t="s">
        <v>5</v>
      </c>
      <c r="C528" s="4" t="s">
        <v>7</v>
      </c>
      <c r="D528" s="4" t="s">
        <v>10</v>
      </c>
    </row>
    <row r="529" spans="1:9">
      <c r="A529" t="n">
        <v>4849</v>
      </c>
      <c r="B529" s="20" t="n">
        <v>58</v>
      </c>
      <c r="C529" s="7" t="n">
        <v>255</v>
      </c>
      <c r="D529" s="7" t="n">
        <v>0</v>
      </c>
    </row>
    <row r="530" spans="1:9">
      <c r="A530" t="s">
        <v>4</v>
      </c>
      <c r="B530" s="4" t="s">
        <v>5</v>
      </c>
      <c r="C530" s="4" t="s">
        <v>10</v>
      </c>
    </row>
    <row r="531" spans="1:9">
      <c r="A531" t="n">
        <v>4853</v>
      </c>
      <c r="B531" s="27" t="n">
        <v>16</v>
      </c>
      <c r="C531" s="7" t="n">
        <v>500</v>
      </c>
    </row>
    <row r="532" spans="1:9">
      <c r="A532" t="s">
        <v>4</v>
      </c>
      <c r="B532" s="4" t="s">
        <v>5</v>
      </c>
      <c r="C532" s="4" t="s">
        <v>7</v>
      </c>
      <c r="D532" s="4" t="s">
        <v>10</v>
      </c>
      <c r="E532" s="4" t="s">
        <v>8</v>
      </c>
    </row>
    <row r="533" spans="1:9">
      <c r="A533" t="n">
        <v>4856</v>
      </c>
      <c r="B533" s="35" t="n">
        <v>51</v>
      </c>
      <c r="C533" s="7" t="n">
        <v>4</v>
      </c>
      <c r="D533" s="7" t="n">
        <v>7013</v>
      </c>
      <c r="E533" s="7" t="s">
        <v>90</v>
      </c>
    </row>
    <row r="534" spans="1:9">
      <c r="A534" t="s">
        <v>4</v>
      </c>
      <c r="B534" s="4" t="s">
        <v>5</v>
      </c>
      <c r="C534" s="4" t="s">
        <v>10</v>
      </c>
    </row>
    <row r="535" spans="1:9">
      <c r="A535" t="n">
        <v>4870</v>
      </c>
      <c r="B535" s="27" t="n">
        <v>16</v>
      </c>
      <c r="C535" s="7" t="n">
        <v>0</v>
      </c>
    </row>
    <row r="536" spans="1:9">
      <c r="A536" t="s">
        <v>4</v>
      </c>
      <c r="B536" s="4" t="s">
        <v>5</v>
      </c>
      <c r="C536" s="4" t="s">
        <v>10</v>
      </c>
      <c r="D536" s="4" t="s">
        <v>7</v>
      </c>
      <c r="E536" s="4" t="s">
        <v>14</v>
      </c>
      <c r="F536" s="4" t="s">
        <v>64</v>
      </c>
      <c r="G536" s="4" t="s">
        <v>7</v>
      </c>
      <c r="H536" s="4" t="s">
        <v>7</v>
      </c>
      <c r="I536" s="4" t="s">
        <v>7</v>
      </c>
      <c r="J536" s="4" t="s">
        <v>14</v>
      </c>
      <c r="K536" s="4" t="s">
        <v>64</v>
      </c>
      <c r="L536" s="4" t="s">
        <v>7</v>
      </c>
      <c r="M536" s="4" t="s">
        <v>7</v>
      </c>
    </row>
    <row r="537" spans="1:9">
      <c r="A537" t="n">
        <v>4873</v>
      </c>
      <c r="B537" s="39" t="n">
        <v>26</v>
      </c>
      <c r="C537" s="7" t="n">
        <v>7013</v>
      </c>
      <c r="D537" s="7" t="n">
        <v>17</v>
      </c>
      <c r="E537" s="7" t="n">
        <v>37308</v>
      </c>
      <c r="F537" s="7" t="s">
        <v>91</v>
      </c>
      <c r="G537" s="7" t="n">
        <v>2</v>
      </c>
      <c r="H537" s="7" t="n">
        <v>3</v>
      </c>
      <c r="I537" s="7" t="n">
        <v>17</v>
      </c>
      <c r="J537" s="7" t="n">
        <v>37309</v>
      </c>
      <c r="K537" s="7" t="s">
        <v>92</v>
      </c>
      <c r="L537" s="7" t="n">
        <v>2</v>
      </c>
      <c r="M537" s="7" t="n">
        <v>0</v>
      </c>
    </row>
    <row r="538" spans="1:9">
      <c r="A538" t="s">
        <v>4</v>
      </c>
      <c r="B538" s="4" t="s">
        <v>5</v>
      </c>
    </row>
    <row r="539" spans="1:9">
      <c r="A539" t="n">
        <v>5176</v>
      </c>
      <c r="B539" s="40" t="n">
        <v>28</v>
      </c>
    </row>
    <row r="540" spans="1:9">
      <c r="A540" t="s">
        <v>4</v>
      </c>
      <c r="B540" s="4" t="s">
        <v>5</v>
      </c>
      <c r="C540" s="4" t="s">
        <v>10</v>
      </c>
      <c r="D540" s="4" t="s">
        <v>7</v>
      </c>
      <c r="E540" s="4" t="s">
        <v>7</v>
      </c>
      <c r="F540" s="4" t="s">
        <v>8</v>
      </c>
    </row>
    <row r="541" spans="1:9">
      <c r="A541" t="n">
        <v>5177</v>
      </c>
      <c r="B541" s="18" t="n">
        <v>20</v>
      </c>
      <c r="C541" s="7" t="n">
        <v>26</v>
      </c>
      <c r="D541" s="7" t="n">
        <v>2</v>
      </c>
      <c r="E541" s="7" t="n">
        <v>10</v>
      </c>
      <c r="F541" s="7" t="s">
        <v>93</v>
      </c>
    </row>
    <row r="542" spans="1:9">
      <c r="A542" t="s">
        <v>4</v>
      </c>
      <c r="B542" s="4" t="s">
        <v>5</v>
      </c>
      <c r="C542" s="4" t="s">
        <v>10</v>
      </c>
    </row>
    <row r="543" spans="1:9">
      <c r="A543" t="n">
        <v>5198</v>
      </c>
      <c r="B543" s="27" t="n">
        <v>16</v>
      </c>
      <c r="C543" s="7" t="n">
        <v>300</v>
      </c>
    </row>
    <row r="544" spans="1:9">
      <c r="A544" t="s">
        <v>4</v>
      </c>
      <c r="B544" s="4" t="s">
        <v>5</v>
      </c>
      <c r="C544" s="4" t="s">
        <v>7</v>
      </c>
      <c r="D544" s="4" t="s">
        <v>10</v>
      </c>
      <c r="E544" s="4" t="s">
        <v>8</v>
      </c>
    </row>
    <row r="545" spans="1:13">
      <c r="A545" t="n">
        <v>5201</v>
      </c>
      <c r="B545" s="35" t="n">
        <v>51</v>
      </c>
      <c r="C545" s="7" t="n">
        <v>4</v>
      </c>
      <c r="D545" s="7" t="n">
        <v>26</v>
      </c>
      <c r="E545" s="7" t="s">
        <v>85</v>
      </c>
    </row>
    <row r="546" spans="1:13">
      <c r="A546" t="s">
        <v>4</v>
      </c>
      <c r="B546" s="4" t="s">
        <v>5</v>
      </c>
      <c r="C546" s="4" t="s">
        <v>10</v>
      </c>
    </row>
    <row r="547" spans="1:13">
      <c r="A547" t="n">
        <v>5215</v>
      </c>
      <c r="B547" s="27" t="n">
        <v>16</v>
      </c>
      <c r="C547" s="7" t="n">
        <v>0</v>
      </c>
    </row>
    <row r="548" spans="1:13">
      <c r="A548" t="s">
        <v>4</v>
      </c>
      <c r="B548" s="4" t="s">
        <v>5</v>
      </c>
      <c r="C548" s="4" t="s">
        <v>10</v>
      </c>
      <c r="D548" s="4" t="s">
        <v>7</v>
      </c>
      <c r="E548" s="4" t="s">
        <v>14</v>
      </c>
      <c r="F548" s="4" t="s">
        <v>64</v>
      </c>
      <c r="G548" s="4" t="s">
        <v>7</v>
      </c>
      <c r="H548" s="4" t="s">
        <v>7</v>
      </c>
      <c r="I548" s="4" t="s">
        <v>7</v>
      </c>
      <c r="J548" s="4" t="s">
        <v>14</v>
      </c>
      <c r="K548" s="4" t="s">
        <v>64</v>
      </c>
      <c r="L548" s="4" t="s">
        <v>7</v>
      </c>
      <c r="M548" s="4" t="s">
        <v>7</v>
      </c>
      <c r="N548" s="4" t="s">
        <v>7</v>
      </c>
      <c r="O548" s="4" t="s">
        <v>14</v>
      </c>
      <c r="P548" s="4" t="s">
        <v>64</v>
      </c>
      <c r="Q548" s="4" t="s">
        <v>7</v>
      </c>
      <c r="R548" s="4" t="s">
        <v>7</v>
      </c>
    </row>
    <row r="549" spans="1:13">
      <c r="A549" t="n">
        <v>5218</v>
      </c>
      <c r="B549" s="39" t="n">
        <v>26</v>
      </c>
      <c r="C549" s="7" t="n">
        <v>26</v>
      </c>
      <c r="D549" s="7" t="n">
        <v>17</v>
      </c>
      <c r="E549" s="7" t="n">
        <v>40307</v>
      </c>
      <c r="F549" s="7" t="s">
        <v>94</v>
      </c>
      <c r="G549" s="7" t="n">
        <v>2</v>
      </c>
      <c r="H549" s="7" t="n">
        <v>3</v>
      </c>
      <c r="I549" s="7" t="n">
        <v>17</v>
      </c>
      <c r="J549" s="7" t="n">
        <v>40308</v>
      </c>
      <c r="K549" s="7" t="s">
        <v>95</v>
      </c>
      <c r="L549" s="7" t="n">
        <v>2</v>
      </c>
      <c r="M549" s="7" t="n">
        <v>3</v>
      </c>
      <c r="N549" s="7" t="n">
        <v>17</v>
      </c>
      <c r="O549" s="7" t="n">
        <v>40309</v>
      </c>
      <c r="P549" s="7" t="s">
        <v>96</v>
      </c>
      <c r="Q549" s="7" t="n">
        <v>2</v>
      </c>
      <c r="R549" s="7" t="n">
        <v>0</v>
      </c>
    </row>
    <row r="550" spans="1:13">
      <c r="A550" t="s">
        <v>4</v>
      </c>
      <c r="B550" s="4" t="s">
        <v>5</v>
      </c>
    </row>
    <row r="551" spans="1:13">
      <c r="A551" t="n">
        <v>5545</v>
      </c>
      <c r="B551" s="40" t="n">
        <v>28</v>
      </c>
    </row>
    <row r="552" spans="1:13">
      <c r="A552" t="s">
        <v>4</v>
      </c>
      <c r="B552" s="4" t="s">
        <v>5</v>
      </c>
      <c r="C552" s="4" t="s">
        <v>10</v>
      </c>
      <c r="D552" s="4" t="s">
        <v>7</v>
      </c>
      <c r="E552" s="4" t="s">
        <v>8</v>
      </c>
      <c r="F552" s="4" t="s">
        <v>13</v>
      </c>
      <c r="G552" s="4" t="s">
        <v>13</v>
      </c>
      <c r="H552" s="4" t="s">
        <v>13</v>
      </c>
    </row>
    <row r="553" spans="1:13">
      <c r="A553" t="n">
        <v>5546</v>
      </c>
      <c r="B553" s="50" t="n">
        <v>48</v>
      </c>
      <c r="C553" s="7" t="n">
        <v>7013</v>
      </c>
      <c r="D553" s="7" t="n">
        <v>0</v>
      </c>
      <c r="E553" s="7" t="s">
        <v>51</v>
      </c>
      <c r="F553" s="7" t="n">
        <v>-1</v>
      </c>
      <c r="G553" s="7" t="n">
        <v>1</v>
      </c>
      <c r="H553" s="7" t="n">
        <v>2.80259692864963e-45</v>
      </c>
    </row>
    <row r="554" spans="1:13">
      <c r="A554" t="s">
        <v>4</v>
      </c>
      <c r="B554" s="4" t="s">
        <v>5</v>
      </c>
      <c r="C554" s="4" t="s">
        <v>7</v>
      </c>
      <c r="D554" s="4" t="s">
        <v>10</v>
      </c>
      <c r="E554" s="4" t="s">
        <v>8</v>
      </c>
    </row>
    <row r="555" spans="1:13">
      <c r="A555" t="n">
        <v>5572</v>
      </c>
      <c r="B555" s="35" t="n">
        <v>51</v>
      </c>
      <c r="C555" s="7" t="n">
        <v>4</v>
      </c>
      <c r="D555" s="7" t="n">
        <v>7013</v>
      </c>
      <c r="E555" s="7" t="s">
        <v>85</v>
      </c>
    </row>
    <row r="556" spans="1:13">
      <c r="A556" t="s">
        <v>4</v>
      </c>
      <c r="B556" s="4" t="s">
        <v>5</v>
      </c>
      <c r="C556" s="4" t="s">
        <v>10</v>
      </c>
    </row>
    <row r="557" spans="1:13">
      <c r="A557" t="n">
        <v>5586</v>
      </c>
      <c r="B557" s="27" t="n">
        <v>16</v>
      </c>
      <c r="C557" s="7" t="n">
        <v>0</v>
      </c>
    </row>
    <row r="558" spans="1:13">
      <c r="A558" t="s">
        <v>4</v>
      </c>
      <c r="B558" s="4" t="s">
        <v>5</v>
      </c>
      <c r="C558" s="4" t="s">
        <v>10</v>
      </c>
      <c r="D558" s="4" t="s">
        <v>7</v>
      </c>
      <c r="E558" s="4" t="s">
        <v>14</v>
      </c>
      <c r="F558" s="4" t="s">
        <v>64</v>
      </c>
      <c r="G558" s="4" t="s">
        <v>7</v>
      </c>
      <c r="H558" s="4" t="s">
        <v>7</v>
      </c>
      <c r="I558" s="4" t="s">
        <v>7</v>
      </c>
      <c r="J558" s="4" t="s">
        <v>14</v>
      </c>
      <c r="K558" s="4" t="s">
        <v>64</v>
      </c>
      <c r="L558" s="4" t="s">
        <v>7</v>
      </c>
      <c r="M558" s="4" t="s">
        <v>7</v>
      </c>
      <c r="N558" s="4" t="s">
        <v>7</v>
      </c>
      <c r="O558" s="4" t="s">
        <v>14</v>
      </c>
      <c r="P558" s="4" t="s">
        <v>64</v>
      </c>
      <c r="Q558" s="4" t="s">
        <v>7</v>
      </c>
      <c r="R558" s="4" t="s">
        <v>7</v>
      </c>
      <c r="S558" s="4" t="s">
        <v>7</v>
      </c>
      <c r="T558" s="4" t="s">
        <v>14</v>
      </c>
      <c r="U558" s="4" t="s">
        <v>64</v>
      </c>
      <c r="V558" s="4" t="s">
        <v>7</v>
      </c>
      <c r="W558" s="4" t="s">
        <v>7</v>
      </c>
      <c r="X558" s="4" t="s">
        <v>7</v>
      </c>
      <c r="Y558" s="4" t="s">
        <v>14</v>
      </c>
      <c r="Z558" s="4" t="s">
        <v>64</v>
      </c>
      <c r="AA558" s="4" t="s">
        <v>7</v>
      </c>
      <c r="AB558" s="4" t="s">
        <v>7</v>
      </c>
    </row>
    <row r="559" spans="1:13">
      <c r="A559" t="n">
        <v>5589</v>
      </c>
      <c r="B559" s="39" t="n">
        <v>26</v>
      </c>
      <c r="C559" s="7" t="n">
        <v>7013</v>
      </c>
      <c r="D559" s="7" t="n">
        <v>17</v>
      </c>
      <c r="E559" s="7" t="n">
        <v>37310</v>
      </c>
      <c r="F559" s="7" t="s">
        <v>97</v>
      </c>
      <c r="G559" s="7" t="n">
        <v>2</v>
      </c>
      <c r="H559" s="7" t="n">
        <v>3</v>
      </c>
      <c r="I559" s="7" t="n">
        <v>17</v>
      </c>
      <c r="J559" s="7" t="n">
        <v>37311</v>
      </c>
      <c r="K559" s="7" t="s">
        <v>98</v>
      </c>
      <c r="L559" s="7" t="n">
        <v>2</v>
      </c>
      <c r="M559" s="7" t="n">
        <v>3</v>
      </c>
      <c r="N559" s="7" t="n">
        <v>17</v>
      </c>
      <c r="O559" s="7" t="n">
        <v>37312</v>
      </c>
      <c r="P559" s="7" t="s">
        <v>99</v>
      </c>
      <c r="Q559" s="7" t="n">
        <v>2</v>
      </c>
      <c r="R559" s="7" t="n">
        <v>3</v>
      </c>
      <c r="S559" s="7" t="n">
        <v>17</v>
      </c>
      <c r="T559" s="7" t="n">
        <v>37313</v>
      </c>
      <c r="U559" s="7" t="s">
        <v>100</v>
      </c>
      <c r="V559" s="7" t="n">
        <v>2</v>
      </c>
      <c r="W559" s="7" t="n">
        <v>3</v>
      </c>
      <c r="X559" s="7" t="n">
        <v>17</v>
      </c>
      <c r="Y559" s="7" t="n">
        <v>37314</v>
      </c>
      <c r="Z559" s="7" t="s">
        <v>101</v>
      </c>
      <c r="AA559" s="7" t="n">
        <v>2</v>
      </c>
      <c r="AB559" s="7" t="n">
        <v>0</v>
      </c>
    </row>
    <row r="560" spans="1:13">
      <c r="A560" t="s">
        <v>4</v>
      </c>
      <c r="B560" s="4" t="s">
        <v>5</v>
      </c>
    </row>
    <row r="561" spans="1:28">
      <c r="A561" t="n">
        <v>5995</v>
      </c>
      <c r="B561" s="40" t="n">
        <v>28</v>
      </c>
    </row>
    <row r="562" spans="1:28">
      <c r="A562" t="s">
        <v>4</v>
      </c>
      <c r="B562" s="4" t="s">
        <v>5</v>
      </c>
      <c r="C562" s="4" t="s">
        <v>8</v>
      </c>
      <c r="D562" s="4" t="s">
        <v>10</v>
      </c>
    </row>
    <row r="563" spans="1:28">
      <c r="A563" t="n">
        <v>5996</v>
      </c>
      <c r="B563" s="38" t="n">
        <v>29</v>
      </c>
      <c r="C563" s="7" t="s">
        <v>32</v>
      </c>
      <c r="D563" s="7" t="n">
        <v>65533</v>
      </c>
    </row>
    <row r="564" spans="1:28">
      <c r="A564" t="s">
        <v>4</v>
      </c>
      <c r="B564" s="4" t="s">
        <v>5</v>
      </c>
      <c r="C564" s="4" t="s">
        <v>7</v>
      </c>
      <c r="D564" s="4" t="s">
        <v>10</v>
      </c>
      <c r="E564" s="4" t="s">
        <v>8</v>
      </c>
    </row>
    <row r="565" spans="1:28">
      <c r="A565" t="n">
        <v>6004</v>
      </c>
      <c r="B565" s="35" t="n">
        <v>51</v>
      </c>
      <c r="C565" s="7" t="n">
        <v>4</v>
      </c>
      <c r="D565" s="7" t="n">
        <v>23</v>
      </c>
      <c r="E565" s="7" t="s">
        <v>102</v>
      </c>
    </row>
    <row r="566" spans="1:28">
      <c r="A566" t="s">
        <v>4</v>
      </c>
      <c r="B566" s="4" t="s">
        <v>5</v>
      </c>
      <c r="C566" s="4" t="s">
        <v>10</v>
      </c>
    </row>
    <row r="567" spans="1:28">
      <c r="A567" t="n">
        <v>6018</v>
      </c>
      <c r="B567" s="27" t="n">
        <v>16</v>
      </c>
      <c r="C567" s="7" t="n">
        <v>0</v>
      </c>
    </row>
    <row r="568" spans="1:28">
      <c r="A568" t="s">
        <v>4</v>
      </c>
      <c r="B568" s="4" t="s">
        <v>5</v>
      </c>
      <c r="C568" s="4" t="s">
        <v>10</v>
      </c>
      <c r="D568" s="4" t="s">
        <v>7</v>
      </c>
      <c r="E568" s="4" t="s">
        <v>14</v>
      </c>
      <c r="F568" s="4" t="s">
        <v>64</v>
      </c>
      <c r="G568" s="4" t="s">
        <v>7</v>
      </c>
      <c r="H568" s="4" t="s">
        <v>7</v>
      </c>
    </row>
    <row r="569" spans="1:28">
      <c r="A569" t="n">
        <v>6021</v>
      </c>
      <c r="B569" s="39" t="n">
        <v>26</v>
      </c>
      <c r="C569" s="7" t="n">
        <v>23</v>
      </c>
      <c r="D569" s="7" t="n">
        <v>17</v>
      </c>
      <c r="E569" s="7" t="n">
        <v>28300</v>
      </c>
      <c r="F569" s="7" t="s">
        <v>103</v>
      </c>
      <c r="G569" s="7" t="n">
        <v>2</v>
      </c>
      <c r="H569" s="7" t="n">
        <v>0</v>
      </c>
    </row>
    <row r="570" spans="1:28">
      <c r="A570" t="s">
        <v>4</v>
      </c>
      <c r="B570" s="4" t="s">
        <v>5</v>
      </c>
    </row>
    <row r="571" spans="1:28">
      <c r="A571" t="n">
        <v>6081</v>
      </c>
      <c r="B571" s="40" t="n">
        <v>28</v>
      </c>
    </row>
    <row r="572" spans="1:28">
      <c r="A572" t="s">
        <v>4</v>
      </c>
      <c r="B572" s="4" t="s">
        <v>5</v>
      </c>
      <c r="C572" s="4" t="s">
        <v>8</v>
      </c>
      <c r="D572" s="4" t="s">
        <v>10</v>
      </c>
    </row>
    <row r="573" spans="1:28">
      <c r="A573" t="n">
        <v>6082</v>
      </c>
      <c r="B573" s="38" t="n">
        <v>29</v>
      </c>
      <c r="C573" s="7" t="s">
        <v>15</v>
      </c>
      <c r="D573" s="7" t="n">
        <v>65533</v>
      </c>
    </row>
    <row r="574" spans="1:28">
      <c r="A574" t="s">
        <v>4</v>
      </c>
      <c r="B574" s="4" t="s">
        <v>5</v>
      </c>
      <c r="C574" s="4" t="s">
        <v>10</v>
      </c>
      <c r="D574" s="4" t="s">
        <v>7</v>
      </c>
    </row>
    <row r="575" spans="1:28">
      <c r="A575" t="n">
        <v>6086</v>
      </c>
      <c r="B575" s="51" t="n">
        <v>89</v>
      </c>
      <c r="C575" s="7" t="n">
        <v>65533</v>
      </c>
      <c r="D575" s="7" t="n">
        <v>1</v>
      </c>
    </row>
    <row r="576" spans="1:28">
      <c r="A576" t="s">
        <v>4</v>
      </c>
      <c r="B576" s="4" t="s">
        <v>5</v>
      </c>
      <c r="C576" s="4" t="s">
        <v>7</v>
      </c>
      <c r="D576" s="4" t="s">
        <v>10</v>
      </c>
      <c r="E576" s="4" t="s">
        <v>13</v>
      </c>
    </row>
    <row r="577" spans="1:8">
      <c r="A577" t="n">
        <v>6090</v>
      </c>
      <c r="B577" s="20" t="n">
        <v>58</v>
      </c>
      <c r="C577" s="7" t="n">
        <v>101</v>
      </c>
      <c r="D577" s="7" t="n">
        <v>500</v>
      </c>
      <c r="E577" s="7" t="n">
        <v>1</v>
      </c>
    </row>
    <row r="578" spans="1:8">
      <c r="A578" t="s">
        <v>4</v>
      </c>
      <c r="B578" s="4" t="s">
        <v>5</v>
      </c>
      <c r="C578" s="4" t="s">
        <v>7</v>
      </c>
      <c r="D578" s="4" t="s">
        <v>10</v>
      </c>
    </row>
    <row r="579" spans="1:8">
      <c r="A579" t="n">
        <v>6098</v>
      </c>
      <c r="B579" s="20" t="n">
        <v>58</v>
      </c>
      <c r="C579" s="7" t="n">
        <v>254</v>
      </c>
      <c r="D579" s="7" t="n">
        <v>0</v>
      </c>
    </row>
    <row r="580" spans="1:8">
      <c r="A580" t="s">
        <v>4</v>
      </c>
      <c r="B580" s="4" t="s">
        <v>5</v>
      </c>
      <c r="C580" s="4" t="s">
        <v>7</v>
      </c>
      <c r="D580" s="4" t="s">
        <v>7</v>
      </c>
      <c r="E580" s="4" t="s">
        <v>13</v>
      </c>
      <c r="F580" s="4" t="s">
        <v>13</v>
      </c>
      <c r="G580" s="4" t="s">
        <v>13</v>
      </c>
      <c r="H580" s="4" t="s">
        <v>10</v>
      </c>
    </row>
    <row r="581" spans="1:8">
      <c r="A581" t="n">
        <v>6102</v>
      </c>
      <c r="B581" s="36" t="n">
        <v>45</v>
      </c>
      <c r="C581" s="7" t="n">
        <v>2</v>
      </c>
      <c r="D581" s="7" t="n">
        <v>3</v>
      </c>
      <c r="E581" s="7" t="n">
        <v>0.730000019073486</v>
      </c>
      <c r="F581" s="7" t="n">
        <v>1.52999997138977</v>
      </c>
      <c r="G581" s="7" t="n">
        <v>8.32999992370605</v>
      </c>
      <c r="H581" s="7" t="n">
        <v>0</v>
      </c>
    </row>
    <row r="582" spans="1:8">
      <c r="A582" t="s">
        <v>4</v>
      </c>
      <c r="B582" s="4" t="s">
        <v>5</v>
      </c>
      <c r="C582" s="4" t="s">
        <v>7</v>
      </c>
      <c r="D582" s="4" t="s">
        <v>7</v>
      </c>
      <c r="E582" s="4" t="s">
        <v>13</v>
      </c>
      <c r="F582" s="4" t="s">
        <v>13</v>
      </c>
      <c r="G582" s="4" t="s">
        <v>13</v>
      </c>
      <c r="H582" s="4" t="s">
        <v>10</v>
      </c>
      <c r="I582" s="4" t="s">
        <v>7</v>
      </c>
    </row>
    <row r="583" spans="1:8">
      <c r="A583" t="n">
        <v>6119</v>
      </c>
      <c r="B583" s="36" t="n">
        <v>45</v>
      </c>
      <c r="C583" s="7" t="n">
        <v>4</v>
      </c>
      <c r="D583" s="7" t="n">
        <v>3</v>
      </c>
      <c r="E583" s="7" t="n">
        <v>9</v>
      </c>
      <c r="F583" s="7" t="n">
        <v>19</v>
      </c>
      <c r="G583" s="7" t="n">
        <v>0</v>
      </c>
      <c r="H583" s="7" t="n">
        <v>0</v>
      </c>
      <c r="I583" s="7" t="n">
        <v>0</v>
      </c>
    </row>
    <row r="584" spans="1:8">
      <c r="A584" t="s">
        <v>4</v>
      </c>
      <c r="B584" s="4" t="s">
        <v>5</v>
      </c>
      <c r="C584" s="4" t="s">
        <v>7</v>
      </c>
      <c r="D584" s="4" t="s">
        <v>7</v>
      </c>
      <c r="E584" s="4" t="s">
        <v>13</v>
      </c>
      <c r="F584" s="4" t="s">
        <v>10</v>
      </c>
    </row>
    <row r="585" spans="1:8">
      <c r="A585" t="n">
        <v>6137</v>
      </c>
      <c r="B585" s="36" t="n">
        <v>45</v>
      </c>
      <c r="C585" s="7" t="n">
        <v>5</v>
      </c>
      <c r="D585" s="7" t="n">
        <v>3</v>
      </c>
      <c r="E585" s="7" t="n">
        <v>1.35000002384186</v>
      </c>
      <c r="F585" s="7" t="n">
        <v>0</v>
      </c>
    </row>
    <row r="586" spans="1:8">
      <c r="A586" t="s">
        <v>4</v>
      </c>
      <c r="B586" s="4" t="s">
        <v>5</v>
      </c>
      <c r="C586" s="4" t="s">
        <v>7</v>
      </c>
      <c r="D586" s="4" t="s">
        <v>7</v>
      </c>
      <c r="E586" s="4" t="s">
        <v>13</v>
      </c>
      <c r="F586" s="4" t="s">
        <v>10</v>
      </c>
    </row>
    <row r="587" spans="1:8">
      <c r="A587" t="n">
        <v>6146</v>
      </c>
      <c r="B587" s="36" t="n">
        <v>45</v>
      </c>
      <c r="C587" s="7" t="n">
        <v>11</v>
      </c>
      <c r="D587" s="7" t="n">
        <v>3</v>
      </c>
      <c r="E587" s="7" t="n">
        <v>37.0999984741211</v>
      </c>
      <c r="F587" s="7" t="n">
        <v>0</v>
      </c>
    </row>
    <row r="588" spans="1:8">
      <c r="A588" t="s">
        <v>4</v>
      </c>
      <c r="B588" s="4" t="s">
        <v>5</v>
      </c>
      <c r="C588" s="4" t="s">
        <v>7</v>
      </c>
      <c r="D588" s="4" t="s">
        <v>7</v>
      </c>
      <c r="E588" s="4" t="s">
        <v>13</v>
      </c>
      <c r="F588" s="4" t="s">
        <v>13</v>
      </c>
      <c r="G588" s="4" t="s">
        <v>13</v>
      </c>
      <c r="H588" s="4" t="s">
        <v>10</v>
      </c>
      <c r="I588" s="4" t="s">
        <v>7</v>
      </c>
    </row>
    <row r="589" spans="1:8">
      <c r="A589" t="n">
        <v>6155</v>
      </c>
      <c r="B589" s="36" t="n">
        <v>45</v>
      </c>
      <c r="C589" s="7" t="n">
        <v>4</v>
      </c>
      <c r="D589" s="7" t="n">
        <v>3</v>
      </c>
      <c r="E589" s="7" t="n">
        <v>9</v>
      </c>
      <c r="F589" s="7" t="n">
        <v>-13</v>
      </c>
      <c r="G589" s="7" t="n">
        <v>0</v>
      </c>
      <c r="H589" s="7" t="n">
        <v>5000</v>
      </c>
      <c r="I589" s="7" t="n">
        <v>0</v>
      </c>
    </row>
    <row r="590" spans="1:8">
      <c r="A590" t="s">
        <v>4</v>
      </c>
      <c r="B590" s="4" t="s">
        <v>5</v>
      </c>
      <c r="C590" s="4" t="s">
        <v>7</v>
      </c>
      <c r="D590" s="4" t="s">
        <v>7</v>
      </c>
      <c r="E590" s="4" t="s">
        <v>13</v>
      </c>
      <c r="F590" s="4" t="s">
        <v>10</v>
      </c>
    </row>
    <row r="591" spans="1:8">
      <c r="A591" t="n">
        <v>6173</v>
      </c>
      <c r="B591" s="36" t="n">
        <v>45</v>
      </c>
      <c r="C591" s="7" t="n">
        <v>5</v>
      </c>
      <c r="D591" s="7" t="n">
        <v>3</v>
      </c>
      <c r="E591" s="7" t="n">
        <v>1.14999997615814</v>
      </c>
      <c r="F591" s="7" t="n">
        <v>5000</v>
      </c>
    </row>
    <row r="592" spans="1:8">
      <c r="A592" t="s">
        <v>4</v>
      </c>
      <c r="B592" s="4" t="s">
        <v>5</v>
      </c>
      <c r="C592" s="4" t="s">
        <v>10</v>
      </c>
      <c r="D592" s="4" t="s">
        <v>10</v>
      </c>
      <c r="E592" s="4" t="s">
        <v>10</v>
      </c>
    </row>
    <row r="593" spans="1:9">
      <c r="A593" t="n">
        <v>6182</v>
      </c>
      <c r="B593" s="44" t="n">
        <v>61</v>
      </c>
      <c r="C593" s="7" t="n">
        <v>23</v>
      </c>
      <c r="D593" s="7" t="n">
        <v>7013</v>
      </c>
      <c r="E593" s="7" t="n">
        <v>1000</v>
      </c>
    </row>
    <row r="594" spans="1:9">
      <c r="A594" t="s">
        <v>4</v>
      </c>
      <c r="B594" s="4" t="s">
        <v>5</v>
      </c>
      <c r="C594" s="4" t="s">
        <v>7</v>
      </c>
      <c r="D594" s="4" t="s">
        <v>10</v>
      </c>
    </row>
    <row r="595" spans="1:9">
      <c r="A595" t="n">
        <v>6189</v>
      </c>
      <c r="B595" s="20" t="n">
        <v>58</v>
      </c>
      <c r="C595" s="7" t="n">
        <v>255</v>
      </c>
      <c r="D595" s="7" t="n">
        <v>0</v>
      </c>
    </row>
    <row r="596" spans="1:9">
      <c r="A596" t="s">
        <v>4</v>
      </c>
      <c r="B596" s="4" t="s">
        <v>5</v>
      </c>
      <c r="C596" s="4" t="s">
        <v>7</v>
      </c>
      <c r="D596" s="4" t="s">
        <v>10</v>
      </c>
      <c r="E596" s="4" t="s">
        <v>8</v>
      </c>
      <c r="F596" s="4" t="s">
        <v>8</v>
      </c>
      <c r="G596" s="4" t="s">
        <v>8</v>
      </c>
      <c r="H596" s="4" t="s">
        <v>8</v>
      </c>
    </row>
    <row r="597" spans="1:9">
      <c r="A597" t="n">
        <v>6193</v>
      </c>
      <c r="B597" s="35" t="n">
        <v>51</v>
      </c>
      <c r="C597" s="7" t="n">
        <v>3</v>
      </c>
      <c r="D597" s="7" t="n">
        <v>23</v>
      </c>
      <c r="E597" s="7" t="s">
        <v>104</v>
      </c>
      <c r="F597" s="7" t="s">
        <v>105</v>
      </c>
      <c r="G597" s="7" t="s">
        <v>60</v>
      </c>
      <c r="H597" s="7" t="s">
        <v>58</v>
      </c>
    </row>
    <row r="598" spans="1:9">
      <c r="A598" t="s">
        <v>4</v>
      </c>
      <c r="B598" s="4" t="s">
        <v>5</v>
      </c>
      <c r="C598" s="4" t="s">
        <v>10</v>
      </c>
      <c r="D598" s="4" t="s">
        <v>10</v>
      </c>
      <c r="E598" s="4" t="s">
        <v>8</v>
      </c>
      <c r="F598" s="4" t="s">
        <v>7</v>
      </c>
      <c r="G598" s="4" t="s">
        <v>10</v>
      </c>
    </row>
    <row r="599" spans="1:9">
      <c r="A599" t="n">
        <v>6222</v>
      </c>
      <c r="B599" s="49" t="n">
        <v>80</v>
      </c>
      <c r="C599" s="7" t="n">
        <v>744</v>
      </c>
      <c r="D599" s="7" t="n">
        <v>508</v>
      </c>
      <c r="E599" s="7" t="s">
        <v>106</v>
      </c>
      <c r="F599" s="7" t="n">
        <v>1</v>
      </c>
      <c r="G599" s="7" t="n">
        <v>0</v>
      </c>
    </row>
    <row r="600" spans="1:9">
      <c r="A600" t="s">
        <v>4</v>
      </c>
      <c r="B600" s="4" t="s">
        <v>5</v>
      </c>
      <c r="C600" s="4" t="s">
        <v>10</v>
      </c>
    </row>
    <row r="601" spans="1:9">
      <c r="A601" t="n">
        <v>6240</v>
      </c>
      <c r="B601" s="27" t="n">
        <v>16</v>
      </c>
      <c r="C601" s="7" t="n">
        <v>4000</v>
      </c>
    </row>
    <row r="602" spans="1:9">
      <c r="A602" t="s">
        <v>4</v>
      </c>
      <c r="B602" s="4" t="s">
        <v>5</v>
      </c>
      <c r="C602" s="4" t="s">
        <v>10</v>
      </c>
      <c r="D602" s="4" t="s">
        <v>7</v>
      </c>
      <c r="E602" s="4" t="s">
        <v>8</v>
      </c>
      <c r="F602" s="4" t="s">
        <v>13</v>
      </c>
      <c r="G602" s="4" t="s">
        <v>13</v>
      </c>
      <c r="H602" s="4" t="s">
        <v>13</v>
      </c>
    </row>
    <row r="603" spans="1:9">
      <c r="A603" t="n">
        <v>6243</v>
      </c>
      <c r="B603" s="50" t="n">
        <v>48</v>
      </c>
      <c r="C603" s="7" t="n">
        <v>23</v>
      </c>
      <c r="D603" s="7" t="n">
        <v>0</v>
      </c>
      <c r="E603" s="7" t="s">
        <v>54</v>
      </c>
      <c r="F603" s="7" t="n">
        <v>-1</v>
      </c>
      <c r="G603" s="7" t="n">
        <v>1</v>
      </c>
      <c r="H603" s="7" t="n">
        <v>0</v>
      </c>
    </row>
    <row r="604" spans="1:9">
      <c r="A604" t="s">
        <v>4</v>
      </c>
      <c r="B604" s="4" t="s">
        <v>5</v>
      </c>
      <c r="C604" s="4" t="s">
        <v>7</v>
      </c>
      <c r="D604" s="4" t="s">
        <v>10</v>
      </c>
      <c r="E604" s="4" t="s">
        <v>8</v>
      </c>
    </row>
    <row r="605" spans="1:9">
      <c r="A605" t="n">
        <v>6272</v>
      </c>
      <c r="B605" s="35" t="n">
        <v>51</v>
      </c>
      <c r="C605" s="7" t="n">
        <v>4</v>
      </c>
      <c r="D605" s="7" t="n">
        <v>23</v>
      </c>
      <c r="E605" s="7" t="s">
        <v>90</v>
      </c>
    </row>
    <row r="606" spans="1:9">
      <c r="A606" t="s">
        <v>4</v>
      </c>
      <c r="B606" s="4" t="s">
        <v>5</v>
      </c>
      <c r="C606" s="4" t="s">
        <v>10</v>
      </c>
    </row>
    <row r="607" spans="1:9">
      <c r="A607" t="n">
        <v>6286</v>
      </c>
      <c r="B607" s="27" t="n">
        <v>16</v>
      </c>
      <c r="C607" s="7" t="n">
        <v>0</v>
      </c>
    </row>
    <row r="608" spans="1:9">
      <c r="A608" t="s">
        <v>4</v>
      </c>
      <c r="B608" s="4" t="s">
        <v>5</v>
      </c>
      <c r="C608" s="4" t="s">
        <v>10</v>
      </c>
      <c r="D608" s="4" t="s">
        <v>7</v>
      </c>
      <c r="E608" s="4" t="s">
        <v>14</v>
      </c>
      <c r="F608" s="4" t="s">
        <v>64</v>
      </c>
      <c r="G608" s="4" t="s">
        <v>7</v>
      </c>
      <c r="H608" s="4" t="s">
        <v>7</v>
      </c>
      <c r="I608" s="4" t="s">
        <v>7</v>
      </c>
      <c r="J608" s="4" t="s">
        <v>14</v>
      </c>
      <c r="K608" s="4" t="s">
        <v>64</v>
      </c>
      <c r="L608" s="4" t="s">
        <v>7</v>
      </c>
      <c r="M608" s="4" t="s">
        <v>7</v>
      </c>
      <c r="N608" s="4" t="s">
        <v>7</v>
      </c>
      <c r="O608" s="4" t="s">
        <v>14</v>
      </c>
      <c r="P608" s="4" t="s">
        <v>64</v>
      </c>
      <c r="Q608" s="4" t="s">
        <v>7</v>
      </c>
      <c r="R608" s="4" t="s">
        <v>7</v>
      </c>
    </row>
    <row r="609" spans="1:18">
      <c r="A609" t="n">
        <v>6289</v>
      </c>
      <c r="B609" s="39" t="n">
        <v>26</v>
      </c>
      <c r="C609" s="7" t="n">
        <v>23</v>
      </c>
      <c r="D609" s="7" t="n">
        <v>17</v>
      </c>
      <c r="E609" s="7" t="n">
        <v>28301</v>
      </c>
      <c r="F609" s="7" t="s">
        <v>107</v>
      </c>
      <c r="G609" s="7" t="n">
        <v>2</v>
      </c>
      <c r="H609" s="7" t="n">
        <v>3</v>
      </c>
      <c r="I609" s="7" t="n">
        <v>17</v>
      </c>
      <c r="J609" s="7" t="n">
        <v>28302</v>
      </c>
      <c r="K609" s="7" t="s">
        <v>108</v>
      </c>
      <c r="L609" s="7" t="n">
        <v>2</v>
      </c>
      <c r="M609" s="7" t="n">
        <v>3</v>
      </c>
      <c r="N609" s="7" t="n">
        <v>17</v>
      </c>
      <c r="O609" s="7" t="n">
        <v>28303</v>
      </c>
      <c r="P609" s="7" t="s">
        <v>109</v>
      </c>
      <c r="Q609" s="7" t="n">
        <v>2</v>
      </c>
      <c r="R609" s="7" t="n">
        <v>0</v>
      </c>
    </row>
    <row r="610" spans="1:18">
      <c r="A610" t="s">
        <v>4</v>
      </c>
      <c r="B610" s="4" t="s">
        <v>5</v>
      </c>
    </row>
    <row r="611" spans="1:18">
      <c r="A611" t="n">
        <v>6578</v>
      </c>
      <c r="B611" s="40" t="n">
        <v>28</v>
      </c>
    </row>
    <row r="612" spans="1:18">
      <c r="A612" t="s">
        <v>4</v>
      </c>
      <c r="B612" s="4" t="s">
        <v>5</v>
      </c>
      <c r="C612" s="4" t="s">
        <v>7</v>
      </c>
      <c r="D612" s="4" t="s">
        <v>10</v>
      </c>
      <c r="E612" s="4" t="s">
        <v>10</v>
      </c>
      <c r="F612" s="4" t="s">
        <v>7</v>
      </c>
    </row>
    <row r="613" spans="1:18">
      <c r="A613" t="n">
        <v>6579</v>
      </c>
      <c r="B613" s="42" t="n">
        <v>25</v>
      </c>
      <c r="C613" s="7" t="n">
        <v>1</v>
      </c>
      <c r="D613" s="7" t="n">
        <v>60</v>
      </c>
      <c r="E613" s="7" t="n">
        <v>640</v>
      </c>
      <c r="F613" s="7" t="n">
        <v>1</v>
      </c>
    </row>
    <row r="614" spans="1:18">
      <c r="A614" t="s">
        <v>4</v>
      </c>
      <c r="B614" s="4" t="s">
        <v>5</v>
      </c>
      <c r="C614" s="4" t="s">
        <v>7</v>
      </c>
      <c r="D614" s="4" t="s">
        <v>10</v>
      </c>
      <c r="E614" s="4" t="s">
        <v>8</v>
      </c>
    </row>
    <row r="615" spans="1:18">
      <c r="A615" t="n">
        <v>6586</v>
      </c>
      <c r="B615" s="35" t="n">
        <v>51</v>
      </c>
      <c r="C615" s="7" t="n">
        <v>4</v>
      </c>
      <c r="D615" s="7" t="n">
        <v>7013</v>
      </c>
      <c r="E615" s="7" t="s">
        <v>81</v>
      </c>
    </row>
    <row r="616" spans="1:18">
      <c r="A616" t="s">
        <v>4</v>
      </c>
      <c r="B616" s="4" t="s">
        <v>5</v>
      </c>
      <c r="C616" s="4" t="s">
        <v>10</v>
      </c>
    </row>
    <row r="617" spans="1:18">
      <c r="A617" t="n">
        <v>6600</v>
      </c>
      <c r="B617" s="27" t="n">
        <v>16</v>
      </c>
      <c r="C617" s="7" t="n">
        <v>0</v>
      </c>
    </row>
    <row r="618" spans="1:18">
      <c r="A618" t="s">
        <v>4</v>
      </c>
      <c r="B618" s="4" t="s">
        <v>5</v>
      </c>
      <c r="C618" s="4" t="s">
        <v>10</v>
      </c>
      <c r="D618" s="4" t="s">
        <v>7</v>
      </c>
      <c r="E618" s="4" t="s">
        <v>14</v>
      </c>
      <c r="F618" s="4" t="s">
        <v>64</v>
      </c>
      <c r="G618" s="4" t="s">
        <v>7</v>
      </c>
      <c r="H618" s="4" t="s">
        <v>7</v>
      </c>
      <c r="I618" s="4" t="s">
        <v>7</v>
      </c>
      <c r="J618" s="4" t="s">
        <v>14</v>
      </c>
      <c r="K618" s="4" t="s">
        <v>64</v>
      </c>
      <c r="L618" s="4" t="s">
        <v>7</v>
      </c>
      <c r="M618" s="4" t="s">
        <v>7</v>
      </c>
    </row>
    <row r="619" spans="1:18">
      <c r="A619" t="n">
        <v>6603</v>
      </c>
      <c r="B619" s="39" t="n">
        <v>26</v>
      </c>
      <c r="C619" s="7" t="n">
        <v>7013</v>
      </c>
      <c r="D619" s="7" t="n">
        <v>17</v>
      </c>
      <c r="E619" s="7" t="n">
        <v>37315</v>
      </c>
      <c r="F619" s="7" t="s">
        <v>110</v>
      </c>
      <c r="G619" s="7" t="n">
        <v>2</v>
      </c>
      <c r="H619" s="7" t="n">
        <v>3</v>
      </c>
      <c r="I619" s="7" t="n">
        <v>17</v>
      </c>
      <c r="J619" s="7" t="n">
        <v>37316</v>
      </c>
      <c r="K619" s="7" t="s">
        <v>111</v>
      </c>
      <c r="L619" s="7" t="n">
        <v>2</v>
      </c>
      <c r="M619" s="7" t="n">
        <v>0</v>
      </c>
    </row>
    <row r="620" spans="1:18">
      <c r="A620" t="s">
        <v>4</v>
      </c>
      <c r="B620" s="4" t="s">
        <v>5</v>
      </c>
    </row>
    <row r="621" spans="1:18">
      <c r="A621" t="n">
        <v>6753</v>
      </c>
      <c r="B621" s="40" t="n">
        <v>28</v>
      </c>
    </row>
    <row r="622" spans="1:18">
      <c r="A622" t="s">
        <v>4</v>
      </c>
      <c r="B622" s="4" t="s">
        <v>5</v>
      </c>
      <c r="C622" s="4" t="s">
        <v>7</v>
      </c>
      <c r="D622" s="4" t="s">
        <v>10</v>
      </c>
      <c r="E622" s="4" t="s">
        <v>10</v>
      </c>
      <c r="F622" s="4" t="s">
        <v>7</v>
      </c>
    </row>
    <row r="623" spans="1:18">
      <c r="A623" t="n">
        <v>6754</v>
      </c>
      <c r="B623" s="42" t="n">
        <v>25</v>
      </c>
      <c r="C623" s="7" t="n">
        <v>1</v>
      </c>
      <c r="D623" s="7" t="n">
        <v>65535</v>
      </c>
      <c r="E623" s="7" t="n">
        <v>65535</v>
      </c>
      <c r="F623" s="7" t="n">
        <v>0</v>
      </c>
    </row>
    <row r="624" spans="1:18">
      <c r="A624" t="s">
        <v>4</v>
      </c>
      <c r="B624" s="4" t="s">
        <v>5</v>
      </c>
      <c r="C624" s="4" t="s">
        <v>10</v>
      </c>
      <c r="D624" s="4" t="s">
        <v>7</v>
      </c>
    </row>
    <row r="625" spans="1:18">
      <c r="A625" t="n">
        <v>6761</v>
      </c>
      <c r="B625" s="51" t="n">
        <v>89</v>
      </c>
      <c r="C625" s="7" t="n">
        <v>65533</v>
      </c>
      <c r="D625" s="7" t="n">
        <v>1</v>
      </c>
    </row>
    <row r="626" spans="1:18">
      <c r="A626" t="s">
        <v>4</v>
      </c>
      <c r="B626" s="4" t="s">
        <v>5</v>
      </c>
      <c r="C626" s="4" t="s">
        <v>7</v>
      </c>
      <c r="D626" s="4" t="s">
        <v>10</v>
      </c>
      <c r="E626" s="4" t="s">
        <v>13</v>
      </c>
    </row>
    <row r="627" spans="1:18">
      <c r="A627" t="n">
        <v>6765</v>
      </c>
      <c r="B627" s="20" t="n">
        <v>58</v>
      </c>
      <c r="C627" s="7" t="n">
        <v>101</v>
      </c>
      <c r="D627" s="7" t="n">
        <v>500</v>
      </c>
      <c r="E627" s="7" t="n">
        <v>1</v>
      </c>
    </row>
    <row r="628" spans="1:18">
      <c r="A628" t="s">
        <v>4</v>
      </c>
      <c r="B628" s="4" t="s">
        <v>5</v>
      </c>
      <c r="C628" s="4" t="s">
        <v>7</v>
      </c>
      <c r="D628" s="4" t="s">
        <v>10</v>
      </c>
    </row>
    <row r="629" spans="1:18">
      <c r="A629" t="n">
        <v>6773</v>
      </c>
      <c r="B629" s="20" t="n">
        <v>58</v>
      </c>
      <c r="C629" s="7" t="n">
        <v>254</v>
      </c>
      <c r="D629" s="7" t="n">
        <v>0</v>
      </c>
    </row>
    <row r="630" spans="1:18">
      <c r="A630" t="s">
        <v>4</v>
      </c>
      <c r="B630" s="4" t="s">
        <v>5</v>
      </c>
      <c r="C630" s="4" t="s">
        <v>7</v>
      </c>
      <c r="D630" s="4" t="s">
        <v>7</v>
      </c>
      <c r="E630" s="4" t="s">
        <v>13</v>
      </c>
      <c r="F630" s="4" t="s">
        <v>13</v>
      </c>
      <c r="G630" s="4" t="s">
        <v>13</v>
      </c>
      <c r="H630" s="4" t="s">
        <v>10</v>
      </c>
    </row>
    <row r="631" spans="1:18">
      <c r="A631" t="n">
        <v>6777</v>
      </c>
      <c r="B631" s="36" t="n">
        <v>45</v>
      </c>
      <c r="C631" s="7" t="n">
        <v>2</v>
      </c>
      <c r="D631" s="7" t="n">
        <v>3</v>
      </c>
      <c r="E631" s="7" t="n">
        <v>0</v>
      </c>
      <c r="F631" s="7" t="n">
        <v>1.47000002861023</v>
      </c>
      <c r="G631" s="7" t="n">
        <v>11.4099998474121</v>
      </c>
      <c r="H631" s="7" t="n">
        <v>0</v>
      </c>
    </row>
    <row r="632" spans="1:18">
      <c r="A632" t="s">
        <v>4</v>
      </c>
      <c r="B632" s="4" t="s">
        <v>5</v>
      </c>
      <c r="C632" s="4" t="s">
        <v>7</v>
      </c>
      <c r="D632" s="4" t="s">
        <v>7</v>
      </c>
      <c r="E632" s="4" t="s">
        <v>13</v>
      </c>
      <c r="F632" s="4" t="s">
        <v>13</v>
      </c>
      <c r="G632" s="4" t="s">
        <v>13</v>
      </c>
      <c r="H632" s="4" t="s">
        <v>10</v>
      </c>
      <c r="I632" s="4" t="s">
        <v>7</v>
      </c>
    </row>
    <row r="633" spans="1:18">
      <c r="A633" t="n">
        <v>6794</v>
      </c>
      <c r="B633" s="36" t="n">
        <v>45</v>
      </c>
      <c r="C633" s="7" t="n">
        <v>4</v>
      </c>
      <c r="D633" s="7" t="n">
        <v>3</v>
      </c>
      <c r="E633" s="7" t="n">
        <v>357.5</v>
      </c>
      <c r="F633" s="7" t="n">
        <v>33</v>
      </c>
      <c r="G633" s="7" t="n">
        <v>0</v>
      </c>
      <c r="H633" s="7" t="n">
        <v>0</v>
      </c>
      <c r="I633" s="7" t="n">
        <v>0</v>
      </c>
    </row>
    <row r="634" spans="1:18">
      <c r="A634" t="s">
        <v>4</v>
      </c>
      <c r="B634" s="4" t="s">
        <v>5</v>
      </c>
      <c r="C634" s="4" t="s">
        <v>7</v>
      </c>
      <c r="D634" s="4" t="s">
        <v>7</v>
      </c>
      <c r="E634" s="4" t="s">
        <v>13</v>
      </c>
      <c r="F634" s="4" t="s">
        <v>10</v>
      </c>
    </row>
    <row r="635" spans="1:18">
      <c r="A635" t="n">
        <v>6812</v>
      </c>
      <c r="B635" s="36" t="n">
        <v>45</v>
      </c>
      <c r="C635" s="7" t="n">
        <v>5</v>
      </c>
      <c r="D635" s="7" t="n">
        <v>3</v>
      </c>
      <c r="E635" s="7" t="n">
        <v>2.70000004768372</v>
      </c>
      <c r="F635" s="7" t="n">
        <v>0</v>
      </c>
    </row>
    <row r="636" spans="1:18">
      <c r="A636" t="s">
        <v>4</v>
      </c>
      <c r="B636" s="4" t="s">
        <v>5</v>
      </c>
      <c r="C636" s="4" t="s">
        <v>7</v>
      </c>
      <c r="D636" s="4" t="s">
        <v>7</v>
      </c>
      <c r="E636" s="4" t="s">
        <v>13</v>
      </c>
      <c r="F636" s="4" t="s">
        <v>10</v>
      </c>
    </row>
    <row r="637" spans="1:18">
      <c r="A637" t="n">
        <v>6821</v>
      </c>
      <c r="B637" s="36" t="n">
        <v>45</v>
      </c>
      <c r="C637" s="7" t="n">
        <v>11</v>
      </c>
      <c r="D637" s="7" t="n">
        <v>3</v>
      </c>
      <c r="E637" s="7" t="n">
        <v>40</v>
      </c>
      <c r="F637" s="7" t="n">
        <v>0</v>
      </c>
    </row>
    <row r="638" spans="1:18">
      <c r="A638" t="s">
        <v>4</v>
      </c>
      <c r="B638" s="4" t="s">
        <v>5</v>
      </c>
      <c r="C638" s="4" t="s">
        <v>7</v>
      </c>
      <c r="D638" s="4" t="s">
        <v>7</v>
      </c>
      <c r="E638" s="4" t="s">
        <v>13</v>
      </c>
      <c r="F638" s="4" t="s">
        <v>13</v>
      </c>
      <c r="G638" s="4" t="s">
        <v>13</v>
      </c>
      <c r="H638" s="4" t="s">
        <v>10</v>
      </c>
      <c r="I638" s="4" t="s">
        <v>7</v>
      </c>
    </row>
    <row r="639" spans="1:18">
      <c r="A639" t="n">
        <v>6830</v>
      </c>
      <c r="B639" s="36" t="n">
        <v>45</v>
      </c>
      <c r="C639" s="7" t="n">
        <v>4</v>
      </c>
      <c r="D639" s="7" t="n">
        <v>3</v>
      </c>
      <c r="E639" s="7" t="n">
        <v>347.5</v>
      </c>
      <c r="F639" s="7" t="n">
        <v>33</v>
      </c>
      <c r="G639" s="7" t="n">
        <v>0</v>
      </c>
      <c r="H639" s="7" t="n">
        <v>3000</v>
      </c>
      <c r="I639" s="7" t="n">
        <v>0</v>
      </c>
    </row>
    <row r="640" spans="1:18">
      <c r="A640" t="s">
        <v>4</v>
      </c>
      <c r="B640" s="4" t="s">
        <v>5</v>
      </c>
      <c r="C640" s="4" t="s">
        <v>7</v>
      </c>
      <c r="D640" s="4" t="s">
        <v>7</v>
      </c>
      <c r="E640" s="4" t="s">
        <v>13</v>
      </c>
      <c r="F640" s="4" t="s">
        <v>10</v>
      </c>
    </row>
    <row r="641" spans="1:9">
      <c r="A641" t="n">
        <v>6848</v>
      </c>
      <c r="B641" s="36" t="n">
        <v>45</v>
      </c>
      <c r="C641" s="7" t="n">
        <v>5</v>
      </c>
      <c r="D641" s="7" t="n">
        <v>3</v>
      </c>
      <c r="E641" s="7" t="n">
        <v>1.60000002384186</v>
      </c>
      <c r="F641" s="7" t="n">
        <v>3000</v>
      </c>
    </row>
    <row r="642" spans="1:9">
      <c r="A642" t="s">
        <v>4</v>
      </c>
      <c r="B642" s="4" t="s">
        <v>5</v>
      </c>
      <c r="C642" s="4" t="s">
        <v>10</v>
      </c>
      <c r="D642" s="4" t="s">
        <v>13</v>
      </c>
      <c r="E642" s="4" t="s">
        <v>13</v>
      </c>
      <c r="F642" s="4" t="s">
        <v>13</v>
      </c>
      <c r="G642" s="4" t="s">
        <v>10</v>
      </c>
      <c r="H642" s="4" t="s">
        <v>10</v>
      </c>
    </row>
    <row r="643" spans="1:9">
      <c r="A643" t="n">
        <v>6857</v>
      </c>
      <c r="B643" s="34" t="n">
        <v>60</v>
      </c>
      <c r="C643" s="7" t="n">
        <v>7013</v>
      </c>
      <c r="D643" s="7" t="n">
        <v>0</v>
      </c>
      <c r="E643" s="7" t="n">
        <v>0</v>
      </c>
      <c r="F643" s="7" t="n">
        <v>0</v>
      </c>
      <c r="G643" s="7" t="n">
        <v>0</v>
      </c>
      <c r="H643" s="7" t="n">
        <v>1</v>
      </c>
    </row>
    <row r="644" spans="1:9">
      <c r="A644" t="s">
        <v>4</v>
      </c>
      <c r="B644" s="4" t="s">
        <v>5</v>
      </c>
      <c r="C644" s="4" t="s">
        <v>10</v>
      </c>
      <c r="D644" s="4" t="s">
        <v>13</v>
      </c>
      <c r="E644" s="4" t="s">
        <v>13</v>
      </c>
      <c r="F644" s="4" t="s">
        <v>13</v>
      </c>
      <c r="G644" s="4" t="s">
        <v>10</v>
      </c>
      <c r="H644" s="4" t="s">
        <v>10</v>
      </c>
    </row>
    <row r="645" spans="1:9">
      <c r="A645" t="n">
        <v>6876</v>
      </c>
      <c r="B645" s="34" t="n">
        <v>60</v>
      </c>
      <c r="C645" s="7" t="n">
        <v>7013</v>
      </c>
      <c r="D645" s="7" t="n">
        <v>0</v>
      </c>
      <c r="E645" s="7" t="n">
        <v>0</v>
      </c>
      <c r="F645" s="7" t="n">
        <v>0</v>
      </c>
      <c r="G645" s="7" t="n">
        <v>0</v>
      </c>
      <c r="H645" s="7" t="n">
        <v>0</v>
      </c>
    </row>
    <row r="646" spans="1:9">
      <c r="A646" t="s">
        <v>4</v>
      </c>
      <c r="B646" s="4" t="s">
        <v>5</v>
      </c>
      <c r="C646" s="4" t="s">
        <v>10</v>
      </c>
      <c r="D646" s="4" t="s">
        <v>10</v>
      </c>
      <c r="E646" s="4" t="s">
        <v>10</v>
      </c>
    </row>
    <row r="647" spans="1:9">
      <c r="A647" t="n">
        <v>6895</v>
      </c>
      <c r="B647" s="44" t="n">
        <v>61</v>
      </c>
      <c r="C647" s="7" t="n">
        <v>7013</v>
      </c>
      <c r="D647" s="7" t="n">
        <v>65533</v>
      </c>
      <c r="E647" s="7" t="n">
        <v>0</v>
      </c>
    </row>
    <row r="648" spans="1:9">
      <c r="A648" t="s">
        <v>4</v>
      </c>
      <c r="B648" s="4" t="s">
        <v>5</v>
      </c>
      <c r="C648" s="4" t="s">
        <v>10</v>
      </c>
      <c r="D648" s="4" t="s">
        <v>13</v>
      </c>
      <c r="E648" s="4" t="s">
        <v>13</v>
      </c>
      <c r="F648" s="4" t="s">
        <v>13</v>
      </c>
      <c r="G648" s="4" t="s">
        <v>13</v>
      </c>
    </row>
    <row r="649" spans="1:9">
      <c r="A649" t="n">
        <v>6902</v>
      </c>
      <c r="B649" s="33" t="n">
        <v>46</v>
      </c>
      <c r="C649" s="7" t="n">
        <v>7013</v>
      </c>
      <c r="D649" s="7" t="n">
        <v>0</v>
      </c>
      <c r="E649" s="7" t="n">
        <v>0</v>
      </c>
      <c r="F649" s="7" t="n">
        <v>9.39999961853027</v>
      </c>
      <c r="G649" s="7" t="n">
        <v>0</v>
      </c>
    </row>
    <row r="650" spans="1:9">
      <c r="A650" t="s">
        <v>4</v>
      </c>
      <c r="B650" s="4" t="s">
        <v>5</v>
      </c>
      <c r="C650" s="4" t="s">
        <v>7</v>
      </c>
      <c r="D650" s="4" t="s">
        <v>10</v>
      </c>
      <c r="E650" s="4" t="s">
        <v>8</v>
      </c>
      <c r="F650" s="4" t="s">
        <v>8</v>
      </c>
      <c r="G650" s="4" t="s">
        <v>8</v>
      </c>
      <c r="H650" s="4" t="s">
        <v>8</v>
      </c>
    </row>
    <row r="651" spans="1:9">
      <c r="A651" t="n">
        <v>6921</v>
      </c>
      <c r="B651" s="35" t="n">
        <v>51</v>
      </c>
      <c r="C651" s="7" t="n">
        <v>3</v>
      </c>
      <c r="D651" s="7" t="n">
        <v>26</v>
      </c>
      <c r="E651" s="7" t="s">
        <v>104</v>
      </c>
      <c r="F651" s="7" t="s">
        <v>112</v>
      </c>
      <c r="G651" s="7" t="s">
        <v>60</v>
      </c>
      <c r="H651" s="7" t="s">
        <v>58</v>
      </c>
    </row>
    <row r="652" spans="1:9">
      <c r="A652" t="s">
        <v>4</v>
      </c>
      <c r="B652" s="4" t="s">
        <v>5</v>
      </c>
      <c r="C652" s="4" t="s">
        <v>10</v>
      </c>
      <c r="D652" s="4" t="s">
        <v>13</v>
      </c>
      <c r="E652" s="4" t="s">
        <v>13</v>
      </c>
      <c r="F652" s="4" t="s">
        <v>13</v>
      </c>
      <c r="G652" s="4" t="s">
        <v>13</v>
      </c>
    </row>
    <row r="653" spans="1:9">
      <c r="A653" t="n">
        <v>6950</v>
      </c>
      <c r="B653" s="33" t="n">
        <v>46</v>
      </c>
      <c r="C653" s="7" t="n">
        <v>26</v>
      </c>
      <c r="D653" s="7" t="n">
        <v>-1.10000002384186</v>
      </c>
      <c r="E653" s="7" t="n">
        <v>0</v>
      </c>
      <c r="F653" s="7" t="n">
        <v>11.1000003814697</v>
      </c>
      <c r="G653" s="7" t="n">
        <v>75</v>
      </c>
    </row>
    <row r="654" spans="1:9">
      <c r="A654" t="s">
        <v>4</v>
      </c>
      <c r="B654" s="4" t="s">
        <v>5</v>
      </c>
      <c r="C654" s="4" t="s">
        <v>7</v>
      </c>
      <c r="D654" s="4" t="s">
        <v>10</v>
      </c>
      <c r="E654" s="4" t="s">
        <v>8</v>
      </c>
      <c r="F654" s="4" t="s">
        <v>8</v>
      </c>
      <c r="G654" s="4" t="s">
        <v>8</v>
      </c>
      <c r="H654" s="4" t="s">
        <v>8</v>
      </c>
    </row>
    <row r="655" spans="1:9">
      <c r="A655" t="n">
        <v>6969</v>
      </c>
      <c r="B655" s="35" t="n">
        <v>51</v>
      </c>
      <c r="C655" s="7" t="n">
        <v>3</v>
      </c>
      <c r="D655" s="7" t="n">
        <v>23</v>
      </c>
      <c r="E655" s="7" t="s">
        <v>113</v>
      </c>
      <c r="F655" s="7" t="s">
        <v>114</v>
      </c>
      <c r="G655" s="7" t="s">
        <v>60</v>
      </c>
      <c r="H655" s="7" t="s">
        <v>58</v>
      </c>
    </row>
    <row r="656" spans="1:9">
      <c r="A656" t="s">
        <v>4</v>
      </c>
      <c r="B656" s="4" t="s">
        <v>5</v>
      </c>
      <c r="C656" s="4" t="s">
        <v>10</v>
      </c>
      <c r="D656" s="4" t="s">
        <v>13</v>
      </c>
      <c r="E656" s="4" t="s">
        <v>13</v>
      </c>
      <c r="F656" s="4" t="s">
        <v>13</v>
      </c>
      <c r="G656" s="4" t="s">
        <v>13</v>
      </c>
    </row>
    <row r="657" spans="1:8">
      <c r="A657" t="n">
        <v>6998</v>
      </c>
      <c r="B657" s="33" t="n">
        <v>46</v>
      </c>
      <c r="C657" s="7" t="n">
        <v>23</v>
      </c>
      <c r="D657" s="7" t="n">
        <v>0.699999988079071</v>
      </c>
      <c r="E657" s="7" t="n">
        <v>0</v>
      </c>
      <c r="F657" s="7" t="n">
        <v>9.89999961853027</v>
      </c>
      <c r="G657" s="7" t="n">
        <v>-25</v>
      </c>
    </row>
    <row r="658" spans="1:8">
      <c r="A658" t="s">
        <v>4</v>
      </c>
      <c r="B658" s="4" t="s">
        <v>5</v>
      </c>
      <c r="C658" s="4" t="s">
        <v>10</v>
      </c>
      <c r="D658" s="4" t="s">
        <v>10</v>
      </c>
      <c r="E658" s="4" t="s">
        <v>13</v>
      </c>
      <c r="F658" s="4" t="s">
        <v>13</v>
      </c>
      <c r="G658" s="4" t="s">
        <v>13</v>
      </c>
      <c r="H658" s="4" t="s">
        <v>13</v>
      </c>
      <c r="I658" s="4" t="s">
        <v>7</v>
      </c>
      <c r="J658" s="4" t="s">
        <v>10</v>
      </c>
    </row>
    <row r="659" spans="1:8">
      <c r="A659" t="n">
        <v>7017</v>
      </c>
      <c r="B659" s="45" t="n">
        <v>55</v>
      </c>
      <c r="C659" s="7" t="n">
        <v>7013</v>
      </c>
      <c r="D659" s="7" t="n">
        <v>65533</v>
      </c>
      <c r="E659" s="7" t="n">
        <v>0</v>
      </c>
      <c r="F659" s="7" t="n">
        <v>0</v>
      </c>
      <c r="G659" s="7" t="n">
        <v>11.3999996185303</v>
      </c>
      <c r="H659" s="7" t="n">
        <v>1.20000004768372</v>
      </c>
      <c r="I659" s="7" t="n">
        <v>1</v>
      </c>
      <c r="J659" s="7" t="n">
        <v>0</v>
      </c>
    </row>
    <row r="660" spans="1:8">
      <c r="A660" t="s">
        <v>4</v>
      </c>
      <c r="B660" s="4" t="s">
        <v>5</v>
      </c>
      <c r="C660" s="4" t="s">
        <v>10</v>
      </c>
      <c r="D660" s="4" t="s">
        <v>7</v>
      </c>
    </row>
    <row r="661" spans="1:8">
      <c r="A661" t="n">
        <v>7041</v>
      </c>
      <c r="B661" s="48" t="n">
        <v>56</v>
      </c>
      <c r="C661" s="7" t="n">
        <v>7013</v>
      </c>
      <c r="D661" s="7" t="n">
        <v>0</v>
      </c>
    </row>
    <row r="662" spans="1:8">
      <c r="A662" t="s">
        <v>4</v>
      </c>
      <c r="B662" s="4" t="s">
        <v>5</v>
      </c>
      <c r="C662" s="4" t="s">
        <v>7</v>
      </c>
      <c r="D662" s="4" t="s">
        <v>10</v>
      </c>
    </row>
    <row r="663" spans="1:8">
      <c r="A663" t="n">
        <v>7045</v>
      </c>
      <c r="B663" s="20" t="n">
        <v>58</v>
      </c>
      <c r="C663" s="7" t="n">
        <v>255</v>
      </c>
      <c r="D663" s="7" t="n">
        <v>0</v>
      </c>
    </row>
    <row r="664" spans="1:8">
      <c r="A664" t="s">
        <v>4</v>
      </c>
      <c r="B664" s="4" t="s">
        <v>5</v>
      </c>
      <c r="C664" s="4" t="s">
        <v>10</v>
      </c>
      <c r="D664" s="4" t="s">
        <v>7</v>
      </c>
      <c r="E664" s="4" t="s">
        <v>8</v>
      </c>
      <c r="F664" s="4" t="s">
        <v>13</v>
      </c>
      <c r="G664" s="4" t="s">
        <v>13</v>
      </c>
      <c r="H664" s="4" t="s">
        <v>13</v>
      </c>
    </row>
    <row r="665" spans="1:8">
      <c r="A665" t="n">
        <v>7049</v>
      </c>
      <c r="B665" s="50" t="n">
        <v>48</v>
      </c>
      <c r="C665" s="7" t="n">
        <v>7013</v>
      </c>
      <c r="D665" s="7" t="n">
        <v>0</v>
      </c>
      <c r="E665" s="7" t="s">
        <v>52</v>
      </c>
      <c r="F665" s="7" t="n">
        <v>-1</v>
      </c>
      <c r="G665" s="7" t="n">
        <v>1</v>
      </c>
      <c r="H665" s="7" t="n">
        <v>0</v>
      </c>
    </row>
    <row r="666" spans="1:8">
      <c r="A666" t="s">
        <v>4</v>
      </c>
      <c r="B666" s="4" t="s">
        <v>5</v>
      </c>
      <c r="C666" s="4" t="s">
        <v>7</v>
      </c>
      <c r="D666" s="4" t="s">
        <v>10</v>
      </c>
    </row>
    <row r="667" spans="1:8">
      <c r="A667" t="n">
        <v>7077</v>
      </c>
      <c r="B667" s="36" t="n">
        <v>45</v>
      </c>
      <c r="C667" s="7" t="n">
        <v>7</v>
      </c>
      <c r="D667" s="7" t="n">
        <v>255</v>
      </c>
    </row>
    <row r="668" spans="1:8">
      <c r="A668" t="s">
        <v>4</v>
      </c>
      <c r="B668" s="4" t="s">
        <v>5</v>
      </c>
      <c r="C668" s="4" t="s">
        <v>7</v>
      </c>
      <c r="D668" s="4" t="s">
        <v>13</v>
      </c>
      <c r="E668" s="4" t="s">
        <v>13</v>
      </c>
      <c r="F668" s="4" t="s">
        <v>13</v>
      </c>
    </row>
    <row r="669" spans="1:8">
      <c r="A669" t="n">
        <v>7081</v>
      </c>
      <c r="B669" s="36" t="n">
        <v>45</v>
      </c>
      <c r="C669" s="7" t="n">
        <v>9</v>
      </c>
      <c r="D669" s="7" t="n">
        <v>0.100000001490116</v>
      </c>
      <c r="E669" s="7" t="n">
        <v>0.100000001490116</v>
      </c>
      <c r="F669" s="7" t="n">
        <v>0.200000002980232</v>
      </c>
    </row>
    <row r="670" spans="1:8">
      <c r="A670" t="s">
        <v>4</v>
      </c>
      <c r="B670" s="4" t="s">
        <v>5</v>
      </c>
      <c r="C670" s="4" t="s">
        <v>7</v>
      </c>
      <c r="D670" s="4" t="s">
        <v>10</v>
      </c>
      <c r="E670" s="4" t="s">
        <v>8</v>
      </c>
    </row>
    <row r="671" spans="1:8">
      <c r="A671" t="n">
        <v>7095</v>
      </c>
      <c r="B671" s="35" t="n">
        <v>51</v>
      </c>
      <c r="C671" s="7" t="n">
        <v>4</v>
      </c>
      <c r="D671" s="7" t="n">
        <v>7013</v>
      </c>
      <c r="E671" s="7" t="s">
        <v>115</v>
      </c>
    </row>
    <row r="672" spans="1:8">
      <c r="A672" t="s">
        <v>4</v>
      </c>
      <c r="B672" s="4" t="s">
        <v>5</v>
      </c>
      <c r="C672" s="4" t="s">
        <v>10</v>
      </c>
    </row>
    <row r="673" spans="1:10">
      <c r="A673" t="n">
        <v>7108</v>
      </c>
      <c r="B673" s="27" t="n">
        <v>16</v>
      </c>
      <c r="C673" s="7" t="n">
        <v>0</v>
      </c>
    </row>
    <row r="674" spans="1:10">
      <c r="A674" t="s">
        <v>4</v>
      </c>
      <c r="B674" s="4" t="s">
        <v>5</v>
      </c>
      <c r="C674" s="4" t="s">
        <v>10</v>
      </c>
      <c r="D674" s="4" t="s">
        <v>7</v>
      </c>
      <c r="E674" s="4" t="s">
        <v>14</v>
      </c>
      <c r="F674" s="4" t="s">
        <v>64</v>
      </c>
      <c r="G674" s="4" t="s">
        <v>7</v>
      </c>
      <c r="H674" s="4" t="s">
        <v>7</v>
      </c>
      <c r="I674" s="4" t="s">
        <v>7</v>
      </c>
      <c r="J674" s="4" t="s">
        <v>14</v>
      </c>
      <c r="K674" s="4" t="s">
        <v>64</v>
      </c>
      <c r="L674" s="4" t="s">
        <v>7</v>
      </c>
      <c r="M674" s="4" t="s">
        <v>7</v>
      </c>
      <c r="N674" s="4" t="s">
        <v>7</v>
      </c>
      <c r="O674" s="4" t="s">
        <v>14</v>
      </c>
      <c r="P674" s="4" t="s">
        <v>64</v>
      </c>
      <c r="Q674" s="4" t="s">
        <v>7</v>
      </c>
      <c r="R674" s="4" t="s">
        <v>7</v>
      </c>
      <c r="S674" s="4" t="s">
        <v>7</v>
      </c>
      <c r="T674" s="4" t="s">
        <v>14</v>
      </c>
      <c r="U674" s="4" t="s">
        <v>64</v>
      </c>
      <c r="V674" s="4" t="s">
        <v>7</v>
      </c>
      <c r="W674" s="4" t="s">
        <v>7</v>
      </c>
    </row>
    <row r="675" spans="1:10">
      <c r="A675" t="n">
        <v>7111</v>
      </c>
      <c r="B675" s="39" t="n">
        <v>26</v>
      </c>
      <c r="C675" s="7" t="n">
        <v>7013</v>
      </c>
      <c r="D675" s="7" t="n">
        <v>17</v>
      </c>
      <c r="E675" s="7" t="n">
        <v>37317</v>
      </c>
      <c r="F675" s="7" t="s">
        <v>116</v>
      </c>
      <c r="G675" s="7" t="n">
        <v>2</v>
      </c>
      <c r="H675" s="7" t="n">
        <v>3</v>
      </c>
      <c r="I675" s="7" t="n">
        <v>17</v>
      </c>
      <c r="J675" s="7" t="n">
        <v>37318</v>
      </c>
      <c r="K675" s="7" t="s">
        <v>117</v>
      </c>
      <c r="L675" s="7" t="n">
        <v>2</v>
      </c>
      <c r="M675" s="7" t="n">
        <v>3</v>
      </c>
      <c r="N675" s="7" t="n">
        <v>17</v>
      </c>
      <c r="O675" s="7" t="n">
        <v>37319</v>
      </c>
      <c r="P675" s="7" t="s">
        <v>118</v>
      </c>
      <c r="Q675" s="7" t="n">
        <v>2</v>
      </c>
      <c r="R675" s="7" t="n">
        <v>3</v>
      </c>
      <c r="S675" s="7" t="n">
        <v>17</v>
      </c>
      <c r="T675" s="7" t="n">
        <v>37320</v>
      </c>
      <c r="U675" s="7" t="s">
        <v>119</v>
      </c>
      <c r="V675" s="7" t="n">
        <v>2</v>
      </c>
      <c r="W675" s="7" t="n">
        <v>0</v>
      </c>
    </row>
    <row r="676" spans="1:10">
      <c r="A676" t="s">
        <v>4</v>
      </c>
      <c r="B676" s="4" t="s">
        <v>5</v>
      </c>
    </row>
    <row r="677" spans="1:10">
      <c r="A677" t="n">
        <v>7542</v>
      </c>
      <c r="B677" s="40" t="n">
        <v>28</v>
      </c>
    </row>
    <row r="678" spans="1:10">
      <c r="A678" t="s">
        <v>4</v>
      </c>
      <c r="B678" s="4" t="s">
        <v>5</v>
      </c>
      <c r="C678" s="4" t="s">
        <v>7</v>
      </c>
      <c r="D678" s="4" t="s">
        <v>10</v>
      </c>
      <c r="E678" s="4" t="s">
        <v>8</v>
      </c>
    </row>
    <row r="679" spans="1:10">
      <c r="A679" t="n">
        <v>7543</v>
      </c>
      <c r="B679" s="35" t="n">
        <v>51</v>
      </c>
      <c r="C679" s="7" t="n">
        <v>4</v>
      </c>
      <c r="D679" s="7" t="n">
        <v>26</v>
      </c>
      <c r="E679" s="7" t="s">
        <v>102</v>
      </c>
    </row>
    <row r="680" spans="1:10">
      <c r="A680" t="s">
        <v>4</v>
      </c>
      <c r="B680" s="4" t="s">
        <v>5</v>
      </c>
      <c r="C680" s="4" t="s">
        <v>10</v>
      </c>
    </row>
    <row r="681" spans="1:10">
      <c r="A681" t="n">
        <v>7557</v>
      </c>
      <c r="B681" s="27" t="n">
        <v>16</v>
      </c>
      <c r="C681" s="7" t="n">
        <v>0</v>
      </c>
    </row>
    <row r="682" spans="1:10">
      <c r="A682" t="s">
        <v>4</v>
      </c>
      <c r="B682" s="4" t="s">
        <v>5</v>
      </c>
      <c r="C682" s="4" t="s">
        <v>10</v>
      </c>
      <c r="D682" s="4" t="s">
        <v>7</v>
      </c>
      <c r="E682" s="4" t="s">
        <v>14</v>
      </c>
      <c r="F682" s="4" t="s">
        <v>64</v>
      </c>
      <c r="G682" s="4" t="s">
        <v>7</v>
      </c>
      <c r="H682" s="4" t="s">
        <v>7</v>
      </c>
    </row>
    <row r="683" spans="1:10">
      <c r="A683" t="n">
        <v>7560</v>
      </c>
      <c r="B683" s="39" t="n">
        <v>26</v>
      </c>
      <c r="C683" s="7" t="n">
        <v>26</v>
      </c>
      <c r="D683" s="7" t="n">
        <v>17</v>
      </c>
      <c r="E683" s="7" t="n">
        <v>40310</v>
      </c>
      <c r="F683" s="7" t="s">
        <v>120</v>
      </c>
      <c r="G683" s="7" t="n">
        <v>2</v>
      </c>
      <c r="H683" s="7" t="n">
        <v>0</v>
      </c>
    </row>
    <row r="684" spans="1:10">
      <c r="A684" t="s">
        <v>4</v>
      </c>
      <c r="B684" s="4" t="s">
        <v>5</v>
      </c>
    </row>
    <row r="685" spans="1:10">
      <c r="A685" t="n">
        <v>7582</v>
      </c>
      <c r="B685" s="40" t="n">
        <v>28</v>
      </c>
    </row>
    <row r="686" spans="1:10">
      <c r="A686" t="s">
        <v>4</v>
      </c>
      <c r="B686" s="4" t="s">
        <v>5</v>
      </c>
      <c r="C686" s="4" t="s">
        <v>7</v>
      </c>
      <c r="D686" s="4" t="s">
        <v>10</v>
      </c>
      <c r="E686" s="4" t="s">
        <v>8</v>
      </c>
    </row>
    <row r="687" spans="1:10">
      <c r="A687" t="n">
        <v>7583</v>
      </c>
      <c r="B687" s="35" t="n">
        <v>51</v>
      </c>
      <c r="C687" s="7" t="n">
        <v>4</v>
      </c>
      <c r="D687" s="7" t="n">
        <v>23</v>
      </c>
      <c r="E687" s="7" t="s">
        <v>121</v>
      </c>
    </row>
    <row r="688" spans="1:10">
      <c r="A688" t="s">
        <v>4</v>
      </c>
      <c r="B688" s="4" t="s">
        <v>5</v>
      </c>
      <c r="C688" s="4" t="s">
        <v>10</v>
      </c>
    </row>
    <row r="689" spans="1:23">
      <c r="A689" t="n">
        <v>7597</v>
      </c>
      <c r="B689" s="27" t="n">
        <v>16</v>
      </c>
      <c r="C689" s="7" t="n">
        <v>0</v>
      </c>
    </row>
    <row r="690" spans="1:23">
      <c r="A690" t="s">
        <v>4</v>
      </c>
      <c r="B690" s="4" t="s">
        <v>5</v>
      </c>
      <c r="C690" s="4" t="s">
        <v>10</v>
      </c>
      <c r="D690" s="4" t="s">
        <v>7</v>
      </c>
      <c r="E690" s="4" t="s">
        <v>14</v>
      </c>
      <c r="F690" s="4" t="s">
        <v>64</v>
      </c>
      <c r="G690" s="4" t="s">
        <v>7</v>
      </c>
      <c r="H690" s="4" t="s">
        <v>7</v>
      </c>
    </row>
    <row r="691" spans="1:23">
      <c r="A691" t="n">
        <v>7600</v>
      </c>
      <c r="B691" s="39" t="n">
        <v>26</v>
      </c>
      <c r="C691" s="7" t="n">
        <v>23</v>
      </c>
      <c r="D691" s="7" t="n">
        <v>17</v>
      </c>
      <c r="E691" s="7" t="n">
        <v>28951</v>
      </c>
      <c r="F691" s="7" t="s">
        <v>122</v>
      </c>
      <c r="G691" s="7" t="n">
        <v>2</v>
      </c>
      <c r="H691" s="7" t="n">
        <v>0</v>
      </c>
    </row>
    <row r="692" spans="1:23">
      <c r="A692" t="s">
        <v>4</v>
      </c>
      <c r="B692" s="4" t="s">
        <v>5</v>
      </c>
    </row>
    <row r="693" spans="1:23">
      <c r="A693" t="n">
        <v>7613</v>
      </c>
      <c r="B693" s="40" t="n">
        <v>28</v>
      </c>
    </row>
    <row r="694" spans="1:23">
      <c r="A694" t="s">
        <v>4</v>
      </c>
      <c r="B694" s="4" t="s">
        <v>5</v>
      </c>
      <c r="C694" s="4" t="s">
        <v>10</v>
      </c>
      <c r="D694" s="4" t="s">
        <v>7</v>
      </c>
    </row>
    <row r="695" spans="1:23">
      <c r="A695" t="n">
        <v>7614</v>
      </c>
      <c r="B695" s="51" t="n">
        <v>89</v>
      </c>
      <c r="C695" s="7" t="n">
        <v>65533</v>
      </c>
      <c r="D695" s="7" t="n">
        <v>1</v>
      </c>
    </row>
    <row r="696" spans="1:23">
      <c r="A696" t="s">
        <v>4</v>
      </c>
      <c r="B696" s="4" t="s">
        <v>5</v>
      </c>
      <c r="C696" s="4" t="s">
        <v>7</v>
      </c>
      <c r="D696" s="4" t="s">
        <v>10</v>
      </c>
      <c r="E696" s="4" t="s">
        <v>13</v>
      </c>
    </row>
    <row r="697" spans="1:23">
      <c r="A697" t="n">
        <v>7618</v>
      </c>
      <c r="B697" s="20" t="n">
        <v>58</v>
      </c>
      <c r="C697" s="7" t="n">
        <v>101</v>
      </c>
      <c r="D697" s="7" t="n">
        <v>300</v>
      </c>
      <c r="E697" s="7" t="n">
        <v>1</v>
      </c>
    </row>
    <row r="698" spans="1:23">
      <c r="A698" t="s">
        <v>4</v>
      </c>
      <c r="B698" s="4" t="s">
        <v>5</v>
      </c>
      <c r="C698" s="4" t="s">
        <v>7</v>
      </c>
      <c r="D698" s="4" t="s">
        <v>10</v>
      </c>
    </row>
    <row r="699" spans="1:23">
      <c r="A699" t="n">
        <v>7626</v>
      </c>
      <c r="B699" s="20" t="n">
        <v>58</v>
      </c>
      <c r="C699" s="7" t="n">
        <v>254</v>
      </c>
      <c r="D699" s="7" t="n">
        <v>0</v>
      </c>
    </row>
    <row r="700" spans="1:23">
      <c r="A700" t="s">
        <v>4</v>
      </c>
      <c r="B700" s="4" t="s">
        <v>5</v>
      </c>
      <c r="C700" s="4" t="s">
        <v>7</v>
      </c>
      <c r="D700" s="4" t="s">
        <v>7</v>
      </c>
      <c r="E700" s="4" t="s">
        <v>13</v>
      </c>
      <c r="F700" s="4" t="s">
        <v>13</v>
      </c>
      <c r="G700" s="4" t="s">
        <v>13</v>
      </c>
      <c r="H700" s="4" t="s">
        <v>10</v>
      </c>
    </row>
    <row r="701" spans="1:23">
      <c r="A701" t="n">
        <v>7630</v>
      </c>
      <c r="B701" s="36" t="n">
        <v>45</v>
      </c>
      <c r="C701" s="7" t="n">
        <v>2</v>
      </c>
      <c r="D701" s="7" t="n">
        <v>3</v>
      </c>
      <c r="E701" s="7" t="n">
        <v>0.349999994039536</v>
      </c>
      <c r="F701" s="7" t="n">
        <v>1.5</v>
      </c>
      <c r="G701" s="7" t="n">
        <v>10.9099998474121</v>
      </c>
      <c r="H701" s="7" t="n">
        <v>0</v>
      </c>
    </row>
    <row r="702" spans="1:23">
      <c r="A702" t="s">
        <v>4</v>
      </c>
      <c r="B702" s="4" t="s">
        <v>5</v>
      </c>
      <c r="C702" s="4" t="s">
        <v>7</v>
      </c>
      <c r="D702" s="4" t="s">
        <v>7</v>
      </c>
      <c r="E702" s="4" t="s">
        <v>13</v>
      </c>
      <c r="F702" s="4" t="s">
        <v>13</v>
      </c>
      <c r="G702" s="4" t="s">
        <v>13</v>
      </c>
      <c r="H702" s="4" t="s">
        <v>10</v>
      </c>
      <c r="I702" s="4" t="s">
        <v>7</v>
      </c>
    </row>
    <row r="703" spans="1:23">
      <c r="A703" t="n">
        <v>7647</v>
      </c>
      <c r="B703" s="36" t="n">
        <v>45</v>
      </c>
      <c r="C703" s="7" t="n">
        <v>4</v>
      </c>
      <c r="D703" s="7" t="n">
        <v>3</v>
      </c>
      <c r="E703" s="7" t="n">
        <v>359</v>
      </c>
      <c r="F703" s="7" t="n">
        <v>19</v>
      </c>
      <c r="G703" s="7" t="n">
        <v>-3</v>
      </c>
      <c r="H703" s="7" t="n">
        <v>0</v>
      </c>
      <c r="I703" s="7" t="n">
        <v>0</v>
      </c>
    </row>
    <row r="704" spans="1:23">
      <c r="A704" t="s">
        <v>4</v>
      </c>
      <c r="B704" s="4" t="s">
        <v>5</v>
      </c>
      <c r="C704" s="4" t="s">
        <v>7</v>
      </c>
      <c r="D704" s="4" t="s">
        <v>7</v>
      </c>
      <c r="E704" s="4" t="s">
        <v>13</v>
      </c>
      <c r="F704" s="4" t="s">
        <v>10</v>
      </c>
    </row>
    <row r="705" spans="1:9">
      <c r="A705" t="n">
        <v>7665</v>
      </c>
      <c r="B705" s="36" t="n">
        <v>45</v>
      </c>
      <c r="C705" s="7" t="n">
        <v>5</v>
      </c>
      <c r="D705" s="7" t="n">
        <v>3</v>
      </c>
      <c r="E705" s="7" t="n">
        <v>2.5</v>
      </c>
      <c r="F705" s="7" t="n">
        <v>0</v>
      </c>
    </row>
    <row r="706" spans="1:9">
      <c r="A706" t="s">
        <v>4</v>
      </c>
      <c r="B706" s="4" t="s">
        <v>5</v>
      </c>
      <c r="C706" s="4" t="s">
        <v>7</v>
      </c>
      <c r="D706" s="4" t="s">
        <v>7</v>
      </c>
      <c r="E706" s="4" t="s">
        <v>13</v>
      </c>
      <c r="F706" s="4" t="s">
        <v>10</v>
      </c>
    </row>
    <row r="707" spans="1:9">
      <c r="A707" t="n">
        <v>7674</v>
      </c>
      <c r="B707" s="36" t="n">
        <v>45</v>
      </c>
      <c r="C707" s="7" t="n">
        <v>11</v>
      </c>
      <c r="D707" s="7" t="n">
        <v>3</v>
      </c>
      <c r="E707" s="7" t="n">
        <v>31.3999996185303</v>
      </c>
      <c r="F707" s="7" t="n">
        <v>0</v>
      </c>
    </row>
    <row r="708" spans="1:9">
      <c r="A708" t="s">
        <v>4</v>
      </c>
      <c r="B708" s="4" t="s">
        <v>5</v>
      </c>
      <c r="C708" s="4" t="s">
        <v>7</v>
      </c>
      <c r="D708" s="4" t="s">
        <v>10</v>
      </c>
    </row>
    <row r="709" spans="1:9">
      <c r="A709" t="n">
        <v>7683</v>
      </c>
      <c r="B709" s="20" t="n">
        <v>58</v>
      </c>
      <c r="C709" s="7" t="n">
        <v>255</v>
      </c>
      <c r="D709" s="7" t="n">
        <v>0</v>
      </c>
    </row>
    <row r="710" spans="1:9">
      <c r="A710" t="s">
        <v>4</v>
      </c>
      <c r="B710" s="4" t="s">
        <v>5</v>
      </c>
      <c r="C710" s="4" t="s">
        <v>10</v>
      </c>
      <c r="D710" s="4" t="s">
        <v>10</v>
      </c>
      <c r="E710" s="4" t="s">
        <v>13</v>
      </c>
      <c r="F710" s="4" t="s">
        <v>7</v>
      </c>
    </row>
    <row r="711" spans="1:9">
      <c r="A711" t="n">
        <v>7687</v>
      </c>
      <c r="B711" s="46" t="n">
        <v>53</v>
      </c>
      <c r="C711" s="7" t="n">
        <v>7013</v>
      </c>
      <c r="D711" s="7" t="n">
        <v>23</v>
      </c>
      <c r="E711" s="7" t="n">
        <v>10</v>
      </c>
      <c r="F711" s="7" t="n">
        <v>0</v>
      </c>
    </row>
    <row r="712" spans="1:9">
      <c r="A712" t="s">
        <v>4</v>
      </c>
      <c r="B712" s="4" t="s">
        <v>5</v>
      </c>
      <c r="C712" s="4" t="s">
        <v>10</v>
      </c>
    </row>
    <row r="713" spans="1:9">
      <c r="A713" t="n">
        <v>7697</v>
      </c>
      <c r="B713" s="47" t="n">
        <v>54</v>
      </c>
      <c r="C713" s="7" t="n">
        <v>7013</v>
      </c>
    </row>
    <row r="714" spans="1:9">
      <c r="A714" t="s">
        <v>4</v>
      </c>
      <c r="B714" s="4" t="s">
        <v>5</v>
      </c>
      <c r="C714" s="4" t="s">
        <v>7</v>
      </c>
      <c r="D714" s="4" t="s">
        <v>10</v>
      </c>
      <c r="E714" s="4" t="s">
        <v>8</v>
      </c>
    </row>
    <row r="715" spans="1:9">
      <c r="A715" t="n">
        <v>7700</v>
      </c>
      <c r="B715" s="35" t="n">
        <v>51</v>
      </c>
      <c r="C715" s="7" t="n">
        <v>4</v>
      </c>
      <c r="D715" s="7" t="n">
        <v>7013</v>
      </c>
      <c r="E715" s="7" t="s">
        <v>123</v>
      </c>
    </row>
    <row r="716" spans="1:9">
      <c r="A716" t="s">
        <v>4</v>
      </c>
      <c r="B716" s="4" t="s">
        <v>5</v>
      </c>
      <c r="C716" s="4" t="s">
        <v>10</v>
      </c>
    </row>
    <row r="717" spans="1:9">
      <c r="A717" t="n">
        <v>7714</v>
      </c>
      <c r="B717" s="27" t="n">
        <v>16</v>
      </c>
      <c r="C717" s="7" t="n">
        <v>0</v>
      </c>
    </row>
    <row r="718" spans="1:9">
      <c r="A718" t="s">
        <v>4</v>
      </c>
      <c r="B718" s="4" t="s">
        <v>5</v>
      </c>
      <c r="C718" s="4" t="s">
        <v>10</v>
      </c>
      <c r="D718" s="4" t="s">
        <v>7</v>
      </c>
      <c r="E718" s="4" t="s">
        <v>14</v>
      </c>
      <c r="F718" s="4" t="s">
        <v>64</v>
      </c>
      <c r="G718" s="4" t="s">
        <v>7</v>
      </c>
      <c r="H718" s="4" t="s">
        <v>7</v>
      </c>
      <c r="I718" s="4" t="s">
        <v>7</v>
      </c>
      <c r="J718" s="4" t="s">
        <v>14</v>
      </c>
      <c r="K718" s="4" t="s">
        <v>64</v>
      </c>
      <c r="L718" s="4" t="s">
        <v>7</v>
      </c>
      <c r="M718" s="4" t="s">
        <v>7</v>
      </c>
      <c r="N718" s="4" t="s">
        <v>7</v>
      </c>
      <c r="O718" s="4" t="s">
        <v>14</v>
      </c>
      <c r="P718" s="4" t="s">
        <v>64</v>
      </c>
      <c r="Q718" s="4" t="s">
        <v>7</v>
      </c>
      <c r="R718" s="4" t="s">
        <v>7</v>
      </c>
      <c r="S718" s="4" t="s">
        <v>7</v>
      </c>
      <c r="T718" s="4" t="s">
        <v>14</v>
      </c>
      <c r="U718" s="4" t="s">
        <v>64</v>
      </c>
      <c r="V718" s="4" t="s">
        <v>7</v>
      </c>
      <c r="W718" s="4" t="s">
        <v>7</v>
      </c>
    </row>
    <row r="719" spans="1:9">
      <c r="A719" t="n">
        <v>7717</v>
      </c>
      <c r="B719" s="39" t="n">
        <v>26</v>
      </c>
      <c r="C719" s="7" t="n">
        <v>7013</v>
      </c>
      <c r="D719" s="7" t="n">
        <v>17</v>
      </c>
      <c r="E719" s="7" t="n">
        <v>37321</v>
      </c>
      <c r="F719" s="7" t="s">
        <v>124</v>
      </c>
      <c r="G719" s="7" t="n">
        <v>2</v>
      </c>
      <c r="H719" s="7" t="n">
        <v>3</v>
      </c>
      <c r="I719" s="7" t="n">
        <v>17</v>
      </c>
      <c r="J719" s="7" t="n">
        <v>37322</v>
      </c>
      <c r="K719" s="7" t="s">
        <v>125</v>
      </c>
      <c r="L719" s="7" t="n">
        <v>2</v>
      </c>
      <c r="M719" s="7" t="n">
        <v>3</v>
      </c>
      <c r="N719" s="7" t="n">
        <v>17</v>
      </c>
      <c r="O719" s="7" t="n">
        <v>37323</v>
      </c>
      <c r="P719" s="7" t="s">
        <v>126</v>
      </c>
      <c r="Q719" s="7" t="n">
        <v>2</v>
      </c>
      <c r="R719" s="7" t="n">
        <v>3</v>
      </c>
      <c r="S719" s="7" t="n">
        <v>17</v>
      </c>
      <c r="T719" s="7" t="n">
        <v>37324</v>
      </c>
      <c r="U719" s="7" t="s">
        <v>127</v>
      </c>
      <c r="V719" s="7" t="n">
        <v>2</v>
      </c>
      <c r="W719" s="7" t="n">
        <v>0</v>
      </c>
    </row>
    <row r="720" spans="1:9">
      <c r="A720" t="s">
        <v>4</v>
      </c>
      <c r="B720" s="4" t="s">
        <v>5</v>
      </c>
    </row>
    <row r="721" spans="1:23">
      <c r="A721" t="n">
        <v>8029</v>
      </c>
      <c r="B721" s="40" t="n">
        <v>28</v>
      </c>
    </row>
    <row r="722" spans="1:23">
      <c r="A722" t="s">
        <v>4</v>
      </c>
      <c r="B722" s="4" t="s">
        <v>5</v>
      </c>
      <c r="C722" s="4" t="s">
        <v>7</v>
      </c>
      <c r="D722" s="4" t="s">
        <v>10</v>
      </c>
      <c r="E722" s="4" t="s">
        <v>8</v>
      </c>
    </row>
    <row r="723" spans="1:23">
      <c r="A723" t="n">
        <v>8030</v>
      </c>
      <c r="B723" s="35" t="n">
        <v>51</v>
      </c>
      <c r="C723" s="7" t="n">
        <v>4</v>
      </c>
      <c r="D723" s="7" t="n">
        <v>23</v>
      </c>
      <c r="E723" s="7" t="s">
        <v>128</v>
      </c>
    </row>
    <row r="724" spans="1:23">
      <c r="A724" t="s">
        <v>4</v>
      </c>
      <c r="B724" s="4" t="s">
        <v>5</v>
      </c>
      <c r="C724" s="4" t="s">
        <v>10</v>
      </c>
    </row>
    <row r="725" spans="1:23">
      <c r="A725" t="n">
        <v>8044</v>
      </c>
      <c r="B725" s="27" t="n">
        <v>16</v>
      </c>
      <c r="C725" s="7" t="n">
        <v>0</v>
      </c>
    </row>
    <row r="726" spans="1:23">
      <c r="A726" t="s">
        <v>4</v>
      </c>
      <c r="B726" s="4" t="s">
        <v>5</v>
      </c>
      <c r="C726" s="4" t="s">
        <v>10</v>
      </c>
      <c r="D726" s="4" t="s">
        <v>7</v>
      </c>
      <c r="E726" s="4" t="s">
        <v>14</v>
      </c>
      <c r="F726" s="4" t="s">
        <v>64</v>
      </c>
      <c r="G726" s="4" t="s">
        <v>7</v>
      </c>
      <c r="H726" s="4" t="s">
        <v>7</v>
      </c>
    </row>
    <row r="727" spans="1:23">
      <c r="A727" t="n">
        <v>8047</v>
      </c>
      <c r="B727" s="39" t="n">
        <v>26</v>
      </c>
      <c r="C727" s="7" t="n">
        <v>23</v>
      </c>
      <c r="D727" s="7" t="n">
        <v>17</v>
      </c>
      <c r="E727" s="7" t="n">
        <v>28304</v>
      </c>
      <c r="F727" s="7" t="s">
        <v>129</v>
      </c>
      <c r="G727" s="7" t="n">
        <v>2</v>
      </c>
      <c r="H727" s="7" t="n">
        <v>0</v>
      </c>
    </row>
    <row r="728" spans="1:23">
      <c r="A728" t="s">
        <v>4</v>
      </c>
      <c r="B728" s="4" t="s">
        <v>5</v>
      </c>
    </row>
    <row r="729" spans="1:23">
      <c r="A729" t="n">
        <v>8071</v>
      </c>
      <c r="B729" s="40" t="n">
        <v>28</v>
      </c>
    </row>
    <row r="730" spans="1:23">
      <c r="A730" t="s">
        <v>4</v>
      </c>
      <c r="B730" s="4" t="s">
        <v>5</v>
      </c>
      <c r="C730" s="4" t="s">
        <v>10</v>
      </c>
      <c r="D730" s="4" t="s">
        <v>7</v>
      </c>
    </row>
    <row r="731" spans="1:23">
      <c r="A731" t="n">
        <v>8072</v>
      </c>
      <c r="B731" s="51" t="n">
        <v>89</v>
      </c>
      <c r="C731" s="7" t="n">
        <v>65533</v>
      </c>
      <c r="D731" s="7" t="n">
        <v>1</v>
      </c>
    </row>
    <row r="732" spans="1:23">
      <c r="A732" t="s">
        <v>4</v>
      </c>
      <c r="B732" s="4" t="s">
        <v>5</v>
      </c>
      <c r="C732" s="4" t="s">
        <v>7</v>
      </c>
      <c r="D732" s="4" t="s">
        <v>10</v>
      </c>
      <c r="E732" s="4" t="s">
        <v>8</v>
      </c>
      <c r="F732" s="4" t="s">
        <v>8</v>
      </c>
      <c r="G732" s="4" t="s">
        <v>8</v>
      </c>
      <c r="H732" s="4" t="s">
        <v>8</v>
      </c>
    </row>
    <row r="733" spans="1:23">
      <c r="A733" t="n">
        <v>8076</v>
      </c>
      <c r="B733" s="35" t="n">
        <v>51</v>
      </c>
      <c r="C733" s="7" t="n">
        <v>3</v>
      </c>
      <c r="D733" s="7" t="n">
        <v>23</v>
      </c>
      <c r="E733" s="7" t="s">
        <v>113</v>
      </c>
      <c r="F733" s="7" t="s">
        <v>114</v>
      </c>
      <c r="G733" s="7" t="s">
        <v>60</v>
      </c>
      <c r="H733" s="7" t="s">
        <v>58</v>
      </c>
    </row>
    <row r="734" spans="1:23">
      <c r="A734" t="s">
        <v>4</v>
      </c>
      <c r="B734" s="4" t="s">
        <v>5</v>
      </c>
      <c r="C734" s="4" t="s">
        <v>7</v>
      </c>
      <c r="D734" s="4" t="s">
        <v>7</v>
      </c>
      <c r="E734" s="4" t="s">
        <v>13</v>
      </c>
      <c r="F734" s="4" t="s">
        <v>13</v>
      </c>
      <c r="G734" s="4" t="s">
        <v>13</v>
      </c>
      <c r="H734" s="4" t="s">
        <v>10</v>
      </c>
    </row>
    <row r="735" spans="1:23">
      <c r="A735" t="n">
        <v>8105</v>
      </c>
      <c r="B735" s="36" t="n">
        <v>45</v>
      </c>
      <c r="C735" s="7" t="n">
        <v>2</v>
      </c>
      <c r="D735" s="7" t="n">
        <v>3</v>
      </c>
      <c r="E735" s="7" t="n">
        <v>0.639999985694885</v>
      </c>
      <c r="F735" s="7" t="n">
        <v>1.5</v>
      </c>
      <c r="G735" s="7" t="n">
        <v>10.6899995803833</v>
      </c>
      <c r="H735" s="7" t="n">
        <v>8000</v>
      </c>
    </row>
    <row r="736" spans="1:23">
      <c r="A736" t="s">
        <v>4</v>
      </c>
      <c r="B736" s="4" t="s">
        <v>5</v>
      </c>
      <c r="C736" s="4" t="s">
        <v>10</v>
      </c>
      <c r="D736" s="4" t="s">
        <v>10</v>
      </c>
      <c r="E736" s="4" t="s">
        <v>13</v>
      </c>
      <c r="F736" s="4" t="s">
        <v>13</v>
      </c>
      <c r="G736" s="4" t="s">
        <v>13</v>
      </c>
      <c r="H736" s="4" t="s">
        <v>13</v>
      </c>
      <c r="I736" s="4" t="s">
        <v>7</v>
      </c>
      <c r="J736" s="4" t="s">
        <v>10</v>
      </c>
    </row>
    <row r="737" spans="1:10">
      <c r="A737" t="n">
        <v>8122</v>
      </c>
      <c r="B737" s="45" t="n">
        <v>55</v>
      </c>
      <c r="C737" s="7" t="n">
        <v>7013</v>
      </c>
      <c r="D737" s="7" t="n">
        <v>65533</v>
      </c>
      <c r="E737" s="7" t="n">
        <v>0</v>
      </c>
      <c r="F737" s="7" t="n">
        <v>0</v>
      </c>
      <c r="G737" s="7" t="n">
        <v>5</v>
      </c>
      <c r="H737" s="7" t="n">
        <v>1.20000004768372</v>
      </c>
      <c r="I737" s="7" t="n">
        <v>1</v>
      </c>
      <c r="J737" s="7" t="n">
        <v>0</v>
      </c>
    </row>
    <row r="738" spans="1:10">
      <c r="A738" t="s">
        <v>4</v>
      </c>
      <c r="B738" s="4" t="s">
        <v>5</v>
      </c>
      <c r="C738" s="4" t="s">
        <v>10</v>
      </c>
      <c r="D738" s="4" t="s">
        <v>7</v>
      </c>
    </row>
    <row r="739" spans="1:10">
      <c r="A739" t="n">
        <v>8146</v>
      </c>
      <c r="B739" s="48" t="n">
        <v>56</v>
      </c>
      <c r="C739" s="7" t="n">
        <v>7013</v>
      </c>
      <c r="D739" s="7" t="n">
        <v>0</v>
      </c>
    </row>
    <row r="740" spans="1:10">
      <c r="A740" t="s">
        <v>4</v>
      </c>
      <c r="B740" s="4" t="s">
        <v>5</v>
      </c>
      <c r="C740" s="4" t="s">
        <v>10</v>
      </c>
      <c r="D740" s="4" t="s">
        <v>7</v>
      </c>
    </row>
    <row r="741" spans="1:10">
      <c r="A741" t="n">
        <v>8150</v>
      </c>
      <c r="B741" s="52" t="n">
        <v>96</v>
      </c>
      <c r="C741" s="7" t="n">
        <v>7013</v>
      </c>
      <c r="D741" s="7" t="n">
        <v>1</v>
      </c>
    </row>
    <row r="742" spans="1:10">
      <c r="A742" t="s">
        <v>4</v>
      </c>
      <c r="B742" s="4" t="s">
        <v>5</v>
      </c>
      <c r="C742" s="4" t="s">
        <v>10</v>
      </c>
      <c r="D742" s="4" t="s">
        <v>7</v>
      </c>
      <c r="E742" s="4" t="s">
        <v>13</v>
      </c>
      <c r="F742" s="4" t="s">
        <v>13</v>
      </c>
      <c r="G742" s="4" t="s">
        <v>13</v>
      </c>
    </row>
    <row r="743" spans="1:10">
      <c r="A743" t="n">
        <v>8154</v>
      </c>
      <c r="B743" s="52" t="n">
        <v>96</v>
      </c>
      <c r="C743" s="7" t="n">
        <v>7013</v>
      </c>
      <c r="D743" s="7" t="n">
        <v>2</v>
      </c>
      <c r="E743" s="7" t="n">
        <v>0</v>
      </c>
      <c r="F743" s="7" t="n">
        <v>0</v>
      </c>
      <c r="G743" s="7" t="n">
        <v>4</v>
      </c>
    </row>
    <row r="744" spans="1:10">
      <c r="A744" t="s">
        <v>4</v>
      </c>
      <c r="B744" s="4" t="s">
        <v>5</v>
      </c>
      <c r="C744" s="4" t="s">
        <v>10</v>
      </c>
      <c r="D744" s="4" t="s">
        <v>7</v>
      </c>
      <c r="E744" s="4" t="s">
        <v>13</v>
      </c>
      <c r="F744" s="4" t="s">
        <v>13</v>
      </c>
      <c r="G744" s="4" t="s">
        <v>13</v>
      </c>
    </row>
    <row r="745" spans="1:10">
      <c r="A745" t="n">
        <v>8170</v>
      </c>
      <c r="B745" s="52" t="n">
        <v>96</v>
      </c>
      <c r="C745" s="7" t="n">
        <v>7013</v>
      </c>
      <c r="D745" s="7" t="n">
        <v>2</v>
      </c>
      <c r="E745" s="7" t="n">
        <v>4</v>
      </c>
      <c r="F745" s="7" t="n">
        <v>0</v>
      </c>
      <c r="G745" s="7" t="n">
        <v>0</v>
      </c>
    </row>
    <row r="746" spans="1:10">
      <c r="A746" t="s">
        <v>4</v>
      </c>
      <c r="B746" s="4" t="s">
        <v>5</v>
      </c>
      <c r="C746" s="4" t="s">
        <v>10</v>
      </c>
      <c r="D746" s="4" t="s">
        <v>7</v>
      </c>
      <c r="E746" s="4" t="s">
        <v>14</v>
      </c>
      <c r="F746" s="4" t="s">
        <v>7</v>
      </c>
      <c r="G746" s="4" t="s">
        <v>10</v>
      </c>
    </row>
    <row r="747" spans="1:10">
      <c r="A747" t="n">
        <v>8186</v>
      </c>
      <c r="B747" s="52" t="n">
        <v>96</v>
      </c>
      <c r="C747" s="7" t="n">
        <v>7013</v>
      </c>
      <c r="D747" s="7" t="n">
        <v>0</v>
      </c>
      <c r="E747" s="7" t="n">
        <v>1067030938</v>
      </c>
      <c r="F747" s="7" t="n">
        <v>1</v>
      </c>
      <c r="G747" s="7" t="n">
        <v>0</v>
      </c>
    </row>
    <row r="748" spans="1:10">
      <c r="A748" t="s">
        <v>4</v>
      </c>
      <c r="B748" s="4" t="s">
        <v>5</v>
      </c>
      <c r="C748" s="4" t="s">
        <v>10</v>
      </c>
      <c r="D748" s="4" t="s">
        <v>7</v>
      </c>
      <c r="E748" s="4" t="s">
        <v>13</v>
      </c>
      <c r="F748" s="4" t="s">
        <v>10</v>
      </c>
    </row>
    <row r="749" spans="1:10">
      <c r="A749" t="n">
        <v>8197</v>
      </c>
      <c r="B749" s="43" t="n">
        <v>59</v>
      </c>
      <c r="C749" s="7" t="n">
        <v>23</v>
      </c>
      <c r="D749" s="7" t="n">
        <v>8</v>
      </c>
      <c r="E749" s="7" t="n">
        <v>0.150000005960464</v>
      </c>
      <c r="F749" s="7" t="n">
        <v>0</v>
      </c>
    </row>
    <row r="750" spans="1:10">
      <c r="A750" t="s">
        <v>4</v>
      </c>
      <c r="B750" s="4" t="s">
        <v>5</v>
      </c>
      <c r="C750" s="4" t="s">
        <v>10</v>
      </c>
    </row>
    <row r="751" spans="1:10">
      <c r="A751" t="n">
        <v>8207</v>
      </c>
      <c r="B751" s="27" t="n">
        <v>16</v>
      </c>
      <c r="C751" s="7" t="n">
        <v>3000</v>
      </c>
    </row>
    <row r="752" spans="1:10">
      <c r="A752" t="s">
        <v>4</v>
      </c>
      <c r="B752" s="4" t="s">
        <v>5</v>
      </c>
      <c r="C752" s="4" t="s">
        <v>10</v>
      </c>
      <c r="D752" s="4" t="s">
        <v>7</v>
      </c>
      <c r="E752" s="4" t="s">
        <v>13</v>
      </c>
      <c r="F752" s="4" t="s">
        <v>10</v>
      </c>
    </row>
    <row r="753" spans="1:10">
      <c r="A753" t="n">
        <v>8210</v>
      </c>
      <c r="B753" s="43" t="n">
        <v>59</v>
      </c>
      <c r="C753" s="7" t="n">
        <v>23</v>
      </c>
      <c r="D753" s="7" t="n">
        <v>255</v>
      </c>
      <c r="E753" s="7" t="n">
        <v>0</v>
      </c>
      <c r="F753" s="7" t="n">
        <v>0</v>
      </c>
    </row>
    <row r="754" spans="1:10">
      <c r="A754" t="s">
        <v>4</v>
      </c>
      <c r="B754" s="4" t="s">
        <v>5</v>
      </c>
      <c r="C754" s="4" t="s">
        <v>10</v>
      </c>
    </row>
    <row r="755" spans="1:10">
      <c r="A755" t="n">
        <v>8220</v>
      </c>
      <c r="B755" s="27" t="n">
        <v>16</v>
      </c>
      <c r="C755" s="7" t="n">
        <v>300</v>
      </c>
    </row>
    <row r="756" spans="1:10">
      <c r="A756" t="s">
        <v>4</v>
      </c>
      <c r="B756" s="4" t="s">
        <v>5</v>
      </c>
      <c r="C756" s="4" t="s">
        <v>7</v>
      </c>
      <c r="D756" s="4" t="s">
        <v>10</v>
      </c>
      <c r="E756" s="4" t="s">
        <v>13</v>
      </c>
    </row>
    <row r="757" spans="1:10">
      <c r="A757" t="n">
        <v>8223</v>
      </c>
      <c r="B757" s="20" t="n">
        <v>58</v>
      </c>
      <c r="C757" s="7" t="n">
        <v>101</v>
      </c>
      <c r="D757" s="7" t="n">
        <v>500</v>
      </c>
      <c r="E757" s="7" t="n">
        <v>1</v>
      </c>
    </row>
    <row r="758" spans="1:10">
      <c r="A758" t="s">
        <v>4</v>
      </c>
      <c r="B758" s="4" t="s">
        <v>5</v>
      </c>
      <c r="C758" s="4" t="s">
        <v>7</v>
      </c>
      <c r="D758" s="4" t="s">
        <v>10</v>
      </c>
    </row>
    <row r="759" spans="1:10">
      <c r="A759" t="n">
        <v>8231</v>
      </c>
      <c r="B759" s="20" t="n">
        <v>58</v>
      </c>
      <c r="C759" s="7" t="n">
        <v>254</v>
      </c>
      <c r="D759" s="7" t="n">
        <v>0</v>
      </c>
    </row>
    <row r="760" spans="1:10">
      <c r="A760" t="s">
        <v>4</v>
      </c>
      <c r="B760" s="4" t="s">
        <v>5</v>
      </c>
      <c r="C760" s="4" t="s">
        <v>7</v>
      </c>
      <c r="D760" s="4" t="s">
        <v>7</v>
      </c>
      <c r="E760" s="4" t="s">
        <v>13</v>
      </c>
      <c r="F760" s="4" t="s">
        <v>13</v>
      </c>
      <c r="G760" s="4" t="s">
        <v>13</v>
      </c>
      <c r="H760" s="4" t="s">
        <v>10</v>
      </c>
    </row>
    <row r="761" spans="1:10">
      <c r="A761" t="n">
        <v>8235</v>
      </c>
      <c r="B761" s="36" t="n">
        <v>45</v>
      </c>
      <c r="C761" s="7" t="n">
        <v>2</v>
      </c>
      <c r="D761" s="7" t="n">
        <v>3</v>
      </c>
      <c r="E761" s="7" t="n">
        <v>0.400000005960464</v>
      </c>
      <c r="F761" s="7" t="n">
        <v>1.47000002861023</v>
      </c>
      <c r="G761" s="7" t="n">
        <v>10.1499996185303</v>
      </c>
      <c r="H761" s="7" t="n">
        <v>0</v>
      </c>
    </row>
    <row r="762" spans="1:10">
      <c r="A762" t="s">
        <v>4</v>
      </c>
      <c r="B762" s="4" t="s">
        <v>5</v>
      </c>
      <c r="C762" s="4" t="s">
        <v>7</v>
      </c>
      <c r="D762" s="4" t="s">
        <v>7</v>
      </c>
      <c r="E762" s="4" t="s">
        <v>13</v>
      </c>
      <c r="F762" s="4" t="s">
        <v>13</v>
      </c>
      <c r="G762" s="4" t="s">
        <v>13</v>
      </c>
      <c r="H762" s="4" t="s">
        <v>10</v>
      </c>
      <c r="I762" s="4" t="s">
        <v>7</v>
      </c>
    </row>
    <row r="763" spans="1:10">
      <c r="A763" t="n">
        <v>8252</v>
      </c>
      <c r="B763" s="36" t="n">
        <v>45</v>
      </c>
      <c r="C763" s="7" t="n">
        <v>4</v>
      </c>
      <c r="D763" s="7" t="n">
        <v>3</v>
      </c>
      <c r="E763" s="7" t="n">
        <v>7</v>
      </c>
      <c r="F763" s="7" t="n">
        <v>110</v>
      </c>
      <c r="G763" s="7" t="n">
        <v>0</v>
      </c>
      <c r="H763" s="7" t="n">
        <v>0</v>
      </c>
      <c r="I763" s="7" t="n">
        <v>0</v>
      </c>
    </row>
    <row r="764" spans="1:10">
      <c r="A764" t="s">
        <v>4</v>
      </c>
      <c r="B764" s="4" t="s">
        <v>5</v>
      </c>
      <c r="C764" s="4" t="s">
        <v>7</v>
      </c>
      <c r="D764" s="4" t="s">
        <v>7</v>
      </c>
      <c r="E764" s="4" t="s">
        <v>13</v>
      </c>
      <c r="F764" s="4" t="s">
        <v>10</v>
      </c>
    </row>
    <row r="765" spans="1:10">
      <c r="A765" t="n">
        <v>8270</v>
      </c>
      <c r="B765" s="36" t="n">
        <v>45</v>
      </c>
      <c r="C765" s="7" t="n">
        <v>5</v>
      </c>
      <c r="D765" s="7" t="n">
        <v>3</v>
      </c>
      <c r="E765" s="7" t="n">
        <v>2.09999990463257</v>
      </c>
      <c r="F765" s="7" t="n">
        <v>0</v>
      </c>
    </row>
    <row r="766" spans="1:10">
      <c r="A766" t="s">
        <v>4</v>
      </c>
      <c r="B766" s="4" t="s">
        <v>5</v>
      </c>
      <c r="C766" s="4" t="s">
        <v>7</v>
      </c>
      <c r="D766" s="4" t="s">
        <v>7</v>
      </c>
      <c r="E766" s="4" t="s">
        <v>13</v>
      </c>
      <c r="F766" s="4" t="s">
        <v>10</v>
      </c>
    </row>
    <row r="767" spans="1:10">
      <c r="A767" t="n">
        <v>8279</v>
      </c>
      <c r="B767" s="36" t="n">
        <v>45</v>
      </c>
      <c r="C767" s="7" t="n">
        <v>11</v>
      </c>
      <c r="D767" s="7" t="n">
        <v>3</v>
      </c>
      <c r="E767" s="7" t="n">
        <v>31.3999996185303</v>
      </c>
      <c r="F767" s="7" t="n">
        <v>0</v>
      </c>
    </row>
    <row r="768" spans="1:10">
      <c r="A768" t="s">
        <v>4</v>
      </c>
      <c r="B768" s="4" t="s">
        <v>5</v>
      </c>
      <c r="C768" s="4" t="s">
        <v>7</v>
      </c>
      <c r="D768" s="4" t="s">
        <v>7</v>
      </c>
      <c r="E768" s="4" t="s">
        <v>13</v>
      </c>
      <c r="F768" s="4" t="s">
        <v>13</v>
      </c>
      <c r="G768" s="4" t="s">
        <v>13</v>
      </c>
      <c r="H768" s="4" t="s">
        <v>10</v>
      </c>
    </row>
    <row r="769" spans="1:9">
      <c r="A769" t="n">
        <v>8288</v>
      </c>
      <c r="B769" s="36" t="n">
        <v>45</v>
      </c>
      <c r="C769" s="7" t="n">
        <v>2</v>
      </c>
      <c r="D769" s="7" t="n">
        <v>3</v>
      </c>
      <c r="E769" s="7" t="n">
        <v>0.300000011920929</v>
      </c>
      <c r="F769" s="7" t="n">
        <v>1.47000002861023</v>
      </c>
      <c r="G769" s="7" t="n">
        <v>10.2799997329712</v>
      </c>
      <c r="H769" s="7" t="n">
        <v>0</v>
      </c>
    </row>
    <row r="770" spans="1:9">
      <c r="A770" t="s">
        <v>4</v>
      </c>
      <c r="B770" s="4" t="s">
        <v>5</v>
      </c>
      <c r="C770" s="4" t="s">
        <v>7</v>
      </c>
      <c r="D770" s="4" t="s">
        <v>7</v>
      </c>
      <c r="E770" s="4" t="s">
        <v>13</v>
      </c>
      <c r="F770" s="4" t="s">
        <v>13</v>
      </c>
      <c r="G770" s="4" t="s">
        <v>13</v>
      </c>
      <c r="H770" s="4" t="s">
        <v>10</v>
      </c>
      <c r="I770" s="4" t="s">
        <v>7</v>
      </c>
    </row>
    <row r="771" spans="1:9">
      <c r="A771" t="n">
        <v>8305</v>
      </c>
      <c r="B771" s="36" t="n">
        <v>45</v>
      </c>
      <c r="C771" s="7" t="n">
        <v>4</v>
      </c>
      <c r="D771" s="7" t="n">
        <v>3</v>
      </c>
      <c r="E771" s="7" t="n">
        <v>7</v>
      </c>
      <c r="F771" s="7" t="n">
        <v>110</v>
      </c>
      <c r="G771" s="7" t="n">
        <v>0</v>
      </c>
      <c r="H771" s="7" t="n">
        <v>0</v>
      </c>
      <c r="I771" s="7" t="n">
        <v>0</v>
      </c>
    </row>
    <row r="772" spans="1:9">
      <c r="A772" t="s">
        <v>4</v>
      </c>
      <c r="B772" s="4" t="s">
        <v>5</v>
      </c>
      <c r="C772" s="4" t="s">
        <v>7</v>
      </c>
      <c r="D772" s="4" t="s">
        <v>7</v>
      </c>
      <c r="E772" s="4" t="s">
        <v>13</v>
      </c>
      <c r="F772" s="4" t="s">
        <v>10</v>
      </c>
    </row>
    <row r="773" spans="1:9">
      <c r="A773" t="n">
        <v>8323</v>
      </c>
      <c r="B773" s="36" t="n">
        <v>45</v>
      </c>
      <c r="C773" s="7" t="n">
        <v>5</v>
      </c>
      <c r="D773" s="7" t="n">
        <v>3</v>
      </c>
      <c r="E773" s="7" t="n">
        <v>2.09999990463257</v>
      </c>
      <c r="F773" s="7" t="n">
        <v>0</v>
      </c>
    </row>
    <row r="774" spans="1:9">
      <c r="A774" t="s">
        <v>4</v>
      </c>
      <c r="B774" s="4" t="s">
        <v>5</v>
      </c>
      <c r="C774" s="4" t="s">
        <v>7</v>
      </c>
      <c r="D774" s="4" t="s">
        <v>7</v>
      </c>
      <c r="E774" s="4" t="s">
        <v>13</v>
      </c>
      <c r="F774" s="4" t="s">
        <v>10</v>
      </c>
    </row>
    <row r="775" spans="1:9">
      <c r="A775" t="n">
        <v>8332</v>
      </c>
      <c r="B775" s="36" t="n">
        <v>45</v>
      </c>
      <c r="C775" s="7" t="n">
        <v>11</v>
      </c>
      <c r="D775" s="7" t="n">
        <v>3</v>
      </c>
      <c r="E775" s="7" t="n">
        <v>31.3999996185303</v>
      </c>
      <c r="F775" s="7" t="n">
        <v>0</v>
      </c>
    </row>
    <row r="776" spans="1:9">
      <c r="A776" t="s">
        <v>4</v>
      </c>
      <c r="B776" s="4" t="s">
        <v>5</v>
      </c>
      <c r="C776" s="4" t="s">
        <v>10</v>
      </c>
      <c r="D776" s="4" t="s">
        <v>14</v>
      </c>
    </row>
    <row r="777" spans="1:9">
      <c r="A777" t="n">
        <v>8341</v>
      </c>
      <c r="B777" s="28" t="n">
        <v>43</v>
      </c>
      <c r="C777" s="7" t="n">
        <v>7013</v>
      </c>
      <c r="D777" s="7" t="n">
        <v>128</v>
      </c>
    </row>
    <row r="778" spans="1:9">
      <c r="A778" t="s">
        <v>4</v>
      </c>
      <c r="B778" s="4" t="s">
        <v>5</v>
      </c>
      <c r="C778" s="4" t="s">
        <v>7</v>
      </c>
      <c r="D778" s="4" t="s">
        <v>10</v>
      </c>
      <c r="E778" s="4" t="s">
        <v>8</v>
      </c>
      <c r="F778" s="4" t="s">
        <v>8</v>
      </c>
      <c r="G778" s="4" t="s">
        <v>8</v>
      </c>
      <c r="H778" s="4" t="s">
        <v>8</v>
      </c>
    </row>
    <row r="779" spans="1:9">
      <c r="A779" t="n">
        <v>8348</v>
      </c>
      <c r="B779" s="35" t="n">
        <v>51</v>
      </c>
      <c r="C779" s="7" t="n">
        <v>3</v>
      </c>
      <c r="D779" s="7" t="n">
        <v>26</v>
      </c>
      <c r="E779" s="7" t="s">
        <v>104</v>
      </c>
      <c r="F779" s="7" t="s">
        <v>112</v>
      </c>
      <c r="G779" s="7" t="s">
        <v>60</v>
      </c>
      <c r="H779" s="7" t="s">
        <v>58</v>
      </c>
    </row>
    <row r="780" spans="1:9">
      <c r="A780" t="s">
        <v>4</v>
      </c>
      <c r="B780" s="4" t="s">
        <v>5</v>
      </c>
      <c r="C780" s="4" t="s">
        <v>10</v>
      </c>
      <c r="D780" s="4" t="s">
        <v>10</v>
      </c>
      <c r="E780" s="4" t="s">
        <v>10</v>
      </c>
    </row>
    <row r="781" spans="1:9">
      <c r="A781" t="n">
        <v>8377</v>
      </c>
      <c r="B781" s="44" t="n">
        <v>61</v>
      </c>
      <c r="C781" s="7" t="n">
        <v>26</v>
      </c>
      <c r="D781" s="7" t="n">
        <v>23</v>
      </c>
      <c r="E781" s="7" t="n">
        <v>1000</v>
      </c>
    </row>
    <row r="782" spans="1:9">
      <c r="A782" t="s">
        <v>4</v>
      </c>
      <c r="B782" s="4" t="s">
        <v>5</v>
      </c>
      <c r="C782" s="4" t="s">
        <v>10</v>
      </c>
      <c r="D782" s="4" t="s">
        <v>10</v>
      </c>
      <c r="E782" s="4" t="s">
        <v>13</v>
      </c>
      <c r="F782" s="4" t="s">
        <v>7</v>
      </c>
    </row>
    <row r="783" spans="1:9">
      <c r="A783" t="n">
        <v>8384</v>
      </c>
      <c r="B783" s="46" t="n">
        <v>53</v>
      </c>
      <c r="C783" s="7" t="n">
        <v>26</v>
      </c>
      <c r="D783" s="7" t="n">
        <v>23</v>
      </c>
      <c r="E783" s="7" t="n">
        <v>0</v>
      </c>
      <c r="F783" s="7" t="n">
        <v>0</v>
      </c>
    </row>
    <row r="784" spans="1:9">
      <c r="A784" t="s">
        <v>4</v>
      </c>
      <c r="B784" s="4" t="s">
        <v>5</v>
      </c>
      <c r="C784" s="4" t="s">
        <v>7</v>
      </c>
      <c r="D784" s="4" t="s">
        <v>10</v>
      </c>
    </row>
    <row r="785" spans="1:9">
      <c r="A785" t="n">
        <v>8394</v>
      </c>
      <c r="B785" s="20" t="n">
        <v>58</v>
      </c>
      <c r="C785" s="7" t="n">
        <v>255</v>
      </c>
      <c r="D785" s="7" t="n">
        <v>0</v>
      </c>
    </row>
    <row r="786" spans="1:9">
      <c r="A786" t="s">
        <v>4</v>
      </c>
      <c r="B786" s="4" t="s">
        <v>5</v>
      </c>
      <c r="C786" s="4" t="s">
        <v>10</v>
      </c>
    </row>
    <row r="787" spans="1:9">
      <c r="A787" t="n">
        <v>8398</v>
      </c>
      <c r="B787" s="27" t="n">
        <v>16</v>
      </c>
      <c r="C787" s="7" t="n">
        <v>300</v>
      </c>
    </row>
    <row r="788" spans="1:9">
      <c r="A788" t="s">
        <v>4</v>
      </c>
      <c r="B788" s="4" t="s">
        <v>5</v>
      </c>
      <c r="C788" s="4" t="s">
        <v>7</v>
      </c>
      <c r="D788" s="4" t="s">
        <v>10</v>
      </c>
      <c r="E788" s="4" t="s">
        <v>8</v>
      </c>
    </row>
    <row r="789" spans="1:9">
      <c r="A789" t="n">
        <v>8401</v>
      </c>
      <c r="B789" s="35" t="n">
        <v>51</v>
      </c>
      <c r="C789" s="7" t="n">
        <v>4</v>
      </c>
      <c r="D789" s="7" t="n">
        <v>26</v>
      </c>
      <c r="E789" s="7" t="s">
        <v>85</v>
      </c>
    </row>
    <row r="790" spans="1:9">
      <c r="A790" t="s">
        <v>4</v>
      </c>
      <c r="B790" s="4" t="s">
        <v>5</v>
      </c>
      <c r="C790" s="4" t="s">
        <v>10</v>
      </c>
    </row>
    <row r="791" spans="1:9">
      <c r="A791" t="n">
        <v>8415</v>
      </c>
      <c r="B791" s="27" t="n">
        <v>16</v>
      </c>
      <c r="C791" s="7" t="n">
        <v>0</v>
      </c>
    </row>
    <row r="792" spans="1:9">
      <c r="A792" t="s">
        <v>4</v>
      </c>
      <c r="B792" s="4" t="s">
        <v>5</v>
      </c>
      <c r="C792" s="4" t="s">
        <v>10</v>
      </c>
      <c r="D792" s="4" t="s">
        <v>7</v>
      </c>
      <c r="E792" s="4" t="s">
        <v>14</v>
      </c>
      <c r="F792" s="4" t="s">
        <v>64</v>
      </c>
      <c r="G792" s="4" t="s">
        <v>7</v>
      </c>
      <c r="H792" s="4" t="s">
        <v>7</v>
      </c>
      <c r="I792" s="4" t="s">
        <v>7</v>
      </c>
      <c r="J792" s="4" t="s">
        <v>14</v>
      </c>
      <c r="K792" s="4" t="s">
        <v>64</v>
      </c>
      <c r="L792" s="4" t="s">
        <v>7</v>
      </c>
      <c r="M792" s="4" t="s">
        <v>7</v>
      </c>
    </row>
    <row r="793" spans="1:9">
      <c r="A793" t="n">
        <v>8418</v>
      </c>
      <c r="B793" s="39" t="n">
        <v>26</v>
      </c>
      <c r="C793" s="7" t="n">
        <v>26</v>
      </c>
      <c r="D793" s="7" t="n">
        <v>17</v>
      </c>
      <c r="E793" s="7" t="n">
        <v>40311</v>
      </c>
      <c r="F793" s="7" t="s">
        <v>130</v>
      </c>
      <c r="G793" s="7" t="n">
        <v>2</v>
      </c>
      <c r="H793" s="7" t="n">
        <v>3</v>
      </c>
      <c r="I793" s="7" t="n">
        <v>17</v>
      </c>
      <c r="J793" s="7" t="n">
        <v>40312</v>
      </c>
      <c r="K793" s="7" t="s">
        <v>131</v>
      </c>
      <c r="L793" s="7" t="n">
        <v>2</v>
      </c>
      <c r="M793" s="7" t="n">
        <v>0</v>
      </c>
    </row>
    <row r="794" spans="1:9">
      <c r="A794" t="s">
        <v>4</v>
      </c>
      <c r="B794" s="4" t="s">
        <v>5</v>
      </c>
    </row>
    <row r="795" spans="1:9">
      <c r="A795" t="n">
        <v>8558</v>
      </c>
      <c r="B795" s="40" t="n">
        <v>28</v>
      </c>
    </row>
    <row r="796" spans="1:9">
      <c r="A796" t="s">
        <v>4</v>
      </c>
      <c r="B796" s="4" t="s">
        <v>5</v>
      </c>
      <c r="C796" s="4" t="s">
        <v>10</v>
      </c>
      <c r="D796" s="4" t="s">
        <v>7</v>
      </c>
      <c r="E796" s="4" t="s">
        <v>13</v>
      </c>
      <c r="F796" s="4" t="s">
        <v>10</v>
      </c>
    </row>
    <row r="797" spans="1:9">
      <c r="A797" t="n">
        <v>8559</v>
      </c>
      <c r="B797" s="43" t="n">
        <v>59</v>
      </c>
      <c r="C797" s="7" t="n">
        <v>23</v>
      </c>
      <c r="D797" s="7" t="n">
        <v>13</v>
      </c>
      <c r="E797" s="7" t="n">
        <v>0.150000005960464</v>
      </c>
      <c r="F797" s="7" t="n">
        <v>0</v>
      </c>
    </row>
    <row r="798" spans="1:9">
      <c r="A798" t="s">
        <v>4</v>
      </c>
      <c r="B798" s="4" t="s">
        <v>5</v>
      </c>
      <c r="C798" s="4" t="s">
        <v>10</v>
      </c>
    </row>
    <row r="799" spans="1:9">
      <c r="A799" t="n">
        <v>8569</v>
      </c>
      <c r="B799" s="27" t="n">
        <v>16</v>
      </c>
      <c r="C799" s="7" t="n">
        <v>1000</v>
      </c>
    </row>
    <row r="800" spans="1:9">
      <c r="A800" t="s">
        <v>4</v>
      </c>
      <c r="B800" s="4" t="s">
        <v>5</v>
      </c>
      <c r="C800" s="4" t="s">
        <v>10</v>
      </c>
      <c r="D800" s="4" t="s">
        <v>10</v>
      </c>
      <c r="E800" s="4" t="s">
        <v>10</v>
      </c>
    </row>
    <row r="801" spans="1:13">
      <c r="A801" t="n">
        <v>8572</v>
      </c>
      <c r="B801" s="44" t="n">
        <v>61</v>
      </c>
      <c r="C801" s="7" t="n">
        <v>23</v>
      </c>
      <c r="D801" s="7" t="n">
        <v>26</v>
      </c>
      <c r="E801" s="7" t="n">
        <v>1000</v>
      </c>
    </row>
    <row r="802" spans="1:13">
      <c r="A802" t="s">
        <v>4</v>
      </c>
      <c r="B802" s="4" t="s">
        <v>5</v>
      </c>
      <c r="C802" s="4" t="s">
        <v>10</v>
      </c>
      <c r="D802" s="4" t="s">
        <v>10</v>
      </c>
      <c r="E802" s="4" t="s">
        <v>13</v>
      </c>
      <c r="F802" s="4" t="s">
        <v>7</v>
      </c>
    </row>
    <row r="803" spans="1:13">
      <c r="A803" t="n">
        <v>8579</v>
      </c>
      <c r="B803" s="46" t="n">
        <v>53</v>
      </c>
      <c r="C803" s="7" t="n">
        <v>23</v>
      </c>
      <c r="D803" s="7" t="n">
        <v>26</v>
      </c>
      <c r="E803" s="7" t="n">
        <v>10</v>
      </c>
      <c r="F803" s="7" t="n">
        <v>0</v>
      </c>
    </row>
    <row r="804" spans="1:13">
      <c r="A804" t="s">
        <v>4</v>
      </c>
      <c r="B804" s="4" t="s">
        <v>5</v>
      </c>
      <c r="C804" s="4" t="s">
        <v>10</v>
      </c>
    </row>
    <row r="805" spans="1:13">
      <c r="A805" t="n">
        <v>8589</v>
      </c>
      <c r="B805" s="47" t="n">
        <v>54</v>
      </c>
      <c r="C805" s="7" t="n">
        <v>23</v>
      </c>
    </row>
    <row r="806" spans="1:13">
      <c r="A806" t="s">
        <v>4</v>
      </c>
      <c r="B806" s="4" t="s">
        <v>5</v>
      </c>
      <c r="C806" s="4" t="s">
        <v>7</v>
      </c>
      <c r="D806" s="4" t="s">
        <v>10</v>
      </c>
      <c r="E806" s="4" t="s">
        <v>8</v>
      </c>
    </row>
    <row r="807" spans="1:13">
      <c r="A807" t="n">
        <v>8592</v>
      </c>
      <c r="B807" s="35" t="n">
        <v>51</v>
      </c>
      <c r="C807" s="7" t="n">
        <v>4</v>
      </c>
      <c r="D807" s="7" t="n">
        <v>23</v>
      </c>
      <c r="E807" s="7" t="s">
        <v>102</v>
      </c>
    </row>
    <row r="808" spans="1:13">
      <c r="A808" t="s">
        <v>4</v>
      </c>
      <c r="B808" s="4" t="s">
        <v>5</v>
      </c>
      <c r="C808" s="4" t="s">
        <v>10</v>
      </c>
    </row>
    <row r="809" spans="1:13">
      <c r="A809" t="n">
        <v>8606</v>
      </c>
      <c r="B809" s="27" t="n">
        <v>16</v>
      </c>
      <c r="C809" s="7" t="n">
        <v>0</v>
      </c>
    </row>
    <row r="810" spans="1:13">
      <c r="A810" t="s">
        <v>4</v>
      </c>
      <c r="B810" s="4" t="s">
        <v>5</v>
      </c>
      <c r="C810" s="4" t="s">
        <v>10</v>
      </c>
      <c r="D810" s="4" t="s">
        <v>7</v>
      </c>
      <c r="E810" s="4" t="s">
        <v>14</v>
      </c>
      <c r="F810" s="4" t="s">
        <v>64</v>
      </c>
      <c r="G810" s="4" t="s">
        <v>7</v>
      </c>
      <c r="H810" s="4" t="s">
        <v>7</v>
      </c>
      <c r="I810" s="4" t="s">
        <v>7</v>
      </c>
      <c r="J810" s="4" t="s">
        <v>14</v>
      </c>
      <c r="K810" s="4" t="s">
        <v>64</v>
      </c>
      <c r="L810" s="4" t="s">
        <v>7</v>
      </c>
      <c r="M810" s="4" t="s">
        <v>7</v>
      </c>
      <c r="N810" s="4" t="s">
        <v>7</v>
      </c>
      <c r="O810" s="4" t="s">
        <v>14</v>
      </c>
      <c r="P810" s="4" t="s">
        <v>64</v>
      </c>
      <c r="Q810" s="4" t="s">
        <v>7</v>
      </c>
      <c r="R810" s="4" t="s">
        <v>7</v>
      </c>
      <c r="S810" s="4" t="s">
        <v>7</v>
      </c>
      <c r="T810" s="4" t="s">
        <v>14</v>
      </c>
      <c r="U810" s="4" t="s">
        <v>64</v>
      </c>
      <c r="V810" s="4" t="s">
        <v>7</v>
      </c>
      <c r="W810" s="4" t="s">
        <v>7</v>
      </c>
    </row>
    <row r="811" spans="1:13">
      <c r="A811" t="n">
        <v>8609</v>
      </c>
      <c r="B811" s="39" t="n">
        <v>26</v>
      </c>
      <c r="C811" s="7" t="n">
        <v>23</v>
      </c>
      <c r="D811" s="7" t="n">
        <v>17</v>
      </c>
      <c r="E811" s="7" t="n">
        <v>28305</v>
      </c>
      <c r="F811" s="7" t="s">
        <v>132</v>
      </c>
      <c r="G811" s="7" t="n">
        <v>2</v>
      </c>
      <c r="H811" s="7" t="n">
        <v>3</v>
      </c>
      <c r="I811" s="7" t="n">
        <v>17</v>
      </c>
      <c r="J811" s="7" t="n">
        <v>28306</v>
      </c>
      <c r="K811" s="7" t="s">
        <v>133</v>
      </c>
      <c r="L811" s="7" t="n">
        <v>2</v>
      </c>
      <c r="M811" s="7" t="n">
        <v>3</v>
      </c>
      <c r="N811" s="7" t="n">
        <v>17</v>
      </c>
      <c r="O811" s="7" t="n">
        <v>28307</v>
      </c>
      <c r="P811" s="7" t="s">
        <v>134</v>
      </c>
      <c r="Q811" s="7" t="n">
        <v>2</v>
      </c>
      <c r="R811" s="7" t="n">
        <v>3</v>
      </c>
      <c r="S811" s="7" t="n">
        <v>17</v>
      </c>
      <c r="T811" s="7" t="n">
        <v>28308</v>
      </c>
      <c r="U811" s="7" t="s">
        <v>135</v>
      </c>
      <c r="V811" s="7" t="n">
        <v>2</v>
      </c>
      <c r="W811" s="7" t="n">
        <v>0</v>
      </c>
    </row>
    <row r="812" spans="1:13">
      <c r="A812" t="s">
        <v>4</v>
      </c>
      <c r="B812" s="4" t="s">
        <v>5</v>
      </c>
    </row>
    <row r="813" spans="1:13">
      <c r="A813" t="n">
        <v>8999</v>
      </c>
      <c r="B813" s="40" t="n">
        <v>28</v>
      </c>
    </row>
    <row r="814" spans="1:13">
      <c r="A814" t="s">
        <v>4</v>
      </c>
      <c r="B814" s="4" t="s">
        <v>5</v>
      </c>
      <c r="C814" s="4" t="s">
        <v>7</v>
      </c>
      <c r="D814" s="4" t="s">
        <v>10</v>
      </c>
      <c r="E814" s="4" t="s">
        <v>8</v>
      </c>
    </row>
    <row r="815" spans="1:13">
      <c r="A815" t="n">
        <v>9000</v>
      </c>
      <c r="B815" s="35" t="n">
        <v>51</v>
      </c>
      <c r="C815" s="7" t="n">
        <v>4</v>
      </c>
      <c r="D815" s="7" t="n">
        <v>26</v>
      </c>
      <c r="E815" s="7" t="s">
        <v>81</v>
      </c>
    </row>
    <row r="816" spans="1:13">
      <c r="A816" t="s">
        <v>4</v>
      </c>
      <c r="B816" s="4" t="s">
        <v>5</v>
      </c>
      <c r="C816" s="4" t="s">
        <v>10</v>
      </c>
    </row>
    <row r="817" spans="1:23">
      <c r="A817" t="n">
        <v>9014</v>
      </c>
      <c r="B817" s="27" t="n">
        <v>16</v>
      </c>
      <c r="C817" s="7" t="n">
        <v>0</v>
      </c>
    </row>
    <row r="818" spans="1:23">
      <c r="A818" t="s">
        <v>4</v>
      </c>
      <c r="B818" s="4" t="s">
        <v>5</v>
      </c>
      <c r="C818" s="4" t="s">
        <v>10</v>
      </c>
      <c r="D818" s="4" t="s">
        <v>7</v>
      </c>
      <c r="E818" s="4" t="s">
        <v>14</v>
      </c>
      <c r="F818" s="4" t="s">
        <v>64</v>
      </c>
      <c r="G818" s="4" t="s">
        <v>7</v>
      </c>
      <c r="H818" s="4" t="s">
        <v>7</v>
      </c>
      <c r="I818" s="4" t="s">
        <v>7</v>
      </c>
      <c r="J818" s="4" t="s">
        <v>14</v>
      </c>
      <c r="K818" s="4" t="s">
        <v>64</v>
      </c>
      <c r="L818" s="4" t="s">
        <v>7</v>
      </c>
      <c r="M818" s="4" t="s">
        <v>7</v>
      </c>
      <c r="N818" s="4" t="s">
        <v>7</v>
      </c>
      <c r="O818" s="4" t="s">
        <v>14</v>
      </c>
      <c r="P818" s="4" t="s">
        <v>64</v>
      </c>
      <c r="Q818" s="4" t="s">
        <v>7</v>
      </c>
      <c r="R818" s="4" t="s">
        <v>7</v>
      </c>
    </row>
    <row r="819" spans="1:23">
      <c r="A819" t="n">
        <v>9017</v>
      </c>
      <c r="B819" s="39" t="n">
        <v>26</v>
      </c>
      <c r="C819" s="7" t="n">
        <v>26</v>
      </c>
      <c r="D819" s="7" t="n">
        <v>17</v>
      </c>
      <c r="E819" s="7" t="n">
        <v>40313</v>
      </c>
      <c r="F819" s="7" t="s">
        <v>136</v>
      </c>
      <c r="G819" s="7" t="n">
        <v>2</v>
      </c>
      <c r="H819" s="7" t="n">
        <v>3</v>
      </c>
      <c r="I819" s="7" t="n">
        <v>17</v>
      </c>
      <c r="J819" s="7" t="n">
        <v>40314</v>
      </c>
      <c r="K819" s="7" t="s">
        <v>137</v>
      </c>
      <c r="L819" s="7" t="n">
        <v>2</v>
      </c>
      <c r="M819" s="7" t="n">
        <v>3</v>
      </c>
      <c r="N819" s="7" t="n">
        <v>17</v>
      </c>
      <c r="O819" s="7" t="n">
        <v>40315</v>
      </c>
      <c r="P819" s="7" t="s">
        <v>138</v>
      </c>
      <c r="Q819" s="7" t="n">
        <v>2</v>
      </c>
      <c r="R819" s="7" t="n">
        <v>0</v>
      </c>
    </row>
    <row r="820" spans="1:23">
      <c r="A820" t="s">
        <v>4</v>
      </c>
      <c r="B820" s="4" t="s">
        <v>5</v>
      </c>
    </row>
    <row r="821" spans="1:23">
      <c r="A821" t="n">
        <v>9245</v>
      </c>
      <c r="B821" s="40" t="n">
        <v>28</v>
      </c>
    </row>
    <row r="822" spans="1:23">
      <c r="A822" t="s">
        <v>4</v>
      </c>
      <c r="B822" s="4" t="s">
        <v>5</v>
      </c>
      <c r="C822" s="4" t="s">
        <v>10</v>
      </c>
      <c r="D822" s="4" t="s">
        <v>7</v>
      </c>
    </row>
    <row r="823" spans="1:23">
      <c r="A823" t="n">
        <v>9246</v>
      </c>
      <c r="B823" s="51" t="n">
        <v>89</v>
      </c>
      <c r="C823" s="7" t="n">
        <v>65533</v>
      </c>
      <c r="D823" s="7" t="n">
        <v>1</v>
      </c>
    </row>
    <row r="824" spans="1:23">
      <c r="A824" t="s">
        <v>4</v>
      </c>
      <c r="B824" s="4" t="s">
        <v>5</v>
      </c>
      <c r="C824" s="4" t="s">
        <v>10</v>
      </c>
      <c r="D824" s="4" t="s">
        <v>14</v>
      </c>
    </row>
    <row r="825" spans="1:23">
      <c r="A825" t="n">
        <v>9250</v>
      </c>
      <c r="B825" s="41" t="n">
        <v>44</v>
      </c>
      <c r="C825" s="7" t="n">
        <v>7002</v>
      </c>
      <c r="D825" s="7" t="n">
        <v>128</v>
      </c>
    </row>
    <row r="826" spans="1:23">
      <c r="A826" t="s">
        <v>4</v>
      </c>
      <c r="B826" s="4" t="s">
        <v>5</v>
      </c>
      <c r="C826" s="4" t="s">
        <v>10</v>
      </c>
      <c r="D826" s="4" t="s">
        <v>14</v>
      </c>
    </row>
    <row r="827" spans="1:23">
      <c r="A827" t="n">
        <v>9257</v>
      </c>
      <c r="B827" s="41" t="n">
        <v>44</v>
      </c>
      <c r="C827" s="7" t="n">
        <v>7003</v>
      </c>
      <c r="D827" s="7" t="n">
        <v>128</v>
      </c>
    </row>
    <row r="828" spans="1:23">
      <c r="A828" t="s">
        <v>4</v>
      </c>
      <c r="B828" s="4" t="s">
        <v>5</v>
      </c>
      <c r="C828" s="4" t="s">
        <v>10</v>
      </c>
      <c r="D828" s="4" t="s">
        <v>14</v>
      </c>
    </row>
    <row r="829" spans="1:23">
      <c r="A829" t="n">
        <v>9264</v>
      </c>
      <c r="B829" s="41" t="n">
        <v>44</v>
      </c>
      <c r="C829" s="7" t="n">
        <v>24</v>
      </c>
      <c r="D829" s="7" t="n">
        <v>128</v>
      </c>
    </row>
    <row r="830" spans="1:23">
      <c r="A830" t="s">
        <v>4</v>
      </c>
      <c r="B830" s="4" t="s">
        <v>5</v>
      </c>
      <c r="C830" s="4" t="s">
        <v>10</v>
      </c>
      <c r="D830" s="4" t="s">
        <v>14</v>
      </c>
    </row>
    <row r="831" spans="1:23">
      <c r="A831" t="n">
        <v>9271</v>
      </c>
      <c r="B831" s="41" t="n">
        <v>44</v>
      </c>
      <c r="C831" s="7" t="n">
        <v>25</v>
      </c>
      <c r="D831" s="7" t="n">
        <v>128</v>
      </c>
    </row>
    <row r="832" spans="1:23">
      <c r="A832" t="s">
        <v>4</v>
      </c>
      <c r="B832" s="4" t="s">
        <v>5</v>
      </c>
      <c r="C832" s="4" t="s">
        <v>10</v>
      </c>
      <c r="D832" s="4" t="s">
        <v>14</v>
      </c>
    </row>
    <row r="833" spans="1:18">
      <c r="A833" t="n">
        <v>9278</v>
      </c>
      <c r="B833" s="41" t="n">
        <v>44</v>
      </c>
      <c r="C833" s="7" t="n">
        <v>29</v>
      </c>
      <c r="D833" s="7" t="n">
        <v>128</v>
      </c>
    </row>
    <row r="834" spans="1:18">
      <c r="A834" t="s">
        <v>4</v>
      </c>
      <c r="B834" s="4" t="s">
        <v>5</v>
      </c>
      <c r="C834" s="4" t="s">
        <v>10</v>
      </c>
      <c r="D834" s="4" t="s">
        <v>14</v>
      </c>
    </row>
    <row r="835" spans="1:18">
      <c r="A835" t="n">
        <v>9285</v>
      </c>
      <c r="B835" s="41" t="n">
        <v>44</v>
      </c>
      <c r="C835" s="7" t="n">
        <v>28</v>
      </c>
      <c r="D835" s="7" t="n">
        <v>128</v>
      </c>
    </row>
    <row r="836" spans="1:18">
      <c r="A836" t="s">
        <v>4</v>
      </c>
      <c r="B836" s="4" t="s">
        <v>5</v>
      </c>
      <c r="C836" s="4" t="s">
        <v>10</v>
      </c>
      <c r="D836" s="4" t="s">
        <v>14</v>
      </c>
    </row>
    <row r="837" spans="1:18">
      <c r="A837" t="n">
        <v>9292</v>
      </c>
      <c r="B837" s="41" t="n">
        <v>44</v>
      </c>
      <c r="C837" s="7" t="n">
        <v>27</v>
      </c>
      <c r="D837" s="7" t="n">
        <v>128</v>
      </c>
    </row>
    <row r="838" spans="1:18">
      <c r="A838" t="s">
        <v>4</v>
      </c>
      <c r="B838" s="4" t="s">
        <v>5</v>
      </c>
      <c r="C838" s="4" t="s">
        <v>10</v>
      </c>
      <c r="D838" s="4" t="s">
        <v>13</v>
      </c>
      <c r="E838" s="4" t="s">
        <v>13</v>
      </c>
      <c r="F838" s="4" t="s">
        <v>13</v>
      </c>
      <c r="G838" s="4" t="s">
        <v>13</v>
      </c>
    </row>
    <row r="839" spans="1:18">
      <c r="A839" t="n">
        <v>9299</v>
      </c>
      <c r="B839" s="33" t="n">
        <v>46</v>
      </c>
      <c r="C839" s="7" t="n">
        <v>7002</v>
      </c>
      <c r="D839" s="7" t="n">
        <v>-0.449999988079071</v>
      </c>
      <c r="E839" s="7" t="n">
        <v>0</v>
      </c>
      <c r="F839" s="7" t="n">
        <v>-2.59999990463257</v>
      </c>
      <c r="G839" s="7" t="n">
        <v>3</v>
      </c>
    </row>
    <row r="840" spans="1:18">
      <c r="A840" t="s">
        <v>4</v>
      </c>
      <c r="B840" s="4" t="s">
        <v>5</v>
      </c>
      <c r="C840" s="4" t="s">
        <v>10</v>
      </c>
      <c r="D840" s="4" t="s">
        <v>13</v>
      </c>
      <c r="E840" s="4" t="s">
        <v>13</v>
      </c>
      <c r="F840" s="4" t="s">
        <v>13</v>
      </c>
      <c r="G840" s="4" t="s">
        <v>13</v>
      </c>
    </row>
    <row r="841" spans="1:18">
      <c r="A841" t="n">
        <v>9318</v>
      </c>
      <c r="B841" s="33" t="n">
        <v>46</v>
      </c>
      <c r="C841" s="7" t="n">
        <v>7003</v>
      </c>
      <c r="D841" s="7" t="n">
        <v>-1.64999997615814</v>
      </c>
      <c r="E841" s="7" t="n">
        <v>0</v>
      </c>
      <c r="F841" s="7" t="n">
        <v>-3.09999990463257</v>
      </c>
      <c r="G841" s="7" t="n">
        <v>17</v>
      </c>
    </row>
    <row r="842" spans="1:18">
      <c r="A842" t="s">
        <v>4</v>
      </c>
      <c r="B842" s="4" t="s">
        <v>5</v>
      </c>
      <c r="C842" s="4" t="s">
        <v>10</v>
      </c>
      <c r="D842" s="4" t="s">
        <v>13</v>
      </c>
      <c r="E842" s="4" t="s">
        <v>13</v>
      </c>
      <c r="F842" s="4" t="s">
        <v>13</v>
      </c>
      <c r="G842" s="4" t="s">
        <v>13</v>
      </c>
    </row>
    <row r="843" spans="1:18">
      <c r="A843" t="n">
        <v>9337</v>
      </c>
      <c r="B843" s="33" t="n">
        <v>46</v>
      </c>
      <c r="C843" s="7" t="n">
        <v>24</v>
      </c>
      <c r="D843" s="7" t="n">
        <v>0.949999988079071</v>
      </c>
      <c r="E843" s="7" t="n">
        <v>0</v>
      </c>
      <c r="F843" s="7" t="n">
        <v>-3.5</v>
      </c>
      <c r="G843" s="7" t="n">
        <v>353</v>
      </c>
    </row>
    <row r="844" spans="1:18">
      <c r="A844" t="s">
        <v>4</v>
      </c>
      <c r="B844" s="4" t="s">
        <v>5</v>
      </c>
      <c r="C844" s="4" t="s">
        <v>10</v>
      </c>
      <c r="D844" s="4" t="s">
        <v>13</v>
      </c>
      <c r="E844" s="4" t="s">
        <v>13</v>
      </c>
      <c r="F844" s="4" t="s">
        <v>13</v>
      </c>
      <c r="G844" s="4" t="s">
        <v>13</v>
      </c>
    </row>
    <row r="845" spans="1:18">
      <c r="A845" t="n">
        <v>9356</v>
      </c>
      <c r="B845" s="33" t="n">
        <v>46</v>
      </c>
      <c r="C845" s="7" t="n">
        <v>25</v>
      </c>
      <c r="D845" s="7" t="n">
        <v>3</v>
      </c>
      <c r="E845" s="7" t="n">
        <v>0</v>
      </c>
      <c r="F845" s="7" t="n">
        <v>-3.90000009536743</v>
      </c>
      <c r="G845" s="7" t="n">
        <v>340</v>
      </c>
    </row>
    <row r="846" spans="1:18">
      <c r="A846" t="s">
        <v>4</v>
      </c>
      <c r="B846" s="4" t="s">
        <v>5</v>
      </c>
      <c r="C846" s="4" t="s">
        <v>10</v>
      </c>
      <c r="D846" s="4" t="s">
        <v>13</v>
      </c>
      <c r="E846" s="4" t="s">
        <v>13</v>
      </c>
      <c r="F846" s="4" t="s">
        <v>13</v>
      </c>
      <c r="G846" s="4" t="s">
        <v>13</v>
      </c>
    </row>
    <row r="847" spans="1:18">
      <c r="A847" t="n">
        <v>9375</v>
      </c>
      <c r="B847" s="33" t="n">
        <v>46</v>
      </c>
      <c r="C847" s="7" t="n">
        <v>29</v>
      </c>
      <c r="D847" s="7" t="n">
        <v>-1.10000002384186</v>
      </c>
      <c r="E847" s="7" t="n">
        <v>0</v>
      </c>
      <c r="F847" s="7" t="n">
        <v>-4.80000019073486</v>
      </c>
      <c r="G847" s="7" t="n">
        <v>9</v>
      </c>
    </row>
    <row r="848" spans="1:18">
      <c r="A848" t="s">
        <v>4</v>
      </c>
      <c r="B848" s="4" t="s">
        <v>5</v>
      </c>
      <c r="C848" s="4" t="s">
        <v>10</v>
      </c>
      <c r="D848" s="4" t="s">
        <v>13</v>
      </c>
      <c r="E848" s="4" t="s">
        <v>13</v>
      </c>
      <c r="F848" s="4" t="s">
        <v>13</v>
      </c>
      <c r="G848" s="4" t="s">
        <v>13</v>
      </c>
    </row>
    <row r="849" spans="1:7">
      <c r="A849" t="n">
        <v>9394</v>
      </c>
      <c r="B849" s="33" t="n">
        <v>46</v>
      </c>
      <c r="C849" s="7" t="n">
        <v>28</v>
      </c>
      <c r="D849" s="7" t="n">
        <v>-0.150000005960464</v>
      </c>
      <c r="E849" s="7" t="n">
        <v>0</v>
      </c>
      <c r="F849" s="7" t="n">
        <v>-4.30000019073486</v>
      </c>
      <c r="G849" s="7" t="n">
        <v>0</v>
      </c>
    </row>
    <row r="850" spans="1:7">
      <c r="A850" t="s">
        <v>4</v>
      </c>
      <c r="B850" s="4" t="s">
        <v>5</v>
      </c>
      <c r="C850" s="4" t="s">
        <v>10</v>
      </c>
      <c r="D850" s="4" t="s">
        <v>13</v>
      </c>
      <c r="E850" s="4" t="s">
        <v>13</v>
      </c>
      <c r="F850" s="4" t="s">
        <v>13</v>
      </c>
      <c r="G850" s="4" t="s">
        <v>13</v>
      </c>
    </row>
    <row r="851" spans="1:7">
      <c r="A851" t="n">
        <v>9413</v>
      </c>
      <c r="B851" s="33" t="n">
        <v>46</v>
      </c>
      <c r="C851" s="7" t="n">
        <v>27</v>
      </c>
      <c r="D851" s="7" t="n">
        <v>0.150000005960464</v>
      </c>
      <c r="E851" s="7" t="n">
        <v>0</v>
      </c>
      <c r="F851" s="7" t="n">
        <v>-5.90000009536743</v>
      </c>
      <c r="G851" s="7" t="n">
        <v>0</v>
      </c>
    </row>
    <row r="852" spans="1:7">
      <c r="A852" t="s">
        <v>4</v>
      </c>
      <c r="B852" s="4" t="s">
        <v>5</v>
      </c>
      <c r="C852" s="4" t="s">
        <v>7</v>
      </c>
      <c r="D852" s="4" t="s">
        <v>7</v>
      </c>
      <c r="E852" s="4" t="s">
        <v>13</v>
      </c>
      <c r="F852" s="4" t="s">
        <v>13</v>
      </c>
      <c r="G852" s="4" t="s">
        <v>13</v>
      </c>
      <c r="H852" s="4" t="s">
        <v>10</v>
      </c>
    </row>
    <row r="853" spans="1:7">
      <c r="A853" t="n">
        <v>9432</v>
      </c>
      <c r="B853" s="36" t="n">
        <v>45</v>
      </c>
      <c r="C853" s="7" t="n">
        <v>2</v>
      </c>
      <c r="D853" s="7" t="n">
        <v>3</v>
      </c>
      <c r="E853" s="7" t="n">
        <v>0</v>
      </c>
      <c r="F853" s="7" t="n">
        <v>1.26999998092651</v>
      </c>
      <c r="G853" s="7" t="n">
        <v>0.600000023841858</v>
      </c>
      <c r="H853" s="7" t="n">
        <v>5000</v>
      </c>
    </row>
    <row r="854" spans="1:7">
      <c r="A854" t="s">
        <v>4</v>
      </c>
      <c r="B854" s="4" t="s">
        <v>5</v>
      </c>
      <c r="C854" s="4" t="s">
        <v>7</v>
      </c>
      <c r="D854" s="4" t="s">
        <v>7</v>
      </c>
      <c r="E854" s="4" t="s">
        <v>13</v>
      </c>
      <c r="F854" s="4" t="s">
        <v>13</v>
      </c>
      <c r="G854" s="4" t="s">
        <v>13</v>
      </c>
      <c r="H854" s="4" t="s">
        <v>10</v>
      </c>
      <c r="I854" s="4" t="s">
        <v>7</v>
      </c>
    </row>
    <row r="855" spans="1:7">
      <c r="A855" t="n">
        <v>9449</v>
      </c>
      <c r="B855" s="36" t="n">
        <v>45</v>
      </c>
      <c r="C855" s="7" t="n">
        <v>4</v>
      </c>
      <c r="D855" s="7" t="n">
        <v>3</v>
      </c>
      <c r="E855" s="7" t="n">
        <v>0</v>
      </c>
      <c r="F855" s="7" t="n">
        <v>22</v>
      </c>
      <c r="G855" s="7" t="n">
        <v>0</v>
      </c>
      <c r="H855" s="7" t="n">
        <v>5000</v>
      </c>
      <c r="I855" s="7" t="n">
        <v>0</v>
      </c>
    </row>
    <row r="856" spans="1:7">
      <c r="A856" t="s">
        <v>4</v>
      </c>
      <c r="B856" s="4" t="s">
        <v>5</v>
      </c>
      <c r="C856" s="4" t="s">
        <v>7</v>
      </c>
      <c r="D856" s="4" t="s">
        <v>7</v>
      </c>
      <c r="E856" s="4" t="s">
        <v>13</v>
      </c>
      <c r="F856" s="4" t="s">
        <v>10</v>
      </c>
    </row>
    <row r="857" spans="1:7">
      <c r="A857" t="n">
        <v>9467</v>
      </c>
      <c r="B857" s="36" t="n">
        <v>45</v>
      </c>
      <c r="C857" s="7" t="n">
        <v>5</v>
      </c>
      <c r="D857" s="7" t="n">
        <v>3</v>
      </c>
      <c r="E857" s="7" t="n">
        <v>3.5</v>
      </c>
      <c r="F857" s="7" t="n">
        <v>5000</v>
      </c>
    </row>
    <row r="858" spans="1:7">
      <c r="A858" t="s">
        <v>4</v>
      </c>
      <c r="B858" s="4" t="s">
        <v>5</v>
      </c>
      <c r="C858" s="4" t="s">
        <v>7</v>
      </c>
      <c r="D858" s="4" t="s">
        <v>7</v>
      </c>
      <c r="E858" s="4" t="s">
        <v>13</v>
      </c>
      <c r="F858" s="4" t="s">
        <v>10</v>
      </c>
    </row>
    <row r="859" spans="1:7">
      <c r="A859" t="n">
        <v>9476</v>
      </c>
      <c r="B859" s="36" t="n">
        <v>45</v>
      </c>
      <c r="C859" s="7" t="n">
        <v>11</v>
      </c>
      <c r="D859" s="7" t="n">
        <v>3</v>
      </c>
      <c r="E859" s="7" t="n">
        <v>37.0999984741211</v>
      </c>
      <c r="F859" s="7" t="n">
        <v>5000</v>
      </c>
    </row>
    <row r="860" spans="1:7">
      <c r="A860" t="s">
        <v>4</v>
      </c>
      <c r="B860" s="4" t="s">
        <v>5</v>
      </c>
      <c r="C860" s="4" t="s">
        <v>10</v>
      </c>
      <c r="D860" s="4" t="s">
        <v>10</v>
      </c>
      <c r="E860" s="4" t="s">
        <v>10</v>
      </c>
    </row>
    <row r="861" spans="1:7">
      <c r="A861" t="n">
        <v>9485</v>
      </c>
      <c r="B861" s="44" t="n">
        <v>61</v>
      </c>
      <c r="C861" s="7" t="n">
        <v>26</v>
      </c>
      <c r="D861" s="7" t="n">
        <v>65533</v>
      </c>
      <c r="E861" s="7" t="n">
        <v>1000</v>
      </c>
    </row>
    <row r="862" spans="1:7">
      <c r="A862" t="s">
        <v>4</v>
      </c>
      <c r="B862" s="4" t="s">
        <v>5</v>
      </c>
      <c r="C862" s="4" t="s">
        <v>10</v>
      </c>
      <c r="D862" s="4" t="s">
        <v>10</v>
      </c>
      <c r="E862" s="4" t="s">
        <v>13</v>
      </c>
      <c r="F862" s="4" t="s">
        <v>13</v>
      </c>
      <c r="G862" s="4" t="s">
        <v>13</v>
      </c>
      <c r="H862" s="4" t="s">
        <v>13</v>
      </c>
      <c r="I862" s="4" t="s">
        <v>7</v>
      </c>
      <c r="J862" s="4" t="s">
        <v>10</v>
      </c>
    </row>
    <row r="863" spans="1:7">
      <c r="A863" t="n">
        <v>9492</v>
      </c>
      <c r="B863" s="45" t="n">
        <v>55</v>
      </c>
      <c r="C863" s="7" t="n">
        <v>7002</v>
      </c>
      <c r="D863" s="7" t="n">
        <v>65533</v>
      </c>
      <c r="E863" s="7" t="n">
        <v>-0.449999988079071</v>
      </c>
      <c r="F863" s="7" t="n">
        <v>0</v>
      </c>
      <c r="G863" s="7" t="n">
        <v>1.39999997615814</v>
      </c>
      <c r="H863" s="7" t="n">
        <v>1.20000004768372</v>
      </c>
      <c r="I863" s="7" t="n">
        <v>1</v>
      </c>
      <c r="J863" s="7" t="n">
        <v>0</v>
      </c>
    </row>
    <row r="864" spans="1:7">
      <c r="A864" t="s">
        <v>4</v>
      </c>
      <c r="B864" s="4" t="s">
        <v>5</v>
      </c>
      <c r="C864" s="4" t="s">
        <v>10</v>
      </c>
    </row>
    <row r="865" spans="1:10">
      <c r="A865" t="n">
        <v>9516</v>
      </c>
      <c r="B865" s="27" t="n">
        <v>16</v>
      </c>
      <c r="C865" s="7" t="n">
        <v>100</v>
      </c>
    </row>
    <row r="866" spans="1:10">
      <c r="A866" t="s">
        <v>4</v>
      </c>
      <c r="B866" s="4" t="s">
        <v>5</v>
      </c>
      <c r="C866" s="4" t="s">
        <v>10</v>
      </c>
      <c r="D866" s="4" t="s">
        <v>10</v>
      </c>
      <c r="E866" s="4" t="s">
        <v>10</v>
      </c>
    </row>
    <row r="867" spans="1:10">
      <c r="A867" t="n">
        <v>9519</v>
      </c>
      <c r="B867" s="44" t="n">
        <v>61</v>
      </c>
      <c r="C867" s="7" t="n">
        <v>23</v>
      </c>
      <c r="D867" s="7" t="n">
        <v>65533</v>
      </c>
      <c r="E867" s="7" t="n">
        <v>1000</v>
      </c>
    </row>
    <row r="868" spans="1:10">
      <c r="A868" t="s">
        <v>4</v>
      </c>
      <c r="B868" s="4" t="s">
        <v>5</v>
      </c>
      <c r="C868" s="4" t="s">
        <v>10</v>
      </c>
      <c r="D868" s="4" t="s">
        <v>10</v>
      </c>
      <c r="E868" s="4" t="s">
        <v>13</v>
      </c>
      <c r="F868" s="4" t="s">
        <v>13</v>
      </c>
      <c r="G868" s="4" t="s">
        <v>13</v>
      </c>
      <c r="H868" s="4" t="s">
        <v>13</v>
      </c>
      <c r="I868" s="4" t="s">
        <v>7</v>
      </c>
      <c r="J868" s="4" t="s">
        <v>10</v>
      </c>
    </row>
    <row r="869" spans="1:10">
      <c r="A869" t="n">
        <v>9526</v>
      </c>
      <c r="B869" s="45" t="n">
        <v>55</v>
      </c>
      <c r="C869" s="7" t="n">
        <v>7003</v>
      </c>
      <c r="D869" s="7" t="n">
        <v>65533</v>
      </c>
      <c r="E869" s="7" t="n">
        <v>-1.64999997615814</v>
      </c>
      <c r="F869" s="7" t="n">
        <v>0</v>
      </c>
      <c r="G869" s="7" t="n">
        <v>0.899999976158142</v>
      </c>
      <c r="H869" s="7" t="n">
        <v>1.20000004768372</v>
      </c>
      <c r="I869" s="7" t="n">
        <v>1</v>
      </c>
      <c r="J869" s="7" t="n">
        <v>0</v>
      </c>
    </row>
    <row r="870" spans="1:10">
      <c r="A870" t="s">
        <v>4</v>
      </c>
      <c r="B870" s="4" t="s">
        <v>5</v>
      </c>
      <c r="C870" s="4" t="s">
        <v>10</v>
      </c>
    </row>
    <row r="871" spans="1:10">
      <c r="A871" t="n">
        <v>9550</v>
      </c>
      <c r="B871" s="27" t="n">
        <v>16</v>
      </c>
      <c r="C871" s="7" t="n">
        <v>300</v>
      </c>
    </row>
    <row r="872" spans="1:10">
      <c r="A872" t="s">
        <v>4</v>
      </c>
      <c r="B872" s="4" t="s">
        <v>5</v>
      </c>
      <c r="C872" s="4" t="s">
        <v>10</v>
      </c>
      <c r="D872" s="4" t="s">
        <v>10</v>
      </c>
      <c r="E872" s="4" t="s">
        <v>13</v>
      </c>
      <c r="F872" s="4" t="s">
        <v>13</v>
      </c>
      <c r="G872" s="4" t="s">
        <v>13</v>
      </c>
      <c r="H872" s="4" t="s">
        <v>13</v>
      </c>
      <c r="I872" s="4" t="s">
        <v>7</v>
      </c>
      <c r="J872" s="4" t="s">
        <v>10</v>
      </c>
    </row>
    <row r="873" spans="1:10">
      <c r="A873" t="n">
        <v>9553</v>
      </c>
      <c r="B873" s="45" t="n">
        <v>55</v>
      </c>
      <c r="C873" s="7" t="n">
        <v>24</v>
      </c>
      <c r="D873" s="7" t="n">
        <v>65533</v>
      </c>
      <c r="E873" s="7" t="n">
        <v>0.949999988079071</v>
      </c>
      <c r="F873" s="7" t="n">
        <v>0</v>
      </c>
      <c r="G873" s="7" t="n">
        <v>0.5</v>
      </c>
      <c r="H873" s="7" t="n">
        <v>1.20000004768372</v>
      </c>
      <c r="I873" s="7" t="n">
        <v>1</v>
      </c>
      <c r="J873" s="7" t="n">
        <v>0</v>
      </c>
    </row>
    <row r="874" spans="1:10">
      <c r="A874" t="s">
        <v>4</v>
      </c>
      <c r="B874" s="4" t="s">
        <v>5</v>
      </c>
      <c r="C874" s="4" t="s">
        <v>7</v>
      </c>
      <c r="D874" s="4" t="s">
        <v>10</v>
      </c>
      <c r="E874" s="4" t="s">
        <v>8</v>
      </c>
      <c r="F874" s="4" t="s">
        <v>8</v>
      </c>
      <c r="G874" s="4" t="s">
        <v>8</v>
      </c>
      <c r="H874" s="4" t="s">
        <v>8</v>
      </c>
    </row>
    <row r="875" spans="1:10">
      <c r="A875" t="n">
        <v>9577</v>
      </c>
      <c r="B875" s="35" t="n">
        <v>51</v>
      </c>
      <c r="C875" s="7" t="n">
        <v>3</v>
      </c>
      <c r="D875" s="7" t="n">
        <v>26</v>
      </c>
      <c r="E875" s="7" t="s">
        <v>104</v>
      </c>
      <c r="F875" s="7" t="s">
        <v>112</v>
      </c>
      <c r="G875" s="7" t="s">
        <v>60</v>
      </c>
      <c r="H875" s="7" t="s">
        <v>58</v>
      </c>
    </row>
    <row r="876" spans="1:10">
      <c r="A876" t="s">
        <v>4</v>
      </c>
      <c r="B876" s="4" t="s">
        <v>5</v>
      </c>
      <c r="C876" s="4" t="s">
        <v>7</v>
      </c>
      <c r="D876" s="4" t="s">
        <v>10</v>
      </c>
      <c r="E876" s="4" t="s">
        <v>8</v>
      </c>
      <c r="F876" s="4" t="s">
        <v>8</v>
      </c>
      <c r="G876" s="4" t="s">
        <v>8</v>
      </c>
      <c r="H876" s="4" t="s">
        <v>8</v>
      </c>
    </row>
    <row r="877" spans="1:10">
      <c r="A877" t="n">
        <v>9606</v>
      </c>
      <c r="B877" s="35" t="n">
        <v>51</v>
      </c>
      <c r="C877" s="7" t="n">
        <v>3</v>
      </c>
      <c r="D877" s="7" t="n">
        <v>23</v>
      </c>
      <c r="E877" s="7" t="s">
        <v>113</v>
      </c>
      <c r="F877" s="7" t="s">
        <v>112</v>
      </c>
      <c r="G877" s="7" t="s">
        <v>60</v>
      </c>
      <c r="H877" s="7" t="s">
        <v>58</v>
      </c>
    </row>
    <row r="878" spans="1:10">
      <c r="A878" t="s">
        <v>4</v>
      </c>
      <c r="B878" s="4" t="s">
        <v>5</v>
      </c>
      <c r="C878" s="4" t="s">
        <v>10</v>
      </c>
      <c r="D878" s="4" t="s">
        <v>13</v>
      </c>
      <c r="E878" s="4" t="s">
        <v>14</v>
      </c>
      <c r="F878" s="4" t="s">
        <v>13</v>
      </c>
      <c r="G878" s="4" t="s">
        <v>13</v>
      </c>
      <c r="H878" s="4" t="s">
        <v>7</v>
      </c>
    </row>
    <row r="879" spans="1:10">
      <c r="A879" t="n">
        <v>9635</v>
      </c>
      <c r="B879" s="53" t="n">
        <v>100</v>
      </c>
      <c r="C879" s="7" t="n">
        <v>26</v>
      </c>
      <c r="D879" s="7" t="n">
        <v>0</v>
      </c>
      <c r="E879" s="7" t="n">
        <v>0</v>
      </c>
      <c r="F879" s="7" t="n">
        <v>0</v>
      </c>
      <c r="G879" s="7" t="n">
        <v>10</v>
      </c>
      <c r="H879" s="7" t="n">
        <v>0</v>
      </c>
    </row>
    <row r="880" spans="1:10">
      <c r="A880" t="s">
        <v>4</v>
      </c>
      <c r="B880" s="4" t="s">
        <v>5</v>
      </c>
      <c r="C880" s="4" t="s">
        <v>10</v>
      </c>
    </row>
    <row r="881" spans="1:10">
      <c r="A881" t="n">
        <v>9655</v>
      </c>
      <c r="B881" s="27" t="n">
        <v>16</v>
      </c>
      <c r="C881" s="7" t="n">
        <v>100</v>
      </c>
    </row>
    <row r="882" spans="1:10">
      <c r="A882" t="s">
        <v>4</v>
      </c>
      <c r="B882" s="4" t="s">
        <v>5</v>
      </c>
      <c r="C882" s="4" t="s">
        <v>10</v>
      </c>
      <c r="D882" s="4" t="s">
        <v>13</v>
      </c>
      <c r="E882" s="4" t="s">
        <v>14</v>
      </c>
      <c r="F882" s="4" t="s">
        <v>13</v>
      </c>
      <c r="G882" s="4" t="s">
        <v>13</v>
      </c>
      <c r="H882" s="4" t="s">
        <v>7</v>
      </c>
    </row>
    <row r="883" spans="1:10">
      <c r="A883" t="n">
        <v>9658</v>
      </c>
      <c r="B883" s="53" t="n">
        <v>100</v>
      </c>
      <c r="C883" s="7" t="n">
        <v>23</v>
      </c>
      <c r="D883" s="7" t="n">
        <v>0</v>
      </c>
      <c r="E883" s="7" t="n">
        <v>0</v>
      </c>
      <c r="F883" s="7" t="n">
        <v>0</v>
      </c>
      <c r="G883" s="7" t="n">
        <v>10</v>
      </c>
      <c r="H883" s="7" t="n">
        <v>0</v>
      </c>
    </row>
    <row r="884" spans="1:10">
      <c r="A884" t="s">
        <v>4</v>
      </c>
      <c r="B884" s="4" t="s">
        <v>5</v>
      </c>
      <c r="C884" s="4" t="s">
        <v>10</v>
      </c>
      <c r="D884" s="4" t="s">
        <v>10</v>
      </c>
      <c r="E884" s="4" t="s">
        <v>13</v>
      </c>
      <c r="F884" s="4" t="s">
        <v>13</v>
      </c>
      <c r="G884" s="4" t="s">
        <v>13</v>
      </c>
      <c r="H884" s="4" t="s">
        <v>13</v>
      </c>
      <c r="I884" s="4" t="s">
        <v>7</v>
      </c>
      <c r="J884" s="4" t="s">
        <v>10</v>
      </c>
    </row>
    <row r="885" spans="1:10">
      <c r="A885" t="n">
        <v>9678</v>
      </c>
      <c r="B885" s="45" t="n">
        <v>55</v>
      </c>
      <c r="C885" s="7" t="n">
        <v>25</v>
      </c>
      <c r="D885" s="7" t="n">
        <v>65533</v>
      </c>
      <c r="E885" s="7" t="n">
        <v>1.75</v>
      </c>
      <c r="F885" s="7" t="n">
        <v>0</v>
      </c>
      <c r="G885" s="7" t="n">
        <v>0.100000001490116</v>
      </c>
      <c r="H885" s="7" t="n">
        <v>1.20000004768372</v>
      </c>
      <c r="I885" s="7" t="n">
        <v>1</v>
      </c>
      <c r="J885" s="7" t="n">
        <v>0</v>
      </c>
    </row>
    <row r="886" spans="1:10">
      <c r="A886" t="s">
        <v>4</v>
      </c>
      <c r="B886" s="4" t="s">
        <v>5</v>
      </c>
      <c r="C886" s="4" t="s">
        <v>10</v>
      </c>
    </row>
    <row r="887" spans="1:10">
      <c r="A887" t="n">
        <v>9702</v>
      </c>
      <c r="B887" s="27" t="n">
        <v>16</v>
      </c>
      <c r="C887" s="7" t="n">
        <v>300</v>
      </c>
    </row>
    <row r="888" spans="1:10">
      <c r="A888" t="s">
        <v>4</v>
      </c>
      <c r="B888" s="4" t="s">
        <v>5</v>
      </c>
      <c r="C888" s="4" t="s">
        <v>10</v>
      </c>
      <c r="D888" s="4" t="s">
        <v>10</v>
      </c>
      <c r="E888" s="4" t="s">
        <v>13</v>
      </c>
      <c r="F888" s="4" t="s">
        <v>13</v>
      </c>
      <c r="G888" s="4" t="s">
        <v>13</v>
      </c>
      <c r="H888" s="4" t="s">
        <v>13</v>
      </c>
      <c r="I888" s="4" t="s">
        <v>7</v>
      </c>
      <c r="J888" s="4" t="s">
        <v>10</v>
      </c>
    </row>
    <row r="889" spans="1:10">
      <c r="A889" t="n">
        <v>9705</v>
      </c>
      <c r="B889" s="45" t="n">
        <v>55</v>
      </c>
      <c r="C889" s="7" t="n">
        <v>29</v>
      </c>
      <c r="D889" s="7" t="n">
        <v>65533</v>
      </c>
      <c r="E889" s="7" t="n">
        <v>-1.10000002384186</v>
      </c>
      <c r="F889" s="7" t="n">
        <v>0</v>
      </c>
      <c r="G889" s="7" t="n">
        <v>-0.800000011920929</v>
      </c>
      <c r="H889" s="7" t="n">
        <v>1.20000004768372</v>
      </c>
      <c r="I889" s="7" t="n">
        <v>1</v>
      </c>
      <c r="J889" s="7" t="n">
        <v>0</v>
      </c>
    </row>
    <row r="890" spans="1:10">
      <c r="A890" t="s">
        <v>4</v>
      </c>
      <c r="B890" s="4" t="s">
        <v>5</v>
      </c>
      <c r="C890" s="4" t="s">
        <v>10</v>
      </c>
    </row>
    <row r="891" spans="1:10">
      <c r="A891" t="n">
        <v>9729</v>
      </c>
      <c r="B891" s="27" t="n">
        <v>16</v>
      </c>
      <c r="C891" s="7" t="n">
        <v>100</v>
      </c>
    </row>
    <row r="892" spans="1:10">
      <c r="A892" t="s">
        <v>4</v>
      </c>
      <c r="B892" s="4" t="s">
        <v>5</v>
      </c>
      <c r="C892" s="4" t="s">
        <v>10</v>
      </c>
      <c r="D892" s="4" t="s">
        <v>10</v>
      </c>
      <c r="E892" s="4" t="s">
        <v>13</v>
      </c>
      <c r="F892" s="4" t="s">
        <v>13</v>
      </c>
      <c r="G892" s="4" t="s">
        <v>13</v>
      </c>
      <c r="H892" s="4" t="s">
        <v>13</v>
      </c>
      <c r="I892" s="4" t="s">
        <v>7</v>
      </c>
      <c r="J892" s="4" t="s">
        <v>10</v>
      </c>
    </row>
    <row r="893" spans="1:10">
      <c r="A893" t="n">
        <v>9732</v>
      </c>
      <c r="B893" s="45" t="n">
        <v>55</v>
      </c>
      <c r="C893" s="7" t="n">
        <v>28</v>
      </c>
      <c r="D893" s="7" t="n">
        <v>65533</v>
      </c>
      <c r="E893" s="7" t="n">
        <v>-0.150000005960464</v>
      </c>
      <c r="F893" s="7" t="n">
        <v>0</v>
      </c>
      <c r="G893" s="7" t="n">
        <v>-0.300000011920929</v>
      </c>
      <c r="H893" s="7" t="n">
        <v>1.20000004768372</v>
      </c>
      <c r="I893" s="7" t="n">
        <v>1</v>
      </c>
      <c r="J893" s="7" t="n">
        <v>0</v>
      </c>
    </row>
    <row r="894" spans="1:10">
      <c r="A894" t="s">
        <v>4</v>
      </c>
      <c r="B894" s="4" t="s">
        <v>5</v>
      </c>
      <c r="C894" s="4" t="s">
        <v>10</v>
      </c>
    </row>
    <row r="895" spans="1:10">
      <c r="A895" t="n">
        <v>9756</v>
      </c>
      <c r="B895" s="27" t="n">
        <v>16</v>
      </c>
      <c r="C895" s="7" t="n">
        <v>200</v>
      </c>
    </row>
    <row r="896" spans="1:10">
      <c r="A896" t="s">
        <v>4</v>
      </c>
      <c r="B896" s="4" t="s">
        <v>5</v>
      </c>
      <c r="C896" s="4" t="s">
        <v>10</v>
      </c>
      <c r="D896" s="4" t="s">
        <v>10</v>
      </c>
      <c r="E896" s="4" t="s">
        <v>13</v>
      </c>
      <c r="F896" s="4" t="s">
        <v>13</v>
      </c>
      <c r="G896" s="4" t="s">
        <v>13</v>
      </c>
      <c r="H896" s="4" t="s">
        <v>13</v>
      </c>
      <c r="I896" s="4" t="s">
        <v>7</v>
      </c>
      <c r="J896" s="4" t="s">
        <v>10</v>
      </c>
    </row>
    <row r="897" spans="1:10">
      <c r="A897" t="n">
        <v>9759</v>
      </c>
      <c r="B897" s="45" t="n">
        <v>55</v>
      </c>
      <c r="C897" s="7" t="n">
        <v>27</v>
      </c>
      <c r="D897" s="7" t="n">
        <v>65533</v>
      </c>
      <c r="E897" s="7" t="n">
        <v>0.150000005960464</v>
      </c>
      <c r="F897" s="7" t="n">
        <v>0</v>
      </c>
      <c r="G897" s="7" t="n">
        <v>-1.89999997615814</v>
      </c>
      <c r="H897" s="7" t="n">
        <v>1.20000004768372</v>
      </c>
      <c r="I897" s="7" t="n">
        <v>1</v>
      </c>
      <c r="J897" s="7" t="n">
        <v>0</v>
      </c>
    </row>
    <row r="898" spans="1:10">
      <c r="A898" t="s">
        <v>4</v>
      </c>
      <c r="B898" s="4" t="s">
        <v>5</v>
      </c>
      <c r="C898" s="4" t="s">
        <v>7</v>
      </c>
      <c r="D898" s="4" t="s">
        <v>10</v>
      </c>
    </row>
    <row r="899" spans="1:10">
      <c r="A899" t="n">
        <v>9783</v>
      </c>
      <c r="B899" s="36" t="n">
        <v>45</v>
      </c>
      <c r="C899" s="7" t="n">
        <v>7</v>
      </c>
      <c r="D899" s="7" t="n">
        <v>255</v>
      </c>
    </row>
    <row r="900" spans="1:10">
      <c r="A900" t="s">
        <v>4</v>
      </c>
      <c r="B900" s="4" t="s">
        <v>5</v>
      </c>
      <c r="C900" s="4" t="s">
        <v>10</v>
      </c>
    </row>
    <row r="901" spans="1:10">
      <c r="A901" t="n">
        <v>9787</v>
      </c>
      <c r="B901" s="27" t="n">
        <v>16</v>
      </c>
      <c r="C901" s="7" t="n">
        <v>500</v>
      </c>
    </row>
    <row r="902" spans="1:10">
      <c r="A902" t="s">
        <v>4</v>
      </c>
      <c r="B902" s="4" t="s">
        <v>5</v>
      </c>
      <c r="C902" s="4" t="s">
        <v>7</v>
      </c>
      <c r="D902" s="4" t="s">
        <v>10</v>
      </c>
      <c r="E902" s="4" t="s">
        <v>10</v>
      </c>
      <c r="F902" s="4" t="s">
        <v>7</v>
      </c>
    </row>
    <row r="903" spans="1:10">
      <c r="A903" t="n">
        <v>9790</v>
      </c>
      <c r="B903" s="42" t="n">
        <v>25</v>
      </c>
      <c r="C903" s="7" t="n">
        <v>1</v>
      </c>
      <c r="D903" s="7" t="n">
        <v>60</v>
      </c>
      <c r="E903" s="7" t="n">
        <v>640</v>
      </c>
      <c r="F903" s="7" t="n">
        <v>1</v>
      </c>
    </row>
    <row r="904" spans="1:10">
      <c r="A904" t="s">
        <v>4</v>
      </c>
      <c r="B904" s="4" t="s">
        <v>5</v>
      </c>
      <c r="C904" s="4" t="s">
        <v>7</v>
      </c>
      <c r="D904" s="4" t="s">
        <v>10</v>
      </c>
      <c r="E904" s="4" t="s">
        <v>8</v>
      </c>
    </row>
    <row r="905" spans="1:10">
      <c r="A905" t="n">
        <v>9797</v>
      </c>
      <c r="B905" s="35" t="n">
        <v>51</v>
      </c>
      <c r="C905" s="7" t="n">
        <v>4</v>
      </c>
      <c r="D905" s="7" t="n">
        <v>26</v>
      </c>
      <c r="E905" s="7" t="s">
        <v>85</v>
      </c>
    </row>
    <row r="906" spans="1:10">
      <c r="A906" t="s">
        <v>4</v>
      </c>
      <c r="B906" s="4" t="s">
        <v>5</v>
      </c>
      <c r="C906" s="4" t="s">
        <v>10</v>
      </c>
    </row>
    <row r="907" spans="1:10">
      <c r="A907" t="n">
        <v>9811</v>
      </c>
      <c r="B907" s="27" t="n">
        <v>16</v>
      </c>
      <c r="C907" s="7" t="n">
        <v>0</v>
      </c>
    </row>
    <row r="908" spans="1:10">
      <c r="A908" t="s">
        <v>4</v>
      </c>
      <c r="B908" s="4" t="s">
        <v>5</v>
      </c>
      <c r="C908" s="4" t="s">
        <v>10</v>
      </c>
      <c r="D908" s="4" t="s">
        <v>7</v>
      </c>
      <c r="E908" s="4" t="s">
        <v>14</v>
      </c>
      <c r="F908" s="4" t="s">
        <v>64</v>
      </c>
      <c r="G908" s="4" t="s">
        <v>7</v>
      </c>
      <c r="H908" s="4" t="s">
        <v>7</v>
      </c>
    </row>
    <row r="909" spans="1:10">
      <c r="A909" t="n">
        <v>9814</v>
      </c>
      <c r="B909" s="39" t="n">
        <v>26</v>
      </c>
      <c r="C909" s="7" t="n">
        <v>26</v>
      </c>
      <c r="D909" s="7" t="n">
        <v>17</v>
      </c>
      <c r="E909" s="7" t="n">
        <v>40316</v>
      </c>
      <c r="F909" s="7" t="s">
        <v>139</v>
      </c>
      <c r="G909" s="7" t="n">
        <v>2</v>
      </c>
      <c r="H909" s="7" t="n">
        <v>0</v>
      </c>
    </row>
    <row r="910" spans="1:10">
      <c r="A910" t="s">
        <v>4</v>
      </c>
      <c r="B910" s="4" t="s">
        <v>5</v>
      </c>
      <c r="C910" s="4" t="s">
        <v>10</v>
      </c>
    </row>
    <row r="911" spans="1:10">
      <c r="A911" t="n">
        <v>9956</v>
      </c>
      <c r="B911" s="27" t="n">
        <v>16</v>
      </c>
      <c r="C911" s="7" t="n">
        <v>3500</v>
      </c>
    </row>
    <row r="912" spans="1:10">
      <c r="A912" t="s">
        <v>4</v>
      </c>
      <c r="B912" s="4" t="s">
        <v>5</v>
      </c>
      <c r="C912" s="4" t="s">
        <v>7</v>
      </c>
      <c r="D912" s="4" t="s">
        <v>10</v>
      </c>
      <c r="E912" s="4" t="s">
        <v>8</v>
      </c>
      <c r="F912" s="4" t="s">
        <v>8</v>
      </c>
      <c r="G912" s="4" t="s">
        <v>8</v>
      </c>
      <c r="H912" s="4" t="s">
        <v>8</v>
      </c>
    </row>
    <row r="913" spans="1:10">
      <c r="A913" t="n">
        <v>9959</v>
      </c>
      <c r="B913" s="35" t="n">
        <v>51</v>
      </c>
      <c r="C913" s="7" t="n">
        <v>3</v>
      </c>
      <c r="D913" s="7" t="n">
        <v>26</v>
      </c>
      <c r="E913" s="7" t="s">
        <v>113</v>
      </c>
      <c r="F913" s="7" t="s">
        <v>15</v>
      </c>
      <c r="G913" s="7" t="s">
        <v>60</v>
      </c>
      <c r="H913" s="7" t="s">
        <v>58</v>
      </c>
    </row>
    <row r="914" spans="1:10">
      <c r="A914" t="s">
        <v>4</v>
      </c>
      <c r="B914" s="4" t="s">
        <v>5</v>
      </c>
    </row>
    <row r="915" spans="1:10">
      <c r="A915" t="n">
        <v>9979</v>
      </c>
      <c r="B915" s="40" t="n">
        <v>28</v>
      </c>
    </row>
    <row r="916" spans="1:10">
      <c r="A916" t="s">
        <v>4</v>
      </c>
      <c r="B916" s="4" t="s">
        <v>5</v>
      </c>
      <c r="C916" s="4" t="s">
        <v>10</v>
      </c>
      <c r="D916" s="4" t="s">
        <v>7</v>
      </c>
    </row>
    <row r="917" spans="1:10">
      <c r="A917" t="n">
        <v>9980</v>
      </c>
      <c r="B917" s="51" t="n">
        <v>89</v>
      </c>
      <c r="C917" s="7" t="n">
        <v>65533</v>
      </c>
      <c r="D917" s="7" t="n">
        <v>1</v>
      </c>
    </row>
    <row r="918" spans="1:10">
      <c r="A918" t="s">
        <v>4</v>
      </c>
      <c r="B918" s="4" t="s">
        <v>5</v>
      </c>
      <c r="C918" s="4" t="s">
        <v>7</v>
      </c>
      <c r="D918" s="4" t="s">
        <v>10</v>
      </c>
      <c r="E918" s="4" t="s">
        <v>10</v>
      </c>
      <c r="F918" s="4" t="s">
        <v>7</v>
      </c>
    </row>
    <row r="919" spans="1:10">
      <c r="A919" t="n">
        <v>9984</v>
      </c>
      <c r="B919" s="42" t="n">
        <v>25</v>
      </c>
      <c r="C919" s="7" t="n">
        <v>1</v>
      </c>
      <c r="D919" s="7" t="n">
        <v>65535</v>
      </c>
      <c r="E919" s="7" t="n">
        <v>65535</v>
      </c>
      <c r="F919" s="7" t="n">
        <v>0</v>
      </c>
    </row>
    <row r="920" spans="1:10">
      <c r="A920" t="s">
        <v>4</v>
      </c>
      <c r="B920" s="4" t="s">
        <v>5</v>
      </c>
      <c r="C920" s="4" t="s">
        <v>7</v>
      </c>
      <c r="D920" s="4" t="s">
        <v>10</v>
      </c>
      <c r="E920" s="4" t="s">
        <v>13</v>
      </c>
    </row>
    <row r="921" spans="1:10">
      <c r="A921" t="n">
        <v>9991</v>
      </c>
      <c r="B921" s="20" t="n">
        <v>58</v>
      </c>
      <c r="C921" s="7" t="n">
        <v>101</v>
      </c>
      <c r="D921" s="7" t="n">
        <v>500</v>
      </c>
      <c r="E921" s="7" t="n">
        <v>1</v>
      </c>
    </row>
    <row r="922" spans="1:10">
      <c r="A922" t="s">
        <v>4</v>
      </c>
      <c r="B922" s="4" t="s">
        <v>5</v>
      </c>
      <c r="C922" s="4" t="s">
        <v>7</v>
      </c>
      <c r="D922" s="4" t="s">
        <v>10</v>
      </c>
    </row>
    <row r="923" spans="1:10">
      <c r="A923" t="n">
        <v>9999</v>
      </c>
      <c r="B923" s="20" t="n">
        <v>58</v>
      </c>
      <c r="C923" s="7" t="n">
        <v>254</v>
      </c>
      <c r="D923" s="7" t="n">
        <v>0</v>
      </c>
    </row>
    <row r="924" spans="1:10">
      <c r="A924" t="s">
        <v>4</v>
      </c>
      <c r="B924" s="4" t="s">
        <v>5</v>
      </c>
      <c r="C924" s="4" t="s">
        <v>7</v>
      </c>
      <c r="D924" s="4" t="s">
        <v>7</v>
      </c>
      <c r="E924" s="4" t="s">
        <v>13</v>
      </c>
      <c r="F924" s="4" t="s">
        <v>13</v>
      </c>
      <c r="G924" s="4" t="s">
        <v>13</v>
      </c>
      <c r="H924" s="4" t="s">
        <v>10</v>
      </c>
    </row>
    <row r="925" spans="1:10">
      <c r="A925" t="n">
        <v>10003</v>
      </c>
      <c r="B925" s="36" t="n">
        <v>45</v>
      </c>
      <c r="C925" s="7" t="n">
        <v>2</v>
      </c>
      <c r="D925" s="7" t="n">
        <v>3</v>
      </c>
      <c r="E925" s="7" t="n">
        <v>-0.449999988079071</v>
      </c>
      <c r="F925" s="7" t="n">
        <v>1.47000002861023</v>
      </c>
      <c r="G925" s="7" t="n">
        <v>1.54999995231628</v>
      </c>
      <c r="H925" s="7" t="n">
        <v>0</v>
      </c>
    </row>
    <row r="926" spans="1:10">
      <c r="A926" t="s">
        <v>4</v>
      </c>
      <c r="B926" s="4" t="s">
        <v>5</v>
      </c>
      <c r="C926" s="4" t="s">
        <v>7</v>
      </c>
      <c r="D926" s="4" t="s">
        <v>7</v>
      </c>
      <c r="E926" s="4" t="s">
        <v>13</v>
      </c>
      <c r="F926" s="4" t="s">
        <v>13</v>
      </c>
      <c r="G926" s="4" t="s">
        <v>13</v>
      </c>
      <c r="H926" s="4" t="s">
        <v>10</v>
      </c>
      <c r="I926" s="4" t="s">
        <v>7</v>
      </c>
    </row>
    <row r="927" spans="1:10">
      <c r="A927" t="n">
        <v>10020</v>
      </c>
      <c r="B927" s="36" t="n">
        <v>45</v>
      </c>
      <c r="C927" s="7" t="n">
        <v>4</v>
      </c>
      <c r="D927" s="7" t="n">
        <v>3</v>
      </c>
      <c r="E927" s="7" t="n">
        <v>1</v>
      </c>
      <c r="F927" s="7" t="n">
        <v>47.5</v>
      </c>
      <c r="G927" s="7" t="n">
        <v>-5</v>
      </c>
      <c r="H927" s="7" t="n">
        <v>0</v>
      </c>
      <c r="I927" s="7" t="n">
        <v>0</v>
      </c>
    </row>
    <row r="928" spans="1:10">
      <c r="A928" t="s">
        <v>4</v>
      </c>
      <c r="B928" s="4" t="s">
        <v>5</v>
      </c>
      <c r="C928" s="4" t="s">
        <v>7</v>
      </c>
      <c r="D928" s="4" t="s">
        <v>7</v>
      </c>
      <c r="E928" s="4" t="s">
        <v>13</v>
      </c>
      <c r="F928" s="4" t="s">
        <v>10</v>
      </c>
    </row>
    <row r="929" spans="1:9">
      <c r="A929" t="n">
        <v>10038</v>
      </c>
      <c r="B929" s="36" t="n">
        <v>45</v>
      </c>
      <c r="C929" s="7" t="n">
        <v>5</v>
      </c>
      <c r="D929" s="7" t="n">
        <v>3</v>
      </c>
      <c r="E929" s="7" t="n">
        <v>1.25</v>
      </c>
      <c r="F929" s="7" t="n">
        <v>0</v>
      </c>
    </row>
    <row r="930" spans="1:9">
      <c r="A930" t="s">
        <v>4</v>
      </c>
      <c r="B930" s="4" t="s">
        <v>5</v>
      </c>
      <c r="C930" s="4" t="s">
        <v>7</v>
      </c>
      <c r="D930" s="4" t="s">
        <v>7</v>
      </c>
      <c r="E930" s="4" t="s">
        <v>13</v>
      </c>
      <c r="F930" s="4" t="s">
        <v>10</v>
      </c>
    </row>
    <row r="931" spans="1:9">
      <c r="A931" t="n">
        <v>10047</v>
      </c>
      <c r="B931" s="36" t="n">
        <v>45</v>
      </c>
      <c r="C931" s="7" t="n">
        <v>11</v>
      </c>
      <c r="D931" s="7" t="n">
        <v>3</v>
      </c>
      <c r="E931" s="7" t="n">
        <v>34.2000007629395</v>
      </c>
      <c r="F931" s="7" t="n">
        <v>0</v>
      </c>
    </row>
    <row r="932" spans="1:9">
      <c r="A932" t="s">
        <v>4</v>
      </c>
      <c r="B932" s="4" t="s">
        <v>5</v>
      </c>
      <c r="C932" s="4" t="s">
        <v>7</v>
      </c>
      <c r="D932" s="4" t="s">
        <v>10</v>
      </c>
    </row>
    <row r="933" spans="1:9">
      <c r="A933" t="n">
        <v>10056</v>
      </c>
      <c r="B933" s="20" t="n">
        <v>58</v>
      </c>
      <c r="C933" s="7" t="n">
        <v>255</v>
      </c>
      <c r="D933" s="7" t="n">
        <v>0</v>
      </c>
    </row>
    <row r="934" spans="1:9">
      <c r="A934" t="s">
        <v>4</v>
      </c>
      <c r="B934" s="4" t="s">
        <v>5</v>
      </c>
      <c r="C934" s="4" t="s">
        <v>10</v>
      </c>
    </row>
    <row r="935" spans="1:9">
      <c r="A935" t="n">
        <v>10060</v>
      </c>
      <c r="B935" s="27" t="n">
        <v>16</v>
      </c>
      <c r="C935" s="7" t="n">
        <v>300</v>
      </c>
    </row>
    <row r="936" spans="1:9">
      <c r="A936" t="s">
        <v>4</v>
      </c>
      <c r="B936" s="4" t="s">
        <v>5</v>
      </c>
      <c r="C936" s="4" t="s">
        <v>7</v>
      </c>
      <c r="D936" s="4" t="s">
        <v>10</v>
      </c>
      <c r="E936" s="4" t="s">
        <v>8</v>
      </c>
    </row>
    <row r="937" spans="1:9">
      <c r="A937" t="n">
        <v>10063</v>
      </c>
      <c r="B937" s="35" t="n">
        <v>51</v>
      </c>
      <c r="C937" s="7" t="n">
        <v>4</v>
      </c>
      <c r="D937" s="7" t="n">
        <v>7002</v>
      </c>
      <c r="E937" s="7" t="s">
        <v>102</v>
      </c>
    </row>
    <row r="938" spans="1:9">
      <c r="A938" t="s">
        <v>4</v>
      </c>
      <c r="B938" s="4" t="s">
        <v>5</v>
      </c>
      <c r="C938" s="4" t="s">
        <v>10</v>
      </c>
    </row>
    <row r="939" spans="1:9">
      <c r="A939" t="n">
        <v>10077</v>
      </c>
      <c r="B939" s="27" t="n">
        <v>16</v>
      </c>
      <c r="C939" s="7" t="n">
        <v>0</v>
      </c>
    </row>
    <row r="940" spans="1:9">
      <c r="A940" t="s">
        <v>4</v>
      </c>
      <c r="B940" s="4" t="s">
        <v>5</v>
      </c>
      <c r="C940" s="4" t="s">
        <v>10</v>
      </c>
      <c r="D940" s="4" t="s">
        <v>7</v>
      </c>
      <c r="E940" s="4" t="s">
        <v>14</v>
      </c>
      <c r="F940" s="4" t="s">
        <v>64</v>
      </c>
      <c r="G940" s="4" t="s">
        <v>7</v>
      </c>
      <c r="H940" s="4" t="s">
        <v>7</v>
      </c>
    </row>
    <row r="941" spans="1:9">
      <c r="A941" t="n">
        <v>10080</v>
      </c>
      <c r="B941" s="39" t="n">
        <v>26</v>
      </c>
      <c r="C941" s="7" t="n">
        <v>7002</v>
      </c>
      <c r="D941" s="7" t="n">
        <v>17</v>
      </c>
      <c r="E941" s="7" t="n">
        <v>60806</v>
      </c>
      <c r="F941" s="7" t="s">
        <v>140</v>
      </c>
      <c r="G941" s="7" t="n">
        <v>2</v>
      </c>
      <c r="H941" s="7" t="n">
        <v>0</v>
      </c>
    </row>
    <row r="942" spans="1:9">
      <c r="A942" t="s">
        <v>4</v>
      </c>
      <c r="B942" s="4" t="s">
        <v>5</v>
      </c>
    </row>
    <row r="943" spans="1:9">
      <c r="A943" t="n">
        <v>10114</v>
      </c>
      <c r="B943" s="40" t="n">
        <v>28</v>
      </c>
    </row>
    <row r="944" spans="1:9">
      <c r="A944" t="s">
        <v>4</v>
      </c>
      <c r="B944" s="4" t="s">
        <v>5</v>
      </c>
      <c r="C944" s="4" t="s">
        <v>10</v>
      </c>
      <c r="D944" s="4" t="s">
        <v>7</v>
      </c>
      <c r="E944" s="4" t="s">
        <v>8</v>
      </c>
      <c r="F944" s="4" t="s">
        <v>13</v>
      </c>
      <c r="G944" s="4" t="s">
        <v>13</v>
      </c>
      <c r="H944" s="4" t="s">
        <v>13</v>
      </c>
    </row>
    <row r="945" spans="1:8">
      <c r="A945" t="n">
        <v>10115</v>
      </c>
      <c r="B945" s="50" t="n">
        <v>48</v>
      </c>
      <c r="C945" s="7" t="n">
        <v>7003</v>
      </c>
      <c r="D945" s="7" t="n">
        <v>0</v>
      </c>
      <c r="E945" s="7" t="s">
        <v>55</v>
      </c>
      <c r="F945" s="7" t="n">
        <v>-1</v>
      </c>
      <c r="G945" s="7" t="n">
        <v>1</v>
      </c>
      <c r="H945" s="7" t="n">
        <v>0</v>
      </c>
    </row>
    <row r="946" spans="1:8">
      <c r="A946" t="s">
        <v>4</v>
      </c>
      <c r="B946" s="4" t="s">
        <v>5</v>
      </c>
      <c r="C946" s="4" t="s">
        <v>10</v>
      </c>
    </row>
    <row r="947" spans="1:8">
      <c r="A947" t="n">
        <v>10146</v>
      </c>
      <c r="B947" s="27" t="n">
        <v>16</v>
      </c>
      <c r="C947" s="7" t="n">
        <v>300</v>
      </c>
    </row>
    <row r="948" spans="1:8">
      <c r="A948" t="s">
        <v>4</v>
      </c>
      <c r="B948" s="4" t="s">
        <v>5</v>
      </c>
      <c r="C948" s="4" t="s">
        <v>7</v>
      </c>
      <c r="D948" s="4" t="s">
        <v>10</v>
      </c>
      <c r="E948" s="4" t="s">
        <v>8</v>
      </c>
    </row>
    <row r="949" spans="1:8">
      <c r="A949" t="n">
        <v>10149</v>
      </c>
      <c r="B949" s="35" t="n">
        <v>51</v>
      </c>
      <c r="C949" s="7" t="n">
        <v>4</v>
      </c>
      <c r="D949" s="7" t="n">
        <v>7003</v>
      </c>
      <c r="E949" s="7" t="s">
        <v>141</v>
      </c>
    </row>
    <row r="950" spans="1:8">
      <c r="A950" t="s">
        <v>4</v>
      </c>
      <c r="B950" s="4" t="s">
        <v>5</v>
      </c>
      <c r="C950" s="4" t="s">
        <v>10</v>
      </c>
    </row>
    <row r="951" spans="1:8">
      <c r="A951" t="n">
        <v>10162</v>
      </c>
      <c r="B951" s="27" t="n">
        <v>16</v>
      </c>
      <c r="C951" s="7" t="n">
        <v>0</v>
      </c>
    </row>
    <row r="952" spans="1:8">
      <c r="A952" t="s">
        <v>4</v>
      </c>
      <c r="B952" s="4" t="s">
        <v>5</v>
      </c>
      <c r="C952" s="4" t="s">
        <v>10</v>
      </c>
      <c r="D952" s="4" t="s">
        <v>7</v>
      </c>
      <c r="E952" s="4" t="s">
        <v>14</v>
      </c>
      <c r="F952" s="4" t="s">
        <v>64</v>
      </c>
      <c r="G952" s="4" t="s">
        <v>7</v>
      </c>
      <c r="H952" s="4" t="s">
        <v>7</v>
      </c>
    </row>
    <row r="953" spans="1:8">
      <c r="A953" t="n">
        <v>10165</v>
      </c>
      <c r="B953" s="39" t="n">
        <v>26</v>
      </c>
      <c r="C953" s="7" t="n">
        <v>7003</v>
      </c>
      <c r="D953" s="7" t="n">
        <v>17</v>
      </c>
      <c r="E953" s="7" t="n">
        <v>60807</v>
      </c>
      <c r="F953" s="7" t="s">
        <v>142</v>
      </c>
      <c r="G953" s="7" t="n">
        <v>2</v>
      </c>
      <c r="H953" s="7" t="n">
        <v>0</v>
      </c>
    </row>
    <row r="954" spans="1:8">
      <c r="A954" t="s">
        <v>4</v>
      </c>
      <c r="B954" s="4" t="s">
        <v>5</v>
      </c>
    </row>
    <row r="955" spans="1:8">
      <c r="A955" t="n">
        <v>10238</v>
      </c>
      <c r="B955" s="40" t="n">
        <v>28</v>
      </c>
    </row>
    <row r="956" spans="1:8">
      <c r="A956" t="s">
        <v>4</v>
      </c>
      <c r="B956" s="4" t="s">
        <v>5</v>
      </c>
      <c r="C956" s="4" t="s">
        <v>10</v>
      </c>
      <c r="D956" s="4" t="s">
        <v>7</v>
      </c>
    </row>
    <row r="957" spans="1:8">
      <c r="A957" t="n">
        <v>10239</v>
      </c>
      <c r="B957" s="51" t="n">
        <v>89</v>
      </c>
      <c r="C957" s="7" t="n">
        <v>65533</v>
      </c>
      <c r="D957" s="7" t="n">
        <v>1</v>
      </c>
    </row>
    <row r="958" spans="1:8">
      <c r="A958" t="s">
        <v>4</v>
      </c>
      <c r="B958" s="4" t="s">
        <v>5</v>
      </c>
      <c r="C958" s="4" t="s">
        <v>7</v>
      </c>
      <c r="D958" s="4" t="s">
        <v>10</v>
      </c>
      <c r="E958" s="4" t="s">
        <v>13</v>
      </c>
    </row>
    <row r="959" spans="1:8">
      <c r="A959" t="n">
        <v>10243</v>
      </c>
      <c r="B959" s="20" t="n">
        <v>58</v>
      </c>
      <c r="C959" s="7" t="n">
        <v>101</v>
      </c>
      <c r="D959" s="7" t="n">
        <v>300</v>
      </c>
      <c r="E959" s="7" t="n">
        <v>1</v>
      </c>
    </row>
    <row r="960" spans="1:8">
      <c r="A960" t="s">
        <v>4</v>
      </c>
      <c r="B960" s="4" t="s">
        <v>5</v>
      </c>
      <c r="C960" s="4" t="s">
        <v>7</v>
      </c>
      <c r="D960" s="4" t="s">
        <v>10</v>
      </c>
    </row>
    <row r="961" spans="1:8">
      <c r="A961" t="n">
        <v>10251</v>
      </c>
      <c r="B961" s="20" t="n">
        <v>58</v>
      </c>
      <c r="C961" s="7" t="n">
        <v>254</v>
      </c>
      <c r="D961" s="7" t="n">
        <v>0</v>
      </c>
    </row>
    <row r="962" spans="1:8">
      <c r="A962" t="s">
        <v>4</v>
      </c>
      <c r="B962" s="4" t="s">
        <v>5</v>
      </c>
      <c r="C962" s="4" t="s">
        <v>7</v>
      </c>
      <c r="D962" s="4" t="s">
        <v>7</v>
      </c>
      <c r="E962" s="4" t="s">
        <v>13</v>
      </c>
      <c r="F962" s="4" t="s">
        <v>13</v>
      </c>
      <c r="G962" s="4" t="s">
        <v>13</v>
      </c>
      <c r="H962" s="4" t="s">
        <v>10</v>
      </c>
    </row>
    <row r="963" spans="1:8">
      <c r="A963" t="n">
        <v>10255</v>
      </c>
      <c r="B963" s="36" t="n">
        <v>45</v>
      </c>
      <c r="C963" s="7" t="n">
        <v>2</v>
      </c>
      <c r="D963" s="7" t="n">
        <v>3</v>
      </c>
      <c r="E963" s="7" t="n">
        <v>1.14999997615814</v>
      </c>
      <c r="F963" s="7" t="n">
        <v>1.54999995231628</v>
      </c>
      <c r="G963" s="7" t="n">
        <v>0.5</v>
      </c>
      <c r="H963" s="7" t="n">
        <v>0</v>
      </c>
    </row>
    <row r="964" spans="1:8">
      <c r="A964" t="s">
        <v>4</v>
      </c>
      <c r="B964" s="4" t="s">
        <v>5</v>
      </c>
      <c r="C964" s="4" t="s">
        <v>7</v>
      </c>
      <c r="D964" s="4" t="s">
        <v>7</v>
      </c>
      <c r="E964" s="4" t="s">
        <v>13</v>
      </c>
      <c r="F964" s="4" t="s">
        <v>13</v>
      </c>
      <c r="G964" s="4" t="s">
        <v>13</v>
      </c>
      <c r="H964" s="4" t="s">
        <v>10</v>
      </c>
      <c r="I964" s="4" t="s">
        <v>7</v>
      </c>
    </row>
    <row r="965" spans="1:8">
      <c r="A965" t="n">
        <v>10272</v>
      </c>
      <c r="B965" s="36" t="n">
        <v>45</v>
      </c>
      <c r="C965" s="7" t="n">
        <v>4</v>
      </c>
      <c r="D965" s="7" t="n">
        <v>3</v>
      </c>
      <c r="E965" s="7" t="n">
        <v>5</v>
      </c>
      <c r="F965" s="7" t="n">
        <v>317</v>
      </c>
      <c r="G965" s="7" t="n">
        <v>-5</v>
      </c>
      <c r="H965" s="7" t="n">
        <v>0</v>
      </c>
      <c r="I965" s="7" t="n">
        <v>1</v>
      </c>
    </row>
    <row r="966" spans="1:8">
      <c r="A966" t="s">
        <v>4</v>
      </c>
      <c r="B966" s="4" t="s">
        <v>5</v>
      </c>
      <c r="C966" s="4" t="s">
        <v>7</v>
      </c>
      <c r="D966" s="4" t="s">
        <v>7</v>
      </c>
      <c r="E966" s="4" t="s">
        <v>13</v>
      </c>
      <c r="F966" s="4" t="s">
        <v>10</v>
      </c>
    </row>
    <row r="967" spans="1:8">
      <c r="A967" t="n">
        <v>10290</v>
      </c>
      <c r="B967" s="36" t="n">
        <v>45</v>
      </c>
      <c r="C967" s="7" t="n">
        <v>5</v>
      </c>
      <c r="D967" s="7" t="n">
        <v>3</v>
      </c>
      <c r="E967" s="7" t="n">
        <v>1.5</v>
      </c>
      <c r="F967" s="7" t="n">
        <v>0</v>
      </c>
    </row>
    <row r="968" spans="1:8">
      <c r="A968" t="s">
        <v>4</v>
      </c>
      <c r="B968" s="4" t="s">
        <v>5</v>
      </c>
      <c r="C968" s="4" t="s">
        <v>7</v>
      </c>
      <c r="D968" s="4" t="s">
        <v>7</v>
      </c>
      <c r="E968" s="4" t="s">
        <v>13</v>
      </c>
      <c r="F968" s="4" t="s">
        <v>10</v>
      </c>
    </row>
    <row r="969" spans="1:8">
      <c r="A969" t="n">
        <v>10299</v>
      </c>
      <c r="B969" s="36" t="n">
        <v>45</v>
      </c>
      <c r="C969" s="7" t="n">
        <v>11</v>
      </c>
      <c r="D969" s="7" t="n">
        <v>3</v>
      </c>
      <c r="E969" s="7" t="n">
        <v>34.2000007629395</v>
      </c>
      <c r="F969" s="7" t="n">
        <v>0</v>
      </c>
    </row>
    <row r="970" spans="1:8">
      <c r="A970" t="s">
        <v>4</v>
      </c>
      <c r="B970" s="4" t="s">
        <v>5</v>
      </c>
      <c r="C970" s="4" t="s">
        <v>7</v>
      </c>
      <c r="D970" s="4" t="s">
        <v>10</v>
      </c>
    </row>
    <row r="971" spans="1:8">
      <c r="A971" t="n">
        <v>10308</v>
      </c>
      <c r="B971" s="20" t="n">
        <v>58</v>
      </c>
      <c r="C971" s="7" t="n">
        <v>255</v>
      </c>
      <c r="D971" s="7" t="n">
        <v>0</v>
      </c>
    </row>
    <row r="972" spans="1:8">
      <c r="A972" t="s">
        <v>4</v>
      </c>
      <c r="B972" s="4" t="s">
        <v>5</v>
      </c>
      <c r="C972" s="4" t="s">
        <v>7</v>
      </c>
      <c r="D972" s="4" t="s">
        <v>10</v>
      </c>
    </row>
    <row r="973" spans="1:8">
      <c r="A973" t="n">
        <v>10312</v>
      </c>
      <c r="B973" s="36" t="n">
        <v>45</v>
      </c>
      <c r="C973" s="7" t="n">
        <v>7</v>
      </c>
      <c r="D973" s="7" t="n">
        <v>255</v>
      </c>
    </row>
    <row r="974" spans="1:8">
      <c r="A974" t="s">
        <v>4</v>
      </c>
      <c r="B974" s="4" t="s">
        <v>5</v>
      </c>
      <c r="C974" s="4" t="s">
        <v>10</v>
      </c>
      <c r="D974" s="4" t="s">
        <v>7</v>
      </c>
      <c r="E974" s="4" t="s">
        <v>8</v>
      </c>
      <c r="F974" s="4" t="s">
        <v>13</v>
      </c>
      <c r="G974" s="4" t="s">
        <v>13</v>
      </c>
      <c r="H974" s="4" t="s">
        <v>13</v>
      </c>
    </row>
    <row r="975" spans="1:8">
      <c r="A975" t="n">
        <v>10316</v>
      </c>
      <c r="B975" s="50" t="n">
        <v>48</v>
      </c>
      <c r="C975" s="7" t="n">
        <v>25</v>
      </c>
      <c r="D975" s="7" t="n">
        <v>0</v>
      </c>
      <c r="E975" s="7" t="s">
        <v>54</v>
      </c>
      <c r="F975" s="7" t="n">
        <v>-1</v>
      </c>
      <c r="G975" s="7" t="n">
        <v>1</v>
      </c>
      <c r="H975" s="7" t="n">
        <v>0</v>
      </c>
    </row>
    <row r="976" spans="1:8">
      <c r="A976" t="s">
        <v>4</v>
      </c>
      <c r="B976" s="4" t="s">
        <v>5</v>
      </c>
      <c r="C976" s="4" t="s">
        <v>10</v>
      </c>
    </row>
    <row r="977" spans="1:9">
      <c r="A977" t="n">
        <v>10345</v>
      </c>
      <c r="B977" s="27" t="n">
        <v>16</v>
      </c>
      <c r="C977" s="7" t="n">
        <v>300</v>
      </c>
    </row>
    <row r="978" spans="1:9">
      <c r="A978" t="s">
        <v>4</v>
      </c>
      <c r="B978" s="4" t="s">
        <v>5</v>
      </c>
      <c r="C978" s="4" t="s">
        <v>8</v>
      </c>
      <c r="D978" s="4" t="s">
        <v>10</v>
      </c>
    </row>
    <row r="979" spans="1:9">
      <c r="A979" t="n">
        <v>10348</v>
      </c>
      <c r="B979" s="38" t="n">
        <v>29</v>
      </c>
      <c r="C979" s="7" t="s">
        <v>143</v>
      </c>
      <c r="D979" s="7" t="n">
        <v>65533</v>
      </c>
    </row>
    <row r="980" spans="1:9">
      <c r="A980" t="s">
        <v>4</v>
      </c>
      <c r="B980" s="4" t="s">
        <v>5</v>
      </c>
      <c r="C980" s="4" t="s">
        <v>7</v>
      </c>
      <c r="D980" s="4" t="s">
        <v>10</v>
      </c>
      <c r="E980" s="4" t="s">
        <v>8</v>
      </c>
    </row>
    <row r="981" spans="1:9">
      <c r="A981" t="n">
        <v>10361</v>
      </c>
      <c r="B981" s="35" t="n">
        <v>51</v>
      </c>
      <c r="C981" s="7" t="n">
        <v>4</v>
      </c>
      <c r="D981" s="7" t="n">
        <v>25</v>
      </c>
      <c r="E981" s="7" t="s">
        <v>102</v>
      </c>
    </row>
    <row r="982" spans="1:9">
      <c r="A982" t="s">
        <v>4</v>
      </c>
      <c r="B982" s="4" t="s">
        <v>5</v>
      </c>
      <c r="C982" s="4" t="s">
        <v>10</v>
      </c>
    </row>
    <row r="983" spans="1:9">
      <c r="A983" t="n">
        <v>10375</v>
      </c>
      <c r="B983" s="27" t="n">
        <v>16</v>
      </c>
      <c r="C983" s="7" t="n">
        <v>0</v>
      </c>
    </row>
    <row r="984" spans="1:9">
      <c r="A984" t="s">
        <v>4</v>
      </c>
      <c r="B984" s="4" t="s">
        <v>5</v>
      </c>
      <c r="C984" s="4" t="s">
        <v>10</v>
      </c>
      <c r="D984" s="4" t="s">
        <v>7</v>
      </c>
      <c r="E984" s="4" t="s">
        <v>14</v>
      </c>
      <c r="F984" s="4" t="s">
        <v>64</v>
      </c>
      <c r="G984" s="4" t="s">
        <v>7</v>
      </c>
      <c r="H984" s="4" t="s">
        <v>7</v>
      </c>
    </row>
    <row r="985" spans="1:9">
      <c r="A985" t="n">
        <v>10378</v>
      </c>
      <c r="B985" s="39" t="n">
        <v>26</v>
      </c>
      <c r="C985" s="7" t="n">
        <v>25</v>
      </c>
      <c r="D985" s="7" t="n">
        <v>17</v>
      </c>
      <c r="E985" s="7" t="n">
        <v>34300</v>
      </c>
      <c r="F985" s="7" t="s">
        <v>144</v>
      </c>
      <c r="G985" s="7" t="n">
        <v>2</v>
      </c>
      <c r="H985" s="7" t="n">
        <v>0</v>
      </c>
    </row>
    <row r="986" spans="1:9">
      <c r="A986" t="s">
        <v>4</v>
      </c>
      <c r="B986" s="4" t="s">
        <v>5</v>
      </c>
    </row>
    <row r="987" spans="1:9">
      <c r="A987" t="n">
        <v>10426</v>
      </c>
      <c r="B987" s="40" t="n">
        <v>28</v>
      </c>
    </row>
    <row r="988" spans="1:9">
      <c r="A988" t="s">
        <v>4</v>
      </c>
      <c r="B988" s="4" t="s">
        <v>5</v>
      </c>
      <c r="C988" s="4" t="s">
        <v>8</v>
      </c>
      <c r="D988" s="4" t="s">
        <v>10</v>
      </c>
    </row>
    <row r="989" spans="1:9">
      <c r="A989" t="n">
        <v>10427</v>
      </c>
      <c r="B989" s="38" t="n">
        <v>29</v>
      </c>
      <c r="C989" s="7" t="s">
        <v>15</v>
      </c>
      <c r="D989" s="7" t="n">
        <v>65533</v>
      </c>
    </row>
    <row r="990" spans="1:9">
      <c r="A990" t="s">
        <v>4</v>
      </c>
      <c r="B990" s="4" t="s">
        <v>5</v>
      </c>
      <c r="C990" s="4" t="s">
        <v>8</v>
      </c>
      <c r="D990" s="4" t="s">
        <v>10</v>
      </c>
    </row>
    <row r="991" spans="1:9">
      <c r="A991" t="n">
        <v>10431</v>
      </c>
      <c r="B991" s="38" t="n">
        <v>29</v>
      </c>
      <c r="C991" s="7" t="s">
        <v>145</v>
      </c>
      <c r="D991" s="7" t="n">
        <v>65533</v>
      </c>
    </row>
    <row r="992" spans="1:9">
      <c r="A992" t="s">
        <v>4</v>
      </c>
      <c r="B992" s="4" t="s">
        <v>5</v>
      </c>
      <c r="C992" s="4" t="s">
        <v>7</v>
      </c>
      <c r="D992" s="4" t="s">
        <v>10</v>
      </c>
      <c r="E992" s="4" t="s">
        <v>8</v>
      </c>
    </row>
    <row r="993" spans="1:8">
      <c r="A993" t="n">
        <v>10443</v>
      </c>
      <c r="B993" s="35" t="n">
        <v>51</v>
      </c>
      <c r="C993" s="7" t="n">
        <v>4</v>
      </c>
      <c r="D993" s="7" t="n">
        <v>24</v>
      </c>
      <c r="E993" s="7" t="s">
        <v>146</v>
      </c>
    </row>
    <row r="994" spans="1:8">
      <c r="A994" t="s">
        <v>4</v>
      </c>
      <c r="B994" s="4" t="s">
        <v>5</v>
      </c>
      <c r="C994" s="4" t="s">
        <v>10</v>
      </c>
    </row>
    <row r="995" spans="1:8">
      <c r="A995" t="n">
        <v>10457</v>
      </c>
      <c r="B995" s="27" t="n">
        <v>16</v>
      </c>
      <c r="C995" s="7" t="n">
        <v>0</v>
      </c>
    </row>
    <row r="996" spans="1:8">
      <c r="A996" t="s">
        <v>4</v>
      </c>
      <c r="B996" s="4" t="s">
        <v>5</v>
      </c>
      <c r="C996" s="4" t="s">
        <v>10</v>
      </c>
      <c r="D996" s="4" t="s">
        <v>7</v>
      </c>
      <c r="E996" s="4" t="s">
        <v>14</v>
      </c>
      <c r="F996" s="4" t="s">
        <v>64</v>
      </c>
      <c r="G996" s="4" t="s">
        <v>7</v>
      </c>
      <c r="H996" s="4" t="s">
        <v>7</v>
      </c>
    </row>
    <row r="997" spans="1:8">
      <c r="A997" t="n">
        <v>10460</v>
      </c>
      <c r="B997" s="39" t="n">
        <v>26</v>
      </c>
      <c r="C997" s="7" t="n">
        <v>24</v>
      </c>
      <c r="D997" s="7" t="n">
        <v>17</v>
      </c>
      <c r="E997" s="7" t="n">
        <v>27300</v>
      </c>
      <c r="F997" s="7" t="s">
        <v>147</v>
      </c>
      <c r="G997" s="7" t="n">
        <v>2</v>
      </c>
      <c r="H997" s="7" t="n">
        <v>0</v>
      </c>
    </row>
    <row r="998" spans="1:8">
      <c r="A998" t="s">
        <v>4</v>
      </c>
      <c r="B998" s="4" t="s">
        <v>5</v>
      </c>
    </row>
    <row r="999" spans="1:8">
      <c r="A999" t="n">
        <v>10518</v>
      </c>
      <c r="B999" s="40" t="n">
        <v>28</v>
      </c>
    </row>
    <row r="1000" spans="1:8">
      <c r="A1000" t="s">
        <v>4</v>
      </c>
      <c r="B1000" s="4" t="s">
        <v>5</v>
      </c>
      <c r="C1000" s="4" t="s">
        <v>8</v>
      </c>
      <c r="D1000" s="4" t="s">
        <v>10</v>
      </c>
    </row>
    <row r="1001" spans="1:8">
      <c r="A1001" t="n">
        <v>10519</v>
      </c>
      <c r="B1001" s="38" t="n">
        <v>29</v>
      </c>
      <c r="C1001" s="7" t="s">
        <v>15</v>
      </c>
      <c r="D1001" s="7" t="n">
        <v>65533</v>
      </c>
    </row>
    <row r="1002" spans="1:8">
      <c r="A1002" t="s">
        <v>4</v>
      </c>
      <c r="B1002" s="4" t="s">
        <v>5</v>
      </c>
      <c r="C1002" s="4" t="s">
        <v>10</v>
      </c>
      <c r="D1002" s="4" t="s">
        <v>7</v>
      </c>
    </row>
    <row r="1003" spans="1:8">
      <c r="A1003" t="n">
        <v>10523</v>
      </c>
      <c r="B1003" s="51" t="n">
        <v>89</v>
      </c>
      <c r="C1003" s="7" t="n">
        <v>65533</v>
      </c>
      <c r="D1003" s="7" t="n">
        <v>1</v>
      </c>
    </row>
    <row r="1004" spans="1:8">
      <c r="A1004" t="s">
        <v>4</v>
      </c>
      <c r="B1004" s="4" t="s">
        <v>5</v>
      </c>
      <c r="C1004" s="4" t="s">
        <v>7</v>
      </c>
      <c r="D1004" s="4" t="s">
        <v>10</v>
      </c>
      <c r="E1004" s="4" t="s">
        <v>13</v>
      </c>
    </row>
    <row r="1005" spans="1:8">
      <c r="A1005" t="n">
        <v>10527</v>
      </c>
      <c r="B1005" s="20" t="n">
        <v>58</v>
      </c>
      <c r="C1005" s="7" t="n">
        <v>101</v>
      </c>
      <c r="D1005" s="7" t="n">
        <v>300</v>
      </c>
      <c r="E1005" s="7" t="n">
        <v>1</v>
      </c>
    </row>
    <row r="1006" spans="1:8">
      <c r="A1006" t="s">
        <v>4</v>
      </c>
      <c r="B1006" s="4" t="s">
        <v>5</v>
      </c>
      <c r="C1006" s="4" t="s">
        <v>7</v>
      </c>
      <c r="D1006" s="4" t="s">
        <v>10</v>
      </c>
    </row>
    <row r="1007" spans="1:8">
      <c r="A1007" t="n">
        <v>10535</v>
      </c>
      <c r="B1007" s="20" t="n">
        <v>58</v>
      </c>
      <c r="C1007" s="7" t="n">
        <v>254</v>
      </c>
      <c r="D1007" s="7" t="n">
        <v>0</v>
      </c>
    </row>
    <row r="1008" spans="1:8">
      <c r="A1008" t="s">
        <v>4</v>
      </c>
      <c r="B1008" s="4" t="s">
        <v>5</v>
      </c>
      <c r="C1008" s="4" t="s">
        <v>7</v>
      </c>
      <c r="D1008" s="4" t="s">
        <v>7</v>
      </c>
      <c r="E1008" s="4" t="s">
        <v>13</v>
      </c>
      <c r="F1008" s="4" t="s">
        <v>13</v>
      </c>
      <c r="G1008" s="4" t="s">
        <v>13</v>
      </c>
      <c r="H1008" s="4" t="s">
        <v>10</v>
      </c>
    </row>
    <row r="1009" spans="1:8">
      <c r="A1009" t="n">
        <v>10539</v>
      </c>
      <c r="B1009" s="36" t="n">
        <v>45</v>
      </c>
      <c r="C1009" s="7" t="n">
        <v>2</v>
      </c>
      <c r="D1009" s="7" t="n">
        <v>3</v>
      </c>
      <c r="E1009" s="7" t="n">
        <v>-0.300000011920929</v>
      </c>
      <c r="F1009" s="7" t="n">
        <v>1.5</v>
      </c>
      <c r="G1009" s="7" t="n">
        <v>-0.300000011920929</v>
      </c>
      <c r="H1009" s="7" t="n">
        <v>0</v>
      </c>
    </row>
    <row r="1010" spans="1:8">
      <c r="A1010" t="s">
        <v>4</v>
      </c>
      <c r="B1010" s="4" t="s">
        <v>5</v>
      </c>
      <c r="C1010" s="4" t="s">
        <v>7</v>
      </c>
      <c r="D1010" s="4" t="s">
        <v>7</v>
      </c>
      <c r="E1010" s="4" t="s">
        <v>13</v>
      </c>
      <c r="F1010" s="4" t="s">
        <v>13</v>
      </c>
      <c r="G1010" s="4" t="s">
        <v>13</v>
      </c>
      <c r="H1010" s="4" t="s">
        <v>10</v>
      </c>
      <c r="I1010" s="4" t="s">
        <v>7</v>
      </c>
    </row>
    <row r="1011" spans="1:8">
      <c r="A1011" t="n">
        <v>10556</v>
      </c>
      <c r="B1011" s="36" t="n">
        <v>45</v>
      </c>
      <c r="C1011" s="7" t="n">
        <v>4</v>
      </c>
      <c r="D1011" s="7" t="n">
        <v>3</v>
      </c>
      <c r="E1011" s="7" t="n">
        <v>0</v>
      </c>
      <c r="F1011" s="7" t="n">
        <v>33</v>
      </c>
      <c r="G1011" s="7" t="n">
        <v>5</v>
      </c>
      <c r="H1011" s="7" t="n">
        <v>0</v>
      </c>
      <c r="I1011" s="7" t="n">
        <v>0</v>
      </c>
    </row>
    <row r="1012" spans="1:8">
      <c r="A1012" t="s">
        <v>4</v>
      </c>
      <c r="B1012" s="4" t="s">
        <v>5</v>
      </c>
      <c r="C1012" s="4" t="s">
        <v>7</v>
      </c>
      <c r="D1012" s="4" t="s">
        <v>7</v>
      </c>
      <c r="E1012" s="4" t="s">
        <v>13</v>
      </c>
      <c r="F1012" s="4" t="s">
        <v>10</v>
      </c>
    </row>
    <row r="1013" spans="1:8">
      <c r="A1013" t="n">
        <v>10574</v>
      </c>
      <c r="B1013" s="36" t="n">
        <v>45</v>
      </c>
      <c r="C1013" s="7" t="n">
        <v>5</v>
      </c>
      <c r="D1013" s="7" t="n">
        <v>3</v>
      </c>
      <c r="E1013" s="7" t="n">
        <v>1.5</v>
      </c>
      <c r="F1013" s="7" t="n">
        <v>0</v>
      </c>
    </row>
    <row r="1014" spans="1:8">
      <c r="A1014" t="s">
        <v>4</v>
      </c>
      <c r="B1014" s="4" t="s">
        <v>5</v>
      </c>
      <c r="C1014" s="4" t="s">
        <v>7</v>
      </c>
      <c r="D1014" s="4" t="s">
        <v>7</v>
      </c>
      <c r="E1014" s="4" t="s">
        <v>13</v>
      </c>
      <c r="F1014" s="4" t="s">
        <v>10</v>
      </c>
    </row>
    <row r="1015" spans="1:8">
      <c r="A1015" t="n">
        <v>10583</v>
      </c>
      <c r="B1015" s="36" t="n">
        <v>45</v>
      </c>
      <c r="C1015" s="7" t="n">
        <v>11</v>
      </c>
      <c r="D1015" s="7" t="n">
        <v>3</v>
      </c>
      <c r="E1015" s="7" t="n">
        <v>34.2000007629395</v>
      </c>
      <c r="F1015" s="7" t="n">
        <v>0</v>
      </c>
    </row>
    <row r="1016" spans="1:8">
      <c r="A1016" t="s">
        <v>4</v>
      </c>
      <c r="B1016" s="4" t="s">
        <v>5</v>
      </c>
      <c r="C1016" s="4" t="s">
        <v>10</v>
      </c>
      <c r="D1016" s="4" t="s">
        <v>14</v>
      </c>
    </row>
    <row r="1017" spans="1:8">
      <c r="A1017" t="n">
        <v>10592</v>
      </c>
      <c r="B1017" s="28" t="n">
        <v>43</v>
      </c>
      <c r="C1017" s="7" t="n">
        <v>28</v>
      </c>
      <c r="D1017" s="7" t="n">
        <v>256</v>
      </c>
    </row>
    <row r="1018" spans="1:8">
      <c r="A1018" t="s">
        <v>4</v>
      </c>
      <c r="B1018" s="4" t="s">
        <v>5</v>
      </c>
      <c r="C1018" s="4" t="s">
        <v>7</v>
      </c>
      <c r="D1018" s="4" t="s">
        <v>10</v>
      </c>
      <c r="E1018" s="4" t="s">
        <v>8</v>
      </c>
      <c r="F1018" s="4" t="s">
        <v>8</v>
      </c>
      <c r="G1018" s="4" t="s">
        <v>8</v>
      </c>
      <c r="H1018" s="4" t="s">
        <v>8</v>
      </c>
    </row>
    <row r="1019" spans="1:8">
      <c r="A1019" t="n">
        <v>10599</v>
      </c>
      <c r="B1019" s="35" t="n">
        <v>51</v>
      </c>
      <c r="C1019" s="7" t="n">
        <v>3</v>
      </c>
      <c r="D1019" s="7" t="n">
        <v>29</v>
      </c>
      <c r="E1019" s="7" t="s">
        <v>71</v>
      </c>
      <c r="F1019" s="7" t="s">
        <v>59</v>
      </c>
      <c r="G1019" s="7" t="s">
        <v>60</v>
      </c>
      <c r="H1019" s="7" t="s">
        <v>58</v>
      </c>
    </row>
    <row r="1020" spans="1:8">
      <c r="A1020" t="s">
        <v>4</v>
      </c>
      <c r="B1020" s="4" t="s">
        <v>5</v>
      </c>
      <c r="C1020" s="4" t="s">
        <v>7</v>
      </c>
      <c r="D1020" s="4" t="s">
        <v>10</v>
      </c>
    </row>
    <row r="1021" spans="1:8">
      <c r="A1021" t="n">
        <v>10612</v>
      </c>
      <c r="B1021" s="20" t="n">
        <v>58</v>
      </c>
      <c r="C1021" s="7" t="n">
        <v>255</v>
      </c>
      <c r="D1021" s="7" t="n">
        <v>0</v>
      </c>
    </row>
    <row r="1022" spans="1:8">
      <c r="A1022" t="s">
        <v>4</v>
      </c>
      <c r="B1022" s="4" t="s">
        <v>5</v>
      </c>
      <c r="C1022" s="4" t="s">
        <v>10</v>
      </c>
      <c r="D1022" s="4" t="s">
        <v>7</v>
      </c>
      <c r="E1022" s="4" t="s">
        <v>8</v>
      </c>
      <c r="F1022" s="4" t="s">
        <v>13</v>
      </c>
      <c r="G1022" s="4" t="s">
        <v>13</v>
      </c>
      <c r="H1022" s="4" t="s">
        <v>13</v>
      </c>
    </row>
    <row r="1023" spans="1:8">
      <c r="A1023" t="n">
        <v>10616</v>
      </c>
      <c r="B1023" s="50" t="n">
        <v>48</v>
      </c>
      <c r="C1023" s="7" t="n">
        <v>27</v>
      </c>
      <c r="D1023" s="7" t="n">
        <v>0</v>
      </c>
      <c r="E1023" s="7" t="s">
        <v>57</v>
      </c>
      <c r="F1023" s="7" t="n">
        <v>-1</v>
      </c>
      <c r="G1023" s="7" t="n">
        <v>1</v>
      </c>
      <c r="H1023" s="7" t="n">
        <v>0</v>
      </c>
    </row>
    <row r="1024" spans="1:8">
      <c r="A1024" t="s">
        <v>4</v>
      </c>
      <c r="B1024" s="4" t="s">
        <v>5</v>
      </c>
      <c r="C1024" s="4" t="s">
        <v>10</v>
      </c>
    </row>
    <row r="1025" spans="1:9">
      <c r="A1025" t="n">
        <v>10642</v>
      </c>
      <c r="B1025" s="27" t="n">
        <v>16</v>
      </c>
      <c r="C1025" s="7" t="n">
        <v>300</v>
      </c>
    </row>
    <row r="1026" spans="1:9">
      <c r="A1026" t="s">
        <v>4</v>
      </c>
      <c r="B1026" s="4" t="s">
        <v>5</v>
      </c>
      <c r="C1026" s="4" t="s">
        <v>8</v>
      </c>
      <c r="D1026" s="4" t="s">
        <v>10</v>
      </c>
    </row>
    <row r="1027" spans="1:9">
      <c r="A1027" t="n">
        <v>10645</v>
      </c>
      <c r="B1027" s="38" t="n">
        <v>29</v>
      </c>
      <c r="C1027" s="7" t="s">
        <v>148</v>
      </c>
      <c r="D1027" s="7" t="n">
        <v>65533</v>
      </c>
    </row>
    <row r="1028" spans="1:9">
      <c r="A1028" t="s">
        <v>4</v>
      </c>
      <c r="B1028" s="4" t="s">
        <v>5</v>
      </c>
      <c r="C1028" s="4" t="s">
        <v>7</v>
      </c>
      <c r="D1028" s="4" t="s">
        <v>10</v>
      </c>
      <c r="E1028" s="4" t="s">
        <v>8</v>
      </c>
    </row>
    <row r="1029" spans="1:9">
      <c r="A1029" t="n">
        <v>10661</v>
      </c>
      <c r="B1029" s="35" t="n">
        <v>51</v>
      </c>
      <c r="C1029" s="7" t="n">
        <v>4</v>
      </c>
      <c r="D1029" s="7" t="n">
        <v>29</v>
      </c>
      <c r="E1029" s="7" t="s">
        <v>149</v>
      </c>
    </row>
    <row r="1030" spans="1:9">
      <c r="A1030" t="s">
        <v>4</v>
      </c>
      <c r="B1030" s="4" t="s">
        <v>5</v>
      </c>
      <c r="C1030" s="4" t="s">
        <v>10</v>
      </c>
    </row>
    <row r="1031" spans="1:9">
      <c r="A1031" t="n">
        <v>10674</v>
      </c>
      <c r="B1031" s="27" t="n">
        <v>16</v>
      </c>
      <c r="C1031" s="7" t="n">
        <v>0</v>
      </c>
    </row>
    <row r="1032" spans="1:9">
      <c r="A1032" t="s">
        <v>4</v>
      </c>
      <c r="B1032" s="4" t="s">
        <v>5</v>
      </c>
      <c r="C1032" s="4" t="s">
        <v>10</v>
      </c>
      <c r="D1032" s="4" t="s">
        <v>7</v>
      </c>
      <c r="E1032" s="4" t="s">
        <v>14</v>
      </c>
      <c r="F1032" s="4" t="s">
        <v>64</v>
      </c>
      <c r="G1032" s="4" t="s">
        <v>7</v>
      </c>
      <c r="H1032" s="4" t="s">
        <v>7</v>
      </c>
    </row>
    <row r="1033" spans="1:9">
      <c r="A1033" t="n">
        <v>10677</v>
      </c>
      <c r="B1033" s="39" t="n">
        <v>26</v>
      </c>
      <c r="C1033" s="7" t="n">
        <v>29</v>
      </c>
      <c r="D1033" s="7" t="n">
        <v>17</v>
      </c>
      <c r="E1033" s="7" t="n">
        <v>39300</v>
      </c>
      <c r="F1033" s="7" t="s">
        <v>150</v>
      </c>
      <c r="G1033" s="7" t="n">
        <v>2</v>
      </c>
      <c r="H1033" s="7" t="n">
        <v>0</v>
      </c>
    </row>
    <row r="1034" spans="1:9">
      <c r="A1034" t="s">
        <v>4</v>
      </c>
      <c r="B1034" s="4" t="s">
        <v>5</v>
      </c>
    </row>
    <row r="1035" spans="1:9">
      <c r="A1035" t="n">
        <v>10776</v>
      </c>
      <c r="B1035" s="40" t="n">
        <v>28</v>
      </c>
    </row>
    <row r="1036" spans="1:9">
      <c r="A1036" t="s">
        <v>4</v>
      </c>
      <c r="B1036" s="4" t="s">
        <v>5</v>
      </c>
      <c r="C1036" s="4" t="s">
        <v>8</v>
      </c>
      <c r="D1036" s="4" t="s">
        <v>10</v>
      </c>
    </row>
    <row r="1037" spans="1:9">
      <c r="A1037" t="n">
        <v>10777</v>
      </c>
      <c r="B1037" s="38" t="n">
        <v>29</v>
      </c>
      <c r="C1037" s="7" t="s">
        <v>15</v>
      </c>
      <c r="D1037" s="7" t="n">
        <v>65533</v>
      </c>
    </row>
    <row r="1038" spans="1:9">
      <c r="A1038" t="s">
        <v>4</v>
      </c>
      <c r="B1038" s="4" t="s">
        <v>5</v>
      </c>
      <c r="C1038" s="4" t="s">
        <v>8</v>
      </c>
      <c r="D1038" s="4" t="s">
        <v>10</v>
      </c>
    </row>
    <row r="1039" spans="1:9">
      <c r="A1039" t="n">
        <v>10781</v>
      </c>
      <c r="B1039" s="38" t="n">
        <v>29</v>
      </c>
      <c r="C1039" s="7" t="s">
        <v>151</v>
      </c>
      <c r="D1039" s="7" t="n">
        <v>65533</v>
      </c>
    </row>
    <row r="1040" spans="1:9">
      <c r="A1040" t="s">
        <v>4</v>
      </c>
      <c r="B1040" s="4" t="s">
        <v>5</v>
      </c>
      <c r="C1040" s="4" t="s">
        <v>7</v>
      </c>
      <c r="D1040" s="4" t="s">
        <v>10</v>
      </c>
      <c r="E1040" s="4" t="s">
        <v>8</v>
      </c>
    </row>
    <row r="1041" spans="1:8">
      <c r="A1041" t="n">
        <v>10795</v>
      </c>
      <c r="B1041" s="35" t="n">
        <v>51</v>
      </c>
      <c r="C1041" s="7" t="n">
        <v>4</v>
      </c>
      <c r="D1041" s="7" t="n">
        <v>28</v>
      </c>
      <c r="E1041" s="7" t="s">
        <v>152</v>
      </c>
    </row>
    <row r="1042" spans="1:8">
      <c r="A1042" t="s">
        <v>4</v>
      </c>
      <c r="B1042" s="4" t="s">
        <v>5</v>
      </c>
      <c r="C1042" s="4" t="s">
        <v>10</v>
      </c>
    </row>
    <row r="1043" spans="1:8">
      <c r="A1043" t="n">
        <v>10808</v>
      </c>
      <c r="B1043" s="27" t="n">
        <v>16</v>
      </c>
      <c r="C1043" s="7" t="n">
        <v>0</v>
      </c>
    </row>
    <row r="1044" spans="1:8">
      <c r="A1044" t="s">
        <v>4</v>
      </c>
      <c r="B1044" s="4" t="s">
        <v>5</v>
      </c>
      <c r="C1044" s="4" t="s">
        <v>10</v>
      </c>
      <c r="D1044" s="4" t="s">
        <v>7</v>
      </c>
      <c r="E1044" s="4" t="s">
        <v>14</v>
      </c>
      <c r="F1044" s="4" t="s">
        <v>64</v>
      </c>
      <c r="G1044" s="4" t="s">
        <v>7</v>
      </c>
      <c r="H1044" s="4" t="s">
        <v>7</v>
      </c>
    </row>
    <row r="1045" spans="1:8">
      <c r="A1045" t="n">
        <v>10811</v>
      </c>
      <c r="B1045" s="39" t="n">
        <v>26</v>
      </c>
      <c r="C1045" s="7" t="n">
        <v>28</v>
      </c>
      <c r="D1045" s="7" t="n">
        <v>17</v>
      </c>
      <c r="E1045" s="7" t="n">
        <v>33300</v>
      </c>
      <c r="F1045" s="7" t="s">
        <v>153</v>
      </c>
      <c r="G1045" s="7" t="n">
        <v>2</v>
      </c>
      <c r="H1045" s="7" t="n">
        <v>0</v>
      </c>
    </row>
    <row r="1046" spans="1:8">
      <c r="A1046" t="s">
        <v>4</v>
      </c>
      <c r="B1046" s="4" t="s">
        <v>5</v>
      </c>
    </row>
    <row r="1047" spans="1:8">
      <c r="A1047" t="n">
        <v>10912</v>
      </c>
      <c r="B1047" s="40" t="n">
        <v>28</v>
      </c>
    </row>
    <row r="1048" spans="1:8">
      <c r="A1048" t="s">
        <v>4</v>
      </c>
      <c r="B1048" s="4" t="s">
        <v>5</v>
      </c>
      <c r="C1048" s="4" t="s">
        <v>8</v>
      </c>
      <c r="D1048" s="4" t="s">
        <v>10</v>
      </c>
    </row>
    <row r="1049" spans="1:8">
      <c r="A1049" t="n">
        <v>10913</v>
      </c>
      <c r="B1049" s="38" t="n">
        <v>29</v>
      </c>
      <c r="C1049" s="7" t="s">
        <v>15</v>
      </c>
      <c r="D1049" s="7" t="n">
        <v>65533</v>
      </c>
    </row>
    <row r="1050" spans="1:8">
      <c r="A1050" t="s">
        <v>4</v>
      </c>
      <c r="B1050" s="4" t="s">
        <v>5</v>
      </c>
      <c r="C1050" s="4" t="s">
        <v>7</v>
      </c>
      <c r="D1050" s="4" t="s">
        <v>7</v>
      </c>
      <c r="E1050" s="4" t="s">
        <v>13</v>
      </c>
      <c r="F1050" s="4" t="s">
        <v>13</v>
      </c>
      <c r="G1050" s="4" t="s">
        <v>13</v>
      </c>
      <c r="H1050" s="4" t="s">
        <v>10</v>
      </c>
    </row>
    <row r="1051" spans="1:8">
      <c r="A1051" t="n">
        <v>10917</v>
      </c>
      <c r="B1051" s="36" t="n">
        <v>45</v>
      </c>
      <c r="C1051" s="7" t="n">
        <v>2</v>
      </c>
      <c r="D1051" s="7" t="n">
        <v>3</v>
      </c>
      <c r="E1051" s="7" t="n">
        <v>0.180000007152557</v>
      </c>
      <c r="F1051" s="7" t="n">
        <v>1.54999995231628</v>
      </c>
      <c r="G1051" s="7" t="n">
        <v>-1.89999997615814</v>
      </c>
      <c r="H1051" s="7" t="n">
        <v>2000</v>
      </c>
    </row>
    <row r="1052" spans="1:8">
      <c r="A1052" t="s">
        <v>4</v>
      </c>
      <c r="B1052" s="4" t="s">
        <v>5</v>
      </c>
      <c r="C1052" s="4" t="s">
        <v>7</v>
      </c>
      <c r="D1052" s="4" t="s">
        <v>7</v>
      </c>
      <c r="E1052" s="4" t="s">
        <v>13</v>
      </c>
      <c r="F1052" s="4" t="s">
        <v>13</v>
      </c>
      <c r="G1052" s="4" t="s">
        <v>13</v>
      </c>
      <c r="H1052" s="4" t="s">
        <v>10</v>
      </c>
      <c r="I1052" s="4" t="s">
        <v>7</v>
      </c>
    </row>
    <row r="1053" spans="1:8">
      <c r="A1053" t="n">
        <v>10934</v>
      </c>
      <c r="B1053" s="36" t="n">
        <v>45</v>
      </c>
      <c r="C1053" s="7" t="n">
        <v>4</v>
      </c>
      <c r="D1053" s="7" t="n">
        <v>3</v>
      </c>
      <c r="E1053" s="7" t="n">
        <v>0</v>
      </c>
      <c r="F1053" s="7" t="n">
        <v>19</v>
      </c>
      <c r="G1053" s="7" t="n">
        <v>5</v>
      </c>
      <c r="H1053" s="7" t="n">
        <v>2000</v>
      </c>
      <c r="I1053" s="7" t="n">
        <v>0</v>
      </c>
    </row>
    <row r="1054" spans="1:8">
      <c r="A1054" t="s">
        <v>4</v>
      </c>
      <c r="B1054" s="4" t="s">
        <v>5</v>
      </c>
      <c r="C1054" s="4" t="s">
        <v>10</v>
      </c>
    </row>
    <row r="1055" spans="1:8">
      <c r="A1055" t="n">
        <v>10952</v>
      </c>
      <c r="B1055" s="27" t="n">
        <v>16</v>
      </c>
      <c r="C1055" s="7" t="n">
        <v>1500</v>
      </c>
    </row>
    <row r="1056" spans="1:8">
      <c r="A1056" t="s">
        <v>4</v>
      </c>
      <c r="B1056" s="4" t="s">
        <v>5</v>
      </c>
      <c r="C1056" s="4" t="s">
        <v>10</v>
      </c>
      <c r="D1056" s="4" t="s">
        <v>7</v>
      </c>
      <c r="E1056" s="4" t="s">
        <v>8</v>
      </c>
      <c r="F1056" s="4" t="s">
        <v>13</v>
      </c>
      <c r="G1056" s="4" t="s">
        <v>13</v>
      </c>
      <c r="H1056" s="4" t="s">
        <v>13</v>
      </c>
    </row>
    <row r="1057" spans="1:9">
      <c r="A1057" t="n">
        <v>10955</v>
      </c>
      <c r="B1057" s="50" t="n">
        <v>48</v>
      </c>
      <c r="C1057" s="7" t="n">
        <v>27</v>
      </c>
      <c r="D1057" s="7" t="n">
        <v>0</v>
      </c>
      <c r="E1057" s="7" t="s">
        <v>56</v>
      </c>
      <c r="F1057" s="7" t="n">
        <v>-1</v>
      </c>
      <c r="G1057" s="7" t="n">
        <v>1</v>
      </c>
      <c r="H1057" s="7" t="n">
        <v>0</v>
      </c>
    </row>
    <row r="1058" spans="1:9">
      <c r="A1058" t="s">
        <v>4</v>
      </c>
      <c r="B1058" s="4" t="s">
        <v>5</v>
      </c>
      <c r="C1058" s="4" t="s">
        <v>7</v>
      </c>
      <c r="D1058" s="4" t="s">
        <v>7</v>
      </c>
      <c r="E1058" s="4" t="s">
        <v>7</v>
      </c>
      <c r="F1058" s="4" t="s">
        <v>7</v>
      </c>
    </row>
    <row r="1059" spans="1:9">
      <c r="A1059" t="n">
        <v>10981</v>
      </c>
      <c r="B1059" s="12" t="n">
        <v>14</v>
      </c>
      <c r="C1059" s="7" t="n">
        <v>0</v>
      </c>
      <c r="D1059" s="7" t="n">
        <v>1</v>
      </c>
      <c r="E1059" s="7" t="n">
        <v>0</v>
      </c>
      <c r="F1059" s="7" t="n">
        <v>0</v>
      </c>
    </row>
    <row r="1060" spans="1:9">
      <c r="A1060" t="s">
        <v>4</v>
      </c>
      <c r="B1060" s="4" t="s">
        <v>5</v>
      </c>
      <c r="C1060" s="4" t="s">
        <v>8</v>
      </c>
      <c r="D1060" s="4" t="s">
        <v>10</v>
      </c>
    </row>
    <row r="1061" spans="1:9">
      <c r="A1061" t="n">
        <v>10986</v>
      </c>
      <c r="B1061" s="38" t="n">
        <v>29</v>
      </c>
      <c r="C1061" s="7" t="s">
        <v>154</v>
      </c>
      <c r="D1061" s="7" t="n">
        <v>65533</v>
      </c>
    </row>
    <row r="1062" spans="1:9">
      <c r="A1062" t="s">
        <v>4</v>
      </c>
      <c r="B1062" s="4" t="s">
        <v>5</v>
      </c>
      <c r="C1062" s="4" t="s">
        <v>7</v>
      </c>
      <c r="D1062" s="4" t="s">
        <v>10</v>
      </c>
      <c r="E1062" s="4" t="s">
        <v>8</v>
      </c>
    </row>
    <row r="1063" spans="1:9">
      <c r="A1063" t="n">
        <v>11007</v>
      </c>
      <c r="B1063" s="35" t="n">
        <v>51</v>
      </c>
      <c r="C1063" s="7" t="n">
        <v>4</v>
      </c>
      <c r="D1063" s="7" t="n">
        <v>27</v>
      </c>
      <c r="E1063" s="7" t="s">
        <v>102</v>
      </c>
    </row>
    <row r="1064" spans="1:9">
      <c r="A1064" t="s">
        <v>4</v>
      </c>
      <c r="B1064" s="4" t="s">
        <v>5</v>
      </c>
      <c r="C1064" s="4" t="s">
        <v>10</v>
      </c>
    </row>
    <row r="1065" spans="1:9">
      <c r="A1065" t="n">
        <v>11021</v>
      </c>
      <c r="B1065" s="27" t="n">
        <v>16</v>
      </c>
      <c r="C1065" s="7" t="n">
        <v>0</v>
      </c>
    </row>
    <row r="1066" spans="1:9">
      <c r="A1066" t="s">
        <v>4</v>
      </c>
      <c r="B1066" s="4" t="s">
        <v>5</v>
      </c>
      <c r="C1066" s="4" t="s">
        <v>10</v>
      </c>
      <c r="D1066" s="4" t="s">
        <v>7</v>
      </c>
      <c r="E1066" s="4" t="s">
        <v>14</v>
      </c>
      <c r="F1066" s="4" t="s">
        <v>64</v>
      </c>
      <c r="G1066" s="4" t="s">
        <v>7</v>
      </c>
      <c r="H1066" s="4" t="s">
        <v>7</v>
      </c>
    </row>
    <row r="1067" spans="1:9">
      <c r="A1067" t="n">
        <v>11024</v>
      </c>
      <c r="B1067" s="39" t="n">
        <v>26</v>
      </c>
      <c r="C1067" s="7" t="n">
        <v>27</v>
      </c>
      <c r="D1067" s="7" t="n">
        <v>17</v>
      </c>
      <c r="E1067" s="7" t="n">
        <v>31300</v>
      </c>
      <c r="F1067" s="7" t="s">
        <v>155</v>
      </c>
      <c r="G1067" s="7" t="n">
        <v>2</v>
      </c>
      <c r="H1067" s="7" t="n">
        <v>0</v>
      </c>
    </row>
    <row r="1068" spans="1:9">
      <c r="A1068" t="s">
        <v>4</v>
      </c>
      <c r="B1068" s="4" t="s">
        <v>5</v>
      </c>
    </row>
    <row r="1069" spans="1:9">
      <c r="A1069" t="n">
        <v>11066</v>
      </c>
      <c r="B1069" s="40" t="n">
        <v>28</v>
      </c>
    </row>
    <row r="1070" spans="1:9">
      <c r="A1070" t="s">
        <v>4</v>
      </c>
      <c r="B1070" s="4" t="s">
        <v>5</v>
      </c>
      <c r="C1070" s="4" t="s">
        <v>10</v>
      </c>
      <c r="D1070" s="4" t="s">
        <v>7</v>
      </c>
    </row>
    <row r="1071" spans="1:9">
      <c r="A1071" t="n">
        <v>11067</v>
      </c>
      <c r="B1071" s="51" t="n">
        <v>89</v>
      </c>
      <c r="C1071" s="7" t="n">
        <v>65533</v>
      </c>
      <c r="D1071" s="7" t="n">
        <v>1</v>
      </c>
    </row>
    <row r="1072" spans="1:9">
      <c r="A1072" t="s">
        <v>4</v>
      </c>
      <c r="B1072" s="4" t="s">
        <v>5</v>
      </c>
      <c r="C1072" s="4" t="s">
        <v>8</v>
      </c>
      <c r="D1072" s="4" t="s">
        <v>10</v>
      </c>
    </row>
    <row r="1073" spans="1:8">
      <c r="A1073" t="n">
        <v>11071</v>
      </c>
      <c r="B1073" s="38" t="n">
        <v>29</v>
      </c>
      <c r="C1073" s="7" t="s">
        <v>15</v>
      </c>
      <c r="D1073" s="7" t="n">
        <v>65533</v>
      </c>
    </row>
    <row r="1074" spans="1:8">
      <c r="A1074" t="s">
        <v>4</v>
      </c>
      <c r="B1074" s="4" t="s">
        <v>5</v>
      </c>
      <c r="C1074" s="4" t="s">
        <v>10</v>
      </c>
      <c r="D1074" s="4" t="s">
        <v>7</v>
      </c>
    </row>
    <row r="1075" spans="1:8">
      <c r="A1075" t="n">
        <v>11075</v>
      </c>
      <c r="B1075" s="51" t="n">
        <v>89</v>
      </c>
      <c r="C1075" s="7" t="n">
        <v>65533</v>
      </c>
      <c r="D1075" s="7" t="n">
        <v>1</v>
      </c>
    </row>
    <row r="1076" spans="1:8">
      <c r="A1076" t="s">
        <v>4</v>
      </c>
      <c r="B1076" s="4" t="s">
        <v>5</v>
      </c>
      <c r="C1076" s="4" t="s">
        <v>14</v>
      </c>
    </row>
    <row r="1077" spans="1:8">
      <c r="A1077" t="n">
        <v>11079</v>
      </c>
      <c r="B1077" s="54" t="n">
        <v>15</v>
      </c>
      <c r="C1077" s="7" t="n">
        <v>256</v>
      </c>
    </row>
    <row r="1078" spans="1:8">
      <c r="A1078" t="s">
        <v>4</v>
      </c>
      <c r="B1078" s="4" t="s">
        <v>5</v>
      </c>
      <c r="C1078" s="4" t="s">
        <v>7</v>
      </c>
      <c r="D1078" s="4" t="s">
        <v>10</v>
      </c>
      <c r="E1078" s="4" t="s">
        <v>13</v>
      </c>
    </row>
    <row r="1079" spans="1:8">
      <c r="A1079" t="n">
        <v>11084</v>
      </c>
      <c r="B1079" s="20" t="n">
        <v>58</v>
      </c>
      <c r="C1079" s="7" t="n">
        <v>101</v>
      </c>
      <c r="D1079" s="7" t="n">
        <v>500</v>
      </c>
      <c r="E1079" s="7" t="n">
        <v>1</v>
      </c>
    </row>
    <row r="1080" spans="1:8">
      <c r="A1080" t="s">
        <v>4</v>
      </c>
      <c r="B1080" s="4" t="s">
        <v>5</v>
      </c>
      <c r="C1080" s="4" t="s">
        <v>7</v>
      </c>
      <c r="D1080" s="4" t="s">
        <v>10</v>
      </c>
    </row>
    <row r="1081" spans="1:8">
      <c r="A1081" t="n">
        <v>11092</v>
      </c>
      <c r="B1081" s="20" t="n">
        <v>58</v>
      </c>
      <c r="C1081" s="7" t="n">
        <v>254</v>
      </c>
      <c r="D1081" s="7" t="n">
        <v>0</v>
      </c>
    </row>
    <row r="1082" spans="1:8">
      <c r="A1082" t="s">
        <v>4</v>
      </c>
      <c r="B1082" s="4" t="s">
        <v>5</v>
      </c>
      <c r="C1082" s="4" t="s">
        <v>7</v>
      </c>
      <c r="D1082" s="4" t="s">
        <v>7</v>
      </c>
      <c r="E1082" s="4" t="s">
        <v>13</v>
      </c>
      <c r="F1082" s="4" t="s">
        <v>13</v>
      </c>
      <c r="G1082" s="4" t="s">
        <v>13</v>
      </c>
      <c r="H1082" s="4" t="s">
        <v>10</v>
      </c>
    </row>
    <row r="1083" spans="1:8">
      <c r="A1083" t="n">
        <v>11096</v>
      </c>
      <c r="B1083" s="36" t="n">
        <v>45</v>
      </c>
      <c r="C1083" s="7" t="n">
        <v>2</v>
      </c>
      <c r="D1083" s="7" t="n">
        <v>3</v>
      </c>
      <c r="E1083" s="7" t="n">
        <v>0.400000005960464</v>
      </c>
      <c r="F1083" s="7" t="n">
        <v>1.47000002861023</v>
      </c>
      <c r="G1083" s="7" t="n">
        <v>10.1499996185303</v>
      </c>
      <c r="H1083" s="7" t="n">
        <v>0</v>
      </c>
    </row>
    <row r="1084" spans="1:8">
      <c r="A1084" t="s">
        <v>4</v>
      </c>
      <c r="B1084" s="4" t="s">
        <v>5</v>
      </c>
      <c r="C1084" s="4" t="s">
        <v>7</v>
      </c>
      <c r="D1084" s="4" t="s">
        <v>7</v>
      </c>
      <c r="E1084" s="4" t="s">
        <v>13</v>
      </c>
      <c r="F1084" s="4" t="s">
        <v>13</v>
      </c>
      <c r="G1084" s="4" t="s">
        <v>13</v>
      </c>
      <c r="H1084" s="4" t="s">
        <v>10</v>
      </c>
      <c r="I1084" s="4" t="s">
        <v>7</v>
      </c>
    </row>
    <row r="1085" spans="1:8">
      <c r="A1085" t="n">
        <v>11113</v>
      </c>
      <c r="B1085" s="36" t="n">
        <v>45</v>
      </c>
      <c r="C1085" s="7" t="n">
        <v>4</v>
      </c>
      <c r="D1085" s="7" t="n">
        <v>3</v>
      </c>
      <c r="E1085" s="7" t="n">
        <v>7</v>
      </c>
      <c r="F1085" s="7" t="n">
        <v>110</v>
      </c>
      <c r="G1085" s="7" t="n">
        <v>0</v>
      </c>
      <c r="H1085" s="7" t="n">
        <v>0</v>
      </c>
      <c r="I1085" s="7" t="n">
        <v>0</v>
      </c>
    </row>
    <row r="1086" spans="1:8">
      <c r="A1086" t="s">
        <v>4</v>
      </c>
      <c r="B1086" s="4" t="s">
        <v>5</v>
      </c>
      <c r="C1086" s="4" t="s">
        <v>7</v>
      </c>
      <c r="D1086" s="4" t="s">
        <v>7</v>
      </c>
      <c r="E1086" s="4" t="s">
        <v>13</v>
      </c>
      <c r="F1086" s="4" t="s">
        <v>10</v>
      </c>
    </row>
    <row r="1087" spans="1:8">
      <c r="A1087" t="n">
        <v>11131</v>
      </c>
      <c r="B1087" s="36" t="n">
        <v>45</v>
      </c>
      <c r="C1087" s="7" t="n">
        <v>5</v>
      </c>
      <c r="D1087" s="7" t="n">
        <v>3</v>
      </c>
      <c r="E1087" s="7" t="n">
        <v>2.09999990463257</v>
      </c>
      <c r="F1087" s="7" t="n">
        <v>0</v>
      </c>
    </row>
    <row r="1088" spans="1:8">
      <c r="A1088" t="s">
        <v>4</v>
      </c>
      <c r="B1088" s="4" t="s">
        <v>5</v>
      </c>
      <c r="C1088" s="4" t="s">
        <v>7</v>
      </c>
      <c r="D1088" s="4" t="s">
        <v>7</v>
      </c>
      <c r="E1088" s="4" t="s">
        <v>13</v>
      </c>
      <c r="F1088" s="4" t="s">
        <v>10</v>
      </c>
    </row>
    <row r="1089" spans="1:9">
      <c r="A1089" t="n">
        <v>11140</v>
      </c>
      <c r="B1089" s="36" t="n">
        <v>45</v>
      </c>
      <c r="C1089" s="7" t="n">
        <v>11</v>
      </c>
      <c r="D1089" s="7" t="n">
        <v>3</v>
      </c>
      <c r="E1089" s="7" t="n">
        <v>31.3999996185303</v>
      </c>
      <c r="F1089" s="7" t="n">
        <v>0</v>
      </c>
    </row>
    <row r="1090" spans="1:9">
      <c r="A1090" t="s">
        <v>4</v>
      </c>
      <c r="B1090" s="4" t="s">
        <v>5</v>
      </c>
      <c r="C1090" s="4" t="s">
        <v>7</v>
      </c>
      <c r="D1090" s="4" t="s">
        <v>7</v>
      </c>
      <c r="E1090" s="4" t="s">
        <v>13</v>
      </c>
      <c r="F1090" s="4" t="s">
        <v>13</v>
      </c>
      <c r="G1090" s="4" t="s">
        <v>13</v>
      </c>
      <c r="H1090" s="4" t="s">
        <v>10</v>
      </c>
    </row>
    <row r="1091" spans="1:9">
      <c r="A1091" t="n">
        <v>11149</v>
      </c>
      <c r="B1091" s="36" t="n">
        <v>45</v>
      </c>
      <c r="C1091" s="7" t="n">
        <v>2</v>
      </c>
      <c r="D1091" s="7" t="n">
        <v>3</v>
      </c>
      <c r="E1091" s="7" t="n">
        <v>0.340000003576279</v>
      </c>
      <c r="F1091" s="7" t="n">
        <v>1.47000002861023</v>
      </c>
      <c r="G1091" s="7" t="n">
        <v>10.1099996566772</v>
      </c>
      <c r="H1091" s="7" t="n">
        <v>0</v>
      </c>
    </row>
    <row r="1092" spans="1:9">
      <c r="A1092" t="s">
        <v>4</v>
      </c>
      <c r="B1092" s="4" t="s">
        <v>5</v>
      </c>
      <c r="C1092" s="4" t="s">
        <v>7</v>
      </c>
      <c r="D1092" s="4" t="s">
        <v>7</v>
      </c>
      <c r="E1092" s="4" t="s">
        <v>13</v>
      </c>
      <c r="F1092" s="4" t="s">
        <v>13</v>
      </c>
      <c r="G1092" s="4" t="s">
        <v>13</v>
      </c>
      <c r="H1092" s="4" t="s">
        <v>10</v>
      </c>
      <c r="I1092" s="4" t="s">
        <v>7</v>
      </c>
    </row>
    <row r="1093" spans="1:9">
      <c r="A1093" t="n">
        <v>11166</v>
      </c>
      <c r="B1093" s="36" t="n">
        <v>45</v>
      </c>
      <c r="C1093" s="7" t="n">
        <v>4</v>
      </c>
      <c r="D1093" s="7" t="n">
        <v>3</v>
      </c>
      <c r="E1093" s="7" t="n">
        <v>7</v>
      </c>
      <c r="F1093" s="7" t="n">
        <v>139.970001220703</v>
      </c>
      <c r="G1093" s="7" t="n">
        <v>0</v>
      </c>
      <c r="H1093" s="7" t="n">
        <v>0</v>
      </c>
      <c r="I1093" s="7" t="n">
        <v>0</v>
      </c>
    </row>
    <row r="1094" spans="1:9">
      <c r="A1094" t="s">
        <v>4</v>
      </c>
      <c r="B1094" s="4" t="s">
        <v>5</v>
      </c>
      <c r="C1094" s="4" t="s">
        <v>7</v>
      </c>
      <c r="D1094" s="4" t="s">
        <v>7</v>
      </c>
      <c r="E1094" s="4" t="s">
        <v>13</v>
      </c>
      <c r="F1094" s="4" t="s">
        <v>10</v>
      </c>
    </row>
    <row r="1095" spans="1:9">
      <c r="A1095" t="n">
        <v>11184</v>
      </c>
      <c r="B1095" s="36" t="n">
        <v>45</v>
      </c>
      <c r="C1095" s="7" t="n">
        <v>5</v>
      </c>
      <c r="D1095" s="7" t="n">
        <v>3</v>
      </c>
      <c r="E1095" s="7" t="n">
        <v>2.09999990463257</v>
      </c>
      <c r="F1095" s="7" t="n">
        <v>0</v>
      </c>
    </row>
    <row r="1096" spans="1:9">
      <c r="A1096" t="s">
        <v>4</v>
      </c>
      <c r="B1096" s="4" t="s">
        <v>5</v>
      </c>
      <c r="C1096" s="4" t="s">
        <v>7</v>
      </c>
      <c r="D1096" s="4" t="s">
        <v>7</v>
      </c>
      <c r="E1096" s="4" t="s">
        <v>13</v>
      </c>
      <c r="F1096" s="4" t="s">
        <v>10</v>
      </c>
    </row>
    <row r="1097" spans="1:9">
      <c r="A1097" t="n">
        <v>11193</v>
      </c>
      <c r="B1097" s="36" t="n">
        <v>45</v>
      </c>
      <c r="C1097" s="7" t="n">
        <v>11</v>
      </c>
      <c r="D1097" s="7" t="n">
        <v>3</v>
      </c>
      <c r="E1097" s="7" t="n">
        <v>31.3999996185303</v>
      </c>
      <c r="F1097" s="7" t="n">
        <v>0</v>
      </c>
    </row>
    <row r="1098" spans="1:9">
      <c r="A1098" t="s">
        <v>4</v>
      </c>
      <c r="B1098" s="4" t="s">
        <v>5</v>
      </c>
      <c r="C1098" s="4" t="s">
        <v>7</v>
      </c>
      <c r="D1098" s="4" t="s">
        <v>10</v>
      </c>
      <c r="E1098" s="4" t="s">
        <v>8</v>
      </c>
      <c r="F1098" s="4" t="s">
        <v>8</v>
      </c>
      <c r="G1098" s="4" t="s">
        <v>8</v>
      </c>
      <c r="H1098" s="4" t="s">
        <v>8</v>
      </c>
    </row>
    <row r="1099" spans="1:9">
      <c r="A1099" t="n">
        <v>11202</v>
      </c>
      <c r="B1099" s="35" t="n">
        <v>51</v>
      </c>
      <c r="C1099" s="7" t="n">
        <v>3</v>
      </c>
      <c r="D1099" s="7" t="n">
        <v>23</v>
      </c>
      <c r="E1099" s="7" t="s">
        <v>58</v>
      </c>
      <c r="F1099" s="7" t="s">
        <v>62</v>
      </c>
      <c r="G1099" s="7" t="s">
        <v>60</v>
      </c>
      <c r="H1099" s="7" t="s">
        <v>58</v>
      </c>
    </row>
    <row r="1100" spans="1:9">
      <c r="A1100" t="s">
        <v>4</v>
      </c>
      <c r="B1100" s="4" t="s">
        <v>5</v>
      </c>
      <c r="C1100" s="4" t="s">
        <v>7</v>
      </c>
      <c r="D1100" s="4" t="s">
        <v>10</v>
      </c>
    </row>
    <row r="1101" spans="1:9">
      <c r="A1101" t="n">
        <v>11215</v>
      </c>
      <c r="B1101" s="20" t="n">
        <v>58</v>
      </c>
      <c r="C1101" s="7" t="n">
        <v>255</v>
      </c>
      <c r="D1101" s="7" t="n">
        <v>0</v>
      </c>
    </row>
    <row r="1102" spans="1:9">
      <c r="A1102" t="s">
        <v>4</v>
      </c>
      <c r="B1102" s="4" t="s">
        <v>5</v>
      </c>
      <c r="C1102" s="4" t="s">
        <v>7</v>
      </c>
      <c r="D1102" s="4" t="s">
        <v>10</v>
      </c>
      <c r="E1102" s="4" t="s">
        <v>8</v>
      </c>
      <c r="F1102" s="4" t="s">
        <v>8</v>
      </c>
      <c r="G1102" s="4" t="s">
        <v>8</v>
      </c>
      <c r="H1102" s="4" t="s">
        <v>8</v>
      </c>
    </row>
    <row r="1103" spans="1:9">
      <c r="A1103" t="n">
        <v>11219</v>
      </c>
      <c r="B1103" s="35" t="n">
        <v>51</v>
      </c>
      <c r="C1103" s="7" t="n">
        <v>3</v>
      </c>
      <c r="D1103" s="7" t="n">
        <v>23</v>
      </c>
      <c r="E1103" s="7" t="s">
        <v>59</v>
      </c>
      <c r="F1103" s="7" t="s">
        <v>62</v>
      </c>
      <c r="G1103" s="7" t="s">
        <v>60</v>
      </c>
      <c r="H1103" s="7" t="s">
        <v>58</v>
      </c>
    </row>
    <row r="1104" spans="1:9">
      <c r="A1104" t="s">
        <v>4</v>
      </c>
      <c r="B1104" s="4" t="s">
        <v>5</v>
      </c>
      <c r="C1104" s="4" t="s">
        <v>10</v>
      </c>
      <c r="D1104" s="4" t="s">
        <v>7</v>
      </c>
      <c r="E1104" s="4" t="s">
        <v>8</v>
      </c>
      <c r="F1104" s="4" t="s">
        <v>13</v>
      </c>
      <c r="G1104" s="4" t="s">
        <v>13</v>
      </c>
      <c r="H1104" s="4" t="s">
        <v>13</v>
      </c>
    </row>
    <row r="1105" spans="1:9">
      <c r="A1105" t="n">
        <v>11232</v>
      </c>
      <c r="B1105" s="50" t="n">
        <v>48</v>
      </c>
      <c r="C1105" s="7" t="n">
        <v>23</v>
      </c>
      <c r="D1105" s="7" t="n">
        <v>0</v>
      </c>
      <c r="E1105" s="7" t="s">
        <v>53</v>
      </c>
      <c r="F1105" s="7" t="n">
        <v>-1</v>
      </c>
      <c r="G1105" s="7" t="n">
        <v>1</v>
      </c>
      <c r="H1105" s="7" t="n">
        <v>0</v>
      </c>
    </row>
    <row r="1106" spans="1:9">
      <c r="A1106" t="s">
        <v>4</v>
      </c>
      <c r="B1106" s="4" t="s">
        <v>5</v>
      </c>
      <c r="C1106" s="4" t="s">
        <v>10</v>
      </c>
    </row>
    <row r="1107" spans="1:9">
      <c r="A1107" t="n">
        <v>11262</v>
      </c>
      <c r="B1107" s="27" t="n">
        <v>16</v>
      </c>
      <c r="C1107" s="7" t="n">
        <v>500</v>
      </c>
    </row>
    <row r="1108" spans="1:9">
      <c r="A1108" t="s">
        <v>4</v>
      </c>
      <c r="B1108" s="4" t="s">
        <v>5</v>
      </c>
      <c r="C1108" s="4" t="s">
        <v>7</v>
      </c>
      <c r="D1108" s="4" t="s">
        <v>10</v>
      </c>
      <c r="E1108" s="4" t="s">
        <v>8</v>
      </c>
    </row>
    <row r="1109" spans="1:9">
      <c r="A1109" t="n">
        <v>11265</v>
      </c>
      <c r="B1109" s="35" t="n">
        <v>51</v>
      </c>
      <c r="C1109" s="7" t="n">
        <v>4</v>
      </c>
      <c r="D1109" s="7" t="n">
        <v>23</v>
      </c>
      <c r="E1109" s="7" t="s">
        <v>156</v>
      </c>
    </row>
    <row r="1110" spans="1:9">
      <c r="A1110" t="s">
        <v>4</v>
      </c>
      <c r="B1110" s="4" t="s">
        <v>5</v>
      </c>
      <c r="C1110" s="4" t="s">
        <v>10</v>
      </c>
    </row>
    <row r="1111" spans="1:9">
      <c r="A1111" t="n">
        <v>11279</v>
      </c>
      <c r="B1111" s="27" t="n">
        <v>16</v>
      </c>
      <c r="C1111" s="7" t="n">
        <v>0</v>
      </c>
    </row>
    <row r="1112" spans="1:9">
      <c r="A1112" t="s">
        <v>4</v>
      </c>
      <c r="B1112" s="4" t="s">
        <v>5</v>
      </c>
      <c r="C1112" s="4" t="s">
        <v>10</v>
      </c>
      <c r="D1112" s="4" t="s">
        <v>7</v>
      </c>
      <c r="E1112" s="4" t="s">
        <v>14</v>
      </c>
      <c r="F1112" s="4" t="s">
        <v>64</v>
      </c>
      <c r="G1112" s="4" t="s">
        <v>7</v>
      </c>
      <c r="H1112" s="4" t="s">
        <v>7</v>
      </c>
      <c r="I1112" s="4" t="s">
        <v>7</v>
      </c>
      <c r="J1112" s="4" t="s">
        <v>14</v>
      </c>
      <c r="K1112" s="4" t="s">
        <v>64</v>
      </c>
      <c r="L1112" s="4" t="s">
        <v>7</v>
      </c>
      <c r="M1112" s="4" t="s">
        <v>7</v>
      </c>
    </row>
    <row r="1113" spans="1:9">
      <c r="A1113" t="n">
        <v>11282</v>
      </c>
      <c r="B1113" s="39" t="n">
        <v>26</v>
      </c>
      <c r="C1113" s="7" t="n">
        <v>23</v>
      </c>
      <c r="D1113" s="7" t="n">
        <v>17</v>
      </c>
      <c r="E1113" s="7" t="n">
        <v>28309</v>
      </c>
      <c r="F1113" s="7" t="s">
        <v>157</v>
      </c>
      <c r="G1113" s="7" t="n">
        <v>2</v>
      </c>
      <c r="H1113" s="7" t="n">
        <v>3</v>
      </c>
      <c r="I1113" s="7" t="n">
        <v>17</v>
      </c>
      <c r="J1113" s="7" t="n">
        <v>28310</v>
      </c>
      <c r="K1113" s="7" t="s">
        <v>158</v>
      </c>
      <c r="L1113" s="7" t="n">
        <v>2</v>
      </c>
      <c r="M1113" s="7" t="n">
        <v>0</v>
      </c>
    </row>
    <row r="1114" spans="1:9">
      <c r="A1114" t="s">
        <v>4</v>
      </c>
      <c r="B1114" s="4" t="s">
        <v>5</v>
      </c>
    </row>
    <row r="1115" spans="1:9">
      <c r="A1115" t="n">
        <v>11410</v>
      </c>
      <c r="B1115" s="40" t="n">
        <v>28</v>
      </c>
    </row>
    <row r="1116" spans="1:9">
      <c r="A1116" t="s">
        <v>4</v>
      </c>
      <c r="B1116" s="4" t="s">
        <v>5</v>
      </c>
      <c r="C1116" s="4" t="s">
        <v>10</v>
      </c>
      <c r="D1116" s="4" t="s">
        <v>10</v>
      </c>
      <c r="E1116" s="4" t="s">
        <v>10</v>
      </c>
    </row>
    <row r="1117" spans="1:9">
      <c r="A1117" t="n">
        <v>11411</v>
      </c>
      <c r="B1117" s="44" t="n">
        <v>61</v>
      </c>
      <c r="C1117" s="7" t="n">
        <v>26</v>
      </c>
      <c r="D1117" s="7" t="n">
        <v>23</v>
      </c>
      <c r="E1117" s="7" t="n">
        <v>1000</v>
      </c>
    </row>
    <row r="1118" spans="1:9">
      <c r="A1118" t="s">
        <v>4</v>
      </c>
      <c r="B1118" s="4" t="s">
        <v>5</v>
      </c>
      <c r="C1118" s="4" t="s">
        <v>7</v>
      </c>
      <c r="D1118" s="4" t="s">
        <v>10</v>
      </c>
      <c r="E1118" s="4" t="s">
        <v>8</v>
      </c>
    </row>
    <row r="1119" spans="1:9">
      <c r="A1119" t="n">
        <v>11418</v>
      </c>
      <c r="B1119" s="35" t="n">
        <v>51</v>
      </c>
      <c r="C1119" s="7" t="n">
        <v>4</v>
      </c>
      <c r="D1119" s="7" t="n">
        <v>26</v>
      </c>
      <c r="E1119" s="7" t="s">
        <v>102</v>
      </c>
    </row>
    <row r="1120" spans="1:9">
      <c r="A1120" t="s">
        <v>4</v>
      </c>
      <c r="B1120" s="4" t="s">
        <v>5</v>
      </c>
      <c r="C1120" s="4" t="s">
        <v>10</v>
      </c>
    </row>
    <row r="1121" spans="1:13">
      <c r="A1121" t="n">
        <v>11432</v>
      </c>
      <c r="B1121" s="27" t="n">
        <v>16</v>
      </c>
      <c r="C1121" s="7" t="n">
        <v>0</v>
      </c>
    </row>
    <row r="1122" spans="1:13">
      <c r="A1122" t="s">
        <v>4</v>
      </c>
      <c r="B1122" s="4" t="s">
        <v>5</v>
      </c>
      <c r="C1122" s="4" t="s">
        <v>10</v>
      </c>
      <c r="D1122" s="4" t="s">
        <v>7</v>
      </c>
      <c r="E1122" s="4" t="s">
        <v>14</v>
      </c>
      <c r="F1122" s="4" t="s">
        <v>64</v>
      </c>
      <c r="G1122" s="4" t="s">
        <v>7</v>
      </c>
      <c r="H1122" s="4" t="s">
        <v>7</v>
      </c>
    </row>
    <row r="1123" spans="1:13">
      <c r="A1123" t="n">
        <v>11435</v>
      </c>
      <c r="B1123" s="39" t="n">
        <v>26</v>
      </c>
      <c r="C1123" s="7" t="n">
        <v>26</v>
      </c>
      <c r="D1123" s="7" t="n">
        <v>17</v>
      </c>
      <c r="E1123" s="7" t="n">
        <v>40317</v>
      </c>
      <c r="F1123" s="7" t="s">
        <v>159</v>
      </c>
      <c r="G1123" s="7" t="n">
        <v>2</v>
      </c>
      <c r="H1123" s="7" t="n">
        <v>0</v>
      </c>
    </row>
    <row r="1124" spans="1:13">
      <c r="A1124" t="s">
        <v>4</v>
      </c>
      <c r="B1124" s="4" t="s">
        <v>5</v>
      </c>
    </row>
    <row r="1125" spans="1:13">
      <c r="A1125" t="n">
        <v>11467</v>
      </c>
      <c r="B1125" s="40" t="n">
        <v>28</v>
      </c>
    </row>
    <row r="1126" spans="1:13">
      <c r="A1126" t="s">
        <v>4</v>
      </c>
      <c r="B1126" s="4" t="s">
        <v>5</v>
      </c>
      <c r="C1126" s="4" t="s">
        <v>10</v>
      </c>
      <c r="D1126" s="4" t="s">
        <v>7</v>
      </c>
    </row>
    <row r="1127" spans="1:13">
      <c r="A1127" t="n">
        <v>11468</v>
      </c>
      <c r="B1127" s="51" t="n">
        <v>89</v>
      </c>
      <c r="C1127" s="7" t="n">
        <v>65533</v>
      </c>
      <c r="D1127" s="7" t="n">
        <v>1</v>
      </c>
    </row>
    <row r="1128" spans="1:13">
      <c r="A1128" t="s">
        <v>4</v>
      </c>
      <c r="B1128" s="4" t="s">
        <v>5</v>
      </c>
      <c r="C1128" s="4" t="s">
        <v>7</v>
      </c>
      <c r="D1128" s="4" t="s">
        <v>10</v>
      </c>
      <c r="E1128" s="4" t="s">
        <v>13</v>
      </c>
    </row>
    <row r="1129" spans="1:13">
      <c r="A1129" t="n">
        <v>11472</v>
      </c>
      <c r="B1129" s="20" t="n">
        <v>58</v>
      </c>
      <c r="C1129" s="7" t="n">
        <v>101</v>
      </c>
      <c r="D1129" s="7" t="n">
        <v>500</v>
      </c>
      <c r="E1129" s="7" t="n">
        <v>1</v>
      </c>
    </row>
    <row r="1130" spans="1:13">
      <c r="A1130" t="s">
        <v>4</v>
      </c>
      <c r="B1130" s="4" t="s">
        <v>5</v>
      </c>
      <c r="C1130" s="4" t="s">
        <v>7</v>
      </c>
      <c r="D1130" s="4" t="s">
        <v>10</v>
      </c>
    </row>
    <row r="1131" spans="1:13">
      <c r="A1131" t="n">
        <v>11480</v>
      </c>
      <c r="B1131" s="20" t="n">
        <v>58</v>
      </c>
      <c r="C1131" s="7" t="n">
        <v>254</v>
      </c>
      <c r="D1131" s="7" t="n">
        <v>0</v>
      </c>
    </row>
    <row r="1132" spans="1:13">
      <c r="A1132" t="s">
        <v>4</v>
      </c>
      <c r="B1132" s="4" t="s">
        <v>5</v>
      </c>
      <c r="C1132" s="4" t="s">
        <v>7</v>
      </c>
      <c r="D1132" s="4" t="s">
        <v>7</v>
      </c>
      <c r="E1132" s="4" t="s">
        <v>13</v>
      </c>
      <c r="F1132" s="4" t="s">
        <v>13</v>
      </c>
      <c r="G1132" s="4" t="s">
        <v>13</v>
      </c>
      <c r="H1132" s="4" t="s">
        <v>10</v>
      </c>
    </row>
    <row r="1133" spans="1:13">
      <c r="A1133" t="n">
        <v>11484</v>
      </c>
      <c r="B1133" s="36" t="n">
        <v>45</v>
      </c>
      <c r="C1133" s="7" t="n">
        <v>2</v>
      </c>
      <c r="D1133" s="7" t="n">
        <v>3</v>
      </c>
      <c r="E1133" s="7" t="n">
        <v>0</v>
      </c>
      <c r="F1133" s="7" t="n">
        <v>1.47000002861023</v>
      </c>
      <c r="G1133" s="7" t="n">
        <v>7.90000009536743</v>
      </c>
      <c r="H1133" s="7" t="n">
        <v>0</v>
      </c>
    </row>
    <row r="1134" spans="1:13">
      <c r="A1134" t="s">
        <v>4</v>
      </c>
      <c r="B1134" s="4" t="s">
        <v>5</v>
      </c>
      <c r="C1134" s="4" t="s">
        <v>7</v>
      </c>
      <c r="D1134" s="4" t="s">
        <v>7</v>
      </c>
      <c r="E1134" s="4" t="s">
        <v>13</v>
      </c>
      <c r="F1134" s="4" t="s">
        <v>13</v>
      </c>
      <c r="G1134" s="4" t="s">
        <v>13</v>
      </c>
      <c r="H1134" s="4" t="s">
        <v>10</v>
      </c>
      <c r="I1134" s="4" t="s">
        <v>7</v>
      </c>
    </row>
    <row r="1135" spans="1:13">
      <c r="A1135" t="n">
        <v>11501</v>
      </c>
      <c r="B1135" s="36" t="n">
        <v>45</v>
      </c>
      <c r="C1135" s="7" t="n">
        <v>4</v>
      </c>
      <c r="D1135" s="7" t="n">
        <v>3</v>
      </c>
      <c r="E1135" s="7" t="n">
        <v>1.87999999523163</v>
      </c>
      <c r="F1135" s="7" t="n">
        <v>180.729995727539</v>
      </c>
      <c r="G1135" s="7" t="n">
        <v>0</v>
      </c>
      <c r="H1135" s="7" t="n">
        <v>0</v>
      </c>
      <c r="I1135" s="7" t="n">
        <v>0</v>
      </c>
    </row>
    <row r="1136" spans="1:13">
      <c r="A1136" t="s">
        <v>4</v>
      </c>
      <c r="B1136" s="4" t="s">
        <v>5</v>
      </c>
      <c r="C1136" s="4" t="s">
        <v>7</v>
      </c>
      <c r="D1136" s="4" t="s">
        <v>7</v>
      </c>
      <c r="E1136" s="4" t="s">
        <v>13</v>
      </c>
      <c r="F1136" s="4" t="s">
        <v>10</v>
      </c>
    </row>
    <row r="1137" spans="1:9">
      <c r="A1137" t="n">
        <v>11519</v>
      </c>
      <c r="B1137" s="36" t="n">
        <v>45</v>
      </c>
      <c r="C1137" s="7" t="n">
        <v>5</v>
      </c>
      <c r="D1137" s="7" t="n">
        <v>3</v>
      </c>
      <c r="E1137" s="7" t="n">
        <v>1.79999995231628</v>
      </c>
      <c r="F1137" s="7" t="n">
        <v>0</v>
      </c>
    </row>
    <row r="1138" spans="1:9">
      <c r="A1138" t="s">
        <v>4</v>
      </c>
      <c r="B1138" s="4" t="s">
        <v>5</v>
      </c>
      <c r="C1138" s="4" t="s">
        <v>7</v>
      </c>
      <c r="D1138" s="4" t="s">
        <v>7</v>
      </c>
      <c r="E1138" s="4" t="s">
        <v>13</v>
      </c>
      <c r="F1138" s="4" t="s">
        <v>10</v>
      </c>
    </row>
    <row r="1139" spans="1:9">
      <c r="A1139" t="n">
        <v>11528</v>
      </c>
      <c r="B1139" s="36" t="n">
        <v>45</v>
      </c>
      <c r="C1139" s="7" t="n">
        <v>11</v>
      </c>
      <c r="D1139" s="7" t="n">
        <v>3</v>
      </c>
      <c r="E1139" s="7" t="n">
        <v>40</v>
      </c>
      <c r="F1139" s="7" t="n">
        <v>0</v>
      </c>
    </row>
    <row r="1140" spans="1:9">
      <c r="A1140" t="s">
        <v>4</v>
      </c>
      <c r="B1140" s="4" t="s">
        <v>5</v>
      </c>
      <c r="C1140" s="4" t="s">
        <v>7</v>
      </c>
      <c r="D1140" s="4" t="s">
        <v>7</v>
      </c>
      <c r="E1140" s="4" t="s">
        <v>13</v>
      </c>
      <c r="F1140" s="4" t="s">
        <v>10</v>
      </c>
    </row>
    <row r="1141" spans="1:9">
      <c r="A1141" t="n">
        <v>11537</v>
      </c>
      <c r="B1141" s="36" t="n">
        <v>45</v>
      </c>
      <c r="C1141" s="7" t="n">
        <v>5</v>
      </c>
      <c r="D1141" s="7" t="n">
        <v>3</v>
      </c>
      <c r="E1141" s="7" t="n">
        <v>1.39999997615814</v>
      </c>
      <c r="F1141" s="7" t="n">
        <v>3000</v>
      </c>
    </row>
    <row r="1142" spans="1:9">
      <c r="A1142" t="s">
        <v>4</v>
      </c>
      <c r="B1142" s="4" t="s">
        <v>5</v>
      </c>
      <c r="C1142" s="4" t="s">
        <v>10</v>
      </c>
      <c r="D1142" s="4" t="s">
        <v>13</v>
      </c>
      <c r="E1142" s="4" t="s">
        <v>13</v>
      </c>
      <c r="F1142" s="4" t="s">
        <v>13</v>
      </c>
      <c r="G1142" s="4" t="s">
        <v>13</v>
      </c>
    </row>
    <row r="1143" spans="1:9">
      <c r="A1143" t="n">
        <v>11546</v>
      </c>
      <c r="B1143" s="33" t="n">
        <v>46</v>
      </c>
      <c r="C1143" s="7" t="n">
        <v>7002</v>
      </c>
      <c r="D1143" s="7" t="n">
        <v>-0.699999988079071</v>
      </c>
      <c r="E1143" s="7" t="n">
        <v>0</v>
      </c>
      <c r="F1143" s="7" t="n">
        <v>1.39999997615814</v>
      </c>
      <c r="G1143" s="7" t="n">
        <v>5</v>
      </c>
    </row>
    <row r="1144" spans="1:9">
      <c r="A1144" t="s">
        <v>4</v>
      </c>
      <c r="B1144" s="4" t="s">
        <v>5</v>
      </c>
      <c r="C1144" s="4" t="s">
        <v>10</v>
      </c>
      <c r="D1144" s="4" t="s">
        <v>13</v>
      </c>
      <c r="E1144" s="4" t="s">
        <v>13</v>
      </c>
      <c r="F1144" s="4" t="s">
        <v>13</v>
      </c>
      <c r="G1144" s="4" t="s">
        <v>13</v>
      </c>
    </row>
    <row r="1145" spans="1:9">
      <c r="A1145" t="n">
        <v>11565</v>
      </c>
      <c r="B1145" s="33" t="n">
        <v>46</v>
      </c>
      <c r="C1145" s="7" t="n">
        <v>7003</v>
      </c>
      <c r="D1145" s="7" t="n">
        <v>-1.64999997615814</v>
      </c>
      <c r="E1145" s="7" t="n">
        <v>0</v>
      </c>
      <c r="F1145" s="7" t="n">
        <v>0.400000005960464</v>
      </c>
      <c r="G1145" s="7" t="n">
        <v>15</v>
      </c>
    </row>
    <row r="1146" spans="1:9">
      <c r="A1146" t="s">
        <v>4</v>
      </c>
      <c r="B1146" s="4" t="s">
        <v>5</v>
      </c>
      <c r="C1146" s="4" t="s">
        <v>10</v>
      </c>
      <c r="D1146" s="4" t="s">
        <v>13</v>
      </c>
      <c r="E1146" s="4" t="s">
        <v>13</v>
      </c>
      <c r="F1146" s="4" t="s">
        <v>13</v>
      </c>
      <c r="G1146" s="4" t="s">
        <v>13</v>
      </c>
    </row>
    <row r="1147" spans="1:9">
      <c r="A1147" t="n">
        <v>11584</v>
      </c>
      <c r="B1147" s="33" t="n">
        <v>46</v>
      </c>
      <c r="C1147" s="7" t="n">
        <v>24</v>
      </c>
      <c r="D1147" s="7" t="n">
        <v>0.699999988079071</v>
      </c>
      <c r="E1147" s="7" t="n">
        <v>0</v>
      </c>
      <c r="F1147" s="7" t="n">
        <v>1.39999997615814</v>
      </c>
      <c r="G1147" s="7" t="n">
        <v>355</v>
      </c>
    </row>
    <row r="1148" spans="1:9">
      <c r="A1148" t="s">
        <v>4</v>
      </c>
      <c r="B1148" s="4" t="s">
        <v>5</v>
      </c>
      <c r="C1148" s="4" t="s">
        <v>10</v>
      </c>
      <c r="D1148" s="4" t="s">
        <v>13</v>
      </c>
      <c r="E1148" s="4" t="s">
        <v>13</v>
      </c>
      <c r="F1148" s="4" t="s">
        <v>13</v>
      </c>
      <c r="G1148" s="4" t="s">
        <v>13</v>
      </c>
    </row>
    <row r="1149" spans="1:9">
      <c r="A1149" t="n">
        <v>11603</v>
      </c>
      <c r="B1149" s="33" t="n">
        <v>46</v>
      </c>
      <c r="C1149" s="7" t="n">
        <v>25</v>
      </c>
      <c r="D1149" s="7" t="n">
        <v>1.64999997615814</v>
      </c>
      <c r="E1149" s="7" t="n">
        <v>0</v>
      </c>
      <c r="F1149" s="7" t="n">
        <v>0.400000005960464</v>
      </c>
      <c r="G1149" s="7" t="n">
        <v>345</v>
      </c>
    </row>
    <row r="1150" spans="1:9">
      <c r="A1150" t="s">
        <v>4</v>
      </c>
      <c r="B1150" s="4" t="s">
        <v>5</v>
      </c>
      <c r="C1150" s="4" t="s">
        <v>10</v>
      </c>
      <c r="D1150" s="4" t="s">
        <v>13</v>
      </c>
      <c r="E1150" s="4" t="s">
        <v>13</v>
      </c>
      <c r="F1150" s="4" t="s">
        <v>13</v>
      </c>
      <c r="G1150" s="4" t="s">
        <v>13</v>
      </c>
    </row>
    <row r="1151" spans="1:9">
      <c r="A1151" t="n">
        <v>11622</v>
      </c>
      <c r="B1151" s="33" t="n">
        <v>46</v>
      </c>
      <c r="C1151" s="7" t="n">
        <v>28</v>
      </c>
      <c r="D1151" s="7" t="n">
        <v>-0.899999976158142</v>
      </c>
      <c r="E1151" s="7" t="n">
        <v>0</v>
      </c>
      <c r="F1151" s="7" t="n">
        <v>-0.800000011920929</v>
      </c>
      <c r="G1151" s="7" t="n">
        <v>10</v>
      </c>
    </row>
    <row r="1152" spans="1:9">
      <c r="A1152" t="s">
        <v>4</v>
      </c>
      <c r="B1152" s="4" t="s">
        <v>5</v>
      </c>
      <c r="C1152" s="4" t="s">
        <v>10</v>
      </c>
      <c r="D1152" s="4" t="s">
        <v>13</v>
      </c>
      <c r="E1152" s="4" t="s">
        <v>13</v>
      </c>
      <c r="F1152" s="4" t="s">
        <v>13</v>
      </c>
      <c r="G1152" s="4" t="s">
        <v>13</v>
      </c>
    </row>
    <row r="1153" spans="1:7">
      <c r="A1153" t="n">
        <v>11641</v>
      </c>
      <c r="B1153" s="33" t="n">
        <v>46</v>
      </c>
      <c r="C1153" s="7" t="n">
        <v>29</v>
      </c>
      <c r="D1153" s="7" t="n">
        <v>-1.64999997615814</v>
      </c>
      <c r="E1153" s="7" t="n">
        <v>0</v>
      </c>
      <c r="F1153" s="7" t="n">
        <v>-1.70000004768372</v>
      </c>
      <c r="G1153" s="7" t="n">
        <v>20</v>
      </c>
    </row>
    <row r="1154" spans="1:7">
      <c r="A1154" t="s">
        <v>4</v>
      </c>
      <c r="B1154" s="4" t="s">
        <v>5</v>
      </c>
      <c r="C1154" s="4" t="s">
        <v>10</v>
      </c>
      <c r="D1154" s="4" t="s">
        <v>13</v>
      </c>
      <c r="E1154" s="4" t="s">
        <v>13</v>
      </c>
      <c r="F1154" s="4" t="s">
        <v>13</v>
      </c>
      <c r="G1154" s="4" t="s">
        <v>13</v>
      </c>
    </row>
    <row r="1155" spans="1:7">
      <c r="A1155" t="n">
        <v>11660</v>
      </c>
      <c r="B1155" s="33" t="n">
        <v>46</v>
      </c>
      <c r="C1155" s="7" t="n">
        <v>27</v>
      </c>
      <c r="D1155" s="7" t="n">
        <v>1.64999997615814</v>
      </c>
      <c r="E1155" s="7" t="n">
        <v>0</v>
      </c>
      <c r="F1155" s="7" t="n">
        <v>-1.70000004768372</v>
      </c>
      <c r="G1155" s="7" t="n">
        <v>340</v>
      </c>
    </row>
    <row r="1156" spans="1:7">
      <c r="A1156" t="s">
        <v>4</v>
      </c>
      <c r="B1156" s="4" t="s">
        <v>5</v>
      </c>
      <c r="C1156" s="4" t="s">
        <v>10</v>
      </c>
      <c r="D1156" s="4" t="s">
        <v>13</v>
      </c>
      <c r="E1156" s="4" t="s">
        <v>13</v>
      </c>
      <c r="F1156" s="4" t="s">
        <v>13</v>
      </c>
      <c r="G1156" s="4" t="s">
        <v>13</v>
      </c>
    </row>
    <row r="1157" spans="1:7">
      <c r="A1157" t="n">
        <v>11679</v>
      </c>
      <c r="B1157" s="33" t="n">
        <v>46</v>
      </c>
      <c r="C1157" s="7" t="n">
        <v>23</v>
      </c>
      <c r="D1157" s="7" t="n">
        <v>1.10000002384186</v>
      </c>
      <c r="E1157" s="7" t="n">
        <v>0</v>
      </c>
      <c r="F1157" s="7" t="n">
        <v>9.75</v>
      </c>
      <c r="G1157" s="7" t="n">
        <v>-56</v>
      </c>
    </row>
    <row r="1158" spans="1:7">
      <c r="A1158" t="s">
        <v>4</v>
      </c>
      <c r="B1158" s="4" t="s">
        <v>5</v>
      </c>
      <c r="C1158" s="4" t="s">
        <v>7</v>
      </c>
      <c r="D1158" s="4" t="s">
        <v>10</v>
      </c>
      <c r="E1158" s="4" t="s">
        <v>8</v>
      </c>
      <c r="F1158" s="4" t="s">
        <v>8</v>
      </c>
      <c r="G1158" s="4" t="s">
        <v>8</v>
      </c>
      <c r="H1158" s="4" t="s">
        <v>8</v>
      </c>
    </row>
    <row r="1159" spans="1:7">
      <c r="A1159" t="n">
        <v>11698</v>
      </c>
      <c r="B1159" s="35" t="n">
        <v>51</v>
      </c>
      <c r="C1159" s="7" t="n">
        <v>3</v>
      </c>
      <c r="D1159" s="7" t="n">
        <v>23</v>
      </c>
      <c r="E1159" s="7" t="s">
        <v>160</v>
      </c>
      <c r="F1159" s="7" t="s">
        <v>114</v>
      </c>
      <c r="G1159" s="7" t="s">
        <v>60</v>
      </c>
      <c r="H1159" s="7" t="s">
        <v>58</v>
      </c>
    </row>
    <row r="1160" spans="1:7">
      <c r="A1160" t="s">
        <v>4</v>
      </c>
      <c r="B1160" s="4" t="s">
        <v>5</v>
      </c>
      <c r="C1160" s="4" t="s">
        <v>10</v>
      </c>
      <c r="D1160" s="4" t="s">
        <v>10</v>
      </c>
      <c r="E1160" s="4" t="s">
        <v>10</v>
      </c>
    </row>
    <row r="1161" spans="1:7">
      <c r="A1161" t="n">
        <v>11727</v>
      </c>
      <c r="B1161" s="44" t="n">
        <v>61</v>
      </c>
      <c r="C1161" s="7" t="n">
        <v>26</v>
      </c>
      <c r="D1161" s="7" t="n">
        <v>65533</v>
      </c>
      <c r="E1161" s="7" t="n">
        <v>1000</v>
      </c>
    </row>
    <row r="1162" spans="1:7">
      <c r="A1162" t="s">
        <v>4</v>
      </c>
      <c r="B1162" s="4" t="s">
        <v>5</v>
      </c>
      <c r="C1162" s="4" t="s">
        <v>10</v>
      </c>
      <c r="D1162" s="4" t="s">
        <v>10</v>
      </c>
      <c r="E1162" s="4" t="s">
        <v>10</v>
      </c>
    </row>
    <row r="1163" spans="1:7">
      <c r="A1163" t="n">
        <v>11734</v>
      </c>
      <c r="B1163" s="44" t="n">
        <v>61</v>
      </c>
      <c r="C1163" s="7" t="n">
        <v>23</v>
      </c>
      <c r="D1163" s="7" t="n">
        <v>29</v>
      </c>
      <c r="E1163" s="7" t="n">
        <v>1000</v>
      </c>
    </row>
    <row r="1164" spans="1:7">
      <c r="A1164" t="s">
        <v>4</v>
      </c>
      <c r="B1164" s="4" t="s">
        <v>5</v>
      </c>
      <c r="C1164" s="4" t="s">
        <v>10</v>
      </c>
      <c r="D1164" s="4" t="s">
        <v>10</v>
      </c>
      <c r="E1164" s="4" t="s">
        <v>13</v>
      </c>
      <c r="F1164" s="4" t="s">
        <v>13</v>
      </c>
      <c r="G1164" s="4" t="s">
        <v>13</v>
      </c>
      <c r="H1164" s="4" t="s">
        <v>13</v>
      </c>
      <c r="I1164" s="4" t="s">
        <v>7</v>
      </c>
      <c r="J1164" s="4" t="s">
        <v>10</v>
      </c>
    </row>
    <row r="1165" spans="1:7">
      <c r="A1165" t="n">
        <v>11741</v>
      </c>
      <c r="B1165" s="45" t="n">
        <v>55</v>
      </c>
      <c r="C1165" s="7" t="n">
        <v>26</v>
      </c>
      <c r="D1165" s="7" t="n">
        <v>65533</v>
      </c>
      <c r="E1165" s="7" t="n">
        <v>0</v>
      </c>
      <c r="F1165" s="7" t="n">
        <v>0</v>
      </c>
      <c r="G1165" s="7" t="n">
        <v>8</v>
      </c>
      <c r="H1165" s="7" t="n">
        <v>1.5</v>
      </c>
      <c r="I1165" s="7" t="n">
        <v>1</v>
      </c>
      <c r="J1165" s="7" t="n">
        <v>0</v>
      </c>
    </row>
    <row r="1166" spans="1:7">
      <c r="A1166" t="s">
        <v>4</v>
      </c>
      <c r="B1166" s="4" t="s">
        <v>5</v>
      </c>
      <c r="C1166" s="4" t="s">
        <v>10</v>
      </c>
    </row>
    <row r="1167" spans="1:7">
      <c r="A1167" t="n">
        <v>11765</v>
      </c>
      <c r="B1167" s="27" t="n">
        <v>16</v>
      </c>
      <c r="C1167" s="7" t="n">
        <v>1500</v>
      </c>
    </row>
    <row r="1168" spans="1:7">
      <c r="A1168" t="s">
        <v>4</v>
      </c>
      <c r="B1168" s="4" t="s">
        <v>5</v>
      </c>
      <c r="C1168" s="4" t="s">
        <v>10</v>
      </c>
      <c r="D1168" s="4" t="s">
        <v>13</v>
      </c>
      <c r="E1168" s="4" t="s">
        <v>13</v>
      </c>
      <c r="F1168" s="4" t="s">
        <v>7</v>
      </c>
    </row>
    <row r="1169" spans="1:10">
      <c r="A1169" t="n">
        <v>11768</v>
      </c>
      <c r="B1169" s="55" t="n">
        <v>52</v>
      </c>
      <c r="C1169" s="7" t="n">
        <v>23</v>
      </c>
      <c r="D1169" s="7" t="n">
        <v>-148</v>
      </c>
      <c r="E1169" s="7" t="n">
        <v>10</v>
      </c>
      <c r="F1169" s="7" t="n">
        <v>0</v>
      </c>
    </row>
    <row r="1170" spans="1:10">
      <c r="A1170" t="s">
        <v>4</v>
      </c>
      <c r="B1170" s="4" t="s">
        <v>5</v>
      </c>
      <c r="C1170" s="4" t="s">
        <v>10</v>
      </c>
      <c r="D1170" s="4" t="s">
        <v>7</v>
      </c>
    </row>
    <row r="1171" spans="1:10">
      <c r="A1171" t="n">
        <v>11780</v>
      </c>
      <c r="B1171" s="48" t="n">
        <v>56</v>
      </c>
      <c r="C1171" s="7" t="n">
        <v>26</v>
      </c>
      <c r="D1171" s="7" t="n">
        <v>0</v>
      </c>
    </row>
    <row r="1172" spans="1:10">
      <c r="A1172" t="s">
        <v>4</v>
      </c>
      <c r="B1172" s="4" t="s">
        <v>5</v>
      </c>
      <c r="C1172" s="4" t="s">
        <v>10</v>
      </c>
      <c r="D1172" s="4" t="s">
        <v>13</v>
      </c>
      <c r="E1172" s="4" t="s">
        <v>13</v>
      </c>
      <c r="F1172" s="4" t="s">
        <v>7</v>
      </c>
    </row>
    <row r="1173" spans="1:10">
      <c r="A1173" t="n">
        <v>11784</v>
      </c>
      <c r="B1173" s="55" t="n">
        <v>52</v>
      </c>
      <c r="C1173" s="7" t="n">
        <v>26</v>
      </c>
      <c r="D1173" s="7" t="n">
        <v>180</v>
      </c>
      <c r="E1173" s="7" t="n">
        <v>10</v>
      </c>
      <c r="F1173" s="7" t="n">
        <v>0</v>
      </c>
    </row>
    <row r="1174" spans="1:10">
      <c r="A1174" t="s">
        <v>4</v>
      </c>
      <c r="B1174" s="4" t="s">
        <v>5</v>
      </c>
      <c r="C1174" s="4" t="s">
        <v>10</v>
      </c>
    </row>
    <row r="1175" spans="1:10">
      <c r="A1175" t="n">
        <v>11796</v>
      </c>
      <c r="B1175" s="47" t="n">
        <v>54</v>
      </c>
      <c r="C1175" s="7" t="n">
        <v>26</v>
      </c>
    </row>
    <row r="1176" spans="1:10">
      <c r="A1176" t="s">
        <v>4</v>
      </c>
      <c r="B1176" s="4" t="s">
        <v>5</v>
      </c>
      <c r="C1176" s="4" t="s">
        <v>10</v>
      </c>
    </row>
    <row r="1177" spans="1:10">
      <c r="A1177" t="n">
        <v>11799</v>
      </c>
      <c r="B1177" s="47" t="n">
        <v>54</v>
      </c>
      <c r="C1177" s="7" t="n">
        <v>23</v>
      </c>
    </row>
    <row r="1178" spans="1:10">
      <c r="A1178" t="s">
        <v>4</v>
      </c>
      <c r="B1178" s="4" t="s">
        <v>5</v>
      </c>
      <c r="C1178" s="4" t="s">
        <v>10</v>
      </c>
      <c r="D1178" s="4" t="s">
        <v>7</v>
      </c>
      <c r="E1178" s="4" t="s">
        <v>8</v>
      </c>
      <c r="F1178" s="4" t="s">
        <v>13</v>
      </c>
      <c r="G1178" s="4" t="s">
        <v>13</v>
      </c>
      <c r="H1178" s="4" t="s">
        <v>13</v>
      </c>
    </row>
    <row r="1179" spans="1:10">
      <c r="A1179" t="n">
        <v>11802</v>
      </c>
      <c r="B1179" s="50" t="n">
        <v>48</v>
      </c>
      <c r="C1179" s="7" t="n">
        <v>23</v>
      </c>
      <c r="D1179" s="7" t="n">
        <v>0</v>
      </c>
      <c r="E1179" s="7" t="s">
        <v>55</v>
      </c>
      <c r="F1179" s="7" t="n">
        <v>-1</v>
      </c>
      <c r="G1179" s="7" t="n">
        <v>1</v>
      </c>
      <c r="H1179" s="7" t="n">
        <v>0</v>
      </c>
    </row>
    <row r="1180" spans="1:10">
      <c r="A1180" t="s">
        <v>4</v>
      </c>
      <c r="B1180" s="4" t="s">
        <v>5</v>
      </c>
      <c r="C1180" s="4" t="s">
        <v>7</v>
      </c>
      <c r="D1180" s="4" t="s">
        <v>10</v>
      </c>
    </row>
    <row r="1181" spans="1:10">
      <c r="A1181" t="n">
        <v>11833</v>
      </c>
      <c r="B1181" s="36" t="n">
        <v>45</v>
      </c>
      <c r="C1181" s="7" t="n">
        <v>7</v>
      </c>
      <c r="D1181" s="7" t="n">
        <v>255</v>
      </c>
    </row>
    <row r="1182" spans="1:10">
      <c r="A1182" t="s">
        <v>4</v>
      </c>
      <c r="B1182" s="4" t="s">
        <v>5</v>
      </c>
      <c r="C1182" s="4" t="s">
        <v>7</v>
      </c>
      <c r="D1182" s="4" t="s">
        <v>10</v>
      </c>
      <c r="E1182" s="4" t="s">
        <v>8</v>
      </c>
    </row>
    <row r="1183" spans="1:10">
      <c r="A1183" t="n">
        <v>11837</v>
      </c>
      <c r="B1183" s="35" t="n">
        <v>51</v>
      </c>
      <c r="C1183" s="7" t="n">
        <v>4</v>
      </c>
      <c r="D1183" s="7" t="n">
        <v>26</v>
      </c>
      <c r="E1183" s="7" t="s">
        <v>141</v>
      </c>
    </row>
    <row r="1184" spans="1:10">
      <c r="A1184" t="s">
        <v>4</v>
      </c>
      <c r="B1184" s="4" t="s">
        <v>5</v>
      </c>
      <c r="C1184" s="4" t="s">
        <v>10</v>
      </c>
    </row>
    <row r="1185" spans="1:8">
      <c r="A1185" t="n">
        <v>11850</v>
      </c>
      <c r="B1185" s="27" t="n">
        <v>16</v>
      </c>
      <c r="C1185" s="7" t="n">
        <v>0</v>
      </c>
    </row>
    <row r="1186" spans="1:8">
      <c r="A1186" t="s">
        <v>4</v>
      </c>
      <c r="B1186" s="4" t="s">
        <v>5</v>
      </c>
      <c r="C1186" s="4" t="s">
        <v>10</v>
      </c>
      <c r="D1186" s="4" t="s">
        <v>7</v>
      </c>
      <c r="E1186" s="4" t="s">
        <v>14</v>
      </c>
      <c r="F1186" s="4" t="s">
        <v>64</v>
      </c>
      <c r="G1186" s="4" t="s">
        <v>7</v>
      </c>
      <c r="H1186" s="4" t="s">
        <v>7</v>
      </c>
      <c r="I1186" s="4" t="s">
        <v>7</v>
      </c>
      <c r="J1186" s="4" t="s">
        <v>14</v>
      </c>
      <c r="K1186" s="4" t="s">
        <v>64</v>
      </c>
      <c r="L1186" s="4" t="s">
        <v>7</v>
      </c>
      <c r="M1186" s="4" t="s">
        <v>7</v>
      </c>
    </row>
    <row r="1187" spans="1:8">
      <c r="A1187" t="n">
        <v>11853</v>
      </c>
      <c r="B1187" s="39" t="n">
        <v>26</v>
      </c>
      <c r="C1187" s="7" t="n">
        <v>26</v>
      </c>
      <c r="D1187" s="7" t="n">
        <v>17</v>
      </c>
      <c r="E1187" s="7" t="n">
        <v>40318</v>
      </c>
      <c r="F1187" s="7" t="s">
        <v>161</v>
      </c>
      <c r="G1187" s="7" t="n">
        <v>2</v>
      </c>
      <c r="H1187" s="7" t="n">
        <v>3</v>
      </c>
      <c r="I1187" s="7" t="n">
        <v>17</v>
      </c>
      <c r="J1187" s="7" t="n">
        <v>40319</v>
      </c>
      <c r="K1187" s="7" t="s">
        <v>162</v>
      </c>
      <c r="L1187" s="7" t="n">
        <v>2</v>
      </c>
      <c r="M1187" s="7" t="n">
        <v>0</v>
      </c>
    </row>
    <row r="1188" spans="1:8">
      <c r="A1188" t="s">
        <v>4</v>
      </c>
      <c r="B1188" s="4" t="s">
        <v>5</v>
      </c>
    </row>
    <row r="1189" spans="1:8">
      <c r="A1189" t="n">
        <v>12036</v>
      </c>
      <c r="B1189" s="40" t="n">
        <v>28</v>
      </c>
    </row>
    <row r="1190" spans="1:8">
      <c r="A1190" t="s">
        <v>4</v>
      </c>
      <c r="B1190" s="4" t="s">
        <v>5</v>
      </c>
      <c r="C1190" s="4" t="s">
        <v>7</v>
      </c>
      <c r="D1190" s="4" t="s">
        <v>10</v>
      </c>
      <c r="E1190" s="4" t="s">
        <v>10</v>
      </c>
      <c r="F1190" s="4" t="s">
        <v>14</v>
      </c>
    </row>
    <row r="1191" spans="1:8">
      <c r="A1191" t="n">
        <v>12037</v>
      </c>
      <c r="B1191" s="56" t="n">
        <v>84</v>
      </c>
      <c r="C1191" s="7" t="n">
        <v>0</v>
      </c>
      <c r="D1191" s="7" t="n">
        <v>0</v>
      </c>
      <c r="E1191" s="7" t="n">
        <v>0</v>
      </c>
      <c r="F1191" s="7" t="n">
        <v>1053609165</v>
      </c>
    </row>
    <row r="1192" spans="1:8">
      <c r="A1192" t="s">
        <v>4</v>
      </c>
      <c r="B1192" s="4" t="s">
        <v>5</v>
      </c>
      <c r="C1192" s="4" t="s">
        <v>7</v>
      </c>
      <c r="D1192" s="4" t="s">
        <v>7</v>
      </c>
      <c r="E1192" s="4" t="s">
        <v>13</v>
      </c>
      <c r="F1192" s="4" t="s">
        <v>13</v>
      </c>
      <c r="G1192" s="4" t="s">
        <v>13</v>
      </c>
      <c r="H1192" s="4" t="s">
        <v>10</v>
      </c>
    </row>
    <row r="1193" spans="1:8">
      <c r="A1193" t="n">
        <v>12047</v>
      </c>
      <c r="B1193" s="36" t="n">
        <v>45</v>
      </c>
      <c r="C1193" s="7" t="n">
        <v>2</v>
      </c>
      <c r="D1193" s="7" t="n">
        <v>3</v>
      </c>
      <c r="E1193" s="7" t="n">
        <v>0</v>
      </c>
      <c r="F1193" s="7" t="n">
        <v>1.16999995708466</v>
      </c>
      <c r="G1193" s="7" t="n">
        <v>1.70000004768372</v>
      </c>
      <c r="H1193" s="7" t="n">
        <v>5000</v>
      </c>
    </row>
    <row r="1194" spans="1:8">
      <c r="A1194" t="s">
        <v>4</v>
      </c>
      <c r="B1194" s="4" t="s">
        <v>5</v>
      </c>
      <c r="C1194" s="4" t="s">
        <v>7</v>
      </c>
      <c r="D1194" s="4" t="s">
        <v>7</v>
      </c>
      <c r="E1194" s="4" t="s">
        <v>13</v>
      </c>
      <c r="F1194" s="4" t="s">
        <v>13</v>
      </c>
      <c r="G1194" s="4" t="s">
        <v>13</v>
      </c>
      <c r="H1194" s="4" t="s">
        <v>10</v>
      </c>
      <c r="I1194" s="4" t="s">
        <v>7</v>
      </c>
    </row>
    <row r="1195" spans="1:8">
      <c r="A1195" t="n">
        <v>12064</v>
      </c>
      <c r="B1195" s="36" t="n">
        <v>45</v>
      </c>
      <c r="C1195" s="7" t="n">
        <v>4</v>
      </c>
      <c r="D1195" s="7" t="n">
        <v>3</v>
      </c>
      <c r="E1195" s="7" t="n">
        <v>5</v>
      </c>
      <c r="F1195" s="7" t="n">
        <v>180</v>
      </c>
      <c r="G1195" s="7" t="n">
        <v>0</v>
      </c>
      <c r="H1195" s="7" t="n">
        <v>5000</v>
      </c>
      <c r="I1195" s="7" t="n">
        <v>1</v>
      </c>
    </row>
    <row r="1196" spans="1:8">
      <c r="A1196" t="s">
        <v>4</v>
      </c>
      <c r="B1196" s="4" t="s">
        <v>5</v>
      </c>
      <c r="C1196" s="4" t="s">
        <v>7</v>
      </c>
      <c r="D1196" s="4" t="s">
        <v>7</v>
      </c>
      <c r="E1196" s="4" t="s">
        <v>13</v>
      </c>
      <c r="F1196" s="4" t="s">
        <v>10</v>
      </c>
    </row>
    <row r="1197" spans="1:8">
      <c r="A1197" t="n">
        <v>12082</v>
      </c>
      <c r="B1197" s="36" t="n">
        <v>45</v>
      </c>
      <c r="C1197" s="7" t="n">
        <v>5</v>
      </c>
      <c r="D1197" s="7" t="n">
        <v>3</v>
      </c>
      <c r="E1197" s="7" t="n">
        <v>6.5</v>
      </c>
      <c r="F1197" s="7" t="n">
        <v>5000</v>
      </c>
    </row>
    <row r="1198" spans="1:8">
      <c r="A1198" t="s">
        <v>4</v>
      </c>
      <c r="B1198" s="4" t="s">
        <v>5</v>
      </c>
      <c r="C1198" s="4" t="s">
        <v>7</v>
      </c>
      <c r="D1198" s="4" t="s">
        <v>7</v>
      </c>
      <c r="E1198" s="4" t="s">
        <v>13</v>
      </c>
      <c r="F1198" s="4" t="s">
        <v>10</v>
      </c>
    </row>
    <row r="1199" spans="1:8">
      <c r="A1199" t="n">
        <v>12091</v>
      </c>
      <c r="B1199" s="36" t="n">
        <v>45</v>
      </c>
      <c r="C1199" s="7" t="n">
        <v>11</v>
      </c>
      <c r="D1199" s="7" t="n">
        <v>3</v>
      </c>
      <c r="E1199" s="7" t="n">
        <v>40</v>
      </c>
      <c r="F1199" s="7" t="n">
        <v>5000</v>
      </c>
    </row>
    <row r="1200" spans="1:8">
      <c r="A1200" t="s">
        <v>4</v>
      </c>
      <c r="B1200" s="4" t="s">
        <v>5</v>
      </c>
      <c r="C1200" s="4" t="s">
        <v>10</v>
      </c>
      <c r="D1200" s="4" t="s">
        <v>7</v>
      </c>
      <c r="E1200" s="4" t="s">
        <v>8</v>
      </c>
      <c r="F1200" s="4" t="s">
        <v>13</v>
      </c>
      <c r="G1200" s="4" t="s">
        <v>13</v>
      </c>
      <c r="H1200" s="4" t="s">
        <v>13</v>
      </c>
    </row>
    <row r="1201" spans="1:13">
      <c r="A1201" t="n">
        <v>12100</v>
      </c>
      <c r="B1201" s="50" t="n">
        <v>48</v>
      </c>
      <c r="C1201" s="7" t="n">
        <v>26</v>
      </c>
      <c r="D1201" s="7" t="n">
        <v>0</v>
      </c>
      <c r="E1201" s="7" t="s">
        <v>49</v>
      </c>
      <c r="F1201" s="7" t="n">
        <v>-1</v>
      </c>
      <c r="G1201" s="7" t="n">
        <v>1</v>
      </c>
      <c r="H1201" s="7" t="n">
        <v>0</v>
      </c>
    </row>
    <row r="1202" spans="1:13">
      <c r="A1202" t="s">
        <v>4</v>
      </c>
      <c r="B1202" s="4" t="s">
        <v>5</v>
      </c>
      <c r="C1202" s="4" t="s">
        <v>10</v>
      </c>
    </row>
    <row r="1203" spans="1:13">
      <c r="A1203" t="n">
        <v>12126</v>
      </c>
      <c r="B1203" s="27" t="n">
        <v>16</v>
      </c>
      <c r="C1203" s="7" t="n">
        <v>500</v>
      </c>
    </row>
    <row r="1204" spans="1:13">
      <c r="A1204" t="s">
        <v>4</v>
      </c>
      <c r="B1204" s="4" t="s">
        <v>5</v>
      </c>
      <c r="C1204" s="4" t="s">
        <v>7</v>
      </c>
      <c r="D1204" s="4" t="s">
        <v>10</v>
      </c>
      <c r="E1204" s="4" t="s">
        <v>13</v>
      </c>
      <c r="F1204" s="4" t="s">
        <v>10</v>
      </c>
      <c r="G1204" s="4" t="s">
        <v>14</v>
      </c>
      <c r="H1204" s="4" t="s">
        <v>14</v>
      </c>
      <c r="I1204" s="4" t="s">
        <v>10</v>
      </c>
      <c r="J1204" s="4" t="s">
        <v>10</v>
      </c>
      <c r="K1204" s="4" t="s">
        <v>14</v>
      </c>
      <c r="L1204" s="4" t="s">
        <v>14</v>
      </c>
      <c r="M1204" s="4" t="s">
        <v>14</v>
      </c>
      <c r="N1204" s="4" t="s">
        <v>14</v>
      </c>
      <c r="O1204" s="4" t="s">
        <v>8</v>
      </c>
    </row>
    <row r="1205" spans="1:13">
      <c r="A1205" t="n">
        <v>12129</v>
      </c>
      <c r="B1205" s="13" t="n">
        <v>50</v>
      </c>
      <c r="C1205" s="7" t="n">
        <v>0</v>
      </c>
      <c r="D1205" s="7" t="n">
        <v>4255</v>
      </c>
      <c r="E1205" s="7" t="n">
        <v>0.800000011920929</v>
      </c>
      <c r="F1205" s="7" t="n">
        <v>300</v>
      </c>
      <c r="G1205" s="7" t="n">
        <v>0</v>
      </c>
      <c r="H1205" s="7" t="n">
        <v>-1061158912</v>
      </c>
      <c r="I1205" s="7" t="n">
        <v>0</v>
      </c>
      <c r="J1205" s="7" t="n">
        <v>65533</v>
      </c>
      <c r="K1205" s="7" t="n">
        <v>0</v>
      </c>
      <c r="L1205" s="7" t="n">
        <v>0</v>
      </c>
      <c r="M1205" s="7" t="n">
        <v>0</v>
      </c>
      <c r="N1205" s="7" t="n">
        <v>0</v>
      </c>
      <c r="O1205" s="7" t="s">
        <v>15</v>
      </c>
    </row>
    <row r="1206" spans="1:13">
      <c r="A1206" t="s">
        <v>4</v>
      </c>
      <c r="B1206" s="4" t="s">
        <v>5</v>
      </c>
      <c r="C1206" s="4" t="s">
        <v>10</v>
      </c>
    </row>
    <row r="1207" spans="1:13">
      <c r="A1207" t="n">
        <v>12168</v>
      </c>
      <c r="B1207" s="27" t="n">
        <v>16</v>
      </c>
      <c r="C1207" s="7" t="n">
        <v>500</v>
      </c>
    </row>
    <row r="1208" spans="1:13">
      <c r="A1208" t="s">
        <v>4</v>
      </c>
      <c r="B1208" s="4" t="s">
        <v>5</v>
      </c>
      <c r="C1208" s="4" t="s">
        <v>7</v>
      </c>
      <c r="D1208" s="4" t="s">
        <v>10</v>
      </c>
      <c r="E1208" s="4" t="s">
        <v>8</v>
      </c>
    </row>
    <row r="1209" spans="1:13">
      <c r="A1209" t="n">
        <v>12171</v>
      </c>
      <c r="B1209" s="35" t="n">
        <v>51</v>
      </c>
      <c r="C1209" s="7" t="n">
        <v>4</v>
      </c>
      <c r="D1209" s="7" t="n">
        <v>26</v>
      </c>
      <c r="E1209" s="7" t="s">
        <v>115</v>
      </c>
    </row>
    <row r="1210" spans="1:13">
      <c r="A1210" t="s">
        <v>4</v>
      </c>
      <c r="B1210" s="4" t="s">
        <v>5</v>
      </c>
      <c r="C1210" s="4" t="s">
        <v>10</v>
      </c>
    </row>
    <row r="1211" spans="1:13">
      <c r="A1211" t="n">
        <v>12184</v>
      </c>
      <c r="B1211" s="27" t="n">
        <v>16</v>
      </c>
      <c r="C1211" s="7" t="n">
        <v>0</v>
      </c>
    </row>
    <row r="1212" spans="1:13">
      <c r="A1212" t="s">
        <v>4</v>
      </c>
      <c r="B1212" s="4" t="s">
        <v>5</v>
      </c>
      <c r="C1212" s="4" t="s">
        <v>10</v>
      </c>
      <c r="D1212" s="4" t="s">
        <v>7</v>
      </c>
      <c r="E1212" s="4" t="s">
        <v>14</v>
      </c>
      <c r="F1212" s="4" t="s">
        <v>64</v>
      </c>
      <c r="G1212" s="4" t="s">
        <v>7</v>
      </c>
      <c r="H1212" s="4" t="s">
        <v>7</v>
      </c>
      <c r="I1212" s="4" t="s">
        <v>7</v>
      </c>
    </row>
    <row r="1213" spans="1:13">
      <c r="A1213" t="n">
        <v>12187</v>
      </c>
      <c r="B1213" s="39" t="n">
        <v>26</v>
      </c>
      <c r="C1213" s="7" t="n">
        <v>26</v>
      </c>
      <c r="D1213" s="7" t="n">
        <v>17</v>
      </c>
      <c r="E1213" s="7" t="n">
        <v>40320</v>
      </c>
      <c r="F1213" s="7" t="s">
        <v>163</v>
      </c>
      <c r="G1213" s="7" t="n">
        <v>8</v>
      </c>
      <c r="H1213" s="7" t="n">
        <v>2</v>
      </c>
      <c r="I1213" s="7" t="n">
        <v>0</v>
      </c>
    </row>
    <row r="1214" spans="1:13">
      <c r="A1214" t="s">
        <v>4</v>
      </c>
      <c r="B1214" s="4" t="s">
        <v>5</v>
      </c>
      <c r="C1214" s="4" t="s">
        <v>7</v>
      </c>
      <c r="D1214" s="4" t="s">
        <v>10</v>
      </c>
    </row>
    <row r="1215" spans="1:13">
      <c r="A1215" t="n">
        <v>12306</v>
      </c>
      <c r="B1215" s="36" t="n">
        <v>45</v>
      </c>
      <c r="C1215" s="7" t="n">
        <v>7</v>
      </c>
      <c r="D1215" s="7" t="n">
        <v>255</v>
      </c>
    </row>
    <row r="1216" spans="1:13">
      <c r="A1216" t="s">
        <v>4</v>
      </c>
      <c r="B1216" s="4" t="s">
        <v>5</v>
      </c>
      <c r="C1216" s="4" t="s">
        <v>7</v>
      </c>
      <c r="D1216" s="4" t="s">
        <v>10</v>
      </c>
      <c r="E1216" s="4" t="s">
        <v>13</v>
      </c>
    </row>
    <row r="1217" spans="1:15">
      <c r="A1217" t="n">
        <v>12310</v>
      </c>
      <c r="B1217" s="20" t="n">
        <v>58</v>
      </c>
      <c r="C1217" s="7" t="n">
        <v>101</v>
      </c>
      <c r="D1217" s="7" t="n">
        <v>300</v>
      </c>
      <c r="E1217" s="7" t="n">
        <v>1</v>
      </c>
    </row>
    <row r="1218" spans="1:15">
      <c r="A1218" t="s">
        <v>4</v>
      </c>
      <c r="B1218" s="4" t="s">
        <v>5</v>
      </c>
      <c r="C1218" s="4" t="s">
        <v>7</v>
      </c>
      <c r="D1218" s="4" t="s">
        <v>10</v>
      </c>
    </row>
    <row r="1219" spans="1:15">
      <c r="A1219" t="n">
        <v>12318</v>
      </c>
      <c r="B1219" s="20" t="n">
        <v>58</v>
      </c>
      <c r="C1219" s="7" t="n">
        <v>254</v>
      </c>
      <c r="D1219" s="7" t="n">
        <v>0</v>
      </c>
    </row>
    <row r="1220" spans="1:15">
      <c r="A1220" t="s">
        <v>4</v>
      </c>
      <c r="B1220" s="4" t="s">
        <v>5</v>
      </c>
      <c r="C1220" s="4" t="s">
        <v>7</v>
      </c>
      <c r="D1220" s="4" t="s">
        <v>10</v>
      </c>
      <c r="E1220" s="4" t="s">
        <v>10</v>
      </c>
      <c r="F1220" s="4" t="s">
        <v>14</v>
      </c>
    </row>
    <row r="1221" spans="1:15">
      <c r="A1221" t="n">
        <v>12322</v>
      </c>
      <c r="B1221" s="56" t="n">
        <v>84</v>
      </c>
      <c r="C1221" s="7" t="n">
        <v>1</v>
      </c>
      <c r="D1221" s="7" t="n">
        <v>0</v>
      </c>
      <c r="E1221" s="7" t="n">
        <v>0</v>
      </c>
      <c r="F1221" s="7" t="n">
        <v>0</v>
      </c>
    </row>
    <row r="1222" spans="1:15">
      <c r="A1222" t="s">
        <v>4</v>
      </c>
      <c r="B1222" s="4" t="s">
        <v>5</v>
      </c>
      <c r="C1222" s="4" t="s">
        <v>7</v>
      </c>
      <c r="D1222" s="4" t="s">
        <v>10</v>
      </c>
    </row>
    <row r="1223" spans="1:15">
      <c r="A1223" t="n">
        <v>12332</v>
      </c>
      <c r="B1223" s="20" t="n">
        <v>58</v>
      </c>
      <c r="C1223" s="7" t="n">
        <v>255</v>
      </c>
      <c r="D1223" s="7" t="n">
        <v>0</v>
      </c>
    </row>
    <row r="1224" spans="1:15">
      <c r="A1224" t="s">
        <v>4</v>
      </c>
      <c r="B1224" s="4" t="s">
        <v>5</v>
      </c>
      <c r="C1224" s="4" t="s">
        <v>7</v>
      </c>
      <c r="D1224" s="4" t="s">
        <v>10</v>
      </c>
    </row>
    <row r="1225" spans="1:15">
      <c r="A1225" t="n">
        <v>12336</v>
      </c>
      <c r="B1225" s="13" t="n">
        <v>50</v>
      </c>
      <c r="C1225" s="7" t="n">
        <v>52</v>
      </c>
      <c r="D1225" s="7" t="n">
        <v>40320</v>
      </c>
    </row>
    <row r="1226" spans="1:15">
      <c r="A1226" t="s">
        <v>4</v>
      </c>
      <c r="B1226" s="4" t="s">
        <v>5</v>
      </c>
      <c r="C1226" s="4" t="s">
        <v>10</v>
      </c>
    </row>
    <row r="1227" spans="1:15">
      <c r="A1227" t="n">
        <v>12340</v>
      </c>
      <c r="B1227" s="27" t="n">
        <v>16</v>
      </c>
      <c r="C1227" s="7" t="n">
        <v>500</v>
      </c>
    </row>
    <row r="1228" spans="1:15">
      <c r="A1228" t="s">
        <v>4</v>
      </c>
      <c r="B1228" s="4" t="s">
        <v>5</v>
      </c>
      <c r="C1228" s="4" t="s">
        <v>10</v>
      </c>
      <c r="D1228" s="4" t="s">
        <v>7</v>
      </c>
    </row>
    <row r="1229" spans="1:15">
      <c r="A1229" t="n">
        <v>12343</v>
      </c>
      <c r="B1229" s="51" t="n">
        <v>89</v>
      </c>
      <c r="C1229" s="7" t="n">
        <v>26</v>
      </c>
      <c r="D1229" s="7" t="n">
        <v>0</v>
      </c>
    </row>
    <row r="1230" spans="1:15">
      <c r="A1230" t="s">
        <v>4</v>
      </c>
      <c r="B1230" s="4" t="s">
        <v>5</v>
      </c>
      <c r="C1230" s="4" t="s">
        <v>7</v>
      </c>
      <c r="D1230" s="4" t="s">
        <v>7</v>
      </c>
      <c r="E1230" s="4" t="s">
        <v>13</v>
      </c>
      <c r="F1230" s="4" t="s">
        <v>10</v>
      </c>
    </row>
    <row r="1231" spans="1:15">
      <c r="A1231" t="n">
        <v>12347</v>
      </c>
      <c r="B1231" s="36" t="n">
        <v>45</v>
      </c>
      <c r="C1231" s="7" t="n">
        <v>5</v>
      </c>
      <c r="D1231" s="7" t="n">
        <v>3</v>
      </c>
      <c r="E1231" s="7" t="n">
        <v>7</v>
      </c>
      <c r="F1231" s="7" t="n">
        <v>4000</v>
      </c>
    </row>
    <row r="1232" spans="1:15">
      <c r="A1232" t="s">
        <v>4</v>
      </c>
      <c r="B1232" s="4" t="s">
        <v>5</v>
      </c>
      <c r="C1232" s="4" t="s">
        <v>7</v>
      </c>
      <c r="D1232" s="4" t="s">
        <v>10</v>
      </c>
      <c r="E1232" s="4" t="s">
        <v>10</v>
      </c>
    </row>
    <row r="1233" spans="1:6">
      <c r="A1233" t="n">
        <v>12356</v>
      </c>
      <c r="B1233" s="13" t="n">
        <v>50</v>
      </c>
      <c r="C1233" s="7" t="n">
        <v>1</v>
      </c>
      <c r="D1233" s="7" t="n">
        <v>5043</v>
      </c>
      <c r="E1233" s="7" t="n">
        <v>4000</v>
      </c>
    </row>
    <row r="1234" spans="1:6">
      <c r="A1234" t="s">
        <v>4</v>
      </c>
      <c r="B1234" s="4" t="s">
        <v>5</v>
      </c>
      <c r="C1234" s="4" t="s">
        <v>10</v>
      </c>
    </row>
    <row r="1235" spans="1:6">
      <c r="A1235" t="n">
        <v>12362</v>
      </c>
      <c r="B1235" s="27" t="n">
        <v>16</v>
      </c>
      <c r="C1235" s="7" t="n">
        <v>500</v>
      </c>
    </row>
    <row r="1236" spans="1:6">
      <c r="A1236" t="s">
        <v>4</v>
      </c>
      <c r="B1236" s="4" t="s">
        <v>5</v>
      </c>
      <c r="C1236" s="4" t="s">
        <v>7</v>
      </c>
      <c r="D1236" s="4" t="s">
        <v>10</v>
      </c>
      <c r="E1236" s="4" t="s">
        <v>13</v>
      </c>
    </row>
    <row r="1237" spans="1:6">
      <c r="A1237" t="n">
        <v>12365</v>
      </c>
      <c r="B1237" s="20" t="n">
        <v>58</v>
      </c>
      <c r="C1237" s="7" t="n">
        <v>0</v>
      </c>
      <c r="D1237" s="7" t="n">
        <v>2000</v>
      </c>
      <c r="E1237" s="7" t="n">
        <v>1</v>
      </c>
    </row>
    <row r="1238" spans="1:6">
      <c r="A1238" t="s">
        <v>4</v>
      </c>
      <c r="B1238" s="4" t="s">
        <v>5</v>
      </c>
      <c r="C1238" s="4" t="s">
        <v>7</v>
      </c>
      <c r="D1238" s="4" t="s">
        <v>10</v>
      </c>
      <c r="E1238" s="4" t="s">
        <v>7</v>
      </c>
    </row>
    <row r="1239" spans="1:6">
      <c r="A1239" t="n">
        <v>12373</v>
      </c>
      <c r="B1239" s="17" t="n">
        <v>49</v>
      </c>
      <c r="C1239" s="7" t="n">
        <v>1</v>
      </c>
      <c r="D1239" s="7" t="n">
        <v>4000</v>
      </c>
      <c r="E1239" s="7" t="n">
        <v>0</v>
      </c>
    </row>
    <row r="1240" spans="1:6">
      <c r="A1240" t="s">
        <v>4</v>
      </c>
      <c r="B1240" s="4" t="s">
        <v>5</v>
      </c>
      <c r="C1240" s="4" t="s">
        <v>7</v>
      </c>
      <c r="D1240" s="4" t="s">
        <v>7</v>
      </c>
    </row>
    <row r="1241" spans="1:6">
      <c r="A1241" t="n">
        <v>12378</v>
      </c>
      <c r="B1241" s="17" t="n">
        <v>49</v>
      </c>
      <c r="C1241" s="7" t="n">
        <v>2</v>
      </c>
      <c r="D1241" s="7" t="n">
        <v>0</v>
      </c>
    </row>
    <row r="1242" spans="1:6">
      <c r="A1242" t="s">
        <v>4</v>
      </c>
      <c r="B1242" s="4" t="s">
        <v>5</v>
      </c>
      <c r="C1242" s="4" t="s">
        <v>7</v>
      </c>
      <c r="D1242" s="4" t="s">
        <v>10</v>
      </c>
      <c r="E1242" s="4" t="s">
        <v>10</v>
      </c>
    </row>
    <row r="1243" spans="1:6">
      <c r="A1243" t="n">
        <v>12381</v>
      </c>
      <c r="B1243" s="17" t="n">
        <v>49</v>
      </c>
      <c r="C1243" s="7" t="n">
        <v>5</v>
      </c>
      <c r="D1243" s="7" t="n">
        <v>1</v>
      </c>
      <c r="E1243" s="7" t="n">
        <v>1</v>
      </c>
    </row>
    <row r="1244" spans="1:6">
      <c r="A1244" t="s">
        <v>4</v>
      </c>
      <c r="B1244" s="4" t="s">
        <v>5</v>
      </c>
      <c r="C1244" s="4" t="s">
        <v>7</v>
      </c>
      <c r="D1244" s="4" t="s">
        <v>10</v>
      </c>
    </row>
    <row r="1245" spans="1:6">
      <c r="A1245" t="n">
        <v>12387</v>
      </c>
      <c r="B1245" s="17" t="n">
        <v>49</v>
      </c>
      <c r="C1245" s="7" t="n">
        <v>6</v>
      </c>
      <c r="D1245" s="7" t="n">
        <v>1</v>
      </c>
    </row>
    <row r="1246" spans="1:6">
      <c r="A1246" t="s">
        <v>4</v>
      </c>
      <c r="B1246" s="4" t="s">
        <v>5</v>
      </c>
      <c r="C1246" s="4" t="s">
        <v>7</v>
      </c>
      <c r="D1246" s="4" t="s">
        <v>10</v>
      </c>
    </row>
    <row r="1247" spans="1:6">
      <c r="A1247" t="n">
        <v>12391</v>
      </c>
      <c r="B1247" s="20" t="n">
        <v>58</v>
      </c>
      <c r="C1247" s="7" t="n">
        <v>255</v>
      </c>
      <c r="D1247" s="7" t="n">
        <v>0</v>
      </c>
    </row>
    <row r="1248" spans="1:6">
      <c r="A1248" t="s">
        <v>4</v>
      </c>
      <c r="B1248" s="4" t="s">
        <v>5</v>
      </c>
      <c r="C1248" s="4" t="s">
        <v>7</v>
      </c>
      <c r="D1248" s="4" t="s">
        <v>10</v>
      </c>
    </row>
    <row r="1249" spans="1:5">
      <c r="A1249" t="n">
        <v>12395</v>
      </c>
      <c r="B1249" s="36" t="n">
        <v>45</v>
      </c>
      <c r="C1249" s="7" t="n">
        <v>7</v>
      </c>
      <c r="D1249" s="7" t="n">
        <v>255</v>
      </c>
    </row>
    <row r="1250" spans="1:5">
      <c r="A1250" t="s">
        <v>4</v>
      </c>
      <c r="B1250" s="4" t="s">
        <v>5</v>
      </c>
      <c r="C1250" s="4" t="s">
        <v>10</v>
      </c>
    </row>
    <row r="1251" spans="1:5">
      <c r="A1251" t="n">
        <v>12399</v>
      </c>
      <c r="B1251" s="27" t="n">
        <v>16</v>
      </c>
      <c r="C1251" s="7" t="n">
        <v>500</v>
      </c>
    </row>
    <row r="1252" spans="1:5">
      <c r="A1252" t="s">
        <v>4</v>
      </c>
      <c r="B1252" s="4" t="s">
        <v>5</v>
      </c>
      <c r="C1252" s="4" t="s">
        <v>7</v>
      </c>
      <c r="D1252" s="4" t="s">
        <v>8</v>
      </c>
      <c r="E1252" s="4" t="s">
        <v>7</v>
      </c>
      <c r="F1252" s="4" t="s">
        <v>7</v>
      </c>
      <c r="G1252" s="4" t="s">
        <v>7</v>
      </c>
    </row>
    <row r="1253" spans="1:5">
      <c r="A1253" t="n">
        <v>12402</v>
      </c>
      <c r="B1253" s="57" t="n">
        <v>113</v>
      </c>
      <c r="C1253" s="7" t="n">
        <v>1</v>
      </c>
      <c r="D1253" s="7" t="s">
        <v>164</v>
      </c>
      <c r="E1253" s="7" t="n">
        <v>2</v>
      </c>
      <c r="F1253" s="7" t="n">
        <v>0</v>
      </c>
      <c r="G1253" s="7" t="n">
        <v>0</v>
      </c>
    </row>
    <row r="1254" spans="1:5">
      <c r="A1254" t="s">
        <v>4</v>
      </c>
      <c r="B1254" s="4" t="s">
        <v>5</v>
      </c>
      <c r="C1254" s="4" t="s">
        <v>7</v>
      </c>
    </row>
    <row r="1255" spans="1:5">
      <c r="A1255" t="n">
        <v>12415</v>
      </c>
      <c r="B1255" s="57" t="n">
        <v>113</v>
      </c>
      <c r="C1255" s="7" t="n">
        <v>9</v>
      </c>
    </row>
    <row r="1256" spans="1:5">
      <c r="A1256" t="s">
        <v>4</v>
      </c>
      <c r="B1256" s="4" t="s">
        <v>5</v>
      </c>
      <c r="C1256" s="4" t="s">
        <v>10</v>
      </c>
    </row>
    <row r="1257" spans="1:5">
      <c r="A1257" t="n">
        <v>12417</v>
      </c>
      <c r="B1257" s="27" t="n">
        <v>16</v>
      </c>
      <c r="C1257" s="7" t="n">
        <v>3000</v>
      </c>
    </row>
    <row r="1258" spans="1:5">
      <c r="A1258" t="s">
        <v>4</v>
      </c>
      <c r="B1258" s="4" t="s">
        <v>5</v>
      </c>
      <c r="C1258" s="4" t="s">
        <v>7</v>
      </c>
      <c r="D1258" s="4" t="s">
        <v>7</v>
      </c>
      <c r="E1258" s="4" t="s">
        <v>7</v>
      </c>
      <c r="F1258" s="4" t="s">
        <v>13</v>
      </c>
      <c r="G1258" s="4" t="s">
        <v>13</v>
      </c>
      <c r="H1258" s="4" t="s">
        <v>13</v>
      </c>
      <c r="I1258" s="4" t="s">
        <v>13</v>
      </c>
      <c r="J1258" s="4" t="s">
        <v>13</v>
      </c>
    </row>
    <row r="1259" spans="1:5">
      <c r="A1259" t="n">
        <v>12420</v>
      </c>
      <c r="B1259" s="30" t="n">
        <v>76</v>
      </c>
      <c r="C1259" s="7" t="n">
        <v>0</v>
      </c>
      <c r="D1259" s="7" t="n">
        <v>3</v>
      </c>
      <c r="E1259" s="7" t="n">
        <v>0</v>
      </c>
      <c r="F1259" s="7" t="n">
        <v>1</v>
      </c>
      <c r="G1259" s="7" t="n">
        <v>1</v>
      </c>
      <c r="H1259" s="7" t="n">
        <v>1</v>
      </c>
      <c r="I1259" s="7" t="n">
        <v>1</v>
      </c>
      <c r="J1259" s="7" t="n">
        <v>1000</v>
      </c>
    </row>
    <row r="1260" spans="1:5">
      <c r="A1260" t="s">
        <v>4</v>
      </c>
      <c r="B1260" s="4" t="s">
        <v>5</v>
      </c>
      <c r="C1260" s="4" t="s">
        <v>7</v>
      </c>
      <c r="D1260" s="4" t="s">
        <v>7</v>
      </c>
    </row>
    <row r="1261" spans="1:5">
      <c r="A1261" t="n">
        <v>12444</v>
      </c>
      <c r="B1261" s="58" t="n">
        <v>77</v>
      </c>
      <c r="C1261" s="7" t="n">
        <v>0</v>
      </c>
      <c r="D1261" s="7" t="n">
        <v>3</v>
      </c>
    </row>
    <row r="1262" spans="1:5">
      <c r="A1262" t="s">
        <v>4</v>
      </c>
      <c r="B1262" s="4" t="s">
        <v>5</v>
      </c>
    </row>
    <row r="1263" spans="1:5">
      <c r="A1263" t="n">
        <v>12447</v>
      </c>
      <c r="B1263" s="59" t="n">
        <v>88</v>
      </c>
    </row>
    <row r="1264" spans="1:5">
      <c r="A1264" t="s">
        <v>4</v>
      </c>
      <c r="B1264" s="4" t="s">
        <v>5</v>
      </c>
      <c r="C1264" s="4" t="s">
        <v>10</v>
      </c>
    </row>
    <row r="1265" spans="1:10">
      <c r="A1265" t="n">
        <v>12448</v>
      </c>
      <c r="B1265" s="27" t="n">
        <v>16</v>
      </c>
      <c r="C1265" s="7" t="n">
        <v>0</v>
      </c>
    </row>
    <row r="1266" spans="1:10">
      <c r="A1266" t="s">
        <v>4</v>
      </c>
      <c r="B1266" s="4" t="s">
        <v>5</v>
      </c>
      <c r="C1266" s="4" t="s">
        <v>7</v>
      </c>
    </row>
    <row r="1267" spans="1:10">
      <c r="A1267" t="n">
        <v>12451</v>
      </c>
      <c r="B1267" s="60" t="n">
        <v>165</v>
      </c>
      <c r="C1267" s="7" t="n">
        <v>0</v>
      </c>
    </row>
    <row r="1268" spans="1:10">
      <c r="A1268" t="s">
        <v>4</v>
      </c>
      <c r="B1268" s="4" t="s">
        <v>5</v>
      </c>
      <c r="C1268" s="4" t="s">
        <v>10</v>
      </c>
    </row>
    <row r="1269" spans="1:10">
      <c r="A1269" t="n">
        <v>12453</v>
      </c>
      <c r="B1269" s="16" t="n">
        <v>13</v>
      </c>
      <c r="C1269" s="7" t="n">
        <v>6678</v>
      </c>
    </row>
    <row r="1270" spans="1:10">
      <c r="A1270" t="s">
        <v>4</v>
      </c>
      <c r="B1270" s="4" t="s">
        <v>5</v>
      </c>
      <c r="C1270" s="4" t="s">
        <v>7</v>
      </c>
      <c r="D1270" s="4" t="s">
        <v>10</v>
      </c>
    </row>
    <row r="1271" spans="1:10">
      <c r="A1271" t="n">
        <v>12456</v>
      </c>
      <c r="B1271" s="13" t="n">
        <v>50</v>
      </c>
      <c r="C1271" s="7" t="n">
        <v>254</v>
      </c>
      <c r="D1271" s="7" t="n">
        <v>44</v>
      </c>
    </row>
    <row r="1272" spans="1:10">
      <c r="A1272" t="s">
        <v>4</v>
      </c>
      <c r="B1272" s="4" t="s">
        <v>5</v>
      </c>
      <c r="C1272" s="4" t="s">
        <v>10</v>
      </c>
    </row>
    <row r="1273" spans="1:10">
      <c r="A1273" t="n">
        <v>12460</v>
      </c>
      <c r="B1273" s="11" t="n">
        <v>12</v>
      </c>
      <c r="C1273" s="7" t="n">
        <v>6410</v>
      </c>
    </row>
    <row r="1274" spans="1:10">
      <c r="A1274" t="s">
        <v>4</v>
      </c>
      <c r="B1274" s="4" t="s">
        <v>5</v>
      </c>
      <c r="C1274" s="4" t="s">
        <v>10</v>
      </c>
    </row>
    <row r="1275" spans="1:10">
      <c r="A1275" t="n">
        <v>12463</v>
      </c>
      <c r="B1275" s="11" t="n">
        <v>12</v>
      </c>
      <c r="C1275" s="7" t="n">
        <v>6527</v>
      </c>
    </row>
    <row r="1276" spans="1:10">
      <c r="A1276" t="s">
        <v>4</v>
      </c>
      <c r="B1276" s="4" t="s">
        <v>5</v>
      </c>
      <c r="C1276" s="4" t="s">
        <v>8</v>
      </c>
      <c r="D1276" s="4" t="s">
        <v>14</v>
      </c>
    </row>
    <row r="1277" spans="1:10">
      <c r="A1277" t="n">
        <v>12466</v>
      </c>
      <c r="B1277" s="61" t="n">
        <v>134</v>
      </c>
      <c r="C1277" s="7" t="s">
        <v>165</v>
      </c>
      <c r="D1277" s="7" t="n">
        <v>20</v>
      </c>
    </row>
    <row r="1278" spans="1:10">
      <c r="A1278" t="s">
        <v>4</v>
      </c>
      <c r="B1278" s="4" t="s">
        <v>5</v>
      </c>
      <c r="C1278" s="4" t="s">
        <v>7</v>
      </c>
      <c r="D1278" s="4" t="s">
        <v>7</v>
      </c>
    </row>
    <row r="1279" spans="1:10">
      <c r="A1279" t="n">
        <v>12479</v>
      </c>
      <c r="B1279" s="62" t="n">
        <v>137</v>
      </c>
      <c r="C1279" s="7" t="n">
        <v>0</v>
      </c>
      <c r="D1279" s="7" t="n">
        <v>0</v>
      </c>
    </row>
    <row r="1280" spans="1:10">
      <c r="A1280" t="s">
        <v>4</v>
      </c>
      <c r="B1280" s="4" t="s">
        <v>5</v>
      </c>
      <c r="C1280" s="4" t="s">
        <v>7</v>
      </c>
    </row>
    <row r="1281" spans="1:4">
      <c r="A1281" t="n">
        <v>12482</v>
      </c>
      <c r="B1281" s="62" t="n">
        <v>137</v>
      </c>
      <c r="C1281" s="7" t="n">
        <v>1</v>
      </c>
    </row>
    <row r="1282" spans="1:4">
      <c r="A1282" t="s">
        <v>4</v>
      </c>
      <c r="B1282" s="4" t="s">
        <v>5</v>
      </c>
      <c r="C1282" s="4" t="s">
        <v>10</v>
      </c>
    </row>
    <row r="1283" spans="1:4">
      <c r="A1283" t="n">
        <v>12484</v>
      </c>
      <c r="B1283" s="16" t="n">
        <v>13</v>
      </c>
      <c r="C1283" s="7" t="n">
        <v>6527</v>
      </c>
    </row>
    <row r="1284" spans="1:4">
      <c r="A1284" t="s">
        <v>4</v>
      </c>
      <c r="B1284" s="4" t="s">
        <v>5</v>
      </c>
      <c r="C1284" s="4" t="s">
        <v>10</v>
      </c>
    </row>
    <row r="1285" spans="1:4">
      <c r="A1285" t="n">
        <v>12487</v>
      </c>
      <c r="B1285" s="16" t="n">
        <v>13</v>
      </c>
      <c r="C1285" s="7" t="n">
        <v>6410</v>
      </c>
    </row>
    <row r="1286" spans="1:4">
      <c r="A1286" t="s">
        <v>4</v>
      </c>
      <c r="B1286" s="4" t="s">
        <v>5</v>
      </c>
      <c r="C1286" s="4" t="s">
        <v>7</v>
      </c>
      <c r="D1286" s="4" t="s">
        <v>7</v>
      </c>
      <c r="E1286" s="4" t="s">
        <v>7</v>
      </c>
      <c r="F1286" s="4" t="s">
        <v>13</v>
      </c>
      <c r="G1286" s="4" t="s">
        <v>13</v>
      </c>
      <c r="H1286" s="4" t="s">
        <v>13</v>
      </c>
      <c r="I1286" s="4" t="s">
        <v>13</v>
      </c>
      <c r="J1286" s="4" t="s">
        <v>13</v>
      </c>
    </row>
    <row r="1287" spans="1:4">
      <c r="A1287" t="n">
        <v>12490</v>
      </c>
      <c r="B1287" s="30" t="n">
        <v>76</v>
      </c>
      <c r="C1287" s="7" t="n">
        <v>0</v>
      </c>
      <c r="D1287" s="7" t="n">
        <v>3</v>
      </c>
      <c r="E1287" s="7" t="n">
        <v>0</v>
      </c>
      <c r="F1287" s="7" t="n">
        <v>1</v>
      </c>
      <c r="G1287" s="7" t="n">
        <v>1</v>
      </c>
      <c r="H1287" s="7" t="n">
        <v>1</v>
      </c>
      <c r="I1287" s="7" t="n">
        <v>0</v>
      </c>
      <c r="J1287" s="7" t="n">
        <v>1000</v>
      </c>
    </row>
    <row r="1288" spans="1:4">
      <c r="A1288" t="s">
        <v>4</v>
      </c>
      <c r="B1288" s="4" t="s">
        <v>5</v>
      </c>
      <c r="C1288" s="4" t="s">
        <v>7</v>
      </c>
      <c r="D1288" s="4" t="s">
        <v>7</v>
      </c>
    </row>
    <row r="1289" spans="1:4">
      <c r="A1289" t="n">
        <v>12514</v>
      </c>
      <c r="B1289" s="58" t="n">
        <v>77</v>
      </c>
      <c r="C1289" s="7" t="n">
        <v>0</v>
      </c>
      <c r="D1289" s="7" t="n">
        <v>3</v>
      </c>
    </row>
    <row r="1290" spans="1:4">
      <c r="A1290" t="s">
        <v>4</v>
      </c>
      <c r="B1290" s="4" t="s">
        <v>5</v>
      </c>
      <c r="C1290" s="4" t="s">
        <v>7</v>
      </c>
    </row>
    <row r="1291" spans="1:4">
      <c r="A1291" t="n">
        <v>12517</v>
      </c>
      <c r="B1291" s="60" t="n">
        <v>165</v>
      </c>
      <c r="C1291" s="7" t="n">
        <v>1</v>
      </c>
    </row>
    <row r="1292" spans="1:4">
      <c r="A1292" t="s">
        <v>4</v>
      </c>
      <c r="B1292" s="4" t="s">
        <v>5</v>
      </c>
      <c r="C1292" s="4" t="s">
        <v>7</v>
      </c>
      <c r="D1292" s="4" t="s">
        <v>7</v>
      </c>
      <c r="E1292" s="4" t="s">
        <v>14</v>
      </c>
      <c r="F1292" s="4" t="s">
        <v>7</v>
      </c>
      <c r="G1292" s="4" t="s">
        <v>7</v>
      </c>
    </row>
    <row r="1293" spans="1:4">
      <c r="A1293" t="n">
        <v>12519</v>
      </c>
      <c r="B1293" s="63" t="n">
        <v>18</v>
      </c>
      <c r="C1293" s="7" t="n">
        <v>3</v>
      </c>
      <c r="D1293" s="7" t="n">
        <v>0</v>
      </c>
      <c r="E1293" s="7" t="n">
        <v>1</v>
      </c>
      <c r="F1293" s="7" t="n">
        <v>19</v>
      </c>
      <c r="G1293" s="7" t="n">
        <v>1</v>
      </c>
    </row>
    <row r="1294" spans="1:4">
      <c r="A1294" t="s">
        <v>4</v>
      </c>
      <c r="B1294" s="4" t="s">
        <v>5</v>
      </c>
      <c r="C1294" s="4" t="s">
        <v>7</v>
      </c>
    </row>
    <row r="1295" spans="1:4">
      <c r="A1295" t="n">
        <v>12528</v>
      </c>
      <c r="B1295" s="64" t="n">
        <v>78</v>
      </c>
      <c r="C1295" s="7" t="n">
        <v>255</v>
      </c>
    </row>
    <row r="1296" spans="1:4">
      <c r="A1296" t="s">
        <v>4</v>
      </c>
      <c r="B1296" s="4" t="s">
        <v>5</v>
      </c>
      <c r="C1296" s="4" t="s">
        <v>7</v>
      </c>
      <c r="D1296" s="4" t="s">
        <v>10</v>
      </c>
      <c r="E1296" s="4" t="s">
        <v>7</v>
      </c>
    </row>
    <row r="1297" spans="1:10">
      <c r="A1297" t="n">
        <v>12530</v>
      </c>
      <c r="B1297" s="32" t="n">
        <v>36</v>
      </c>
      <c r="C1297" s="7" t="n">
        <v>9</v>
      </c>
      <c r="D1297" s="7" t="n">
        <v>26</v>
      </c>
      <c r="E1297" s="7" t="n">
        <v>0</v>
      </c>
    </row>
    <row r="1298" spans="1:10">
      <c r="A1298" t="s">
        <v>4</v>
      </c>
      <c r="B1298" s="4" t="s">
        <v>5</v>
      </c>
      <c r="C1298" s="4" t="s">
        <v>7</v>
      </c>
      <c r="D1298" s="4" t="s">
        <v>10</v>
      </c>
      <c r="E1298" s="4" t="s">
        <v>7</v>
      </c>
    </row>
    <row r="1299" spans="1:10">
      <c r="A1299" t="n">
        <v>12535</v>
      </c>
      <c r="B1299" s="32" t="n">
        <v>36</v>
      </c>
      <c r="C1299" s="7" t="n">
        <v>9</v>
      </c>
      <c r="D1299" s="7" t="n">
        <v>7013</v>
      </c>
      <c r="E1299" s="7" t="n">
        <v>0</v>
      </c>
    </row>
    <row r="1300" spans="1:10">
      <c r="A1300" t="s">
        <v>4</v>
      </c>
      <c r="B1300" s="4" t="s">
        <v>5</v>
      </c>
      <c r="C1300" s="4" t="s">
        <v>7</v>
      </c>
      <c r="D1300" s="4" t="s">
        <v>10</v>
      </c>
      <c r="E1300" s="4" t="s">
        <v>7</v>
      </c>
    </row>
    <row r="1301" spans="1:10">
      <c r="A1301" t="n">
        <v>12540</v>
      </c>
      <c r="B1301" s="32" t="n">
        <v>36</v>
      </c>
      <c r="C1301" s="7" t="n">
        <v>9</v>
      </c>
      <c r="D1301" s="7" t="n">
        <v>23</v>
      </c>
      <c r="E1301" s="7" t="n">
        <v>0</v>
      </c>
    </row>
    <row r="1302" spans="1:10">
      <c r="A1302" t="s">
        <v>4</v>
      </c>
      <c r="B1302" s="4" t="s">
        <v>5</v>
      </c>
      <c r="C1302" s="4" t="s">
        <v>7</v>
      </c>
      <c r="D1302" s="4" t="s">
        <v>10</v>
      </c>
      <c r="E1302" s="4" t="s">
        <v>7</v>
      </c>
    </row>
    <row r="1303" spans="1:10">
      <c r="A1303" t="n">
        <v>12545</v>
      </c>
      <c r="B1303" s="32" t="n">
        <v>36</v>
      </c>
      <c r="C1303" s="7" t="n">
        <v>9</v>
      </c>
      <c r="D1303" s="7" t="n">
        <v>25</v>
      </c>
      <c r="E1303" s="7" t="n">
        <v>0</v>
      </c>
    </row>
    <row r="1304" spans="1:10">
      <c r="A1304" t="s">
        <v>4</v>
      </c>
      <c r="B1304" s="4" t="s">
        <v>5</v>
      </c>
      <c r="C1304" s="4" t="s">
        <v>7</v>
      </c>
      <c r="D1304" s="4" t="s">
        <v>10</v>
      </c>
      <c r="E1304" s="4" t="s">
        <v>7</v>
      </c>
    </row>
    <row r="1305" spans="1:10">
      <c r="A1305" t="n">
        <v>12550</v>
      </c>
      <c r="B1305" s="32" t="n">
        <v>36</v>
      </c>
      <c r="C1305" s="7" t="n">
        <v>9</v>
      </c>
      <c r="D1305" s="7" t="n">
        <v>7003</v>
      </c>
      <c r="E1305" s="7" t="n">
        <v>0</v>
      </c>
    </row>
    <row r="1306" spans="1:10">
      <c r="A1306" t="s">
        <v>4</v>
      </c>
      <c r="B1306" s="4" t="s">
        <v>5</v>
      </c>
      <c r="C1306" s="4" t="s">
        <v>7</v>
      </c>
      <c r="D1306" s="4" t="s">
        <v>10</v>
      </c>
      <c r="E1306" s="4" t="s">
        <v>7</v>
      </c>
    </row>
    <row r="1307" spans="1:10">
      <c r="A1307" t="n">
        <v>12555</v>
      </c>
      <c r="B1307" s="32" t="n">
        <v>36</v>
      </c>
      <c r="C1307" s="7" t="n">
        <v>9</v>
      </c>
      <c r="D1307" s="7" t="n">
        <v>27</v>
      </c>
      <c r="E1307" s="7" t="n">
        <v>0</v>
      </c>
    </row>
    <row r="1308" spans="1:10">
      <c r="A1308" t="s">
        <v>4</v>
      </c>
      <c r="B1308" s="4" t="s">
        <v>5</v>
      </c>
      <c r="C1308" s="4" t="s">
        <v>7</v>
      </c>
      <c r="D1308" s="4" t="s">
        <v>10</v>
      </c>
    </row>
    <row r="1309" spans="1:10">
      <c r="A1309" t="n">
        <v>12560</v>
      </c>
      <c r="B1309" s="8" t="n">
        <v>162</v>
      </c>
      <c r="C1309" s="7" t="n">
        <v>1</v>
      </c>
      <c r="D1309" s="7" t="n">
        <v>0</v>
      </c>
    </row>
    <row r="1310" spans="1:10">
      <c r="A1310" t="s">
        <v>4</v>
      </c>
      <c r="B1310" s="4" t="s">
        <v>5</v>
      </c>
    </row>
    <row r="1311" spans="1:10">
      <c r="A1311" t="n">
        <v>12564</v>
      </c>
      <c r="B1311" s="5" t="n">
        <v>1</v>
      </c>
    </row>
    <row r="1312" spans="1:10" s="3" customFormat="1" customHeight="0">
      <c r="A1312" s="3" t="s">
        <v>2</v>
      </c>
      <c r="B1312" s="3" t="s">
        <v>166</v>
      </c>
    </row>
    <row r="1313" spans="1:5">
      <c r="A1313" t="s">
        <v>4</v>
      </c>
      <c r="B1313" s="4" t="s">
        <v>5</v>
      </c>
      <c r="C1313" s="4" t="s">
        <v>7</v>
      </c>
      <c r="D1313" s="4" t="s">
        <v>10</v>
      </c>
    </row>
    <row r="1314" spans="1:5">
      <c r="A1314" t="n">
        <v>12568</v>
      </c>
      <c r="B1314" s="23" t="n">
        <v>22</v>
      </c>
      <c r="C1314" s="7" t="n">
        <v>0</v>
      </c>
      <c r="D1314" s="7" t="n">
        <v>0</v>
      </c>
    </row>
    <row r="1315" spans="1:5">
      <c r="A1315" t="s">
        <v>4</v>
      </c>
      <c r="B1315" s="4" t="s">
        <v>5</v>
      </c>
      <c r="C1315" s="4" t="s">
        <v>7</v>
      </c>
      <c r="D1315" s="4" t="s">
        <v>10</v>
      </c>
      <c r="E1315" s="4" t="s">
        <v>13</v>
      </c>
    </row>
    <row r="1316" spans="1:5">
      <c r="A1316" t="n">
        <v>12572</v>
      </c>
      <c r="B1316" s="20" t="n">
        <v>58</v>
      </c>
      <c r="C1316" s="7" t="n">
        <v>0</v>
      </c>
      <c r="D1316" s="7" t="n">
        <v>0</v>
      </c>
      <c r="E1316" s="7" t="n">
        <v>1</v>
      </c>
    </row>
    <row r="1317" spans="1:5">
      <c r="A1317" t="s">
        <v>4</v>
      </c>
      <c r="B1317" s="4" t="s">
        <v>5</v>
      </c>
      <c r="C1317" s="4" t="s">
        <v>7</v>
      </c>
    </row>
    <row r="1318" spans="1:5">
      <c r="A1318" t="n">
        <v>12580</v>
      </c>
      <c r="B1318" s="25" t="n">
        <v>64</v>
      </c>
      <c r="C1318" s="7" t="n">
        <v>7</v>
      </c>
    </row>
    <row r="1319" spans="1:5">
      <c r="A1319" t="s">
        <v>4</v>
      </c>
      <c r="B1319" s="4" t="s">
        <v>5</v>
      </c>
      <c r="C1319" s="4" t="s">
        <v>7</v>
      </c>
      <c r="D1319" s="4" t="s">
        <v>7</v>
      </c>
      <c r="E1319" s="4" t="s">
        <v>14</v>
      </c>
      <c r="F1319" s="4" t="s">
        <v>7</v>
      </c>
      <c r="G1319" s="4" t="s">
        <v>7</v>
      </c>
    </row>
    <row r="1320" spans="1:5">
      <c r="A1320" t="n">
        <v>12582</v>
      </c>
      <c r="B1320" s="63" t="n">
        <v>18</v>
      </c>
      <c r="C1320" s="7" t="n">
        <v>3</v>
      </c>
      <c r="D1320" s="7" t="n">
        <v>0</v>
      </c>
      <c r="E1320" s="7" t="n">
        <v>1</v>
      </c>
      <c r="F1320" s="7" t="n">
        <v>19</v>
      </c>
      <c r="G1320" s="7" t="n">
        <v>1</v>
      </c>
    </row>
    <row r="1321" spans="1:5">
      <c r="A1321" t="s">
        <v>4</v>
      </c>
      <c r="B1321" s="4" t="s">
        <v>5</v>
      </c>
      <c r="C1321" s="4" t="s">
        <v>10</v>
      </c>
    </row>
    <row r="1322" spans="1:5">
      <c r="A1322" t="n">
        <v>12591</v>
      </c>
      <c r="B1322" s="16" t="n">
        <v>13</v>
      </c>
      <c r="C1322" s="7" t="n">
        <v>6410</v>
      </c>
    </row>
    <row r="1323" spans="1:5">
      <c r="A1323" t="s">
        <v>4</v>
      </c>
      <c r="B1323" s="4" t="s">
        <v>5</v>
      </c>
      <c r="C1323" s="4" t="s">
        <v>7</v>
      </c>
      <c r="D1323" s="4" t="s">
        <v>10</v>
      </c>
    </row>
    <row r="1324" spans="1:5">
      <c r="A1324" t="n">
        <v>12594</v>
      </c>
      <c r="B1324" s="8" t="n">
        <v>162</v>
      </c>
      <c r="C1324" s="7" t="n">
        <v>1</v>
      </c>
      <c r="D1324" s="7" t="n">
        <v>4097</v>
      </c>
    </row>
    <row r="1325" spans="1:5">
      <c r="A1325" t="s">
        <v>4</v>
      </c>
      <c r="B1325" s="4" t="s">
        <v>5</v>
      </c>
    </row>
    <row r="1326" spans="1:5">
      <c r="A1326" t="n">
        <v>12598</v>
      </c>
      <c r="B1326" s="5" t="n">
        <v>1</v>
      </c>
    </row>
    <row r="1327" spans="1:5" s="3" customFormat="1" customHeight="0">
      <c r="A1327" s="3" t="s">
        <v>2</v>
      </c>
      <c r="B1327" s="3" t="s">
        <v>167</v>
      </c>
    </row>
    <row r="1328" spans="1:5">
      <c r="A1328" t="s">
        <v>4</v>
      </c>
      <c r="B1328" s="4" t="s">
        <v>5</v>
      </c>
      <c r="C1328" s="4" t="s">
        <v>7</v>
      </c>
      <c r="D1328" s="4" t="s">
        <v>7</v>
      </c>
      <c r="E1328" s="4" t="s">
        <v>7</v>
      </c>
      <c r="F1328" s="4" t="s">
        <v>7</v>
      </c>
    </row>
    <row r="1329" spans="1:7">
      <c r="A1329" t="n">
        <v>12600</v>
      </c>
      <c r="B1329" s="12" t="n">
        <v>14</v>
      </c>
      <c r="C1329" s="7" t="n">
        <v>2</v>
      </c>
      <c r="D1329" s="7" t="n">
        <v>0</v>
      </c>
      <c r="E1329" s="7" t="n">
        <v>0</v>
      </c>
      <c r="F1329" s="7" t="n">
        <v>0</v>
      </c>
    </row>
    <row r="1330" spans="1:7">
      <c r="A1330" t="s">
        <v>4</v>
      </c>
      <c r="B1330" s="4" t="s">
        <v>5</v>
      </c>
      <c r="C1330" s="4" t="s">
        <v>7</v>
      </c>
      <c r="D1330" s="19" t="s">
        <v>21</v>
      </c>
      <c r="E1330" s="4" t="s">
        <v>5</v>
      </c>
      <c r="F1330" s="4" t="s">
        <v>7</v>
      </c>
      <c r="G1330" s="4" t="s">
        <v>10</v>
      </c>
      <c r="H1330" s="19" t="s">
        <v>22</v>
      </c>
      <c r="I1330" s="4" t="s">
        <v>7</v>
      </c>
      <c r="J1330" s="4" t="s">
        <v>14</v>
      </c>
      <c r="K1330" s="4" t="s">
        <v>7</v>
      </c>
      <c r="L1330" s="4" t="s">
        <v>7</v>
      </c>
      <c r="M1330" s="19" t="s">
        <v>21</v>
      </c>
      <c r="N1330" s="4" t="s">
        <v>5</v>
      </c>
      <c r="O1330" s="4" t="s">
        <v>7</v>
      </c>
      <c r="P1330" s="4" t="s">
        <v>10</v>
      </c>
      <c r="Q1330" s="19" t="s">
        <v>22</v>
      </c>
      <c r="R1330" s="4" t="s">
        <v>7</v>
      </c>
      <c r="S1330" s="4" t="s">
        <v>14</v>
      </c>
      <c r="T1330" s="4" t="s">
        <v>7</v>
      </c>
      <c r="U1330" s="4" t="s">
        <v>7</v>
      </c>
      <c r="V1330" s="4" t="s">
        <v>7</v>
      </c>
      <c r="W1330" s="4" t="s">
        <v>11</v>
      </c>
    </row>
    <row r="1331" spans="1:7">
      <c r="A1331" t="n">
        <v>12605</v>
      </c>
      <c r="B1331" s="9" t="n">
        <v>5</v>
      </c>
      <c r="C1331" s="7" t="n">
        <v>28</v>
      </c>
      <c r="D1331" s="19" t="s">
        <v>3</v>
      </c>
      <c r="E1331" s="8" t="n">
        <v>162</v>
      </c>
      <c r="F1331" s="7" t="n">
        <v>3</v>
      </c>
      <c r="G1331" s="7" t="n">
        <v>8194</v>
      </c>
      <c r="H1331" s="19" t="s">
        <v>3</v>
      </c>
      <c r="I1331" s="7" t="n">
        <v>0</v>
      </c>
      <c r="J1331" s="7" t="n">
        <v>1</v>
      </c>
      <c r="K1331" s="7" t="n">
        <v>2</v>
      </c>
      <c r="L1331" s="7" t="n">
        <v>28</v>
      </c>
      <c r="M1331" s="19" t="s">
        <v>3</v>
      </c>
      <c r="N1331" s="8" t="n">
        <v>162</v>
      </c>
      <c r="O1331" s="7" t="n">
        <v>3</v>
      </c>
      <c r="P1331" s="7" t="n">
        <v>8194</v>
      </c>
      <c r="Q1331" s="19" t="s">
        <v>3</v>
      </c>
      <c r="R1331" s="7" t="n">
        <v>0</v>
      </c>
      <c r="S1331" s="7" t="n">
        <v>2</v>
      </c>
      <c r="T1331" s="7" t="n">
        <v>2</v>
      </c>
      <c r="U1331" s="7" t="n">
        <v>11</v>
      </c>
      <c r="V1331" s="7" t="n">
        <v>1</v>
      </c>
      <c r="W1331" s="10" t="n">
        <f t="normal" ca="1">A1335</f>
        <v>0</v>
      </c>
    </row>
    <row r="1332" spans="1:7">
      <c r="A1332" t="s">
        <v>4</v>
      </c>
      <c r="B1332" s="4" t="s">
        <v>5</v>
      </c>
      <c r="C1332" s="4" t="s">
        <v>7</v>
      </c>
      <c r="D1332" s="4" t="s">
        <v>10</v>
      </c>
      <c r="E1332" s="4" t="s">
        <v>13</v>
      </c>
    </row>
    <row r="1333" spans="1:7">
      <c r="A1333" t="n">
        <v>12634</v>
      </c>
      <c r="B1333" s="20" t="n">
        <v>58</v>
      </c>
      <c r="C1333" s="7" t="n">
        <v>0</v>
      </c>
      <c r="D1333" s="7" t="n">
        <v>0</v>
      </c>
      <c r="E1333" s="7" t="n">
        <v>1</v>
      </c>
    </row>
    <row r="1334" spans="1:7">
      <c r="A1334" t="s">
        <v>4</v>
      </c>
      <c r="B1334" s="4" t="s">
        <v>5</v>
      </c>
      <c r="C1334" s="4" t="s">
        <v>7</v>
      </c>
      <c r="D1334" s="19" t="s">
        <v>21</v>
      </c>
      <c r="E1334" s="4" t="s">
        <v>5</v>
      </c>
      <c r="F1334" s="4" t="s">
        <v>7</v>
      </c>
      <c r="G1334" s="4" t="s">
        <v>10</v>
      </c>
      <c r="H1334" s="19" t="s">
        <v>22</v>
      </c>
      <c r="I1334" s="4" t="s">
        <v>7</v>
      </c>
      <c r="J1334" s="4" t="s">
        <v>14</v>
      </c>
      <c r="K1334" s="4" t="s">
        <v>7</v>
      </c>
      <c r="L1334" s="4" t="s">
        <v>7</v>
      </c>
      <c r="M1334" s="19" t="s">
        <v>21</v>
      </c>
      <c r="N1334" s="4" t="s">
        <v>5</v>
      </c>
      <c r="O1334" s="4" t="s">
        <v>7</v>
      </c>
      <c r="P1334" s="4" t="s">
        <v>10</v>
      </c>
      <c r="Q1334" s="19" t="s">
        <v>22</v>
      </c>
      <c r="R1334" s="4" t="s">
        <v>7</v>
      </c>
      <c r="S1334" s="4" t="s">
        <v>14</v>
      </c>
      <c r="T1334" s="4" t="s">
        <v>7</v>
      </c>
      <c r="U1334" s="4" t="s">
        <v>7</v>
      </c>
      <c r="V1334" s="4" t="s">
        <v>7</v>
      </c>
      <c r="W1334" s="4" t="s">
        <v>11</v>
      </c>
    </row>
    <row r="1335" spans="1:7">
      <c r="A1335" t="n">
        <v>12642</v>
      </c>
      <c r="B1335" s="9" t="n">
        <v>5</v>
      </c>
      <c r="C1335" s="7" t="n">
        <v>28</v>
      </c>
      <c r="D1335" s="19" t="s">
        <v>3</v>
      </c>
      <c r="E1335" s="8" t="n">
        <v>162</v>
      </c>
      <c r="F1335" s="7" t="n">
        <v>3</v>
      </c>
      <c r="G1335" s="7" t="n">
        <v>8194</v>
      </c>
      <c r="H1335" s="19" t="s">
        <v>3</v>
      </c>
      <c r="I1335" s="7" t="n">
        <v>0</v>
      </c>
      <c r="J1335" s="7" t="n">
        <v>1</v>
      </c>
      <c r="K1335" s="7" t="n">
        <v>3</v>
      </c>
      <c r="L1335" s="7" t="n">
        <v>28</v>
      </c>
      <c r="M1335" s="19" t="s">
        <v>3</v>
      </c>
      <c r="N1335" s="8" t="n">
        <v>162</v>
      </c>
      <c r="O1335" s="7" t="n">
        <v>3</v>
      </c>
      <c r="P1335" s="7" t="n">
        <v>8194</v>
      </c>
      <c r="Q1335" s="19" t="s">
        <v>3</v>
      </c>
      <c r="R1335" s="7" t="n">
        <v>0</v>
      </c>
      <c r="S1335" s="7" t="n">
        <v>2</v>
      </c>
      <c r="T1335" s="7" t="n">
        <v>3</v>
      </c>
      <c r="U1335" s="7" t="n">
        <v>9</v>
      </c>
      <c r="V1335" s="7" t="n">
        <v>1</v>
      </c>
      <c r="W1335" s="10" t="n">
        <f t="normal" ca="1">A1345</f>
        <v>0</v>
      </c>
    </row>
    <row r="1336" spans="1:7">
      <c r="A1336" t="s">
        <v>4</v>
      </c>
      <c r="B1336" s="4" t="s">
        <v>5</v>
      </c>
      <c r="C1336" s="4" t="s">
        <v>7</v>
      </c>
      <c r="D1336" s="19" t="s">
        <v>21</v>
      </c>
      <c r="E1336" s="4" t="s">
        <v>5</v>
      </c>
      <c r="F1336" s="4" t="s">
        <v>10</v>
      </c>
      <c r="G1336" s="4" t="s">
        <v>7</v>
      </c>
      <c r="H1336" s="4" t="s">
        <v>7</v>
      </c>
      <c r="I1336" s="4" t="s">
        <v>8</v>
      </c>
      <c r="J1336" s="19" t="s">
        <v>22</v>
      </c>
      <c r="K1336" s="4" t="s">
        <v>7</v>
      </c>
      <c r="L1336" s="4" t="s">
        <v>7</v>
      </c>
      <c r="M1336" s="19" t="s">
        <v>21</v>
      </c>
      <c r="N1336" s="4" t="s">
        <v>5</v>
      </c>
      <c r="O1336" s="4" t="s">
        <v>7</v>
      </c>
      <c r="P1336" s="19" t="s">
        <v>22</v>
      </c>
      <c r="Q1336" s="4" t="s">
        <v>7</v>
      </c>
      <c r="R1336" s="4" t="s">
        <v>14</v>
      </c>
      <c r="S1336" s="4" t="s">
        <v>7</v>
      </c>
      <c r="T1336" s="4" t="s">
        <v>7</v>
      </c>
      <c r="U1336" s="4" t="s">
        <v>7</v>
      </c>
      <c r="V1336" s="19" t="s">
        <v>21</v>
      </c>
      <c r="W1336" s="4" t="s">
        <v>5</v>
      </c>
      <c r="X1336" s="4" t="s">
        <v>7</v>
      </c>
      <c r="Y1336" s="19" t="s">
        <v>22</v>
      </c>
      <c r="Z1336" s="4" t="s">
        <v>7</v>
      </c>
      <c r="AA1336" s="4" t="s">
        <v>14</v>
      </c>
      <c r="AB1336" s="4" t="s">
        <v>7</v>
      </c>
      <c r="AC1336" s="4" t="s">
        <v>7</v>
      </c>
      <c r="AD1336" s="4" t="s">
        <v>7</v>
      </c>
      <c r="AE1336" s="4" t="s">
        <v>11</v>
      </c>
    </row>
    <row r="1337" spans="1:7">
      <c r="A1337" t="n">
        <v>12671</v>
      </c>
      <c r="B1337" s="9" t="n">
        <v>5</v>
      </c>
      <c r="C1337" s="7" t="n">
        <v>28</v>
      </c>
      <c r="D1337" s="19" t="s">
        <v>3</v>
      </c>
      <c r="E1337" s="21" t="n">
        <v>47</v>
      </c>
      <c r="F1337" s="7" t="n">
        <v>61456</v>
      </c>
      <c r="G1337" s="7" t="n">
        <v>2</v>
      </c>
      <c r="H1337" s="7" t="n">
        <v>0</v>
      </c>
      <c r="I1337" s="7" t="s">
        <v>23</v>
      </c>
      <c r="J1337" s="19" t="s">
        <v>3</v>
      </c>
      <c r="K1337" s="7" t="n">
        <v>8</v>
      </c>
      <c r="L1337" s="7" t="n">
        <v>28</v>
      </c>
      <c r="M1337" s="19" t="s">
        <v>3</v>
      </c>
      <c r="N1337" s="22" t="n">
        <v>74</v>
      </c>
      <c r="O1337" s="7" t="n">
        <v>65</v>
      </c>
      <c r="P1337" s="19" t="s">
        <v>3</v>
      </c>
      <c r="Q1337" s="7" t="n">
        <v>0</v>
      </c>
      <c r="R1337" s="7" t="n">
        <v>1</v>
      </c>
      <c r="S1337" s="7" t="n">
        <v>3</v>
      </c>
      <c r="T1337" s="7" t="n">
        <v>9</v>
      </c>
      <c r="U1337" s="7" t="n">
        <v>28</v>
      </c>
      <c r="V1337" s="19" t="s">
        <v>3</v>
      </c>
      <c r="W1337" s="22" t="n">
        <v>74</v>
      </c>
      <c r="X1337" s="7" t="n">
        <v>65</v>
      </c>
      <c r="Y1337" s="19" t="s">
        <v>3</v>
      </c>
      <c r="Z1337" s="7" t="n">
        <v>0</v>
      </c>
      <c r="AA1337" s="7" t="n">
        <v>2</v>
      </c>
      <c r="AB1337" s="7" t="n">
        <v>3</v>
      </c>
      <c r="AC1337" s="7" t="n">
        <v>9</v>
      </c>
      <c r="AD1337" s="7" t="n">
        <v>1</v>
      </c>
      <c r="AE1337" s="10" t="n">
        <f t="normal" ca="1">A1341</f>
        <v>0</v>
      </c>
    </row>
    <row r="1338" spans="1:7">
      <c r="A1338" t="s">
        <v>4</v>
      </c>
      <c r="B1338" s="4" t="s">
        <v>5</v>
      </c>
      <c r="C1338" s="4" t="s">
        <v>10</v>
      </c>
      <c r="D1338" s="4" t="s">
        <v>7</v>
      </c>
      <c r="E1338" s="4" t="s">
        <v>7</v>
      </c>
      <c r="F1338" s="4" t="s">
        <v>8</v>
      </c>
    </row>
    <row r="1339" spans="1:7">
      <c r="A1339" t="n">
        <v>12719</v>
      </c>
      <c r="B1339" s="21" t="n">
        <v>47</v>
      </c>
      <c r="C1339" s="7" t="n">
        <v>61456</v>
      </c>
      <c r="D1339" s="7" t="n">
        <v>0</v>
      </c>
      <c r="E1339" s="7" t="n">
        <v>0</v>
      </c>
      <c r="F1339" s="7" t="s">
        <v>24</v>
      </c>
    </row>
    <row r="1340" spans="1:7">
      <c r="A1340" t="s">
        <v>4</v>
      </c>
      <c r="B1340" s="4" t="s">
        <v>5</v>
      </c>
      <c r="C1340" s="4" t="s">
        <v>7</v>
      </c>
      <c r="D1340" s="4" t="s">
        <v>10</v>
      </c>
      <c r="E1340" s="4" t="s">
        <v>13</v>
      </c>
    </row>
    <row r="1341" spans="1:7">
      <c r="A1341" t="n">
        <v>12732</v>
      </c>
      <c r="B1341" s="20" t="n">
        <v>58</v>
      </c>
      <c r="C1341" s="7" t="n">
        <v>0</v>
      </c>
      <c r="D1341" s="7" t="n">
        <v>300</v>
      </c>
      <c r="E1341" s="7" t="n">
        <v>1</v>
      </c>
    </row>
    <row r="1342" spans="1:7">
      <c r="A1342" t="s">
        <v>4</v>
      </c>
      <c r="B1342" s="4" t="s">
        <v>5</v>
      </c>
      <c r="C1342" s="4" t="s">
        <v>7</v>
      </c>
      <c r="D1342" s="4" t="s">
        <v>10</v>
      </c>
    </row>
    <row r="1343" spans="1:7">
      <c r="A1343" t="n">
        <v>12740</v>
      </c>
      <c r="B1343" s="20" t="n">
        <v>58</v>
      </c>
      <c r="C1343" s="7" t="n">
        <v>255</v>
      </c>
      <c r="D1343" s="7" t="n">
        <v>0</v>
      </c>
    </row>
    <row r="1344" spans="1:7">
      <c r="A1344" t="s">
        <v>4</v>
      </c>
      <c r="B1344" s="4" t="s">
        <v>5</v>
      </c>
      <c r="C1344" s="4" t="s">
        <v>7</v>
      </c>
      <c r="D1344" s="4" t="s">
        <v>7</v>
      </c>
      <c r="E1344" s="4" t="s">
        <v>7</v>
      </c>
      <c r="F1344" s="4" t="s">
        <v>7</v>
      </c>
    </row>
    <row r="1345" spans="1:31">
      <c r="A1345" t="n">
        <v>12744</v>
      </c>
      <c r="B1345" s="12" t="n">
        <v>14</v>
      </c>
      <c r="C1345" s="7" t="n">
        <v>0</v>
      </c>
      <c r="D1345" s="7" t="n">
        <v>0</v>
      </c>
      <c r="E1345" s="7" t="n">
        <v>0</v>
      </c>
      <c r="F1345" s="7" t="n">
        <v>64</v>
      </c>
    </row>
    <row r="1346" spans="1:31">
      <c r="A1346" t="s">
        <v>4</v>
      </c>
      <c r="B1346" s="4" t="s">
        <v>5</v>
      </c>
      <c r="C1346" s="4" t="s">
        <v>7</v>
      </c>
      <c r="D1346" s="4" t="s">
        <v>10</v>
      </c>
    </row>
    <row r="1347" spans="1:31">
      <c r="A1347" t="n">
        <v>12749</v>
      </c>
      <c r="B1347" s="23" t="n">
        <v>22</v>
      </c>
      <c r="C1347" s="7" t="n">
        <v>0</v>
      </c>
      <c r="D1347" s="7" t="n">
        <v>8194</v>
      </c>
    </row>
    <row r="1348" spans="1:31">
      <c r="A1348" t="s">
        <v>4</v>
      </c>
      <c r="B1348" s="4" t="s">
        <v>5</v>
      </c>
      <c r="C1348" s="4" t="s">
        <v>7</v>
      </c>
      <c r="D1348" s="4" t="s">
        <v>10</v>
      </c>
    </row>
    <row r="1349" spans="1:31">
      <c r="A1349" t="n">
        <v>12753</v>
      </c>
      <c r="B1349" s="20" t="n">
        <v>58</v>
      </c>
      <c r="C1349" s="7" t="n">
        <v>5</v>
      </c>
      <c r="D1349" s="7" t="n">
        <v>300</v>
      </c>
    </row>
    <row r="1350" spans="1:31">
      <c r="A1350" t="s">
        <v>4</v>
      </c>
      <c r="B1350" s="4" t="s">
        <v>5</v>
      </c>
      <c r="C1350" s="4" t="s">
        <v>13</v>
      </c>
      <c r="D1350" s="4" t="s">
        <v>10</v>
      </c>
    </row>
    <row r="1351" spans="1:31">
      <c r="A1351" t="n">
        <v>12757</v>
      </c>
      <c r="B1351" s="24" t="n">
        <v>103</v>
      </c>
      <c r="C1351" s="7" t="n">
        <v>0</v>
      </c>
      <c r="D1351" s="7" t="n">
        <v>300</v>
      </c>
    </row>
    <row r="1352" spans="1:31">
      <c r="A1352" t="s">
        <v>4</v>
      </c>
      <c r="B1352" s="4" t="s">
        <v>5</v>
      </c>
      <c r="C1352" s="4" t="s">
        <v>7</v>
      </c>
    </row>
    <row r="1353" spans="1:31">
      <c r="A1353" t="n">
        <v>12764</v>
      </c>
      <c r="B1353" s="25" t="n">
        <v>64</v>
      </c>
      <c r="C1353" s="7" t="n">
        <v>7</v>
      </c>
    </row>
    <row r="1354" spans="1:31">
      <c r="A1354" t="s">
        <v>4</v>
      </c>
      <c r="B1354" s="4" t="s">
        <v>5</v>
      </c>
      <c r="C1354" s="4" t="s">
        <v>7</v>
      </c>
      <c r="D1354" s="4" t="s">
        <v>10</v>
      </c>
    </row>
    <row r="1355" spans="1:31">
      <c r="A1355" t="n">
        <v>12766</v>
      </c>
      <c r="B1355" s="26" t="n">
        <v>72</v>
      </c>
      <c r="C1355" s="7" t="n">
        <v>5</v>
      </c>
      <c r="D1355" s="7" t="n">
        <v>0</v>
      </c>
    </row>
    <row r="1356" spans="1:31">
      <c r="A1356" t="s">
        <v>4</v>
      </c>
      <c r="B1356" s="4" t="s">
        <v>5</v>
      </c>
      <c r="C1356" s="4" t="s">
        <v>7</v>
      </c>
      <c r="D1356" s="19" t="s">
        <v>21</v>
      </c>
      <c r="E1356" s="4" t="s">
        <v>5</v>
      </c>
      <c r="F1356" s="4" t="s">
        <v>7</v>
      </c>
      <c r="G1356" s="4" t="s">
        <v>10</v>
      </c>
      <c r="H1356" s="19" t="s">
        <v>22</v>
      </c>
      <c r="I1356" s="4" t="s">
        <v>7</v>
      </c>
      <c r="J1356" s="4" t="s">
        <v>14</v>
      </c>
      <c r="K1356" s="4" t="s">
        <v>7</v>
      </c>
      <c r="L1356" s="4" t="s">
        <v>7</v>
      </c>
      <c r="M1356" s="4" t="s">
        <v>11</v>
      </c>
    </row>
    <row r="1357" spans="1:31">
      <c r="A1357" t="n">
        <v>12770</v>
      </c>
      <c r="B1357" s="9" t="n">
        <v>5</v>
      </c>
      <c r="C1357" s="7" t="n">
        <v>28</v>
      </c>
      <c r="D1357" s="19" t="s">
        <v>3</v>
      </c>
      <c r="E1357" s="8" t="n">
        <v>162</v>
      </c>
      <c r="F1357" s="7" t="n">
        <v>4</v>
      </c>
      <c r="G1357" s="7" t="n">
        <v>8194</v>
      </c>
      <c r="H1357" s="19" t="s">
        <v>3</v>
      </c>
      <c r="I1357" s="7" t="n">
        <v>0</v>
      </c>
      <c r="J1357" s="7" t="n">
        <v>1</v>
      </c>
      <c r="K1357" s="7" t="n">
        <v>2</v>
      </c>
      <c r="L1357" s="7" t="n">
        <v>1</v>
      </c>
      <c r="M1357" s="10" t="n">
        <f t="normal" ca="1">A1363</f>
        <v>0</v>
      </c>
    </row>
    <row r="1358" spans="1:31">
      <c r="A1358" t="s">
        <v>4</v>
      </c>
      <c r="B1358" s="4" t="s">
        <v>5</v>
      </c>
      <c r="C1358" s="4" t="s">
        <v>7</v>
      </c>
      <c r="D1358" s="4" t="s">
        <v>8</v>
      </c>
    </row>
    <row r="1359" spans="1:31">
      <c r="A1359" t="n">
        <v>12787</v>
      </c>
      <c r="B1359" s="6" t="n">
        <v>2</v>
      </c>
      <c r="C1359" s="7" t="n">
        <v>10</v>
      </c>
      <c r="D1359" s="7" t="s">
        <v>25</v>
      </c>
    </row>
    <row r="1360" spans="1:31">
      <c r="A1360" t="s">
        <v>4</v>
      </c>
      <c r="B1360" s="4" t="s">
        <v>5</v>
      </c>
      <c r="C1360" s="4" t="s">
        <v>10</v>
      </c>
    </row>
    <row r="1361" spans="1:13">
      <c r="A1361" t="n">
        <v>12804</v>
      </c>
      <c r="B1361" s="27" t="n">
        <v>16</v>
      </c>
      <c r="C1361" s="7" t="n">
        <v>0</v>
      </c>
    </row>
    <row r="1362" spans="1:13">
      <c r="A1362" t="s">
        <v>4</v>
      </c>
      <c r="B1362" s="4" t="s">
        <v>5</v>
      </c>
      <c r="C1362" s="4" t="s">
        <v>7</v>
      </c>
      <c r="D1362" s="4" t="s">
        <v>10</v>
      </c>
      <c r="E1362" s="4" t="s">
        <v>10</v>
      </c>
      <c r="F1362" s="4" t="s">
        <v>10</v>
      </c>
      <c r="G1362" s="4" t="s">
        <v>10</v>
      </c>
      <c r="H1362" s="4" t="s">
        <v>10</v>
      </c>
      <c r="I1362" s="4" t="s">
        <v>10</v>
      </c>
      <c r="J1362" s="4" t="s">
        <v>10</v>
      </c>
      <c r="K1362" s="4" t="s">
        <v>10</v>
      </c>
      <c r="L1362" s="4" t="s">
        <v>10</v>
      </c>
      <c r="M1362" s="4" t="s">
        <v>10</v>
      </c>
      <c r="N1362" s="4" t="s">
        <v>14</v>
      </c>
      <c r="O1362" s="4" t="s">
        <v>14</v>
      </c>
      <c r="P1362" s="4" t="s">
        <v>14</v>
      </c>
      <c r="Q1362" s="4" t="s">
        <v>14</v>
      </c>
      <c r="R1362" s="4" t="s">
        <v>7</v>
      </c>
      <c r="S1362" s="4" t="s">
        <v>8</v>
      </c>
    </row>
    <row r="1363" spans="1:13">
      <c r="A1363" t="n">
        <v>12807</v>
      </c>
      <c r="B1363" s="29" t="n">
        <v>75</v>
      </c>
      <c r="C1363" s="7" t="n">
        <v>0</v>
      </c>
      <c r="D1363" s="7" t="n">
        <v>0</v>
      </c>
      <c r="E1363" s="7" t="n">
        <v>0</v>
      </c>
      <c r="F1363" s="7" t="n">
        <v>1024</v>
      </c>
      <c r="G1363" s="7" t="n">
        <v>720</v>
      </c>
      <c r="H1363" s="7" t="n">
        <v>0</v>
      </c>
      <c r="I1363" s="7" t="n">
        <v>0</v>
      </c>
      <c r="J1363" s="7" t="n">
        <v>0</v>
      </c>
      <c r="K1363" s="7" t="n">
        <v>0</v>
      </c>
      <c r="L1363" s="7" t="n">
        <v>1024</v>
      </c>
      <c r="M1363" s="7" t="n">
        <v>720</v>
      </c>
      <c r="N1363" s="7" t="n">
        <v>1065353216</v>
      </c>
      <c r="O1363" s="7" t="n">
        <v>1065353216</v>
      </c>
      <c r="P1363" s="7" t="n">
        <v>1065353216</v>
      </c>
      <c r="Q1363" s="7" t="n">
        <v>0</v>
      </c>
      <c r="R1363" s="7" t="n">
        <v>0</v>
      </c>
      <c r="S1363" s="7" t="s">
        <v>168</v>
      </c>
    </row>
    <row r="1364" spans="1:13">
      <c r="A1364" t="s">
        <v>4</v>
      </c>
      <c r="B1364" s="4" t="s">
        <v>5</v>
      </c>
      <c r="C1364" s="4" t="s">
        <v>7</v>
      </c>
      <c r="D1364" s="4" t="s">
        <v>7</v>
      </c>
      <c r="E1364" s="4" t="s">
        <v>7</v>
      </c>
      <c r="F1364" s="4" t="s">
        <v>13</v>
      </c>
      <c r="G1364" s="4" t="s">
        <v>13</v>
      </c>
      <c r="H1364" s="4" t="s">
        <v>13</v>
      </c>
      <c r="I1364" s="4" t="s">
        <v>13</v>
      </c>
      <c r="J1364" s="4" t="s">
        <v>13</v>
      </c>
    </row>
    <row r="1365" spans="1:13">
      <c r="A1365" t="n">
        <v>12855</v>
      </c>
      <c r="B1365" s="30" t="n">
        <v>76</v>
      </c>
      <c r="C1365" s="7" t="n">
        <v>0</v>
      </c>
      <c r="D1365" s="7" t="n">
        <v>9</v>
      </c>
      <c r="E1365" s="7" t="n">
        <v>2</v>
      </c>
      <c r="F1365" s="7" t="n">
        <v>0</v>
      </c>
      <c r="G1365" s="7" t="n">
        <v>0</v>
      </c>
      <c r="H1365" s="7" t="n">
        <v>0</v>
      </c>
      <c r="I1365" s="7" t="n">
        <v>0</v>
      </c>
      <c r="J1365" s="7" t="n">
        <v>0</v>
      </c>
    </row>
    <row r="1366" spans="1:13">
      <c r="A1366" t="s">
        <v>4</v>
      </c>
      <c r="B1366" s="4" t="s">
        <v>5</v>
      </c>
      <c r="C1366" s="4" t="s">
        <v>7</v>
      </c>
      <c r="D1366" s="4" t="s">
        <v>10</v>
      </c>
      <c r="E1366" s="4" t="s">
        <v>10</v>
      </c>
      <c r="F1366" s="4" t="s">
        <v>10</v>
      </c>
      <c r="G1366" s="4" t="s">
        <v>10</v>
      </c>
      <c r="H1366" s="4" t="s">
        <v>10</v>
      </c>
      <c r="I1366" s="4" t="s">
        <v>10</v>
      </c>
      <c r="J1366" s="4" t="s">
        <v>10</v>
      </c>
      <c r="K1366" s="4" t="s">
        <v>10</v>
      </c>
      <c r="L1366" s="4" t="s">
        <v>10</v>
      </c>
      <c r="M1366" s="4" t="s">
        <v>10</v>
      </c>
      <c r="N1366" s="4" t="s">
        <v>14</v>
      </c>
      <c r="O1366" s="4" t="s">
        <v>14</v>
      </c>
      <c r="P1366" s="4" t="s">
        <v>14</v>
      </c>
      <c r="Q1366" s="4" t="s">
        <v>14</v>
      </c>
      <c r="R1366" s="4" t="s">
        <v>7</v>
      </c>
      <c r="S1366" s="4" t="s">
        <v>8</v>
      </c>
    </row>
    <row r="1367" spans="1:13">
      <c r="A1367" t="n">
        <v>12879</v>
      </c>
      <c r="B1367" s="29" t="n">
        <v>75</v>
      </c>
      <c r="C1367" s="7" t="n">
        <v>1</v>
      </c>
      <c r="D1367" s="7" t="n">
        <v>0</v>
      </c>
      <c r="E1367" s="7" t="n">
        <v>0</v>
      </c>
      <c r="F1367" s="7" t="n">
        <v>1024</v>
      </c>
      <c r="G1367" s="7" t="n">
        <v>720</v>
      </c>
      <c r="H1367" s="7" t="n">
        <v>0</v>
      </c>
      <c r="I1367" s="7" t="n">
        <v>0</v>
      </c>
      <c r="J1367" s="7" t="n">
        <v>0</v>
      </c>
      <c r="K1367" s="7" t="n">
        <v>0</v>
      </c>
      <c r="L1367" s="7" t="n">
        <v>1024</v>
      </c>
      <c r="M1367" s="7" t="n">
        <v>720</v>
      </c>
      <c r="N1367" s="7" t="n">
        <v>1065353216</v>
      </c>
      <c r="O1367" s="7" t="n">
        <v>1065353216</v>
      </c>
      <c r="P1367" s="7" t="n">
        <v>1065353216</v>
      </c>
      <c r="Q1367" s="7" t="n">
        <v>0</v>
      </c>
      <c r="R1367" s="7" t="n">
        <v>0</v>
      </c>
      <c r="S1367" s="7" t="s">
        <v>169</v>
      </c>
    </row>
    <row r="1368" spans="1:13">
      <c r="A1368" t="s">
        <v>4</v>
      </c>
      <c r="B1368" s="4" t="s">
        <v>5</v>
      </c>
      <c r="C1368" s="4" t="s">
        <v>7</v>
      </c>
      <c r="D1368" s="4" t="s">
        <v>7</v>
      </c>
      <c r="E1368" s="4" t="s">
        <v>7</v>
      </c>
      <c r="F1368" s="4" t="s">
        <v>13</v>
      </c>
      <c r="G1368" s="4" t="s">
        <v>13</v>
      </c>
      <c r="H1368" s="4" t="s">
        <v>13</v>
      </c>
      <c r="I1368" s="4" t="s">
        <v>13</v>
      </c>
      <c r="J1368" s="4" t="s">
        <v>13</v>
      </c>
    </row>
    <row r="1369" spans="1:13">
      <c r="A1369" t="n">
        <v>12927</v>
      </c>
      <c r="B1369" s="30" t="n">
        <v>76</v>
      </c>
      <c r="C1369" s="7" t="n">
        <v>1</v>
      </c>
      <c r="D1369" s="7" t="n">
        <v>9</v>
      </c>
      <c r="E1369" s="7" t="n">
        <v>2</v>
      </c>
      <c r="F1369" s="7" t="n">
        <v>0</v>
      </c>
      <c r="G1369" s="7" t="n">
        <v>0</v>
      </c>
      <c r="H1369" s="7" t="n">
        <v>0</v>
      </c>
      <c r="I1369" s="7" t="n">
        <v>0</v>
      </c>
      <c r="J1369" s="7" t="n">
        <v>0</v>
      </c>
    </row>
    <row r="1370" spans="1:13">
      <c r="A1370" t="s">
        <v>4</v>
      </c>
      <c r="B1370" s="4" t="s">
        <v>5</v>
      </c>
      <c r="C1370" s="4" t="s">
        <v>7</v>
      </c>
      <c r="D1370" s="4" t="s">
        <v>10</v>
      </c>
      <c r="E1370" s="4" t="s">
        <v>10</v>
      </c>
      <c r="F1370" s="4" t="s">
        <v>10</v>
      </c>
      <c r="G1370" s="4" t="s">
        <v>10</v>
      </c>
      <c r="H1370" s="4" t="s">
        <v>10</v>
      </c>
      <c r="I1370" s="4" t="s">
        <v>10</v>
      </c>
      <c r="J1370" s="4" t="s">
        <v>10</v>
      </c>
      <c r="K1370" s="4" t="s">
        <v>10</v>
      </c>
      <c r="L1370" s="4" t="s">
        <v>10</v>
      </c>
      <c r="M1370" s="4" t="s">
        <v>10</v>
      </c>
      <c r="N1370" s="4" t="s">
        <v>14</v>
      </c>
      <c r="O1370" s="4" t="s">
        <v>14</v>
      </c>
      <c r="P1370" s="4" t="s">
        <v>14</v>
      </c>
      <c r="Q1370" s="4" t="s">
        <v>14</v>
      </c>
      <c r="R1370" s="4" t="s">
        <v>7</v>
      </c>
      <c r="S1370" s="4" t="s">
        <v>8</v>
      </c>
    </row>
    <row r="1371" spans="1:13">
      <c r="A1371" t="n">
        <v>12951</v>
      </c>
      <c r="B1371" s="29" t="n">
        <v>75</v>
      </c>
      <c r="C1371" s="7" t="n">
        <v>2</v>
      </c>
      <c r="D1371" s="7" t="n">
        <v>0</v>
      </c>
      <c r="E1371" s="7" t="n">
        <v>0</v>
      </c>
      <c r="F1371" s="7" t="n">
        <v>1024</v>
      </c>
      <c r="G1371" s="7" t="n">
        <v>720</v>
      </c>
      <c r="H1371" s="7" t="n">
        <v>0</v>
      </c>
      <c r="I1371" s="7" t="n">
        <v>0</v>
      </c>
      <c r="J1371" s="7" t="n">
        <v>0</v>
      </c>
      <c r="K1371" s="7" t="n">
        <v>0</v>
      </c>
      <c r="L1371" s="7" t="n">
        <v>1024</v>
      </c>
      <c r="M1371" s="7" t="n">
        <v>720</v>
      </c>
      <c r="N1371" s="7" t="n">
        <v>1065353216</v>
      </c>
      <c r="O1371" s="7" t="n">
        <v>1065353216</v>
      </c>
      <c r="P1371" s="7" t="n">
        <v>1065353216</v>
      </c>
      <c r="Q1371" s="7" t="n">
        <v>0</v>
      </c>
      <c r="R1371" s="7" t="n">
        <v>0</v>
      </c>
      <c r="S1371" s="7" t="s">
        <v>170</v>
      </c>
    </row>
    <row r="1372" spans="1:13">
      <c r="A1372" t="s">
        <v>4</v>
      </c>
      <c r="B1372" s="4" t="s">
        <v>5</v>
      </c>
      <c r="C1372" s="4" t="s">
        <v>7</v>
      </c>
      <c r="D1372" s="4" t="s">
        <v>7</v>
      </c>
      <c r="E1372" s="4" t="s">
        <v>7</v>
      </c>
      <c r="F1372" s="4" t="s">
        <v>13</v>
      </c>
      <c r="G1372" s="4" t="s">
        <v>13</v>
      </c>
      <c r="H1372" s="4" t="s">
        <v>13</v>
      </c>
      <c r="I1372" s="4" t="s">
        <v>13</v>
      </c>
      <c r="J1372" s="4" t="s">
        <v>13</v>
      </c>
    </row>
    <row r="1373" spans="1:13">
      <c r="A1373" t="n">
        <v>13000</v>
      </c>
      <c r="B1373" s="30" t="n">
        <v>76</v>
      </c>
      <c r="C1373" s="7" t="n">
        <v>2</v>
      </c>
      <c r="D1373" s="7" t="n">
        <v>9</v>
      </c>
      <c r="E1373" s="7" t="n">
        <v>2</v>
      </c>
      <c r="F1373" s="7" t="n">
        <v>0</v>
      </c>
      <c r="G1373" s="7" t="n">
        <v>0</v>
      </c>
      <c r="H1373" s="7" t="n">
        <v>0</v>
      </c>
      <c r="I1373" s="7" t="n">
        <v>0</v>
      </c>
      <c r="J1373" s="7" t="n">
        <v>0</v>
      </c>
    </row>
    <row r="1374" spans="1:13">
      <c r="A1374" t="s">
        <v>4</v>
      </c>
      <c r="B1374" s="4" t="s">
        <v>5</v>
      </c>
      <c r="C1374" s="4" t="s">
        <v>7</v>
      </c>
      <c r="D1374" s="4" t="s">
        <v>10</v>
      </c>
      <c r="E1374" s="4" t="s">
        <v>10</v>
      </c>
      <c r="F1374" s="4" t="s">
        <v>10</v>
      </c>
      <c r="G1374" s="4" t="s">
        <v>10</v>
      </c>
      <c r="H1374" s="4" t="s">
        <v>10</v>
      </c>
      <c r="I1374" s="4" t="s">
        <v>10</v>
      </c>
      <c r="J1374" s="4" t="s">
        <v>10</v>
      </c>
      <c r="K1374" s="4" t="s">
        <v>10</v>
      </c>
      <c r="L1374" s="4" t="s">
        <v>10</v>
      </c>
      <c r="M1374" s="4" t="s">
        <v>10</v>
      </c>
      <c r="N1374" s="4" t="s">
        <v>14</v>
      </c>
      <c r="O1374" s="4" t="s">
        <v>14</v>
      </c>
      <c r="P1374" s="4" t="s">
        <v>14</v>
      </c>
      <c r="Q1374" s="4" t="s">
        <v>14</v>
      </c>
      <c r="R1374" s="4" t="s">
        <v>7</v>
      </c>
      <c r="S1374" s="4" t="s">
        <v>8</v>
      </c>
    </row>
    <row r="1375" spans="1:13">
      <c r="A1375" t="n">
        <v>13024</v>
      </c>
      <c r="B1375" s="29" t="n">
        <v>75</v>
      </c>
      <c r="C1375" s="7" t="n">
        <v>3</v>
      </c>
      <c r="D1375" s="7" t="n">
        <v>0</v>
      </c>
      <c r="E1375" s="7" t="n">
        <v>0</v>
      </c>
      <c r="F1375" s="7" t="n">
        <v>1024</v>
      </c>
      <c r="G1375" s="7" t="n">
        <v>720</v>
      </c>
      <c r="H1375" s="7" t="n">
        <v>0</v>
      </c>
      <c r="I1375" s="7" t="n">
        <v>0</v>
      </c>
      <c r="J1375" s="7" t="n">
        <v>0</v>
      </c>
      <c r="K1375" s="7" t="n">
        <v>0</v>
      </c>
      <c r="L1375" s="7" t="n">
        <v>1024</v>
      </c>
      <c r="M1375" s="7" t="n">
        <v>720</v>
      </c>
      <c r="N1375" s="7" t="n">
        <v>1065353216</v>
      </c>
      <c r="O1375" s="7" t="n">
        <v>1065353216</v>
      </c>
      <c r="P1375" s="7" t="n">
        <v>1065353216</v>
      </c>
      <c r="Q1375" s="7" t="n">
        <v>0</v>
      </c>
      <c r="R1375" s="7" t="n">
        <v>0</v>
      </c>
      <c r="S1375" s="7" t="s">
        <v>171</v>
      </c>
    </row>
    <row r="1376" spans="1:13">
      <c r="A1376" t="s">
        <v>4</v>
      </c>
      <c r="B1376" s="4" t="s">
        <v>5</v>
      </c>
      <c r="C1376" s="4" t="s">
        <v>7</v>
      </c>
      <c r="D1376" s="4" t="s">
        <v>7</v>
      </c>
      <c r="E1376" s="4" t="s">
        <v>7</v>
      </c>
      <c r="F1376" s="4" t="s">
        <v>13</v>
      </c>
      <c r="G1376" s="4" t="s">
        <v>13</v>
      </c>
      <c r="H1376" s="4" t="s">
        <v>13</v>
      </c>
      <c r="I1376" s="4" t="s">
        <v>13</v>
      </c>
      <c r="J1376" s="4" t="s">
        <v>13</v>
      </c>
    </row>
    <row r="1377" spans="1:19">
      <c r="A1377" t="n">
        <v>13073</v>
      </c>
      <c r="B1377" s="30" t="n">
        <v>76</v>
      </c>
      <c r="C1377" s="7" t="n">
        <v>3</v>
      </c>
      <c r="D1377" s="7" t="n">
        <v>9</v>
      </c>
      <c r="E1377" s="7" t="n">
        <v>2</v>
      </c>
      <c r="F1377" s="7" t="n">
        <v>0</v>
      </c>
      <c r="G1377" s="7" t="n">
        <v>0</v>
      </c>
      <c r="H1377" s="7" t="n">
        <v>0</v>
      </c>
      <c r="I1377" s="7" t="n">
        <v>0</v>
      </c>
      <c r="J1377" s="7" t="n">
        <v>0</v>
      </c>
    </row>
    <row r="1378" spans="1:19">
      <c r="A1378" t="s">
        <v>4</v>
      </c>
      <c r="B1378" s="4" t="s">
        <v>5</v>
      </c>
      <c r="C1378" s="4" t="s">
        <v>10</v>
      </c>
      <c r="D1378" s="4" t="s">
        <v>8</v>
      </c>
      <c r="E1378" s="4" t="s">
        <v>8</v>
      </c>
      <c r="F1378" s="4" t="s">
        <v>8</v>
      </c>
      <c r="G1378" s="4" t="s">
        <v>7</v>
      </c>
      <c r="H1378" s="4" t="s">
        <v>14</v>
      </c>
      <c r="I1378" s="4" t="s">
        <v>13</v>
      </c>
      <c r="J1378" s="4" t="s">
        <v>13</v>
      </c>
      <c r="K1378" s="4" t="s">
        <v>13</v>
      </c>
      <c r="L1378" s="4" t="s">
        <v>13</v>
      </c>
      <c r="M1378" s="4" t="s">
        <v>13</v>
      </c>
      <c r="N1378" s="4" t="s">
        <v>13</v>
      </c>
      <c r="O1378" s="4" t="s">
        <v>13</v>
      </c>
      <c r="P1378" s="4" t="s">
        <v>8</v>
      </c>
      <c r="Q1378" s="4" t="s">
        <v>8</v>
      </c>
      <c r="R1378" s="4" t="s">
        <v>14</v>
      </c>
      <c r="S1378" s="4" t="s">
        <v>7</v>
      </c>
      <c r="T1378" s="4" t="s">
        <v>14</v>
      </c>
      <c r="U1378" s="4" t="s">
        <v>14</v>
      </c>
      <c r="V1378" s="4" t="s">
        <v>10</v>
      </c>
    </row>
    <row r="1379" spans="1:19">
      <c r="A1379" t="n">
        <v>13097</v>
      </c>
      <c r="B1379" s="31" t="n">
        <v>19</v>
      </c>
      <c r="C1379" s="7" t="n">
        <v>23</v>
      </c>
      <c r="D1379" s="7" t="s">
        <v>31</v>
      </c>
      <c r="E1379" s="7" t="s">
        <v>32</v>
      </c>
      <c r="F1379" s="7" t="s">
        <v>15</v>
      </c>
      <c r="G1379" s="7" t="n">
        <v>0</v>
      </c>
      <c r="H1379" s="7" t="n">
        <v>1</v>
      </c>
      <c r="I1379" s="7" t="n">
        <v>0</v>
      </c>
      <c r="J1379" s="7" t="n">
        <v>0</v>
      </c>
      <c r="K1379" s="7" t="n">
        <v>0</v>
      </c>
      <c r="L1379" s="7" t="n">
        <v>0</v>
      </c>
      <c r="M1379" s="7" t="n">
        <v>1</v>
      </c>
      <c r="N1379" s="7" t="n">
        <v>1.60000002384186</v>
      </c>
      <c r="O1379" s="7" t="n">
        <v>0.0900000035762787</v>
      </c>
      <c r="P1379" s="7" t="s">
        <v>15</v>
      </c>
      <c r="Q1379" s="7" t="s">
        <v>15</v>
      </c>
      <c r="R1379" s="7" t="n">
        <v>-1</v>
      </c>
      <c r="S1379" s="7" t="n">
        <v>0</v>
      </c>
      <c r="T1379" s="7" t="n">
        <v>0</v>
      </c>
      <c r="U1379" s="7" t="n">
        <v>0</v>
      </c>
      <c r="V1379" s="7" t="n">
        <v>0</v>
      </c>
    </row>
    <row r="1380" spans="1:19">
      <c r="A1380" t="s">
        <v>4</v>
      </c>
      <c r="B1380" s="4" t="s">
        <v>5</v>
      </c>
      <c r="C1380" s="4" t="s">
        <v>10</v>
      </c>
      <c r="D1380" s="4" t="s">
        <v>8</v>
      </c>
      <c r="E1380" s="4" t="s">
        <v>8</v>
      </c>
      <c r="F1380" s="4" t="s">
        <v>8</v>
      </c>
      <c r="G1380" s="4" t="s">
        <v>7</v>
      </c>
      <c r="H1380" s="4" t="s">
        <v>14</v>
      </c>
      <c r="I1380" s="4" t="s">
        <v>13</v>
      </c>
      <c r="J1380" s="4" t="s">
        <v>13</v>
      </c>
      <c r="K1380" s="4" t="s">
        <v>13</v>
      </c>
      <c r="L1380" s="4" t="s">
        <v>13</v>
      </c>
      <c r="M1380" s="4" t="s">
        <v>13</v>
      </c>
      <c r="N1380" s="4" t="s">
        <v>13</v>
      </c>
      <c r="O1380" s="4" t="s">
        <v>13</v>
      </c>
      <c r="P1380" s="4" t="s">
        <v>8</v>
      </c>
      <c r="Q1380" s="4" t="s">
        <v>8</v>
      </c>
      <c r="R1380" s="4" t="s">
        <v>14</v>
      </c>
      <c r="S1380" s="4" t="s">
        <v>7</v>
      </c>
      <c r="T1380" s="4" t="s">
        <v>14</v>
      </c>
      <c r="U1380" s="4" t="s">
        <v>14</v>
      </c>
      <c r="V1380" s="4" t="s">
        <v>10</v>
      </c>
    </row>
    <row r="1381" spans="1:19">
      <c r="A1381" t="n">
        <v>13169</v>
      </c>
      <c r="B1381" s="31" t="n">
        <v>19</v>
      </c>
      <c r="C1381" s="7" t="n">
        <v>26</v>
      </c>
      <c r="D1381" s="7" t="s">
        <v>27</v>
      </c>
      <c r="E1381" s="7" t="s">
        <v>28</v>
      </c>
      <c r="F1381" s="7" t="s">
        <v>15</v>
      </c>
      <c r="G1381" s="7" t="n">
        <v>0</v>
      </c>
      <c r="H1381" s="7" t="n">
        <v>1</v>
      </c>
      <c r="I1381" s="7" t="n">
        <v>0</v>
      </c>
      <c r="J1381" s="7" t="n">
        <v>0</v>
      </c>
      <c r="K1381" s="7" t="n">
        <v>0</v>
      </c>
      <c r="L1381" s="7" t="n">
        <v>0</v>
      </c>
      <c r="M1381" s="7" t="n">
        <v>1</v>
      </c>
      <c r="N1381" s="7" t="n">
        <v>1.60000002384186</v>
      </c>
      <c r="O1381" s="7" t="n">
        <v>0.0900000035762787</v>
      </c>
      <c r="P1381" s="7" t="s">
        <v>15</v>
      </c>
      <c r="Q1381" s="7" t="s">
        <v>15</v>
      </c>
      <c r="R1381" s="7" t="n">
        <v>-1</v>
      </c>
      <c r="S1381" s="7" t="n">
        <v>0</v>
      </c>
      <c r="T1381" s="7" t="n">
        <v>0</v>
      </c>
      <c r="U1381" s="7" t="n">
        <v>0</v>
      </c>
      <c r="V1381" s="7" t="n">
        <v>0</v>
      </c>
    </row>
    <row r="1382" spans="1:19">
      <c r="A1382" t="s">
        <v>4</v>
      </c>
      <c r="B1382" s="4" t="s">
        <v>5</v>
      </c>
      <c r="C1382" s="4" t="s">
        <v>10</v>
      </c>
      <c r="D1382" s="4" t="s">
        <v>8</v>
      </c>
      <c r="E1382" s="4" t="s">
        <v>8</v>
      </c>
      <c r="F1382" s="4" t="s">
        <v>8</v>
      </c>
      <c r="G1382" s="4" t="s">
        <v>7</v>
      </c>
      <c r="H1382" s="4" t="s">
        <v>14</v>
      </c>
      <c r="I1382" s="4" t="s">
        <v>13</v>
      </c>
      <c r="J1382" s="4" t="s">
        <v>13</v>
      </c>
      <c r="K1382" s="4" t="s">
        <v>13</v>
      </c>
      <c r="L1382" s="4" t="s">
        <v>13</v>
      </c>
      <c r="M1382" s="4" t="s">
        <v>13</v>
      </c>
      <c r="N1382" s="4" t="s">
        <v>13</v>
      </c>
      <c r="O1382" s="4" t="s">
        <v>13</v>
      </c>
      <c r="P1382" s="4" t="s">
        <v>8</v>
      </c>
      <c r="Q1382" s="4" t="s">
        <v>8</v>
      </c>
      <c r="R1382" s="4" t="s">
        <v>14</v>
      </c>
      <c r="S1382" s="4" t="s">
        <v>7</v>
      </c>
      <c r="T1382" s="4" t="s">
        <v>14</v>
      </c>
      <c r="U1382" s="4" t="s">
        <v>14</v>
      </c>
      <c r="V1382" s="4" t="s">
        <v>10</v>
      </c>
    </row>
    <row r="1383" spans="1:19">
      <c r="A1383" t="n">
        <v>13238</v>
      </c>
      <c r="B1383" s="31" t="n">
        <v>19</v>
      </c>
      <c r="C1383" s="7" t="n">
        <v>7013</v>
      </c>
      <c r="D1383" s="7" t="s">
        <v>29</v>
      </c>
      <c r="E1383" s="7" t="s">
        <v>30</v>
      </c>
      <c r="F1383" s="7" t="s">
        <v>15</v>
      </c>
      <c r="G1383" s="7" t="n">
        <v>0</v>
      </c>
      <c r="H1383" s="7" t="n">
        <v>1</v>
      </c>
      <c r="I1383" s="7" t="n">
        <v>0</v>
      </c>
      <c r="J1383" s="7" t="n">
        <v>0</v>
      </c>
      <c r="K1383" s="7" t="n">
        <v>0</v>
      </c>
      <c r="L1383" s="7" t="n">
        <v>0</v>
      </c>
      <c r="M1383" s="7" t="n">
        <v>1</v>
      </c>
      <c r="N1383" s="7" t="n">
        <v>1.60000002384186</v>
      </c>
      <c r="O1383" s="7" t="n">
        <v>0.0900000035762787</v>
      </c>
      <c r="P1383" s="7" t="s">
        <v>15</v>
      </c>
      <c r="Q1383" s="7" t="s">
        <v>15</v>
      </c>
      <c r="R1383" s="7" t="n">
        <v>-1</v>
      </c>
      <c r="S1383" s="7" t="n">
        <v>0</v>
      </c>
      <c r="T1383" s="7" t="n">
        <v>0</v>
      </c>
      <c r="U1383" s="7" t="n">
        <v>0</v>
      </c>
      <c r="V1383" s="7" t="n">
        <v>0</v>
      </c>
    </row>
    <row r="1384" spans="1:19">
      <c r="A1384" t="s">
        <v>4</v>
      </c>
      <c r="B1384" s="4" t="s">
        <v>5</v>
      </c>
      <c r="C1384" s="4" t="s">
        <v>10</v>
      </c>
      <c r="D1384" s="4" t="s">
        <v>8</v>
      </c>
      <c r="E1384" s="4" t="s">
        <v>8</v>
      </c>
      <c r="F1384" s="4" t="s">
        <v>8</v>
      </c>
      <c r="G1384" s="4" t="s">
        <v>7</v>
      </c>
      <c r="H1384" s="4" t="s">
        <v>14</v>
      </c>
      <c r="I1384" s="4" t="s">
        <v>13</v>
      </c>
      <c r="J1384" s="4" t="s">
        <v>13</v>
      </c>
      <c r="K1384" s="4" t="s">
        <v>13</v>
      </c>
      <c r="L1384" s="4" t="s">
        <v>13</v>
      </c>
      <c r="M1384" s="4" t="s">
        <v>13</v>
      </c>
      <c r="N1384" s="4" t="s">
        <v>13</v>
      </c>
      <c r="O1384" s="4" t="s">
        <v>13</v>
      </c>
      <c r="P1384" s="4" t="s">
        <v>8</v>
      </c>
      <c r="Q1384" s="4" t="s">
        <v>8</v>
      </c>
      <c r="R1384" s="4" t="s">
        <v>14</v>
      </c>
      <c r="S1384" s="4" t="s">
        <v>7</v>
      </c>
      <c r="T1384" s="4" t="s">
        <v>14</v>
      </c>
      <c r="U1384" s="4" t="s">
        <v>14</v>
      </c>
      <c r="V1384" s="4" t="s">
        <v>10</v>
      </c>
    </row>
    <row r="1385" spans="1:19">
      <c r="A1385" t="n">
        <v>13314</v>
      </c>
      <c r="B1385" s="31" t="n">
        <v>19</v>
      </c>
      <c r="C1385" s="7" t="n">
        <v>19</v>
      </c>
      <c r="D1385" s="7" t="s">
        <v>172</v>
      </c>
      <c r="E1385" s="7" t="s">
        <v>173</v>
      </c>
      <c r="F1385" s="7" t="s">
        <v>15</v>
      </c>
      <c r="G1385" s="7" t="n">
        <v>0</v>
      </c>
      <c r="H1385" s="7" t="n">
        <v>1</v>
      </c>
      <c r="I1385" s="7" t="n">
        <v>0</v>
      </c>
      <c r="J1385" s="7" t="n">
        <v>0</v>
      </c>
      <c r="K1385" s="7" t="n">
        <v>0</v>
      </c>
      <c r="L1385" s="7" t="n">
        <v>0</v>
      </c>
      <c r="M1385" s="7" t="n">
        <v>1</v>
      </c>
      <c r="N1385" s="7" t="n">
        <v>1.60000002384186</v>
      </c>
      <c r="O1385" s="7" t="n">
        <v>0.0900000035762787</v>
      </c>
      <c r="P1385" s="7" t="s">
        <v>15</v>
      </c>
      <c r="Q1385" s="7" t="s">
        <v>15</v>
      </c>
      <c r="R1385" s="7" t="n">
        <v>-1</v>
      </c>
      <c r="S1385" s="7" t="n">
        <v>0</v>
      </c>
      <c r="T1385" s="7" t="n">
        <v>0</v>
      </c>
      <c r="U1385" s="7" t="n">
        <v>0</v>
      </c>
      <c r="V1385" s="7" t="n">
        <v>0</v>
      </c>
    </row>
    <row r="1386" spans="1:19">
      <c r="A1386" t="s">
        <v>4</v>
      </c>
      <c r="B1386" s="4" t="s">
        <v>5</v>
      </c>
      <c r="C1386" s="4" t="s">
        <v>10</v>
      </c>
      <c r="D1386" s="4" t="s">
        <v>8</v>
      </c>
      <c r="E1386" s="4" t="s">
        <v>8</v>
      </c>
      <c r="F1386" s="4" t="s">
        <v>8</v>
      </c>
      <c r="G1386" s="4" t="s">
        <v>7</v>
      </c>
      <c r="H1386" s="4" t="s">
        <v>14</v>
      </c>
      <c r="I1386" s="4" t="s">
        <v>13</v>
      </c>
      <c r="J1386" s="4" t="s">
        <v>13</v>
      </c>
      <c r="K1386" s="4" t="s">
        <v>13</v>
      </c>
      <c r="L1386" s="4" t="s">
        <v>13</v>
      </c>
      <c r="M1386" s="4" t="s">
        <v>13</v>
      </c>
      <c r="N1386" s="4" t="s">
        <v>13</v>
      </c>
      <c r="O1386" s="4" t="s">
        <v>13</v>
      </c>
      <c r="P1386" s="4" t="s">
        <v>8</v>
      </c>
      <c r="Q1386" s="4" t="s">
        <v>8</v>
      </c>
      <c r="R1386" s="4" t="s">
        <v>14</v>
      </c>
      <c r="S1386" s="4" t="s">
        <v>7</v>
      </c>
      <c r="T1386" s="4" t="s">
        <v>14</v>
      </c>
      <c r="U1386" s="4" t="s">
        <v>14</v>
      </c>
      <c r="V1386" s="4" t="s">
        <v>10</v>
      </c>
    </row>
    <row r="1387" spans="1:19">
      <c r="A1387" t="n">
        <v>13391</v>
      </c>
      <c r="B1387" s="31" t="n">
        <v>19</v>
      </c>
      <c r="C1387" s="7" t="n">
        <v>1620</v>
      </c>
      <c r="D1387" s="7" t="s">
        <v>174</v>
      </c>
      <c r="E1387" s="7" t="s">
        <v>175</v>
      </c>
      <c r="F1387" s="7" t="s">
        <v>15</v>
      </c>
      <c r="G1387" s="7" t="n">
        <v>0</v>
      </c>
      <c r="H1387" s="7" t="n">
        <v>1</v>
      </c>
      <c r="I1387" s="7" t="n">
        <v>0</v>
      </c>
      <c r="J1387" s="7" t="n">
        <v>0</v>
      </c>
      <c r="K1387" s="7" t="n">
        <v>0</v>
      </c>
      <c r="L1387" s="7" t="n">
        <v>0</v>
      </c>
      <c r="M1387" s="7" t="n">
        <v>1</v>
      </c>
      <c r="N1387" s="7" t="n">
        <v>1.60000002384186</v>
      </c>
      <c r="O1387" s="7" t="n">
        <v>0.0900000035762787</v>
      </c>
      <c r="P1387" s="7" t="s">
        <v>15</v>
      </c>
      <c r="Q1387" s="7" t="s">
        <v>15</v>
      </c>
      <c r="R1387" s="7" t="n">
        <v>-1</v>
      </c>
      <c r="S1387" s="7" t="n">
        <v>0</v>
      </c>
      <c r="T1387" s="7" t="n">
        <v>0</v>
      </c>
      <c r="U1387" s="7" t="n">
        <v>0</v>
      </c>
      <c r="V1387" s="7" t="n">
        <v>0</v>
      </c>
    </row>
    <row r="1388" spans="1:19">
      <c r="A1388" t="s">
        <v>4</v>
      </c>
      <c r="B1388" s="4" t="s">
        <v>5</v>
      </c>
      <c r="C1388" s="4" t="s">
        <v>10</v>
      </c>
      <c r="D1388" s="4" t="s">
        <v>8</v>
      </c>
      <c r="E1388" s="4" t="s">
        <v>8</v>
      </c>
      <c r="F1388" s="4" t="s">
        <v>8</v>
      </c>
      <c r="G1388" s="4" t="s">
        <v>7</v>
      </c>
      <c r="H1388" s="4" t="s">
        <v>14</v>
      </c>
      <c r="I1388" s="4" t="s">
        <v>13</v>
      </c>
      <c r="J1388" s="4" t="s">
        <v>13</v>
      </c>
      <c r="K1388" s="4" t="s">
        <v>13</v>
      </c>
      <c r="L1388" s="4" t="s">
        <v>13</v>
      </c>
      <c r="M1388" s="4" t="s">
        <v>13</v>
      </c>
      <c r="N1388" s="4" t="s">
        <v>13</v>
      </c>
      <c r="O1388" s="4" t="s">
        <v>13</v>
      </c>
      <c r="P1388" s="4" t="s">
        <v>8</v>
      </c>
      <c r="Q1388" s="4" t="s">
        <v>8</v>
      </c>
      <c r="R1388" s="4" t="s">
        <v>14</v>
      </c>
      <c r="S1388" s="4" t="s">
        <v>7</v>
      </c>
      <c r="T1388" s="4" t="s">
        <v>14</v>
      </c>
      <c r="U1388" s="4" t="s">
        <v>14</v>
      </c>
      <c r="V1388" s="4" t="s">
        <v>10</v>
      </c>
    </row>
    <row r="1389" spans="1:19">
      <c r="A1389" t="n">
        <v>13482</v>
      </c>
      <c r="B1389" s="31" t="n">
        <v>19</v>
      </c>
      <c r="C1389" s="7" t="n">
        <v>1621</v>
      </c>
      <c r="D1389" s="7" t="s">
        <v>176</v>
      </c>
      <c r="E1389" s="7" t="s">
        <v>175</v>
      </c>
      <c r="F1389" s="7" t="s">
        <v>15</v>
      </c>
      <c r="G1389" s="7" t="n">
        <v>0</v>
      </c>
      <c r="H1389" s="7" t="n">
        <v>1</v>
      </c>
      <c r="I1389" s="7" t="n">
        <v>0</v>
      </c>
      <c r="J1389" s="7" t="n">
        <v>0</v>
      </c>
      <c r="K1389" s="7" t="n">
        <v>0</v>
      </c>
      <c r="L1389" s="7" t="n">
        <v>0</v>
      </c>
      <c r="M1389" s="7" t="n">
        <v>1</v>
      </c>
      <c r="N1389" s="7" t="n">
        <v>1.60000002384186</v>
      </c>
      <c r="O1389" s="7" t="n">
        <v>0.0900000035762787</v>
      </c>
      <c r="P1389" s="7" t="s">
        <v>15</v>
      </c>
      <c r="Q1389" s="7" t="s">
        <v>15</v>
      </c>
      <c r="R1389" s="7" t="n">
        <v>-1</v>
      </c>
      <c r="S1389" s="7" t="n">
        <v>0</v>
      </c>
      <c r="T1389" s="7" t="n">
        <v>0</v>
      </c>
      <c r="U1389" s="7" t="n">
        <v>0</v>
      </c>
      <c r="V1389" s="7" t="n">
        <v>0</v>
      </c>
    </row>
    <row r="1390" spans="1:19">
      <c r="A1390" t="s">
        <v>4</v>
      </c>
      <c r="B1390" s="4" t="s">
        <v>5</v>
      </c>
      <c r="C1390" s="4" t="s">
        <v>10</v>
      </c>
      <c r="D1390" s="4" t="s">
        <v>7</v>
      </c>
      <c r="E1390" s="4" t="s">
        <v>7</v>
      </c>
      <c r="F1390" s="4" t="s">
        <v>8</v>
      </c>
    </row>
    <row r="1391" spans="1:19">
      <c r="A1391" t="n">
        <v>13573</v>
      </c>
      <c r="B1391" s="18" t="n">
        <v>20</v>
      </c>
      <c r="C1391" s="7" t="n">
        <v>0</v>
      </c>
      <c r="D1391" s="7" t="n">
        <v>3</v>
      </c>
      <c r="E1391" s="7" t="n">
        <v>10</v>
      </c>
      <c r="F1391" s="7" t="s">
        <v>47</v>
      </c>
    </row>
    <row r="1392" spans="1:19">
      <c r="A1392" t="s">
        <v>4</v>
      </c>
      <c r="B1392" s="4" t="s">
        <v>5</v>
      </c>
      <c r="C1392" s="4" t="s">
        <v>10</v>
      </c>
    </row>
    <row r="1393" spans="1:22">
      <c r="A1393" t="n">
        <v>13591</v>
      </c>
      <c r="B1393" s="27" t="n">
        <v>16</v>
      </c>
      <c r="C1393" s="7" t="n">
        <v>0</v>
      </c>
    </row>
    <row r="1394" spans="1:22">
      <c r="A1394" t="s">
        <v>4</v>
      </c>
      <c r="B1394" s="4" t="s">
        <v>5</v>
      </c>
      <c r="C1394" s="4" t="s">
        <v>10</v>
      </c>
      <c r="D1394" s="4" t="s">
        <v>7</v>
      </c>
      <c r="E1394" s="4" t="s">
        <v>7</v>
      </c>
      <c r="F1394" s="4" t="s">
        <v>8</v>
      </c>
    </row>
    <row r="1395" spans="1:22">
      <c r="A1395" t="n">
        <v>13594</v>
      </c>
      <c r="B1395" s="18" t="n">
        <v>20</v>
      </c>
      <c r="C1395" s="7" t="n">
        <v>23</v>
      </c>
      <c r="D1395" s="7" t="n">
        <v>3</v>
      </c>
      <c r="E1395" s="7" t="n">
        <v>10</v>
      </c>
      <c r="F1395" s="7" t="s">
        <v>47</v>
      </c>
    </row>
    <row r="1396" spans="1:22">
      <c r="A1396" t="s">
        <v>4</v>
      </c>
      <c r="B1396" s="4" t="s">
        <v>5</v>
      </c>
      <c r="C1396" s="4" t="s">
        <v>10</v>
      </c>
    </row>
    <row r="1397" spans="1:22">
      <c r="A1397" t="n">
        <v>13612</v>
      </c>
      <c r="B1397" s="27" t="n">
        <v>16</v>
      </c>
      <c r="C1397" s="7" t="n">
        <v>0</v>
      </c>
    </row>
    <row r="1398" spans="1:22">
      <c r="A1398" t="s">
        <v>4</v>
      </c>
      <c r="B1398" s="4" t="s">
        <v>5</v>
      </c>
      <c r="C1398" s="4" t="s">
        <v>10</v>
      </c>
      <c r="D1398" s="4" t="s">
        <v>7</v>
      </c>
      <c r="E1398" s="4" t="s">
        <v>7</v>
      </c>
      <c r="F1398" s="4" t="s">
        <v>8</v>
      </c>
    </row>
    <row r="1399" spans="1:22">
      <c r="A1399" t="n">
        <v>13615</v>
      </c>
      <c r="B1399" s="18" t="n">
        <v>20</v>
      </c>
      <c r="C1399" s="7" t="n">
        <v>26</v>
      </c>
      <c r="D1399" s="7" t="n">
        <v>3</v>
      </c>
      <c r="E1399" s="7" t="n">
        <v>10</v>
      </c>
      <c r="F1399" s="7" t="s">
        <v>47</v>
      </c>
    </row>
    <row r="1400" spans="1:22">
      <c r="A1400" t="s">
        <v>4</v>
      </c>
      <c r="B1400" s="4" t="s">
        <v>5</v>
      </c>
      <c r="C1400" s="4" t="s">
        <v>10</v>
      </c>
    </row>
    <row r="1401" spans="1:22">
      <c r="A1401" t="n">
        <v>13633</v>
      </c>
      <c r="B1401" s="27" t="n">
        <v>16</v>
      </c>
      <c r="C1401" s="7" t="n">
        <v>0</v>
      </c>
    </row>
    <row r="1402" spans="1:22">
      <c r="A1402" t="s">
        <v>4</v>
      </c>
      <c r="B1402" s="4" t="s">
        <v>5</v>
      </c>
      <c r="C1402" s="4" t="s">
        <v>10</v>
      </c>
      <c r="D1402" s="4" t="s">
        <v>7</v>
      </c>
      <c r="E1402" s="4" t="s">
        <v>7</v>
      </c>
      <c r="F1402" s="4" t="s">
        <v>8</v>
      </c>
    </row>
    <row r="1403" spans="1:22">
      <c r="A1403" t="n">
        <v>13636</v>
      </c>
      <c r="B1403" s="18" t="n">
        <v>20</v>
      </c>
      <c r="C1403" s="7" t="n">
        <v>7013</v>
      </c>
      <c r="D1403" s="7" t="n">
        <v>3</v>
      </c>
      <c r="E1403" s="7" t="n">
        <v>10</v>
      </c>
      <c r="F1403" s="7" t="s">
        <v>47</v>
      </c>
    </row>
    <row r="1404" spans="1:22">
      <c r="A1404" t="s">
        <v>4</v>
      </c>
      <c r="B1404" s="4" t="s">
        <v>5</v>
      </c>
      <c r="C1404" s="4" t="s">
        <v>10</v>
      </c>
    </row>
    <row r="1405" spans="1:22">
      <c r="A1405" t="n">
        <v>13654</v>
      </c>
      <c r="B1405" s="27" t="n">
        <v>16</v>
      </c>
      <c r="C1405" s="7" t="n">
        <v>0</v>
      </c>
    </row>
    <row r="1406" spans="1:22">
      <c r="A1406" t="s">
        <v>4</v>
      </c>
      <c r="B1406" s="4" t="s">
        <v>5</v>
      </c>
      <c r="C1406" s="4" t="s">
        <v>10</v>
      </c>
      <c r="D1406" s="4" t="s">
        <v>7</v>
      </c>
      <c r="E1406" s="4" t="s">
        <v>7</v>
      </c>
      <c r="F1406" s="4" t="s">
        <v>8</v>
      </c>
    </row>
    <row r="1407" spans="1:22">
      <c r="A1407" t="n">
        <v>13657</v>
      </c>
      <c r="B1407" s="18" t="n">
        <v>20</v>
      </c>
      <c r="C1407" s="7" t="n">
        <v>19</v>
      </c>
      <c r="D1407" s="7" t="n">
        <v>3</v>
      </c>
      <c r="E1407" s="7" t="n">
        <v>10</v>
      </c>
      <c r="F1407" s="7" t="s">
        <v>47</v>
      </c>
    </row>
    <row r="1408" spans="1:22">
      <c r="A1408" t="s">
        <v>4</v>
      </c>
      <c r="B1408" s="4" t="s">
        <v>5</v>
      </c>
      <c r="C1408" s="4" t="s">
        <v>10</v>
      </c>
    </row>
    <row r="1409" spans="1:6">
      <c r="A1409" t="n">
        <v>13675</v>
      </c>
      <c r="B1409" s="27" t="n">
        <v>16</v>
      </c>
      <c r="C1409" s="7" t="n">
        <v>0</v>
      </c>
    </row>
    <row r="1410" spans="1:6">
      <c r="A1410" t="s">
        <v>4</v>
      </c>
      <c r="B1410" s="4" t="s">
        <v>5</v>
      </c>
      <c r="C1410" s="4" t="s">
        <v>10</v>
      </c>
      <c r="D1410" s="4" t="s">
        <v>7</v>
      </c>
      <c r="E1410" s="4" t="s">
        <v>7</v>
      </c>
      <c r="F1410" s="4" t="s">
        <v>8</v>
      </c>
    </row>
    <row r="1411" spans="1:6">
      <c r="A1411" t="n">
        <v>13678</v>
      </c>
      <c r="B1411" s="18" t="n">
        <v>20</v>
      </c>
      <c r="C1411" s="7" t="n">
        <v>1620</v>
      </c>
      <c r="D1411" s="7" t="n">
        <v>3</v>
      </c>
      <c r="E1411" s="7" t="n">
        <v>10</v>
      </c>
      <c r="F1411" s="7" t="s">
        <v>47</v>
      </c>
    </row>
    <row r="1412" spans="1:6">
      <c r="A1412" t="s">
        <v>4</v>
      </c>
      <c r="B1412" s="4" t="s">
        <v>5</v>
      </c>
      <c r="C1412" s="4" t="s">
        <v>10</v>
      </c>
    </row>
    <row r="1413" spans="1:6">
      <c r="A1413" t="n">
        <v>13696</v>
      </c>
      <c r="B1413" s="27" t="n">
        <v>16</v>
      </c>
      <c r="C1413" s="7" t="n">
        <v>0</v>
      </c>
    </row>
    <row r="1414" spans="1:6">
      <c r="A1414" t="s">
        <v>4</v>
      </c>
      <c r="B1414" s="4" t="s">
        <v>5</v>
      </c>
      <c r="C1414" s="4" t="s">
        <v>10</v>
      </c>
      <c r="D1414" s="4" t="s">
        <v>7</v>
      </c>
      <c r="E1414" s="4" t="s">
        <v>7</v>
      </c>
      <c r="F1414" s="4" t="s">
        <v>8</v>
      </c>
    </row>
    <row r="1415" spans="1:6">
      <c r="A1415" t="n">
        <v>13699</v>
      </c>
      <c r="B1415" s="18" t="n">
        <v>20</v>
      </c>
      <c r="C1415" s="7" t="n">
        <v>1621</v>
      </c>
      <c r="D1415" s="7" t="n">
        <v>3</v>
      </c>
      <c r="E1415" s="7" t="n">
        <v>10</v>
      </c>
      <c r="F1415" s="7" t="s">
        <v>47</v>
      </c>
    </row>
    <row r="1416" spans="1:6">
      <c r="A1416" t="s">
        <v>4</v>
      </c>
      <c r="B1416" s="4" t="s">
        <v>5</v>
      </c>
      <c r="C1416" s="4" t="s">
        <v>10</v>
      </c>
    </row>
    <row r="1417" spans="1:6">
      <c r="A1417" t="n">
        <v>13717</v>
      </c>
      <c r="B1417" s="27" t="n">
        <v>16</v>
      </c>
      <c r="C1417" s="7" t="n">
        <v>0</v>
      </c>
    </row>
    <row r="1418" spans="1:6">
      <c r="A1418" t="s">
        <v>4</v>
      </c>
      <c r="B1418" s="4" t="s">
        <v>5</v>
      </c>
      <c r="C1418" s="4" t="s">
        <v>7</v>
      </c>
      <c r="D1418" s="4" t="s">
        <v>10</v>
      </c>
      <c r="E1418" s="4" t="s">
        <v>7</v>
      </c>
      <c r="F1418" s="4" t="s">
        <v>8</v>
      </c>
      <c r="G1418" s="4" t="s">
        <v>8</v>
      </c>
      <c r="H1418" s="4" t="s">
        <v>8</v>
      </c>
      <c r="I1418" s="4" t="s">
        <v>8</v>
      </c>
      <c r="J1418" s="4" t="s">
        <v>8</v>
      </c>
      <c r="K1418" s="4" t="s">
        <v>8</v>
      </c>
      <c r="L1418" s="4" t="s">
        <v>8</v>
      </c>
      <c r="M1418" s="4" t="s">
        <v>8</v>
      </c>
      <c r="N1418" s="4" t="s">
        <v>8</v>
      </c>
      <c r="O1418" s="4" t="s">
        <v>8</v>
      </c>
      <c r="P1418" s="4" t="s">
        <v>8</v>
      </c>
      <c r="Q1418" s="4" t="s">
        <v>8</v>
      </c>
      <c r="R1418" s="4" t="s">
        <v>8</v>
      </c>
      <c r="S1418" s="4" t="s">
        <v>8</v>
      </c>
      <c r="T1418" s="4" t="s">
        <v>8</v>
      </c>
      <c r="U1418" s="4" t="s">
        <v>8</v>
      </c>
    </row>
    <row r="1419" spans="1:6">
      <c r="A1419" t="n">
        <v>13720</v>
      </c>
      <c r="B1419" s="32" t="n">
        <v>36</v>
      </c>
      <c r="C1419" s="7" t="n">
        <v>8</v>
      </c>
      <c r="D1419" s="7" t="n">
        <v>0</v>
      </c>
      <c r="E1419" s="7" t="n">
        <v>0</v>
      </c>
      <c r="F1419" s="7" t="s">
        <v>177</v>
      </c>
      <c r="G1419" s="7" t="s">
        <v>178</v>
      </c>
      <c r="H1419" s="7" t="s">
        <v>15</v>
      </c>
      <c r="I1419" s="7" t="s">
        <v>15</v>
      </c>
      <c r="J1419" s="7" t="s">
        <v>15</v>
      </c>
      <c r="K1419" s="7" t="s">
        <v>15</v>
      </c>
      <c r="L1419" s="7" t="s">
        <v>15</v>
      </c>
      <c r="M1419" s="7" t="s">
        <v>15</v>
      </c>
      <c r="N1419" s="7" t="s">
        <v>15</v>
      </c>
      <c r="O1419" s="7" t="s">
        <v>15</v>
      </c>
      <c r="P1419" s="7" t="s">
        <v>15</v>
      </c>
      <c r="Q1419" s="7" t="s">
        <v>15</v>
      </c>
      <c r="R1419" s="7" t="s">
        <v>15</v>
      </c>
      <c r="S1419" s="7" t="s">
        <v>15</v>
      </c>
      <c r="T1419" s="7" t="s">
        <v>15</v>
      </c>
      <c r="U1419" s="7" t="s">
        <v>15</v>
      </c>
    </row>
    <row r="1420" spans="1:6">
      <c r="A1420" t="s">
        <v>4</v>
      </c>
      <c r="B1420" s="4" t="s">
        <v>5</v>
      </c>
      <c r="C1420" s="4" t="s">
        <v>7</v>
      </c>
      <c r="D1420" s="4" t="s">
        <v>10</v>
      </c>
      <c r="E1420" s="4" t="s">
        <v>7</v>
      </c>
      <c r="F1420" s="4" t="s">
        <v>8</v>
      </c>
      <c r="G1420" s="4" t="s">
        <v>8</v>
      </c>
      <c r="H1420" s="4" t="s">
        <v>8</v>
      </c>
      <c r="I1420" s="4" t="s">
        <v>8</v>
      </c>
      <c r="J1420" s="4" t="s">
        <v>8</v>
      </c>
      <c r="K1420" s="4" t="s">
        <v>8</v>
      </c>
      <c r="L1420" s="4" t="s">
        <v>8</v>
      </c>
      <c r="M1420" s="4" t="s">
        <v>8</v>
      </c>
      <c r="N1420" s="4" t="s">
        <v>8</v>
      </c>
      <c r="O1420" s="4" t="s">
        <v>8</v>
      </c>
      <c r="P1420" s="4" t="s">
        <v>8</v>
      </c>
      <c r="Q1420" s="4" t="s">
        <v>8</v>
      </c>
      <c r="R1420" s="4" t="s">
        <v>8</v>
      </c>
      <c r="S1420" s="4" t="s">
        <v>8</v>
      </c>
      <c r="T1420" s="4" t="s">
        <v>8</v>
      </c>
      <c r="U1420" s="4" t="s">
        <v>8</v>
      </c>
    </row>
    <row r="1421" spans="1:6">
      <c r="A1421" t="n">
        <v>13767</v>
      </c>
      <c r="B1421" s="32" t="n">
        <v>36</v>
      </c>
      <c r="C1421" s="7" t="n">
        <v>8</v>
      </c>
      <c r="D1421" s="7" t="n">
        <v>7013</v>
      </c>
      <c r="E1421" s="7" t="n">
        <v>0</v>
      </c>
      <c r="F1421" s="7" t="s">
        <v>178</v>
      </c>
      <c r="G1421" s="7" t="s">
        <v>51</v>
      </c>
      <c r="H1421" s="7" t="s">
        <v>179</v>
      </c>
      <c r="I1421" s="7" t="s">
        <v>15</v>
      </c>
      <c r="J1421" s="7" t="s">
        <v>15</v>
      </c>
      <c r="K1421" s="7" t="s">
        <v>15</v>
      </c>
      <c r="L1421" s="7" t="s">
        <v>15</v>
      </c>
      <c r="M1421" s="7" t="s">
        <v>15</v>
      </c>
      <c r="N1421" s="7" t="s">
        <v>15</v>
      </c>
      <c r="O1421" s="7" t="s">
        <v>15</v>
      </c>
      <c r="P1421" s="7" t="s">
        <v>15</v>
      </c>
      <c r="Q1421" s="7" t="s">
        <v>15</v>
      </c>
      <c r="R1421" s="7" t="s">
        <v>15</v>
      </c>
      <c r="S1421" s="7" t="s">
        <v>15</v>
      </c>
      <c r="T1421" s="7" t="s">
        <v>15</v>
      </c>
      <c r="U1421" s="7" t="s">
        <v>15</v>
      </c>
    </row>
    <row r="1422" spans="1:6">
      <c r="A1422" t="s">
        <v>4</v>
      </c>
      <c r="B1422" s="4" t="s">
        <v>5</v>
      </c>
      <c r="C1422" s="4" t="s">
        <v>7</v>
      </c>
      <c r="D1422" s="4" t="s">
        <v>10</v>
      </c>
      <c r="E1422" s="4" t="s">
        <v>7</v>
      </c>
      <c r="F1422" s="4" t="s">
        <v>8</v>
      </c>
      <c r="G1422" s="4" t="s">
        <v>8</v>
      </c>
      <c r="H1422" s="4" t="s">
        <v>8</v>
      </c>
      <c r="I1422" s="4" t="s">
        <v>8</v>
      </c>
      <c r="J1422" s="4" t="s">
        <v>8</v>
      </c>
      <c r="K1422" s="4" t="s">
        <v>8</v>
      </c>
      <c r="L1422" s="4" t="s">
        <v>8</v>
      </c>
      <c r="M1422" s="4" t="s">
        <v>8</v>
      </c>
      <c r="N1422" s="4" t="s">
        <v>8</v>
      </c>
      <c r="O1422" s="4" t="s">
        <v>8</v>
      </c>
      <c r="P1422" s="4" t="s">
        <v>8</v>
      </c>
      <c r="Q1422" s="4" t="s">
        <v>8</v>
      </c>
      <c r="R1422" s="4" t="s">
        <v>8</v>
      </c>
      <c r="S1422" s="4" t="s">
        <v>8</v>
      </c>
      <c r="T1422" s="4" t="s">
        <v>8</v>
      </c>
      <c r="U1422" s="4" t="s">
        <v>8</v>
      </c>
    </row>
    <row r="1423" spans="1:6">
      <c r="A1423" t="n">
        <v>13822</v>
      </c>
      <c r="B1423" s="32" t="n">
        <v>36</v>
      </c>
      <c r="C1423" s="7" t="n">
        <v>8</v>
      </c>
      <c r="D1423" s="7" t="n">
        <v>23</v>
      </c>
      <c r="E1423" s="7" t="n">
        <v>0</v>
      </c>
      <c r="F1423" s="7" t="s">
        <v>53</v>
      </c>
      <c r="G1423" s="7" t="s">
        <v>180</v>
      </c>
      <c r="H1423" s="7" t="s">
        <v>15</v>
      </c>
      <c r="I1423" s="7" t="s">
        <v>15</v>
      </c>
      <c r="J1423" s="7" t="s">
        <v>15</v>
      </c>
      <c r="K1423" s="7" t="s">
        <v>15</v>
      </c>
      <c r="L1423" s="7" t="s">
        <v>15</v>
      </c>
      <c r="M1423" s="7" t="s">
        <v>15</v>
      </c>
      <c r="N1423" s="7" t="s">
        <v>15</v>
      </c>
      <c r="O1423" s="7" t="s">
        <v>15</v>
      </c>
      <c r="P1423" s="7" t="s">
        <v>15</v>
      </c>
      <c r="Q1423" s="7" t="s">
        <v>15</v>
      </c>
      <c r="R1423" s="7" t="s">
        <v>15</v>
      </c>
      <c r="S1423" s="7" t="s">
        <v>15</v>
      </c>
      <c r="T1423" s="7" t="s">
        <v>15</v>
      </c>
      <c r="U1423" s="7" t="s">
        <v>15</v>
      </c>
    </row>
    <row r="1424" spans="1:6">
      <c r="A1424" t="s">
        <v>4</v>
      </c>
      <c r="B1424" s="4" t="s">
        <v>5</v>
      </c>
      <c r="C1424" s="4" t="s">
        <v>7</v>
      </c>
      <c r="D1424" s="4" t="s">
        <v>10</v>
      </c>
      <c r="E1424" s="4" t="s">
        <v>7</v>
      </c>
      <c r="F1424" s="4" t="s">
        <v>8</v>
      </c>
      <c r="G1424" s="4" t="s">
        <v>8</v>
      </c>
      <c r="H1424" s="4" t="s">
        <v>8</v>
      </c>
      <c r="I1424" s="4" t="s">
        <v>8</v>
      </c>
      <c r="J1424" s="4" t="s">
        <v>8</v>
      </c>
      <c r="K1424" s="4" t="s">
        <v>8</v>
      </c>
      <c r="L1424" s="4" t="s">
        <v>8</v>
      </c>
      <c r="M1424" s="4" t="s">
        <v>8</v>
      </c>
      <c r="N1424" s="4" t="s">
        <v>8</v>
      </c>
      <c r="O1424" s="4" t="s">
        <v>8</v>
      </c>
      <c r="P1424" s="4" t="s">
        <v>8</v>
      </c>
      <c r="Q1424" s="4" t="s">
        <v>8</v>
      </c>
      <c r="R1424" s="4" t="s">
        <v>8</v>
      </c>
      <c r="S1424" s="4" t="s">
        <v>8</v>
      </c>
      <c r="T1424" s="4" t="s">
        <v>8</v>
      </c>
      <c r="U1424" s="4" t="s">
        <v>8</v>
      </c>
    </row>
    <row r="1425" spans="1:21">
      <c r="A1425" t="n">
        <v>13870</v>
      </c>
      <c r="B1425" s="32" t="n">
        <v>36</v>
      </c>
      <c r="C1425" s="7" t="n">
        <v>8</v>
      </c>
      <c r="D1425" s="7" t="n">
        <v>19</v>
      </c>
      <c r="E1425" s="7" t="n">
        <v>0</v>
      </c>
      <c r="F1425" s="7" t="s">
        <v>181</v>
      </c>
      <c r="G1425" s="7" t="s">
        <v>179</v>
      </c>
      <c r="H1425" s="7" t="s">
        <v>15</v>
      </c>
      <c r="I1425" s="7" t="s">
        <v>15</v>
      </c>
      <c r="J1425" s="7" t="s">
        <v>15</v>
      </c>
      <c r="K1425" s="7" t="s">
        <v>15</v>
      </c>
      <c r="L1425" s="7" t="s">
        <v>15</v>
      </c>
      <c r="M1425" s="7" t="s">
        <v>15</v>
      </c>
      <c r="N1425" s="7" t="s">
        <v>15</v>
      </c>
      <c r="O1425" s="7" t="s">
        <v>15</v>
      </c>
      <c r="P1425" s="7" t="s">
        <v>15</v>
      </c>
      <c r="Q1425" s="7" t="s">
        <v>15</v>
      </c>
      <c r="R1425" s="7" t="s">
        <v>15</v>
      </c>
      <c r="S1425" s="7" t="s">
        <v>15</v>
      </c>
      <c r="T1425" s="7" t="s">
        <v>15</v>
      </c>
      <c r="U1425" s="7" t="s">
        <v>15</v>
      </c>
    </row>
    <row r="1426" spans="1:21">
      <c r="A1426" t="s">
        <v>4</v>
      </c>
      <c r="B1426" s="4" t="s">
        <v>5</v>
      </c>
      <c r="C1426" s="4" t="s">
        <v>7</v>
      </c>
    </row>
    <row r="1427" spans="1:21">
      <c r="A1427" t="n">
        <v>13915</v>
      </c>
      <c r="B1427" s="37" t="n">
        <v>116</v>
      </c>
      <c r="C1427" s="7" t="n">
        <v>0</v>
      </c>
    </row>
    <row r="1428" spans="1:21">
      <c r="A1428" t="s">
        <v>4</v>
      </c>
      <c r="B1428" s="4" t="s">
        <v>5</v>
      </c>
      <c r="C1428" s="4" t="s">
        <v>7</v>
      </c>
      <c r="D1428" s="4" t="s">
        <v>10</v>
      </c>
    </row>
    <row r="1429" spans="1:21">
      <c r="A1429" t="n">
        <v>13917</v>
      </c>
      <c r="B1429" s="37" t="n">
        <v>116</v>
      </c>
      <c r="C1429" s="7" t="n">
        <v>2</v>
      </c>
      <c r="D1429" s="7" t="n">
        <v>1</v>
      </c>
    </row>
    <row r="1430" spans="1:21">
      <c r="A1430" t="s">
        <v>4</v>
      </c>
      <c r="B1430" s="4" t="s">
        <v>5</v>
      </c>
      <c r="C1430" s="4" t="s">
        <v>7</v>
      </c>
      <c r="D1430" s="4" t="s">
        <v>14</v>
      </c>
    </row>
    <row r="1431" spans="1:21">
      <c r="A1431" t="n">
        <v>13921</v>
      </c>
      <c r="B1431" s="37" t="n">
        <v>116</v>
      </c>
      <c r="C1431" s="7" t="n">
        <v>5</v>
      </c>
      <c r="D1431" s="7" t="n">
        <v>1117782016</v>
      </c>
    </row>
    <row r="1432" spans="1:21">
      <c r="A1432" t="s">
        <v>4</v>
      </c>
      <c r="B1432" s="4" t="s">
        <v>5</v>
      </c>
      <c r="C1432" s="4" t="s">
        <v>7</v>
      </c>
      <c r="D1432" s="4" t="s">
        <v>10</v>
      </c>
    </row>
    <row r="1433" spans="1:21">
      <c r="A1433" t="n">
        <v>13927</v>
      </c>
      <c r="B1433" s="37" t="n">
        <v>116</v>
      </c>
      <c r="C1433" s="7" t="n">
        <v>6</v>
      </c>
      <c r="D1433" s="7" t="n">
        <v>1</v>
      </c>
    </row>
    <row r="1434" spans="1:21">
      <c r="A1434" t="s">
        <v>4</v>
      </c>
      <c r="B1434" s="4" t="s">
        <v>5</v>
      </c>
      <c r="C1434" s="4" t="s">
        <v>10</v>
      </c>
      <c r="D1434" s="4" t="s">
        <v>13</v>
      </c>
      <c r="E1434" s="4" t="s">
        <v>13</v>
      </c>
      <c r="F1434" s="4" t="s">
        <v>13</v>
      </c>
      <c r="G1434" s="4" t="s">
        <v>13</v>
      </c>
    </row>
    <row r="1435" spans="1:21">
      <c r="A1435" t="n">
        <v>13931</v>
      </c>
      <c r="B1435" s="33" t="n">
        <v>46</v>
      </c>
      <c r="C1435" s="7" t="n">
        <v>0</v>
      </c>
      <c r="D1435" s="7" t="n">
        <v>0</v>
      </c>
      <c r="E1435" s="7" t="n">
        <v>0</v>
      </c>
      <c r="F1435" s="7" t="n">
        <v>8.5</v>
      </c>
      <c r="G1435" s="7" t="n">
        <v>0</v>
      </c>
    </row>
    <row r="1436" spans="1:21">
      <c r="A1436" t="s">
        <v>4</v>
      </c>
      <c r="B1436" s="4" t="s">
        <v>5</v>
      </c>
      <c r="C1436" s="4" t="s">
        <v>10</v>
      </c>
      <c r="D1436" s="4" t="s">
        <v>13</v>
      </c>
      <c r="E1436" s="4" t="s">
        <v>13</v>
      </c>
      <c r="F1436" s="4" t="s">
        <v>13</v>
      </c>
      <c r="G1436" s="4" t="s">
        <v>13</v>
      </c>
    </row>
    <row r="1437" spans="1:21">
      <c r="A1437" t="n">
        <v>13950</v>
      </c>
      <c r="B1437" s="33" t="n">
        <v>46</v>
      </c>
      <c r="C1437" s="7" t="n">
        <v>7013</v>
      </c>
      <c r="D1437" s="7" t="n">
        <v>0</v>
      </c>
      <c r="E1437" s="7" t="n">
        <v>0</v>
      </c>
      <c r="F1437" s="7" t="n">
        <v>11.3999996185303</v>
      </c>
      <c r="G1437" s="7" t="n">
        <v>0</v>
      </c>
    </row>
    <row r="1438" spans="1:21">
      <c r="A1438" t="s">
        <v>4</v>
      </c>
      <c r="B1438" s="4" t="s">
        <v>5</v>
      </c>
      <c r="C1438" s="4" t="s">
        <v>10</v>
      </c>
      <c r="D1438" s="4" t="s">
        <v>10</v>
      </c>
      <c r="E1438" s="4" t="s">
        <v>10</v>
      </c>
    </row>
    <row r="1439" spans="1:21">
      <c r="A1439" t="n">
        <v>13969</v>
      </c>
      <c r="B1439" s="44" t="n">
        <v>61</v>
      </c>
      <c r="C1439" s="7" t="n">
        <v>0</v>
      </c>
      <c r="D1439" s="7" t="n">
        <v>7013</v>
      </c>
      <c r="E1439" s="7" t="n">
        <v>0</v>
      </c>
    </row>
    <row r="1440" spans="1:21">
      <c r="A1440" t="s">
        <v>4</v>
      </c>
      <c r="B1440" s="4" t="s">
        <v>5</v>
      </c>
      <c r="C1440" s="4" t="s">
        <v>10</v>
      </c>
    </row>
    <row r="1441" spans="1:21">
      <c r="A1441" t="n">
        <v>13976</v>
      </c>
      <c r="B1441" s="27" t="n">
        <v>16</v>
      </c>
      <c r="C1441" s="7" t="n">
        <v>0</v>
      </c>
    </row>
    <row r="1442" spans="1:21">
      <c r="A1442" t="s">
        <v>4</v>
      </c>
      <c r="B1442" s="4" t="s">
        <v>5</v>
      </c>
      <c r="C1442" s="4" t="s">
        <v>10</v>
      </c>
      <c r="D1442" s="4" t="s">
        <v>13</v>
      </c>
      <c r="E1442" s="4" t="s">
        <v>13</v>
      </c>
      <c r="F1442" s="4" t="s">
        <v>13</v>
      </c>
      <c r="G1442" s="4" t="s">
        <v>13</v>
      </c>
    </row>
    <row r="1443" spans="1:21">
      <c r="A1443" t="n">
        <v>13979</v>
      </c>
      <c r="B1443" s="33" t="n">
        <v>46</v>
      </c>
      <c r="C1443" s="7" t="n">
        <v>26</v>
      </c>
      <c r="D1443" s="7" t="n">
        <v>-2.09999990463257</v>
      </c>
      <c r="E1443" s="7" t="n">
        <v>0</v>
      </c>
      <c r="F1443" s="7" t="n">
        <v>6.19999980926514</v>
      </c>
      <c r="G1443" s="7" t="n">
        <v>0</v>
      </c>
    </row>
    <row r="1444" spans="1:21">
      <c r="A1444" t="s">
        <v>4</v>
      </c>
      <c r="B1444" s="4" t="s">
        <v>5</v>
      </c>
      <c r="C1444" s="4" t="s">
        <v>10</v>
      </c>
      <c r="D1444" s="4" t="s">
        <v>10</v>
      </c>
      <c r="E1444" s="4" t="s">
        <v>13</v>
      </c>
      <c r="F1444" s="4" t="s">
        <v>7</v>
      </c>
    </row>
    <row r="1445" spans="1:21">
      <c r="A1445" t="n">
        <v>13998</v>
      </c>
      <c r="B1445" s="46" t="n">
        <v>53</v>
      </c>
      <c r="C1445" s="7" t="n">
        <v>26</v>
      </c>
      <c r="D1445" s="7" t="n">
        <v>7013</v>
      </c>
      <c r="E1445" s="7" t="n">
        <v>0</v>
      </c>
      <c r="F1445" s="7" t="n">
        <v>0</v>
      </c>
    </row>
    <row r="1446" spans="1:21">
      <c r="A1446" t="s">
        <v>4</v>
      </c>
      <c r="B1446" s="4" t="s">
        <v>5</v>
      </c>
      <c r="C1446" s="4" t="s">
        <v>10</v>
      </c>
      <c r="D1446" s="4" t="s">
        <v>10</v>
      </c>
      <c r="E1446" s="4" t="s">
        <v>10</v>
      </c>
    </row>
    <row r="1447" spans="1:21">
      <c r="A1447" t="n">
        <v>14008</v>
      </c>
      <c r="B1447" s="44" t="n">
        <v>61</v>
      </c>
      <c r="C1447" s="7" t="n">
        <v>26</v>
      </c>
      <c r="D1447" s="7" t="n">
        <v>7013</v>
      </c>
      <c r="E1447" s="7" t="n">
        <v>0</v>
      </c>
    </row>
    <row r="1448" spans="1:21">
      <c r="A1448" t="s">
        <v>4</v>
      </c>
      <c r="B1448" s="4" t="s">
        <v>5</v>
      </c>
      <c r="C1448" s="4" t="s">
        <v>10</v>
      </c>
      <c r="D1448" s="4" t="s">
        <v>13</v>
      </c>
      <c r="E1448" s="4" t="s">
        <v>13</v>
      </c>
      <c r="F1448" s="4" t="s">
        <v>13</v>
      </c>
      <c r="G1448" s="4" t="s">
        <v>13</v>
      </c>
    </row>
    <row r="1449" spans="1:21">
      <c r="A1449" t="n">
        <v>14015</v>
      </c>
      <c r="B1449" s="33" t="n">
        <v>46</v>
      </c>
      <c r="C1449" s="7" t="n">
        <v>23</v>
      </c>
      <c r="D1449" s="7" t="n">
        <v>2.09999990463257</v>
      </c>
      <c r="E1449" s="7" t="n">
        <v>0</v>
      </c>
      <c r="F1449" s="7" t="n">
        <v>6.19999980926514</v>
      </c>
      <c r="G1449" s="7" t="n">
        <v>0</v>
      </c>
    </row>
    <row r="1450" spans="1:21">
      <c r="A1450" t="s">
        <v>4</v>
      </c>
      <c r="B1450" s="4" t="s">
        <v>5</v>
      </c>
      <c r="C1450" s="4" t="s">
        <v>10</v>
      </c>
      <c r="D1450" s="4" t="s">
        <v>10</v>
      </c>
      <c r="E1450" s="4" t="s">
        <v>13</v>
      </c>
      <c r="F1450" s="4" t="s">
        <v>7</v>
      </c>
    </row>
    <row r="1451" spans="1:21">
      <c r="A1451" t="n">
        <v>14034</v>
      </c>
      <c r="B1451" s="46" t="n">
        <v>53</v>
      </c>
      <c r="C1451" s="7" t="n">
        <v>23</v>
      </c>
      <c r="D1451" s="7" t="n">
        <v>7013</v>
      </c>
      <c r="E1451" s="7" t="n">
        <v>0</v>
      </c>
      <c r="F1451" s="7" t="n">
        <v>0</v>
      </c>
    </row>
    <row r="1452" spans="1:21">
      <c r="A1452" t="s">
        <v>4</v>
      </c>
      <c r="B1452" s="4" t="s">
        <v>5</v>
      </c>
      <c r="C1452" s="4" t="s">
        <v>10</v>
      </c>
      <c r="D1452" s="4" t="s">
        <v>10</v>
      </c>
      <c r="E1452" s="4" t="s">
        <v>10</v>
      </c>
    </row>
    <row r="1453" spans="1:21">
      <c r="A1453" t="n">
        <v>14044</v>
      </c>
      <c r="B1453" s="44" t="n">
        <v>61</v>
      </c>
      <c r="C1453" s="7" t="n">
        <v>23</v>
      </c>
      <c r="D1453" s="7" t="n">
        <v>7013</v>
      </c>
      <c r="E1453" s="7" t="n">
        <v>0</v>
      </c>
    </row>
    <row r="1454" spans="1:21">
      <c r="A1454" t="s">
        <v>4</v>
      </c>
      <c r="B1454" s="4" t="s">
        <v>5</v>
      </c>
      <c r="C1454" s="4" t="s">
        <v>10</v>
      </c>
      <c r="D1454" s="4" t="s">
        <v>13</v>
      </c>
      <c r="E1454" s="4" t="s">
        <v>13</v>
      </c>
      <c r="F1454" s="4" t="s">
        <v>13</v>
      </c>
      <c r="G1454" s="4" t="s">
        <v>13</v>
      </c>
    </row>
    <row r="1455" spans="1:21">
      <c r="A1455" t="n">
        <v>14051</v>
      </c>
      <c r="B1455" s="33" t="n">
        <v>46</v>
      </c>
      <c r="C1455" s="7" t="n">
        <v>19</v>
      </c>
      <c r="D1455" s="7" t="n">
        <v>2.90000009536743</v>
      </c>
      <c r="E1455" s="7" t="n">
        <v>0</v>
      </c>
      <c r="F1455" s="7" t="n">
        <v>6.30000019073486</v>
      </c>
      <c r="G1455" s="7" t="n">
        <v>0</v>
      </c>
    </row>
    <row r="1456" spans="1:21">
      <c r="A1456" t="s">
        <v>4</v>
      </c>
      <c r="B1456" s="4" t="s">
        <v>5</v>
      </c>
      <c r="C1456" s="4" t="s">
        <v>10</v>
      </c>
      <c r="D1456" s="4" t="s">
        <v>10</v>
      </c>
      <c r="E1456" s="4" t="s">
        <v>13</v>
      </c>
      <c r="F1456" s="4" t="s">
        <v>7</v>
      </c>
    </row>
    <row r="1457" spans="1:7">
      <c r="A1457" t="n">
        <v>14070</v>
      </c>
      <c r="B1457" s="46" t="n">
        <v>53</v>
      </c>
      <c r="C1457" s="7" t="n">
        <v>19</v>
      </c>
      <c r="D1457" s="7" t="n">
        <v>7013</v>
      </c>
      <c r="E1457" s="7" t="n">
        <v>0</v>
      </c>
      <c r="F1457" s="7" t="n">
        <v>0</v>
      </c>
    </row>
    <row r="1458" spans="1:7">
      <c r="A1458" t="s">
        <v>4</v>
      </c>
      <c r="B1458" s="4" t="s">
        <v>5</v>
      </c>
      <c r="C1458" s="4" t="s">
        <v>10</v>
      </c>
      <c r="D1458" s="4" t="s">
        <v>10</v>
      </c>
      <c r="E1458" s="4" t="s">
        <v>10</v>
      </c>
    </row>
    <row r="1459" spans="1:7">
      <c r="A1459" t="n">
        <v>14080</v>
      </c>
      <c r="B1459" s="44" t="n">
        <v>61</v>
      </c>
      <c r="C1459" s="7" t="n">
        <v>19</v>
      </c>
      <c r="D1459" s="7" t="n">
        <v>7013</v>
      </c>
      <c r="E1459" s="7" t="n">
        <v>0</v>
      </c>
    </row>
    <row r="1460" spans="1:7">
      <c r="A1460" t="s">
        <v>4</v>
      </c>
      <c r="B1460" s="4" t="s">
        <v>5</v>
      </c>
      <c r="C1460" s="4" t="s">
        <v>10</v>
      </c>
      <c r="D1460" s="4" t="s">
        <v>13</v>
      </c>
      <c r="E1460" s="4" t="s">
        <v>13</v>
      </c>
      <c r="F1460" s="4" t="s">
        <v>13</v>
      </c>
      <c r="G1460" s="4" t="s">
        <v>13</v>
      </c>
    </row>
    <row r="1461" spans="1:7">
      <c r="A1461" t="n">
        <v>14087</v>
      </c>
      <c r="B1461" s="33" t="n">
        <v>46</v>
      </c>
      <c r="C1461" s="7" t="n">
        <v>1620</v>
      </c>
      <c r="D1461" s="7" t="n">
        <v>-1.79999995231628</v>
      </c>
      <c r="E1461" s="7" t="n">
        <v>0</v>
      </c>
      <c r="F1461" s="7" t="n">
        <v>-10</v>
      </c>
      <c r="G1461" s="7" t="n">
        <v>0</v>
      </c>
    </row>
    <row r="1462" spans="1:7">
      <c r="A1462" t="s">
        <v>4</v>
      </c>
      <c r="B1462" s="4" t="s">
        <v>5</v>
      </c>
      <c r="C1462" s="4" t="s">
        <v>10</v>
      </c>
      <c r="D1462" s="4" t="s">
        <v>13</v>
      </c>
      <c r="E1462" s="4" t="s">
        <v>13</v>
      </c>
      <c r="F1462" s="4" t="s">
        <v>13</v>
      </c>
      <c r="G1462" s="4" t="s">
        <v>13</v>
      </c>
    </row>
    <row r="1463" spans="1:7">
      <c r="A1463" t="n">
        <v>14106</v>
      </c>
      <c r="B1463" s="33" t="n">
        <v>46</v>
      </c>
      <c r="C1463" s="7" t="n">
        <v>1621</v>
      </c>
      <c r="D1463" s="7" t="n">
        <v>1.79999995231628</v>
      </c>
      <c r="E1463" s="7" t="n">
        <v>0</v>
      </c>
      <c r="F1463" s="7" t="n">
        <v>-10</v>
      </c>
      <c r="G1463" s="7" t="n">
        <v>0</v>
      </c>
    </row>
    <row r="1464" spans="1:7">
      <c r="A1464" t="s">
        <v>4</v>
      </c>
      <c r="B1464" s="4" t="s">
        <v>5</v>
      </c>
      <c r="C1464" s="4" t="s">
        <v>10</v>
      </c>
      <c r="D1464" s="4" t="s">
        <v>7</v>
      </c>
      <c r="E1464" s="4" t="s">
        <v>8</v>
      </c>
      <c r="F1464" s="4" t="s">
        <v>13</v>
      </c>
      <c r="G1464" s="4" t="s">
        <v>13</v>
      </c>
      <c r="H1464" s="4" t="s">
        <v>13</v>
      </c>
    </row>
    <row r="1465" spans="1:7">
      <c r="A1465" t="n">
        <v>14125</v>
      </c>
      <c r="B1465" s="50" t="n">
        <v>48</v>
      </c>
      <c r="C1465" s="7" t="n">
        <v>7013</v>
      </c>
      <c r="D1465" s="7" t="n">
        <v>0</v>
      </c>
      <c r="E1465" s="7" t="s">
        <v>51</v>
      </c>
      <c r="F1465" s="7" t="n">
        <v>0</v>
      </c>
      <c r="G1465" s="7" t="n">
        <v>1</v>
      </c>
      <c r="H1465" s="7" t="n">
        <v>0</v>
      </c>
    </row>
    <row r="1466" spans="1:7">
      <c r="A1466" t="s">
        <v>4</v>
      </c>
      <c r="B1466" s="4" t="s">
        <v>5</v>
      </c>
      <c r="C1466" s="4" t="s">
        <v>10</v>
      </c>
      <c r="D1466" s="4" t="s">
        <v>7</v>
      </c>
      <c r="E1466" s="4" t="s">
        <v>8</v>
      </c>
      <c r="F1466" s="4" t="s">
        <v>13</v>
      </c>
      <c r="G1466" s="4" t="s">
        <v>13</v>
      </c>
      <c r="H1466" s="4" t="s">
        <v>13</v>
      </c>
    </row>
    <row r="1467" spans="1:7">
      <c r="A1467" t="n">
        <v>14151</v>
      </c>
      <c r="B1467" s="50" t="n">
        <v>48</v>
      </c>
      <c r="C1467" s="7" t="n">
        <v>19</v>
      </c>
      <c r="D1467" s="7" t="n">
        <v>0</v>
      </c>
      <c r="E1467" s="7" t="s">
        <v>181</v>
      </c>
      <c r="F1467" s="7" t="n">
        <v>0</v>
      </c>
      <c r="G1467" s="7" t="n">
        <v>1</v>
      </c>
      <c r="H1467" s="7" t="n">
        <v>0</v>
      </c>
    </row>
    <row r="1468" spans="1:7">
      <c r="A1468" t="s">
        <v>4</v>
      </c>
      <c r="B1468" s="4" t="s">
        <v>5</v>
      </c>
      <c r="C1468" s="4" t="s">
        <v>7</v>
      </c>
      <c r="D1468" s="4" t="s">
        <v>10</v>
      </c>
      <c r="E1468" s="4" t="s">
        <v>8</v>
      </c>
      <c r="F1468" s="4" t="s">
        <v>8</v>
      </c>
      <c r="G1468" s="4" t="s">
        <v>8</v>
      </c>
      <c r="H1468" s="4" t="s">
        <v>8</v>
      </c>
    </row>
    <row r="1469" spans="1:7">
      <c r="A1469" t="n">
        <v>14181</v>
      </c>
      <c r="B1469" s="35" t="n">
        <v>51</v>
      </c>
      <c r="C1469" s="7" t="n">
        <v>3</v>
      </c>
      <c r="D1469" s="7" t="n">
        <v>23</v>
      </c>
      <c r="E1469" s="7" t="s">
        <v>58</v>
      </c>
      <c r="F1469" s="7" t="s">
        <v>59</v>
      </c>
      <c r="G1469" s="7" t="s">
        <v>60</v>
      </c>
      <c r="H1469" s="7" t="s">
        <v>58</v>
      </c>
    </row>
    <row r="1470" spans="1:7">
      <c r="A1470" t="s">
        <v>4</v>
      </c>
      <c r="B1470" s="4" t="s">
        <v>5</v>
      </c>
      <c r="C1470" s="4" t="s">
        <v>7</v>
      </c>
      <c r="D1470" s="4" t="s">
        <v>7</v>
      </c>
      <c r="E1470" s="4" t="s">
        <v>13</v>
      </c>
      <c r="F1470" s="4" t="s">
        <v>13</v>
      </c>
      <c r="G1470" s="4" t="s">
        <v>13</v>
      </c>
      <c r="H1470" s="4" t="s">
        <v>10</v>
      </c>
    </row>
    <row r="1471" spans="1:7">
      <c r="A1471" t="n">
        <v>14194</v>
      </c>
      <c r="B1471" s="36" t="n">
        <v>45</v>
      </c>
      <c r="C1471" s="7" t="n">
        <v>2</v>
      </c>
      <c r="D1471" s="7" t="n">
        <v>3</v>
      </c>
      <c r="E1471" s="7" t="n">
        <v>0</v>
      </c>
      <c r="F1471" s="7" t="n">
        <v>1.29999995231628</v>
      </c>
      <c r="G1471" s="7" t="n">
        <v>18</v>
      </c>
      <c r="H1471" s="7" t="n">
        <v>0</v>
      </c>
    </row>
    <row r="1472" spans="1:7">
      <c r="A1472" t="s">
        <v>4</v>
      </c>
      <c r="B1472" s="4" t="s">
        <v>5</v>
      </c>
      <c r="C1472" s="4" t="s">
        <v>7</v>
      </c>
      <c r="D1472" s="4" t="s">
        <v>7</v>
      </c>
      <c r="E1472" s="4" t="s">
        <v>13</v>
      </c>
      <c r="F1472" s="4" t="s">
        <v>13</v>
      </c>
      <c r="G1472" s="4" t="s">
        <v>13</v>
      </c>
      <c r="H1472" s="4" t="s">
        <v>10</v>
      </c>
      <c r="I1472" s="4" t="s">
        <v>7</v>
      </c>
    </row>
    <row r="1473" spans="1:9">
      <c r="A1473" t="n">
        <v>14211</v>
      </c>
      <c r="B1473" s="36" t="n">
        <v>45</v>
      </c>
      <c r="C1473" s="7" t="n">
        <v>4</v>
      </c>
      <c r="D1473" s="7" t="n">
        <v>3</v>
      </c>
      <c r="E1473" s="7" t="n">
        <v>1</v>
      </c>
      <c r="F1473" s="7" t="n">
        <v>225</v>
      </c>
      <c r="G1473" s="7" t="n">
        <v>0</v>
      </c>
      <c r="H1473" s="7" t="n">
        <v>0</v>
      </c>
      <c r="I1473" s="7" t="n">
        <v>0</v>
      </c>
    </row>
    <row r="1474" spans="1:9">
      <c r="A1474" t="s">
        <v>4</v>
      </c>
      <c r="B1474" s="4" t="s">
        <v>5</v>
      </c>
      <c r="C1474" s="4" t="s">
        <v>7</v>
      </c>
      <c r="D1474" s="4" t="s">
        <v>7</v>
      </c>
      <c r="E1474" s="4" t="s">
        <v>13</v>
      </c>
      <c r="F1474" s="4" t="s">
        <v>10</v>
      </c>
    </row>
    <row r="1475" spans="1:9">
      <c r="A1475" t="n">
        <v>14229</v>
      </c>
      <c r="B1475" s="36" t="n">
        <v>45</v>
      </c>
      <c r="C1475" s="7" t="n">
        <v>5</v>
      </c>
      <c r="D1475" s="7" t="n">
        <v>3</v>
      </c>
      <c r="E1475" s="7" t="n">
        <v>7.25</v>
      </c>
      <c r="F1475" s="7" t="n">
        <v>0</v>
      </c>
    </row>
    <row r="1476" spans="1:9">
      <c r="A1476" t="s">
        <v>4</v>
      </c>
      <c r="B1476" s="4" t="s">
        <v>5</v>
      </c>
      <c r="C1476" s="4" t="s">
        <v>7</v>
      </c>
      <c r="D1476" s="4" t="s">
        <v>7</v>
      </c>
      <c r="E1476" s="4" t="s">
        <v>13</v>
      </c>
      <c r="F1476" s="4" t="s">
        <v>10</v>
      </c>
    </row>
    <row r="1477" spans="1:9">
      <c r="A1477" t="n">
        <v>14238</v>
      </c>
      <c r="B1477" s="36" t="n">
        <v>45</v>
      </c>
      <c r="C1477" s="7" t="n">
        <v>11</v>
      </c>
      <c r="D1477" s="7" t="n">
        <v>3</v>
      </c>
      <c r="E1477" s="7" t="n">
        <v>34.2999992370605</v>
      </c>
      <c r="F1477" s="7" t="n">
        <v>0</v>
      </c>
    </row>
    <row r="1478" spans="1:9">
      <c r="A1478" t="s">
        <v>4</v>
      </c>
      <c r="B1478" s="4" t="s">
        <v>5</v>
      </c>
      <c r="C1478" s="4" t="s">
        <v>7</v>
      </c>
      <c r="D1478" s="4" t="s">
        <v>7</v>
      </c>
      <c r="E1478" s="4" t="s">
        <v>13</v>
      </c>
      <c r="F1478" s="4" t="s">
        <v>13</v>
      </c>
      <c r="G1478" s="4" t="s">
        <v>13</v>
      </c>
      <c r="H1478" s="4" t="s">
        <v>10</v>
      </c>
    </row>
    <row r="1479" spans="1:9">
      <c r="A1479" t="n">
        <v>14247</v>
      </c>
      <c r="B1479" s="36" t="n">
        <v>45</v>
      </c>
      <c r="C1479" s="7" t="n">
        <v>2</v>
      </c>
      <c r="D1479" s="7" t="n">
        <v>3</v>
      </c>
      <c r="E1479" s="7" t="n">
        <v>0</v>
      </c>
      <c r="F1479" s="7" t="n">
        <v>1.29999995231628</v>
      </c>
      <c r="G1479" s="7" t="n">
        <v>10.3999996185303</v>
      </c>
      <c r="H1479" s="7" t="n">
        <v>10000</v>
      </c>
    </row>
    <row r="1480" spans="1:9">
      <c r="A1480" t="s">
        <v>4</v>
      </c>
      <c r="B1480" s="4" t="s">
        <v>5</v>
      </c>
      <c r="C1480" s="4" t="s">
        <v>7</v>
      </c>
      <c r="D1480" s="4" t="s">
        <v>7</v>
      </c>
      <c r="E1480" s="4" t="s">
        <v>13</v>
      </c>
      <c r="F1480" s="4" t="s">
        <v>13</v>
      </c>
      <c r="G1480" s="4" t="s">
        <v>13</v>
      </c>
      <c r="H1480" s="4" t="s">
        <v>10</v>
      </c>
      <c r="I1480" s="4" t="s">
        <v>7</v>
      </c>
    </row>
    <row r="1481" spans="1:9">
      <c r="A1481" t="n">
        <v>14264</v>
      </c>
      <c r="B1481" s="36" t="n">
        <v>45</v>
      </c>
      <c r="C1481" s="7" t="n">
        <v>4</v>
      </c>
      <c r="D1481" s="7" t="n">
        <v>3</v>
      </c>
      <c r="E1481" s="7" t="n">
        <v>1</v>
      </c>
      <c r="F1481" s="7" t="n">
        <v>325</v>
      </c>
      <c r="G1481" s="7" t="n">
        <v>0</v>
      </c>
      <c r="H1481" s="7" t="n">
        <v>10000</v>
      </c>
      <c r="I1481" s="7" t="n">
        <v>0</v>
      </c>
    </row>
    <row r="1482" spans="1:9">
      <c r="A1482" t="s">
        <v>4</v>
      </c>
      <c r="B1482" s="4" t="s">
        <v>5</v>
      </c>
      <c r="C1482" s="4" t="s">
        <v>7</v>
      </c>
      <c r="D1482" s="4" t="s">
        <v>10</v>
      </c>
      <c r="E1482" s="4" t="s">
        <v>13</v>
      </c>
    </row>
    <row r="1483" spans="1:9">
      <c r="A1483" t="n">
        <v>14282</v>
      </c>
      <c r="B1483" s="20" t="n">
        <v>58</v>
      </c>
      <c r="C1483" s="7" t="n">
        <v>100</v>
      </c>
      <c r="D1483" s="7" t="n">
        <v>2000</v>
      </c>
      <c r="E1483" s="7" t="n">
        <v>1</v>
      </c>
    </row>
    <row r="1484" spans="1:9">
      <c r="A1484" t="s">
        <v>4</v>
      </c>
      <c r="B1484" s="4" t="s">
        <v>5</v>
      </c>
      <c r="C1484" s="4" t="s">
        <v>7</v>
      </c>
      <c r="D1484" s="4" t="s">
        <v>10</v>
      </c>
    </row>
    <row r="1485" spans="1:9">
      <c r="A1485" t="n">
        <v>14290</v>
      </c>
      <c r="B1485" s="20" t="n">
        <v>58</v>
      </c>
      <c r="C1485" s="7" t="n">
        <v>255</v>
      </c>
      <c r="D1485" s="7" t="n">
        <v>0</v>
      </c>
    </row>
    <row r="1486" spans="1:9">
      <c r="A1486" t="s">
        <v>4</v>
      </c>
      <c r="B1486" s="4" t="s">
        <v>5</v>
      </c>
      <c r="C1486" s="4" t="s">
        <v>7</v>
      </c>
      <c r="D1486" s="4" t="s">
        <v>10</v>
      </c>
    </row>
    <row r="1487" spans="1:9">
      <c r="A1487" t="n">
        <v>14294</v>
      </c>
      <c r="B1487" s="36" t="n">
        <v>45</v>
      </c>
      <c r="C1487" s="7" t="n">
        <v>7</v>
      </c>
      <c r="D1487" s="7" t="n">
        <v>255</v>
      </c>
    </row>
    <row r="1488" spans="1:9">
      <c r="A1488" t="s">
        <v>4</v>
      </c>
      <c r="B1488" s="4" t="s">
        <v>5</v>
      </c>
      <c r="C1488" s="4" t="s">
        <v>10</v>
      </c>
    </row>
    <row r="1489" spans="1:9">
      <c r="A1489" t="n">
        <v>14298</v>
      </c>
      <c r="B1489" s="27" t="n">
        <v>16</v>
      </c>
      <c r="C1489" s="7" t="n">
        <v>500</v>
      </c>
    </row>
    <row r="1490" spans="1:9">
      <c r="A1490" t="s">
        <v>4</v>
      </c>
      <c r="B1490" s="4" t="s">
        <v>5</v>
      </c>
      <c r="C1490" s="4" t="s">
        <v>7</v>
      </c>
      <c r="D1490" s="4" t="s">
        <v>10</v>
      </c>
      <c r="E1490" s="4" t="s">
        <v>13</v>
      </c>
    </row>
    <row r="1491" spans="1:9">
      <c r="A1491" t="n">
        <v>14301</v>
      </c>
      <c r="B1491" s="20" t="n">
        <v>58</v>
      </c>
      <c r="C1491" s="7" t="n">
        <v>101</v>
      </c>
      <c r="D1491" s="7" t="n">
        <v>500</v>
      </c>
      <c r="E1491" s="7" t="n">
        <v>1</v>
      </c>
    </row>
    <row r="1492" spans="1:9">
      <c r="A1492" t="s">
        <v>4</v>
      </c>
      <c r="B1492" s="4" t="s">
        <v>5</v>
      </c>
      <c r="C1492" s="4" t="s">
        <v>7</v>
      </c>
      <c r="D1492" s="4" t="s">
        <v>10</v>
      </c>
    </row>
    <row r="1493" spans="1:9">
      <c r="A1493" t="n">
        <v>14309</v>
      </c>
      <c r="B1493" s="20" t="n">
        <v>58</v>
      </c>
      <c r="C1493" s="7" t="n">
        <v>254</v>
      </c>
      <c r="D1493" s="7" t="n">
        <v>0</v>
      </c>
    </row>
    <row r="1494" spans="1:9">
      <c r="A1494" t="s">
        <v>4</v>
      </c>
      <c r="B1494" s="4" t="s">
        <v>5</v>
      </c>
      <c r="C1494" s="4" t="s">
        <v>7</v>
      </c>
      <c r="D1494" s="4" t="s">
        <v>7</v>
      </c>
      <c r="E1494" s="4" t="s">
        <v>13</v>
      </c>
      <c r="F1494" s="4" t="s">
        <v>13</v>
      </c>
      <c r="G1494" s="4" t="s">
        <v>13</v>
      </c>
      <c r="H1494" s="4" t="s">
        <v>10</v>
      </c>
    </row>
    <row r="1495" spans="1:9">
      <c r="A1495" t="n">
        <v>14313</v>
      </c>
      <c r="B1495" s="36" t="n">
        <v>45</v>
      </c>
      <c r="C1495" s="7" t="n">
        <v>2</v>
      </c>
      <c r="D1495" s="7" t="n">
        <v>3</v>
      </c>
      <c r="E1495" s="7" t="n">
        <v>0.0599999986588955</v>
      </c>
      <c r="F1495" s="7" t="n">
        <v>1.45000004768372</v>
      </c>
      <c r="G1495" s="7" t="n">
        <v>11</v>
      </c>
      <c r="H1495" s="7" t="n">
        <v>0</v>
      </c>
    </row>
    <row r="1496" spans="1:9">
      <c r="A1496" t="s">
        <v>4</v>
      </c>
      <c r="B1496" s="4" t="s">
        <v>5</v>
      </c>
      <c r="C1496" s="4" t="s">
        <v>7</v>
      </c>
      <c r="D1496" s="4" t="s">
        <v>7</v>
      </c>
      <c r="E1496" s="4" t="s">
        <v>13</v>
      </c>
      <c r="F1496" s="4" t="s">
        <v>13</v>
      </c>
      <c r="G1496" s="4" t="s">
        <v>13</v>
      </c>
      <c r="H1496" s="4" t="s">
        <v>10</v>
      </c>
      <c r="I1496" s="4" t="s">
        <v>7</v>
      </c>
    </row>
    <row r="1497" spans="1:9">
      <c r="A1497" t="n">
        <v>14330</v>
      </c>
      <c r="B1497" s="36" t="n">
        <v>45</v>
      </c>
      <c r="C1497" s="7" t="n">
        <v>4</v>
      </c>
      <c r="D1497" s="7" t="n">
        <v>3</v>
      </c>
      <c r="E1497" s="7" t="n">
        <v>1.13999998569489</v>
      </c>
      <c r="F1497" s="7" t="n">
        <v>29.2800006866455</v>
      </c>
      <c r="G1497" s="7" t="n">
        <v>0</v>
      </c>
      <c r="H1497" s="7" t="n">
        <v>0</v>
      </c>
      <c r="I1497" s="7" t="n">
        <v>0</v>
      </c>
    </row>
    <row r="1498" spans="1:9">
      <c r="A1498" t="s">
        <v>4</v>
      </c>
      <c r="B1498" s="4" t="s">
        <v>5</v>
      </c>
      <c r="C1498" s="4" t="s">
        <v>7</v>
      </c>
      <c r="D1498" s="4" t="s">
        <v>7</v>
      </c>
      <c r="E1498" s="4" t="s">
        <v>13</v>
      </c>
      <c r="F1498" s="4" t="s">
        <v>10</v>
      </c>
    </row>
    <row r="1499" spans="1:9">
      <c r="A1499" t="n">
        <v>14348</v>
      </c>
      <c r="B1499" s="36" t="n">
        <v>45</v>
      </c>
      <c r="C1499" s="7" t="n">
        <v>5</v>
      </c>
      <c r="D1499" s="7" t="n">
        <v>3</v>
      </c>
      <c r="E1499" s="7" t="n">
        <v>2.59999990463257</v>
      </c>
      <c r="F1499" s="7" t="n">
        <v>0</v>
      </c>
    </row>
    <row r="1500" spans="1:9">
      <c r="A1500" t="s">
        <v>4</v>
      </c>
      <c r="B1500" s="4" t="s">
        <v>5</v>
      </c>
      <c r="C1500" s="4" t="s">
        <v>7</v>
      </c>
      <c r="D1500" s="4" t="s">
        <v>7</v>
      </c>
      <c r="E1500" s="4" t="s">
        <v>13</v>
      </c>
      <c r="F1500" s="4" t="s">
        <v>10</v>
      </c>
    </row>
    <row r="1501" spans="1:9">
      <c r="A1501" t="n">
        <v>14357</v>
      </c>
      <c r="B1501" s="36" t="n">
        <v>45</v>
      </c>
      <c r="C1501" s="7" t="n">
        <v>11</v>
      </c>
      <c r="D1501" s="7" t="n">
        <v>3</v>
      </c>
      <c r="E1501" s="7" t="n">
        <v>32.5999984741211</v>
      </c>
      <c r="F1501" s="7" t="n">
        <v>0</v>
      </c>
    </row>
    <row r="1502" spans="1:9">
      <c r="A1502" t="s">
        <v>4</v>
      </c>
      <c r="B1502" s="4" t="s">
        <v>5</v>
      </c>
      <c r="C1502" s="4" t="s">
        <v>7</v>
      </c>
      <c r="D1502" s="4" t="s">
        <v>7</v>
      </c>
      <c r="E1502" s="4" t="s">
        <v>13</v>
      </c>
      <c r="F1502" s="4" t="s">
        <v>10</v>
      </c>
    </row>
    <row r="1503" spans="1:9">
      <c r="A1503" t="n">
        <v>14366</v>
      </c>
      <c r="B1503" s="36" t="n">
        <v>45</v>
      </c>
      <c r="C1503" s="7" t="n">
        <v>5</v>
      </c>
      <c r="D1503" s="7" t="n">
        <v>3</v>
      </c>
      <c r="E1503" s="7" t="n">
        <v>2.29999995231628</v>
      </c>
      <c r="F1503" s="7" t="n">
        <v>2000</v>
      </c>
    </row>
    <row r="1504" spans="1:9">
      <c r="A1504" t="s">
        <v>4</v>
      </c>
      <c r="B1504" s="4" t="s">
        <v>5</v>
      </c>
      <c r="C1504" s="4" t="s">
        <v>7</v>
      </c>
    </row>
    <row r="1505" spans="1:9">
      <c r="A1505" t="n">
        <v>14375</v>
      </c>
      <c r="B1505" s="37" t="n">
        <v>116</v>
      </c>
      <c r="C1505" s="7" t="n">
        <v>0</v>
      </c>
    </row>
    <row r="1506" spans="1:9">
      <c r="A1506" t="s">
        <v>4</v>
      </c>
      <c r="B1506" s="4" t="s">
        <v>5</v>
      </c>
      <c r="C1506" s="4" t="s">
        <v>7</v>
      </c>
      <c r="D1506" s="4" t="s">
        <v>10</v>
      </c>
    </row>
    <row r="1507" spans="1:9">
      <c r="A1507" t="n">
        <v>14377</v>
      </c>
      <c r="B1507" s="37" t="n">
        <v>116</v>
      </c>
      <c r="C1507" s="7" t="n">
        <v>2</v>
      </c>
      <c r="D1507" s="7" t="n">
        <v>1</v>
      </c>
    </row>
    <row r="1508" spans="1:9">
      <c r="A1508" t="s">
        <v>4</v>
      </c>
      <c r="B1508" s="4" t="s">
        <v>5</v>
      </c>
      <c r="C1508" s="4" t="s">
        <v>7</v>
      </c>
      <c r="D1508" s="4" t="s">
        <v>14</v>
      </c>
    </row>
    <row r="1509" spans="1:9">
      <c r="A1509" t="n">
        <v>14381</v>
      </c>
      <c r="B1509" s="37" t="n">
        <v>116</v>
      </c>
      <c r="C1509" s="7" t="n">
        <v>5</v>
      </c>
      <c r="D1509" s="7" t="n">
        <v>1106247680</v>
      </c>
    </row>
    <row r="1510" spans="1:9">
      <c r="A1510" t="s">
        <v>4</v>
      </c>
      <c r="B1510" s="4" t="s">
        <v>5</v>
      </c>
      <c r="C1510" s="4" t="s">
        <v>7</v>
      </c>
      <c r="D1510" s="4" t="s">
        <v>10</v>
      </c>
    </row>
    <row r="1511" spans="1:9">
      <c r="A1511" t="n">
        <v>14387</v>
      </c>
      <c r="B1511" s="37" t="n">
        <v>116</v>
      </c>
      <c r="C1511" s="7" t="n">
        <v>6</v>
      </c>
      <c r="D1511" s="7" t="n">
        <v>1</v>
      </c>
    </row>
    <row r="1512" spans="1:9">
      <c r="A1512" t="s">
        <v>4</v>
      </c>
      <c r="B1512" s="4" t="s">
        <v>5</v>
      </c>
      <c r="C1512" s="4" t="s">
        <v>7</v>
      </c>
      <c r="D1512" s="4" t="s">
        <v>10</v>
      </c>
    </row>
    <row r="1513" spans="1:9">
      <c r="A1513" t="n">
        <v>14391</v>
      </c>
      <c r="B1513" s="20" t="n">
        <v>58</v>
      </c>
      <c r="C1513" s="7" t="n">
        <v>255</v>
      </c>
      <c r="D1513" s="7" t="n">
        <v>0</v>
      </c>
    </row>
    <row r="1514" spans="1:9">
      <c r="A1514" t="s">
        <v>4</v>
      </c>
      <c r="B1514" s="4" t="s">
        <v>5</v>
      </c>
      <c r="C1514" s="4" t="s">
        <v>7</v>
      </c>
      <c r="D1514" s="4" t="s">
        <v>13</v>
      </c>
      <c r="E1514" s="4" t="s">
        <v>10</v>
      </c>
      <c r="F1514" s="4" t="s">
        <v>7</v>
      </c>
    </row>
    <row r="1515" spans="1:9">
      <c r="A1515" t="n">
        <v>14395</v>
      </c>
      <c r="B1515" s="17" t="n">
        <v>49</v>
      </c>
      <c r="C1515" s="7" t="n">
        <v>3</v>
      </c>
      <c r="D1515" s="7" t="n">
        <v>0.699999988079071</v>
      </c>
      <c r="E1515" s="7" t="n">
        <v>500</v>
      </c>
      <c r="F1515" s="7" t="n">
        <v>0</v>
      </c>
    </row>
    <row r="1516" spans="1:9">
      <c r="A1516" t="s">
        <v>4</v>
      </c>
      <c r="B1516" s="4" t="s">
        <v>5</v>
      </c>
      <c r="C1516" s="4" t="s">
        <v>10</v>
      </c>
      <c r="D1516" s="4" t="s">
        <v>7</v>
      </c>
      <c r="E1516" s="4" t="s">
        <v>13</v>
      </c>
      <c r="F1516" s="4" t="s">
        <v>10</v>
      </c>
    </row>
    <row r="1517" spans="1:9">
      <c r="A1517" t="n">
        <v>14404</v>
      </c>
      <c r="B1517" s="43" t="n">
        <v>59</v>
      </c>
      <c r="C1517" s="7" t="n">
        <v>0</v>
      </c>
      <c r="D1517" s="7" t="n">
        <v>8</v>
      </c>
      <c r="E1517" s="7" t="n">
        <v>0.150000005960464</v>
      </c>
      <c r="F1517" s="7" t="n">
        <v>0</v>
      </c>
    </row>
    <row r="1518" spans="1:9">
      <c r="A1518" t="s">
        <v>4</v>
      </c>
      <c r="B1518" s="4" t="s">
        <v>5</v>
      </c>
      <c r="C1518" s="4" t="s">
        <v>10</v>
      </c>
    </row>
    <row r="1519" spans="1:9">
      <c r="A1519" t="n">
        <v>14414</v>
      </c>
      <c r="B1519" s="27" t="n">
        <v>16</v>
      </c>
      <c r="C1519" s="7" t="n">
        <v>1500</v>
      </c>
    </row>
    <row r="1520" spans="1:9">
      <c r="A1520" t="s">
        <v>4</v>
      </c>
      <c r="B1520" s="4" t="s">
        <v>5</v>
      </c>
      <c r="C1520" s="4" t="s">
        <v>10</v>
      </c>
      <c r="D1520" s="4" t="s">
        <v>7</v>
      </c>
      <c r="E1520" s="4" t="s">
        <v>13</v>
      </c>
      <c r="F1520" s="4" t="s">
        <v>10</v>
      </c>
    </row>
    <row r="1521" spans="1:6">
      <c r="A1521" t="n">
        <v>14417</v>
      </c>
      <c r="B1521" s="43" t="n">
        <v>59</v>
      </c>
      <c r="C1521" s="7" t="n">
        <v>0</v>
      </c>
      <c r="D1521" s="7" t="n">
        <v>255</v>
      </c>
      <c r="E1521" s="7" t="n">
        <v>0</v>
      </c>
      <c r="F1521" s="7" t="n">
        <v>0</v>
      </c>
    </row>
    <row r="1522" spans="1:6">
      <c r="A1522" t="s">
        <v>4</v>
      </c>
      <c r="B1522" s="4" t="s">
        <v>5</v>
      </c>
      <c r="C1522" s="4" t="s">
        <v>7</v>
      </c>
      <c r="D1522" s="4" t="s">
        <v>10</v>
      </c>
    </row>
    <row r="1523" spans="1:6">
      <c r="A1523" t="n">
        <v>14427</v>
      </c>
      <c r="B1523" s="36" t="n">
        <v>45</v>
      </c>
      <c r="C1523" s="7" t="n">
        <v>7</v>
      </c>
      <c r="D1523" s="7" t="n">
        <v>255</v>
      </c>
    </row>
    <row r="1524" spans="1:6">
      <c r="A1524" t="s">
        <v>4</v>
      </c>
      <c r="B1524" s="4" t="s">
        <v>5</v>
      </c>
      <c r="C1524" s="4" t="s">
        <v>7</v>
      </c>
      <c r="D1524" s="4" t="s">
        <v>10</v>
      </c>
      <c r="E1524" s="4" t="s">
        <v>8</v>
      </c>
    </row>
    <row r="1525" spans="1:6">
      <c r="A1525" t="n">
        <v>14431</v>
      </c>
      <c r="B1525" s="35" t="n">
        <v>51</v>
      </c>
      <c r="C1525" s="7" t="n">
        <v>4</v>
      </c>
      <c r="D1525" s="7" t="n">
        <v>0</v>
      </c>
      <c r="E1525" s="7" t="s">
        <v>63</v>
      </c>
    </row>
    <row r="1526" spans="1:6">
      <c r="A1526" t="s">
        <v>4</v>
      </c>
      <c r="B1526" s="4" t="s">
        <v>5</v>
      </c>
      <c r="C1526" s="4" t="s">
        <v>10</v>
      </c>
    </row>
    <row r="1527" spans="1:6">
      <c r="A1527" t="n">
        <v>14446</v>
      </c>
      <c r="B1527" s="27" t="n">
        <v>16</v>
      </c>
      <c r="C1527" s="7" t="n">
        <v>0</v>
      </c>
    </row>
    <row r="1528" spans="1:6">
      <c r="A1528" t="s">
        <v>4</v>
      </c>
      <c r="B1528" s="4" t="s">
        <v>5</v>
      </c>
      <c r="C1528" s="4" t="s">
        <v>10</v>
      </c>
      <c r="D1528" s="4" t="s">
        <v>7</v>
      </c>
      <c r="E1528" s="4" t="s">
        <v>14</v>
      </c>
      <c r="F1528" s="4" t="s">
        <v>64</v>
      </c>
      <c r="G1528" s="4" t="s">
        <v>7</v>
      </c>
      <c r="H1528" s="4" t="s">
        <v>7</v>
      </c>
      <c r="I1528" s="4" t="s">
        <v>7</v>
      </c>
      <c r="J1528" s="4" t="s">
        <v>14</v>
      </c>
      <c r="K1528" s="4" t="s">
        <v>64</v>
      </c>
      <c r="L1528" s="4" t="s">
        <v>7</v>
      </c>
      <c r="M1528" s="4" t="s">
        <v>7</v>
      </c>
      <c r="N1528" s="4" t="s">
        <v>7</v>
      </c>
      <c r="O1528" s="4" t="s">
        <v>14</v>
      </c>
      <c r="P1528" s="4" t="s">
        <v>64</v>
      </c>
      <c r="Q1528" s="4" t="s">
        <v>7</v>
      </c>
      <c r="R1528" s="4" t="s">
        <v>7</v>
      </c>
    </row>
    <row r="1529" spans="1:6">
      <c r="A1529" t="n">
        <v>14449</v>
      </c>
      <c r="B1529" s="39" t="n">
        <v>26</v>
      </c>
      <c r="C1529" s="7" t="n">
        <v>0</v>
      </c>
      <c r="D1529" s="7" t="n">
        <v>17</v>
      </c>
      <c r="E1529" s="7" t="n">
        <v>60808</v>
      </c>
      <c r="F1529" s="7" t="s">
        <v>182</v>
      </c>
      <c r="G1529" s="7" t="n">
        <v>2</v>
      </c>
      <c r="H1529" s="7" t="n">
        <v>3</v>
      </c>
      <c r="I1529" s="7" t="n">
        <v>17</v>
      </c>
      <c r="J1529" s="7" t="n">
        <v>60809</v>
      </c>
      <c r="K1529" s="7" t="s">
        <v>183</v>
      </c>
      <c r="L1529" s="7" t="n">
        <v>2</v>
      </c>
      <c r="M1529" s="7" t="n">
        <v>3</v>
      </c>
      <c r="N1529" s="7" t="n">
        <v>17</v>
      </c>
      <c r="O1529" s="7" t="n">
        <v>60810</v>
      </c>
      <c r="P1529" s="7" t="s">
        <v>184</v>
      </c>
      <c r="Q1529" s="7" t="n">
        <v>2</v>
      </c>
      <c r="R1529" s="7" t="n">
        <v>0</v>
      </c>
    </row>
    <row r="1530" spans="1:6">
      <c r="A1530" t="s">
        <v>4</v>
      </c>
      <c r="B1530" s="4" t="s">
        <v>5</v>
      </c>
    </row>
    <row r="1531" spans="1:6">
      <c r="A1531" t="n">
        <v>14706</v>
      </c>
      <c r="B1531" s="40" t="n">
        <v>28</v>
      </c>
    </row>
    <row r="1532" spans="1:6">
      <c r="A1532" t="s">
        <v>4</v>
      </c>
      <c r="B1532" s="4" t="s">
        <v>5</v>
      </c>
      <c r="C1532" s="4" t="s">
        <v>7</v>
      </c>
      <c r="D1532" s="4" t="s">
        <v>10</v>
      </c>
      <c r="E1532" s="4" t="s">
        <v>8</v>
      </c>
    </row>
    <row r="1533" spans="1:6">
      <c r="A1533" t="n">
        <v>14707</v>
      </c>
      <c r="B1533" s="35" t="n">
        <v>51</v>
      </c>
      <c r="C1533" s="7" t="n">
        <v>4</v>
      </c>
      <c r="D1533" s="7" t="n">
        <v>7013</v>
      </c>
      <c r="E1533" s="7" t="s">
        <v>102</v>
      </c>
    </row>
    <row r="1534" spans="1:6">
      <c r="A1534" t="s">
        <v>4</v>
      </c>
      <c r="B1534" s="4" t="s">
        <v>5</v>
      </c>
      <c r="C1534" s="4" t="s">
        <v>10</v>
      </c>
    </row>
    <row r="1535" spans="1:6">
      <c r="A1535" t="n">
        <v>14721</v>
      </c>
      <c r="B1535" s="27" t="n">
        <v>16</v>
      </c>
      <c r="C1535" s="7" t="n">
        <v>0</v>
      </c>
    </row>
    <row r="1536" spans="1:6">
      <c r="A1536" t="s">
        <v>4</v>
      </c>
      <c r="B1536" s="4" t="s">
        <v>5</v>
      </c>
      <c r="C1536" s="4" t="s">
        <v>10</v>
      </c>
      <c r="D1536" s="4" t="s">
        <v>7</v>
      </c>
      <c r="E1536" s="4" t="s">
        <v>14</v>
      </c>
      <c r="F1536" s="4" t="s">
        <v>64</v>
      </c>
      <c r="G1536" s="4" t="s">
        <v>7</v>
      </c>
      <c r="H1536" s="4" t="s">
        <v>7</v>
      </c>
      <c r="I1536" s="4" t="s">
        <v>7</v>
      </c>
      <c r="J1536" s="4" t="s">
        <v>14</v>
      </c>
      <c r="K1536" s="4" t="s">
        <v>64</v>
      </c>
      <c r="L1536" s="4" t="s">
        <v>7</v>
      </c>
      <c r="M1536" s="4" t="s">
        <v>7</v>
      </c>
    </row>
    <row r="1537" spans="1:18">
      <c r="A1537" t="n">
        <v>14724</v>
      </c>
      <c r="B1537" s="39" t="n">
        <v>26</v>
      </c>
      <c r="C1537" s="7" t="n">
        <v>7013</v>
      </c>
      <c r="D1537" s="7" t="n">
        <v>17</v>
      </c>
      <c r="E1537" s="7" t="n">
        <v>37343</v>
      </c>
      <c r="F1537" s="7" t="s">
        <v>185</v>
      </c>
      <c r="G1537" s="7" t="n">
        <v>2</v>
      </c>
      <c r="H1537" s="7" t="n">
        <v>3</v>
      </c>
      <c r="I1537" s="7" t="n">
        <v>17</v>
      </c>
      <c r="J1537" s="7" t="n">
        <v>37344</v>
      </c>
      <c r="K1537" s="7" t="s">
        <v>186</v>
      </c>
      <c r="L1537" s="7" t="n">
        <v>2</v>
      </c>
      <c r="M1537" s="7" t="n">
        <v>0</v>
      </c>
    </row>
    <row r="1538" spans="1:18">
      <c r="A1538" t="s">
        <v>4</v>
      </c>
      <c r="B1538" s="4" t="s">
        <v>5</v>
      </c>
    </row>
    <row r="1539" spans="1:18">
      <c r="A1539" t="n">
        <v>14829</v>
      </c>
      <c r="B1539" s="40" t="n">
        <v>28</v>
      </c>
    </row>
    <row r="1540" spans="1:18">
      <c r="A1540" t="s">
        <v>4</v>
      </c>
      <c r="B1540" s="4" t="s">
        <v>5</v>
      </c>
      <c r="C1540" s="4" t="s">
        <v>7</v>
      </c>
      <c r="D1540" s="4" t="s">
        <v>10</v>
      </c>
      <c r="E1540" s="4" t="s">
        <v>8</v>
      </c>
    </row>
    <row r="1541" spans="1:18">
      <c r="A1541" t="n">
        <v>14830</v>
      </c>
      <c r="B1541" s="35" t="n">
        <v>51</v>
      </c>
      <c r="C1541" s="7" t="n">
        <v>4</v>
      </c>
      <c r="D1541" s="7" t="n">
        <v>0</v>
      </c>
      <c r="E1541" s="7" t="s">
        <v>187</v>
      </c>
    </row>
    <row r="1542" spans="1:18">
      <c r="A1542" t="s">
        <v>4</v>
      </c>
      <c r="B1542" s="4" t="s">
        <v>5</v>
      </c>
      <c r="C1542" s="4" t="s">
        <v>10</v>
      </c>
    </row>
    <row r="1543" spans="1:18">
      <c r="A1543" t="n">
        <v>14844</v>
      </c>
      <c r="B1543" s="27" t="n">
        <v>16</v>
      </c>
      <c r="C1543" s="7" t="n">
        <v>0</v>
      </c>
    </row>
    <row r="1544" spans="1:18">
      <c r="A1544" t="s">
        <v>4</v>
      </c>
      <c r="B1544" s="4" t="s">
        <v>5</v>
      </c>
      <c r="C1544" s="4" t="s">
        <v>10</v>
      </c>
      <c r="D1544" s="4" t="s">
        <v>7</v>
      </c>
      <c r="E1544" s="4" t="s">
        <v>14</v>
      </c>
      <c r="F1544" s="4" t="s">
        <v>64</v>
      </c>
      <c r="G1544" s="4" t="s">
        <v>7</v>
      </c>
      <c r="H1544" s="4" t="s">
        <v>7</v>
      </c>
    </row>
    <row r="1545" spans="1:18">
      <c r="A1545" t="n">
        <v>14847</v>
      </c>
      <c r="B1545" s="39" t="n">
        <v>26</v>
      </c>
      <c r="C1545" s="7" t="n">
        <v>0</v>
      </c>
      <c r="D1545" s="7" t="n">
        <v>17</v>
      </c>
      <c r="E1545" s="7" t="n">
        <v>52747</v>
      </c>
      <c r="F1545" s="7" t="s">
        <v>188</v>
      </c>
      <c r="G1545" s="7" t="n">
        <v>2</v>
      </c>
      <c r="H1545" s="7" t="n">
        <v>0</v>
      </c>
    </row>
    <row r="1546" spans="1:18">
      <c r="A1546" t="s">
        <v>4</v>
      </c>
      <c r="B1546" s="4" t="s">
        <v>5</v>
      </c>
    </row>
    <row r="1547" spans="1:18">
      <c r="A1547" t="n">
        <v>14870</v>
      </c>
      <c r="B1547" s="40" t="n">
        <v>28</v>
      </c>
    </row>
    <row r="1548" spans="1:18">
      <c r="A1548" t="s">
        <v>4</v>
      </c>
      <c r="B1548" s="4" t="s">
        <v>5</v>
      </c>
      <c r="C1548" s="4" t="s">
        <v>10</v>
      </c>
      <c r="D1548" s="4" t="s">
        <v>10</v>
      </c>
      <c r="E1548" s="4" t="s">
        <v>13</v>
      </c>
      <c r="F1548" s="4" t="s">
        <v>7</v>
      </c>
    </row>
    <row r="1549" spans="1:18">
      <c r="A1549" t="n">
        <v>14871</v>
      </c>
      <c r="B1549" s="46" t="n">
        <v>53</v>
      </c>
      <c r="C1549" s="7" t="n">
        <v>7013</v>
      </c>
      <c r="D1549" s="7" t="n">
        <v>0</v>
      </c>
      <c r="E1549" s="7" t="n">
        <v>10</v>
      </c>
      <c r="F1549" s="7" t="n">
        <v>0</v>
      </c>
    </row>
    <row r="1550" spans="1:18">
      <c r="A1550" t="s">
        <v>4</v>
      </c>
      <c r="B1550" s="4" t="s">
        <v>5</v>
      </c>
      <c r="C1550" s="4" t="s">
        <v>10</v>
      </c>
    </row>
    <row r="1551" spans="1:18">
      <c r="A1551" t="n">
        <v>14881</v>
      </c>
      <c r="B1551" s="47" t="n">
        <v>54</v>
      </c>
      <c r="C1551" s="7" t="n">
        <v>7013</v>
      </c>
    </row>
    <row r="1552" spans="1:18">
      <c r="A1552" t="s">
        <v>4</v>
      </c>
      <c r="B1552" s="4" t="s">
        <v>5</v>
      </c>
      <c r="C1552" s="4" t="s">
        <v>7</v>
      </c>
      <c r="D1552" s="4" t="s">
        <v>10</v>
      </c>
      <c r="E1552" s="4" t="s">
        <v>13</v>
      </c>
    </row>
    <row r="1553" spans="1:13">
      <c r="A1553" t="n">
        <v>14884</v>
      </c>
      <c r="B1553" s="20" t="n">
        <v>58</v>
      </c>
      <c r="C1553" s="7" t="n">
        <v>101</v>
      </c>
      <c r="D1553" s="7" t="n">
        <v>500</v>
      </c>
      <c r="E1553" s="7" t="n">
        <v>1</v>
      </c>
    </row>
    <row r="1554" spans="1:13">
      <c r="A1554" t="s">
        <v>4</v>
      </c>
      <c r="B1554" s="4" t="s">
        <v>5</v>
      </c>
      <c r="C1554" s="4" t="s">
        <v>7</v>
      </c>
      <c r="D1554" s="4" t="s">
        <v>10</v>
      </c>
    </row>
    <row r="1555" spans="1:13">
      <c r="A1555" t="n">
        <v>14892</v>
      </c>
      <c r="B1555" s="20" t="n">
        <v>58</v>
      </c>
      <c r="C1555" s="7" t="n">
        <v>254</v>
      </c>
      <c r="D1555" s="7" t="n">
        <v>0</v>
      </c>
    </row>
    <row r="1556" spans="1:13">
      <c r="A1556" t="s">
        <v>4</v>
      </c>
      <c r="B1556" s="4" t="s">
        <v>5</v>
      </c>
      <c r="C1556" s="4" t="s">
        <v>7</v>
      </c>
      <c r="D1556" s="4" t="s">
        <v>7</v>
      </c>
      <c r="E1556" s="4" t="s">
        <v>13</v>
      </c>
      <c r="F1556" s="4" t="s">
        <v>13</v>
      </c>
      <c r="G1556" s="4" t="s">
        <v>13</v>
      </c>
      <c r="H1556" s="4" t="s">
        <v>10</v>
      </c>
    </row>
    <row r="1557" spans="1:13">
      <c r="A1557" t="n">
        <v>14896</v>
      </c>
      <c r="B1557" s="36" t="n">
        <v>45</v>
      </c>
      <c r="C1557" s="7" t="n">
        <v>2</v>
      </c>
      <c r="D1557" s="7" t="n">
        <v>3</v>
      </c>
      <c r="E1557" s="7" t="n">
        <v>0</v>
      </c>
      <c r="F1557" s="7" t="n">
        <v>1.52999997138977</v>
      </c>
      <c r="G1557" s="7" t="n">
        <v>11.3699998855591</v>
      </c>
      <c r="H1557" s="7" t="n">
        <v>0</v>
      </c>
    </row>
    <row r="1558" spans="1:13">
      <c r="A1558" t="s">
        <v>4</v>
      </c>
      <c r="B1558" s="4" t="s">
        <v>5</v>
      </c>
      <c r="C1558" s="4" t="s">
        <v>7</v>
      </c>
      <c r="D1558" s="4" t="s">
        <v>7</v>
      </c>
      <c r="E1558" s="4" t="s">
        <v>13</v>
      </c>
      <c r="F1558" s="4" t="s">
        <v>13</v>
      </c>
      <c r="G1558" s="4" t="s">
        <v>13</v>
      </c>
      <c r="H1558" s="4" t="s">
        <v>10</v>
      </c>
      <c r="I1558" s="4" t="s">
        <v>7</v>
      </c>
    </row>
    <row r="1559" spans="1:13">
      <c r="A1559" t="n">
        <v>14913</v>
      </c>
      <c r="B1559" s="36" t="n">
        <v>45</v>
      </c>
      <c r="C1559" s="7" t="n">
        <v>4</v>
      </c>
      <c r="D1559" s="7" t="n">
        <v>3</v>
      </c>
      <c r="E1559" s="7" t="n">
        <v>0</v>
      </c>
      <c r="F1559" s="7" t="n">
        <v>200</v>
      </c>
      <c r="G1559" s="7" t="n">
        <v>5</v>
      </c>
      <c r="H1559" s="7" t="n">
        <v>0</v>
      </c>
      <c r="I1559" s="7" t="n">
        <v>0</v>
      </c>
    </row>
    <row r="1560" spans="1:13">
      <c r="A1560" t="s">
        <v>4</v>
      </c>
      <c r="B1560" s="4" t="s">
        <v>5</v>
      </c>
      <c r="C1560" s="4" t="s">
        <v>7</v>
      </c>
      <c r="D1560" s="4" t="s">
        <v>7</v>
      </c>
      <c r="E1560" s="4" t="s">
        <v>13</v>
      </c>
      <c r="F1560" s="4" t="s">
        <v>10</v>
      </c>
    </row>
    <row r="1561" spans="1:13">
      <c r="A1561" t="n">
        <v>14931</v>
      </c>
      <c r="B1561" s="36" t="n">
        <v>45</v>
      </c>
      <c r="C1561" s="7" t="n">
        <v>5</v>
      </c>
      <c r="D1561" s="7" t="n">
        <v>3</v>
      </c>
      <c r="E1561" s="7" t="n">
        <v>1.5</v>
      </c>
      <c r="F1561" s="7" t="n">
        <v>0</v>
      </c>
    </row>
    <row r="1562" spans="1:13">
      <c r="A1562" t="s">
        <v>4</v>
      </c>
      <c r="B1562" s="4" t="s">
        <v>5</v>
      </c>
      <c r="C1562" s="4" t="s">
        <v>7</v>
      </c>
      <c r="D1562" s="4" t="s">
        <v>7</v>
      </c>
      <c r="E1562" s="4" t="s">
        <v>13</v>
      </c>
      <c r="F1562" s="4" t="s">
        <v>10</v>
      </c>
    </row>
    <row r="1563" spans="1:13">
      <c r="A1563" t="n">
        <v>14940</v>
      </c>
      <c r="B1563" s="36" t="n">
        <v>45</v>
      </c>
      <c r="C1563" s="7" t="n">
        <v>11</v>
      </c>
      <c r="D1563" s="7" t="n">
        <v>3</v>
      </c>
      <c r="E1563" s="7" t="n">
        <v>34.2999992370605</v>
      </c>
      <c r="F1563" s="7" t="n">
        <v>0</v>
      </c>
    </row>
    <row r="1564" spans="1:13">
      <c r="A1564" t="s">
        <v>4</v>
      </c>
      <c r="B1564" s="4" t="s">
        <v>5</v>
      </c>
      <c r="C1564" s="4" t="s">
        <v>7</v>
      </c>
    </row>
    <row r="1565" spans="1:13">
      <c r="A1565" t="n">
        <v>14949</v>
      </c>
      <c r="B1565" s="37" t="n">
        <v>116</v>
      </c>
      <c r="C1565" s="7" t="n">
        <v>0</v>
      </c>
    </row>
    <row r="1566" spans="1:13">
      <c r="A1566" t="s">
        <v>4</v>
      </c>
      <c r="B1566" s="4" t="s">
        <v>5</v>
      </c>
      <c r="C1566" s="4" t="s">
        <v>7</v>
      </c>
      <c r="D1566" s="4" t="s">
        <v>10</v>
      </c>
    </row>
    <row r="1567" spans="1:13">
      <c r="A1567" t="n">
        <v>14951</v>
      </c>
      <c r="B1567" s="37" t="n">
        <v>116</v>
      </c>
      <c r="C1567" s="7" t="n">
        <v>2</v>
      </c>
      <c r="D1567" s="7" t="n">
        <v>1</v>
      </c>
    </row>
    <row r="1568" spans="1:13">
      <c r="A1568" t="s">
        <v>4</v>
      </c>
      <c r="B1568" s="4" t="s">
        <v>5</v>
      </c>
      <c r="C1568" s="4" t="s">
        <v>7</v>
      </c>
      <c r="D1568" s="4" t="s">
        <v>14</v>
      </c>
    </row>
    <row r="1569" spans="1:9">
      <c r="A1569" t="n">
        <v>14955</v>
      </c>
      <c r="B1569" s="37" t="n">
        <v>116</v>
      </c>
      <c r="C1569" s="7" t="n">
        <v>5</v>
      </c>
      <c r="D1569" s="7" t="n">
        <v>1101004800</v>
      </c>
    </row>
    <row r="1570" spans="1:9">
      <c r="A1570" t="s">
        <v>4</v>
      </c>
      <c r="B1570" s="4" t="s">
        <v>5</v>
      </c>
      <c r="C1570" s="4" t="s">
        <v>7</v>
      </c>
      <c r="D1570" s="4" t="s">
        <v>10</v>
      </c>
    </row>
    <row r="1571" spans="1:9">
      <c r="A1571" t="n">
        <v>14961</v>
      </c>
      <c r="B1571" s="37" t="n">
        <v>116</v>
      </c>
      <c r="C1571" s="7" t="n">
        <v>6</v>
      </c>
      <c r="D1571" s="7" t="n">
        <v>1</v>
      </c>
    </row>
    <row r="1572" spans="1:9">
      <c r="A1572" t="s">
        <v>4</v>
      </c>
      <c r="B1572" s="4" t="s">
        <v>5</v>
      </c>
      <c r="C1572" s="4" t="s">
        <v>10</v>
      </c>
      <c r="D1572" s="4" t="s">
        <v>10</v>
      </c>
      <c r="E1572" s="4" t="s">
        <v>10</v>
      </c>
    </row>
    <row r="1573" spans="1:9">
      <c r="A1573" t="n">
        <v>14965</v>
      </c>
      <c r="B1573" s="44" t="n">
        <v>61</v>
      </c>
      <c r="C1573" s="7" t="n">
        <v>7013</v>
      </c>
      <c r="D1573" s="7" t="n">
        <v>0</v>
      </c>
      <c r="E1573" s="7" t="n">
        <v>1000</v>
      </c>
    </row>
    <row r="1574" spans="1:9">
      <c r="A1574" t="s">
        <v>4</v>
      </c>
      <c r="B1574" s="4" t="s">
        <v>5</v>
      </c>
      <c r="C1574" s="4" t="s">
        <v>10</v>
      </c>
      <c r="D1574" s="4" t="s">
        <v>7</v>
      </c>
      <c r="E1574" s="4" t="s">
        <v>8</v>
      </c>
      <c r="F1574" s="4" t="s">
        <v>13</v>
      </c>
      <c r="G1574" s="4" t="s">
        <v>13</v>
      </c>
      <c r="H1574" s="4" t="s">
        <v>13</v>
      </c>
    </row>
    <row r="1575" spans="1:9">
      <c r="A1575" t="n">
        <v>14972</v>
      </c>
      <c r="B1575" s="50" t="n">
        <v>48</v>
      </c>
      <c r="C1575" s="7" t="n">
        <v>7013</v>
      </c>
      <c r="D1575" s="7" t="n">
        <v>0</v>
      </c>
      <c r="E1575" s="7" t="s">
        <v>178</v>
      </c>
      <c r="F1575" s="7" t="n">
        <v>-1</v>
      </c>
      <c r="G1575" s="7" t="n">
        <v>1</v>
      </c>
      <c r="H1575" s="7" t="n">
        <v>0</v>
      </c>
    </row>
    <row r="1576" spans="1:9">
      <c r="A1576" t="s">
        <v>4</v>
      </c>
      <c r="B1576" s="4" t="s">
        <v>5</v>
      </c>
      <c r="C1576" s="4" t="s">
        <v>7</v>
      </c>
      <c r="D1576" s="4" t="s">
        <v>10</v>
      </c>
    </row>
    <row r="1577" spans="1:9">
      <c r="A1577" t="n">
        <v>15003</v>
      </c>
      <c r="B1577" s="20" t="n">
        <v>58</v>
      </c>
      <c r="C1577" s="7" t="n">
        <v>255</v>
      </c>
      <c r="D1577" s="7" t="n">
        <v>0</v>
      </c>
    </row>
    <row r="1578" spans="1:9">
      <c r="A1578" t="s">
        <v>4</v>
      </c>
      <c r="B1578" s="4" t="s">
        <v>5</v>
      </c>
      <c r="C1578" s="4" t="s">
        <v>7</v>
      </c>
      <c r="D1578" s="4" t="s">
        <v>10</v>
      </c>
      <c r="E1578" s="4" t="s">
        <v>8</v>
      </c>
      <c r="F1578" s="4" t="s">
        <v>8</v>
      </c>
      <c r="G1578" s="4" t="s">
        <v>8</v>
      </c>
      <c r="H1578" s="4" t="s">
        <v>8</v>
      </c>
    </row>
    <row r="1579" spans="1:9">
      <c r="A1579" t="n">
        <v>15007</v>
      </c>
      <c r="B1579" s="35" t="n">
        <v>51</v>
      </c>
      <c r="C1579" s="7" t="n">
        <v>3</v>
      </c>
      <c r="D1579" s="7" t="n">
        <v>7013</v>
      </c>
      <c r="E1579" s="7" t="s">
        <v>189</v>
      </c>
      <c r="F1579" s="7" t="s">
        <v>58</v>
      </c>
      <c r="G1579" s="7" t="s">
        <v>60</v>
      </c>
      <c r="H1579" s="7" t="s">
        <v>58</v>
      </c>
    </row>
    <row r="1580" spans="1:9">
      <c r="A1580" t="s">
        <v>4</v>
      </c>
      <c r="B1580" s="4" t="s">
        <v>5</v>
      </c>
      <c r="C1580" s="4" t="s">
        <v>10</v>
      </c>
    </row>
    <row r="1581" spans="1:9">
      <c r="A1581" t="n">
        <v>15020</v>
      </c>
      <c r="B1581" s="27" t="n">
        <v>16</v>
      </c>
      <c r="C1581" s="7" t="n">
        <v>300</v>
      </c>
    </row>
    <row r="1582" spans="1:9">
      <c r="A1582" t="s">
        <v>4</v>
      </c>
      <c r="B1582" s="4" t="s">
        <v>5</v>
      </c>
      <c r="C1582" s="4" t="s">
        <v>7</v>
      </c>
      <c r="D1582" s="4" t="s">
        <v>10</v>
      </c>
      <c r="E1582" s="4" t="s">
        <v>8</v>
      </c>
    </row>
    <row r="1583" spans="1:9">
      <c r="A1583" t="n">
        <v>15023</v>
      </c>
      <c r="B1583" s="35" t="n">
        <v>51</v>
      </c>
      <c r="C1583" s="7" t="n">
        <v>4</v>
      </c>
      <c r="D1583" s="7" t="n">
        <v>7013</v>
      </c>
      <c r="E1583" s="7" t="s">
        <v>190</v>
      </c>
    </row>
    <row r="1584" spans="1:9">
      <c r="A1584" t="s">
        <v>4</v>
      </c>
      <c r="B1584" s="4" t="s">
        <v>5</v>
      </c>
      <c r="C1584" s="4" t="s">
        <v>10</v>
      </c>
    </row>
    <row r="1585" spans="1:8">
      <c r="A1585" t="n">
        <v>15036</v>
      </c>
      <c r="B1585" s="27" t="n">
        <v>16</v>
      </c>
      <c r="C1585" s="7" t="n">
        <v>0</v>
      </c>
    </row>
    <row r="1586" spans="1:8">
      <c r="A1586" t="s">
        <v>4</v>
      </c>
      <c r="B1586" s="4" t="s">
        <v>5</v>
      </c>
      <c r="C1586" s="4" t="s">
        <v>10</v>
      </c>
      <c r="D1586" s="4" t="s">
        <v>7</v>
      </c>
      <c r="E1586" s="4" t="s">
        <v>14</v>
      </c>
      <c r="F1586" s="4" t="s">
        <v>64</v>
      </c>
      <c r="G1586" s="4" t="s">
        <v>7</v>
      </c>
      <c r="H1586" s="4" t="s">
        <v>7</v>
      </c>
      <c r="I1586" s="4" t="s">
        <v>7</v>
      </c>
      <c r="J1586" s="4" t="s">
        <v>14</v>
      </c>
      <c r="K1586" s="4" t="s">
        <v>64</v>
      </c>
      <c r="L1586" s="4" t="s">
        <v>7</v>
      </c>
      <c r="M1586" s="4" t="s">
        <v>7</v>
      </c>
      <c r="N1586" s="4" t="s">
        <v>7</v>
      </c>
      <c r="O1586" s="4" t="s">
        <v>14</v>
      </c>
      <c r="P1586" s="4" t="s">
        <v>64</v>
      </c>
      <c r="Q1586" s="4" t="s">
        <v>7</v>
      </c>
      <c r="R1586" s="4" t="s">
        <v>7</v>
      </c>
    </row>
    <row r="1587" spans="1:8">
      <c r="A1587" t="n">
        <v>15039</v>
      </c>
      <c r="B1587" s="39" t="n">
        <v>26</v>
      </c>
      <c r="C1587" s="7" t="n">
        <v>7013</v>
      </c>
      <c r="D1587" s="7" t="n">
        <v>17</v>
      </c>
      <c r="E1587" s="7" t="n">
        <v>37345</v>
      </c>
      <c r="F1587" s="7" t="s">
        <v>191</v>
      </c>
      <c r="G1587" s="7" t="n">
        <v>2</v>
      </c>
      <c r="H1587" s="7" t="n">
        <v>3</v>
      </c>
      <c r="I1587" s="7" t="n">
        <v>17</v>
      </c>
      <c r="J1587" s="7" t="n">
        <v>37346</v>
      </c>
      <c r="K1587" s="7" t="s">
        <v>192</v>
      </c>
      <c r="L1587" s="7" t="n">
        <v>2</v>
      </c>
      <c r="M1587" s="7" t="n">
        <v>3</v>
      </c>
      <c r="N1587" s="7" t="n">
        <v>17</v>
      </c>
      <c r="O1587" s="7" t="n">
        <v>37347</v>
      </c>
      <c r="P1587" s="7" t="s">
        <v>193</v>
      </c>
      <c r="Q1587" s="7" t="n">
        <v>2</v>
      </c>
      <c r="R1587" s="7" t="n">
        <v>0</v>
      </c>
    </row>
    <row r="1588" spans="1:8">
      <c r="A1588" t="s">
        <v>4</v>
      </c>
      <c r="B1588" s="4" t="s">
        <v>5</v>
      </c>
    </row>
    <row r="1589" spans="1:8">
      <c r="A1589" t="n">
        <v>15452</v>
      </c>
      <c r="B1589" s="40" t="n">
        <v>28</v>
      </c>
    </row>
    <row r="1590" spans="1:8">
      <c r="A1590" t="s">
        <v>4</v>
      </c>
      <c r="B1590" s="4" t="s">
        <v>5</v>
      </c>
      <c r="C1590" s="4" t="s">
        <v>7</v>
      </c>
      <c r="D1590" s="4" t="s">
        <v>10</v>
      </c>
      <c r="E1590" s="4" t="s">
        <v>10</v>
      </c>
      <c r="F1590" s="4" t="s">
        <v>7</v>
      </c>
    </row>
    <row r="1591" spans="1:8">
      <c r="A1591" t="n">
        <v>15453</v>
      </c>
      <c r="B1591" s="42" t="n">
        <v>25</v>
      </c>
      <c r="C1591" s="7" t="n">
        <v>1</v>
      </c>
      <c r="D1591" s="7" t="n">
        <v>60</v>
      </c>
      <c r="E1591" s="7" t="n">
        <v>640</v>
      </c>
      <c r="F1591" s="7" t="n">
        <v>1</v>
      </c>
    </row>
    <row r="1592" spans="1:8">
      <c r="A1592" t="s">
        <v>4</v>
      </c>
      <c r="B1592" s="4" t="s">
        <v>5</v>
      </c>
      <c r="C1592" s="4" t="s">
        <v>7</v>
      </c>
      <c r="D1592" s="4" t="s">
        <v>10</v>
      </c>
      <c r="E1592" s="4" t="s">
        <v>8</v>
      </c>
    </row>
    <row r="1593" spans="1:8">
      <c r="A1593" t="n">
        <v>15460</v>
      </c>
      <c r="B1593" s="35" t="n">
        <v>51</v>
      </c>
      <c r="C1593" s="7" t="n">
        <v>4</v>
      </c>
      <c r="D1593" s="7" t="n">
        <v>0</v>
      </c>
      <c r="E1593" s="7" t="s">
        <v>190</v>
      </c>
    </row>
    <row r="1594" spans="1:8">
      <c r="A1594" t="s">
        <v>4</v>
      </c>
      <c r="B1594" s="4" t="s">
        <v>5</v>
      </c>
      <c r="C1594" s="4" t="s">
        <v>10</v>
      </c>
    </row>
    <row r="1595" spans="1:8">
      <c r="A1595" t="n">
        <v>15473</v>
      </c>
      <c r="B1595" s="27" t="n">
        <v>16</v>
      </c>
      <c r="C1595" s="7" t="n">
        <v>0</v>
      </c>
    </row>
    <row r="1596" spans="1:8">
      <c r="A1596" t="s">
        <v>4</v>
      </c>
      <c r="B1596" s="4" t="s">
        <v>5</v>
      </c>
      <c r="C1596" s="4" t="s">
        <v>10</v>
      </c>
      <c r="D1596" s="4" t="s">
        <v>7</v>
      </c>
      <c r="E1596" s="4" t="s">
        <v>14</v>
      </c>
      <c r="F1596" s="4" t="s">
        <v>64</v>
      </c>
      <c r="G1596" s="4" t="s">
        <v>7</v>
      </c>
      <c r="H1596" s="4" t="s">
        <v>7</v>
      </c>
    </row>
    <row r="1597" spans="1:8">
      <c r="A1597" t="n">
        <v>15476</v>
      </c>
      <c r="B1597" s="39" t="n">
        <v>26</v>
      </c>
      <c r="C1597" s="7" t="n">
        <v>0</v>
      </c>
      <c r="D1597" s="7" t="n">
        <v>17</v>
      </c>
      <c r="E1597" s="7" t="n">
        <v>52748</v>
      </c>
      <c r="F1597" s="7" t="s">
        <v>194</v>
      </c>
      <c r="G1597" s="7" t="n">
        <v>2</v>
      </c>
      <c r="H1597" s="7" t="n">
        <v>0</v>
      </c>
    </row>
    <row r="1598" spans="1:8">
      <c r="A1598" t="s">
        <v>4</v>
      </c>
      <c r="B1598" s="4" t="s">
        <v>5</v>
      </c>
    </row>
    <row r="1599" spans="1:8">
      <c r="A1599" t="n">
        <v>15498</v>
      </c>
      <c r="B1599" s="40" t="n">
        <v>28</v>
      </c>
    </row>
    <row r="1600" spans="1:8">
      <c r="A1600" t="s">
        <v>4</v>
      </c>
      <c r="B1600" s="4" t="s">
        <v>5</v>
      </c>
      <c r="C1600" s="4" t="s">
        <v>7</v>
      </c>
      <c r="D1600" s="4" t="s">
        <v>10</v>
      </c>
      <c r="E1600" s="4" t="s">
        <v>10</v>
      </c>
      <c r="F1600" s="4" t="s">
        <v>7</v>
      </c>
    </row>
    <row r="1601" spans="1:18">
      <c r="A1601" t="n">
        <v>15499</v>
      </c>
      <c r="B1601" s="42" t="n">
        <v>25</v>
      </c>
      <c r="C1601" s="7" t="n">
        <v>1</v>
      </c>
      <c r="D1601" s="7" t="n">
        <v>65535</v>
      </c>
      <c r="E1601" s="7" t="n">
        <v>65535</v>
      </c>
      <c r="F1601" s="7" t="n">
        <v>0</v>
      </c>
    </row>
    <row r="1602" spans="1:18">
      <c r="A1602" t="s">
        <v>4</v>
      </c>
      <c r="B1602" s="4" t="s">
        <v>5</v>
      </c>
      <c r="C1602" s="4" t="s">
        <v>7</v>
      </c>
      <c r="D1602" s="4" t="s">
        <v>13</v>
      </c>
      <c r="E1602" s="4" t="s">
        <v>10</v>
      </c>
      <c r="F1602" s="4" t="s">
        <v>7</v>
      </c>
    </row>
    <row r="1603" spans="1:18">
      <c r="A1603" t="n">
        <v>15506</v>
      </c>
      <c r="B1603" s="17" t="n">
        <v>49</v>
      </c>
      <c r="C1603" s="7" t="n">
        <v>3</v>
      </c>
      <c r="D1603" s="7" t="n">
        <v>0.400000005960464</v>
      </c>
      <c r="E1603" s="7" t="n">
        <v>500</v>
      </c>
      <c r="F1603" s="7" t="n">
        <v>0</v>
      </c>
    </row>
    <row r="1604" spans="1:18">
      <c r="A1604" t="s">
        <v>4</v>
      </c>
      <c r="B1604" s="4" t="s">
        <v>5</v>
      </c>
      <c r="C1604" s="4" t="s">
        <v>7</v>
      </c>
      <c r="D1604" s="4" t="s">
        <v>10</v>
      </c>
      <c r="E1604" s="4" t="s">
        <v>14</v>
      </c>
      <c r="F1604" s="4" t="s">
        <v>10</v>
      </c>
    </row>
    <row r="1605" spans="1:18">
      <c r="A1605" t="n">
        <v>15515</v>
      </c>
      <c r="B1605" s="13" t="n">
        <v>50</v>
      </c>
      <c r="C1605" s="7" t="n">
        <v>3</v>
      </c>
      <c r="D1605" s="7" t="n">
        <v>5043</v>
      </c>
      <c r="E1605" s="7" t="n">
        <v>0</v>
      </c>
      <c r="F1605" s="7" t="n">
        <v>500</v>
      </c>
    </row>
    <row r="1606" spans="1:18">
      <c r="A1606" t="s">
        <v>4</v>
      </c>
      <c r="B1606" s="4" t="s">
        <v>5</v>
      </c>
      <c r="C1606" s="4" t="s">
        <v>7</v>
      </c>
      <c r="D1606" s="4" t="s">
        <v>7</v>
      </c>
      <c r="E1606" s="4" t="s">
        <v>7</v>
      </c>
      <c r="F1606" s="4" t="s">
        <v>13</v>
      </c>
      <c r="G1606" s="4" t="s">
        <v>13</v>
      </c>
      <c r="H1606" s="4" t="s">
        <v>13</v>
      </c>
      <c r="I1606" s="4" t="s">
        <v>13</v>
      </c>
      <c r="J1606" s="4" t="s">
        <v>13</v>
      </c>
    </row>
    <row r="1607" spans="1:18">
      <c r="A1607" t="n">
        <v>15525</v>
      </c>
      <c r="B1607" s="30" t="n">
        <v>76</v>
      </c>
      <c r="C1607" s="7" t="n">
        <v>1</v>
      </c>
      <c r="D1607" s="7" t="n">
        <v>3</v>
      </c>
      <c r="E1607" s="7" t="n">
        <v>0</v>
      </c>
      <c r="F1607" s="7" t="n">
        <v>1</v>
      </c>
      <c r="G1607" s="7" t="n">
        <v>1</v>
      </c>
      <c r="H1607" s="7" t="n">
        <v>1</v>
      </c>
      <c r="I1607" s="7" t="n">
        <v>1</v>
      </c>
      <c r="J1607" s="7" t="n">
        <v>1000</v>
      </c>
    </row>
    <row r="1608" spans="1:18">
      <c r="A1608" t="s">
        <v>4</v>
      </c>
      <c r="B1608" s="4" t="s">
        <v>5</v>
      </c>
      <c r="C1608" s="4" t="s">
        <v>7</v>
      </c>
      <c r="D1608" s="4" t="s">
        <v>7</v>
      </c>
    </row>
    <row r="1609" spans="1:18">
      <c r="A1609" t="n">
        <v>15549</v>
      </c>
      <c r="B1609" s="58" t="n">
        <v>77</v>
      </c>
      <c r="C1609" s="7" t="n">
        <v>1</v>
      </c>
      <c r="D1609" s="7" t="n">
        <v>3</v>
      </c>
    </row>
    <row r="1610" spans="1:18">
      <c r="A1610" t="s">
        <v>4</v>
      </c>
      <c r="B1610" s="4" t="s">
        <v>5</v>
      </c>
      <c r="C1610" s="4" t="s">
        <v>10</v>
      </c>
    </row>
    <row r="1611" spans="1:18">
      <c r="A1611" t="n">
        <v>15552</v>
      </c>
      <c r="B1611" s="27" t="n">
        <v>16</v>
      </c>
      <c r="C1611" s="7" t="n">
        <v>500</v>
      </c>
    </row>
    <row r="1612" spans="1:18">
      <c r="A1612" t="s">
        <v>4</v>
      </c>
      <c r="B1612" s="4" t="s">
        <v>5</v>
      </c>
      <c r="C1612" s="4" t="s">
        <v>7</v>
      </c>
      <c r="D1612" s="4" t="s">
        <v>10</v>
      </c>
      <c r="E1612" s="4" t="s">
        <v>10</v>
      </c>
      <c r="F1612" s="4" t="s">
        <v>7</v>
      </c>
    </row>
    <row r="1613" spans="1:18">
      <c r="A1613" t="n">
        <v>15555</v>
      </c>
      <c r="B1613" s="42" t="n">
        <v>25</v>
      </c>
      <c r="C1613" s="7" t="n">
        <v>1</v>
      </c>
      <c r="D1613" s="7" t="n">
        <v>60</v>
      </c>
      <c r="E1613" s="7" t="n">
        <v>640</v>
      </c>
      <c r="F1613" s="7" t="n">
        <v>1</v>
      </c>
    </row>
    <row r="1614" spans="1:18">
      <c r="A1614" t="s">
        <v>4</v>
      </c>
      <c r="B1614" s="4" t="s">
        <v>5</v>
      </c>
      <c r="C1614" s="4" t="s">
        <v>7</v>
      </c>
      <c r="D1614" s="4" t="s">
        <v>10</v>
      </c>
      <c r="E1614" s="4" t="s">
        <v>8</v>
      </c>
    </row>
    <row r="1615" spans="1:18">
      <c r="A1615" t="n">
        <v>15562</v>
      </c>
      <c r="B1615" s="35" t="n">
        <v>51</v>
      </c>
      <c r="C1615" s="7" t="n">
        <v>4</v>
      </c>
      <c r="D1615" s="7" t="n">
        <v>0</v>
      </c>
      <c r="E1615" s="7" t="s">
        <v>195</v>
      </c>
    </row>
    <row r="1616" spans="1:18">
      <c r="A1616" t="s">
        <v>4</v>
      </c>
      <c r="B1616" s="4" t="s">
        <v>5</v>
      </c>
      <c r="C1616" s="4" t="s">
        <v>10</v>
      </c>
    </row>
    <row r="1617" spans="1:10">
      <c r="A1617" t="n">
        <v>15577</v>
      </c>
      <c r="B1617" s="27" t="n">
        <v>16</v>
      </c>
      <c r="C1617" s="7" t="n">
        <v>0</v>
      </c>
    </row>
    <row r="1618" spans="1:10">
      <c r="A1618" t="s">
        <v>4</v>
      </c>
      <c r="B1618" s="4" t="s">
        <v>5</v>
      </c>
      <c r="C1618" s="4" t="s">
        <v>10</v>
      </c>
      <c r="D1618" s="4" t="s">
        <v>7</v>
      </c>
      <c r="E1618" s="4" t="s">
        <v>14</v>
      </c>
      <c r="F1618" s="4" t="s">
        <v>64</v>
      </c>
      <c r="G1618" s="4" t="s">
        <v>7</v>
      </c>
      <c r="H1618" s="4" t="s">
        <v>7</v>
      </c>
      <c r="I1618" s="4" t="s">
        <v>7</v>
      </c>
      <c r="J1618" s="4" t="s">
        <v>14</v>
      </c>
      <c r="K1618" s="4" t="s">
        <v>64</v>
      </c>
      <c r="L1618" s="4" t="s">
        <v>7</v>
      </c>
      <c r="M1618" s="4" t="s">
        <v>7</v>
      </c>
      <c r="N1618" s="4" t="s">
        <v>7</v>
      </c>
      <c r="O1618" s="4" t="s">
        <v>14</v>
      </c>
      <c r="P1618" s="4" t="s">
        <v>64</v>
      </c>
      <c r="Q1618" s="4" t="s">
        <v>7</v>
      </c>
      <c r="R1618" s="4" t="s">
        <v>7</v>
      </c>
    </row>
    <row r="1619" spans="1:10">
      <c r="A1619" t="n">
        <v>15580</v>
      </c>
      <c r="B1619" s="39" t="n">
        <v>26</v>
      </c>
      <c r="C1619" s="7" t="n">
        <v>0</v>
      </c>
      <c r="D1619" s="7" t="n">
        <v>17</v>
      </c>
      <c r="E1619" s="7" t="n">
        <v>60811</v>
      </c>
      <c r="F1619" s="7" t="s">
        <v>196</v>
      </c>
      <c r="G1619" s="7" t="n">
        <v>2</v>
      </c>
      <c r="H1619" s="7" t="n">
        <v>3</v>
      </c>
      <c r="I1619" s="7" t="n">
        <v>17</v>
      </c>
      <c r="J1619" s="7" t="n">
        <v>60812</v>
      </c>
      <c r="K1619" s="7" t="s">
        <v>197</v>
      </c>
      <c r="L1619" s="7" t="n">
        <v>2</v>
      </c>
      <c r="M1619" s="7" t="n">
        <v>3</v>
      </c>
      <c r="N1619" s="7" t="n">
        <v>17</v>
      </c>
      <c r="O1619" s="7" t="n">
        <v>60813</v>
      </c>
      <c r="P1619" s="7" t="s">
        <v>198</v>
      </c>
      <c r="Q1619" s="7" t="n">
        <v>2</v>
      </c>
      <c r="R1619" s="7" t="n">
        <v>0</v>
      </c>
    </row>
    <row r="1620" spans="1:10">
      <c r="A1620" t="s">
        <v>4</v>
      </c>
      <c r="B1620" s="4" t="s">
        <v>5</v>
      </c>
    </row>
    <row r="1621" spans="1:10">
      <c r="A1621" t="n">
        <v>15881</v>
      </c>
      <c r="B1621" s="40" t="n">
        <v>28</v>
      </c>
    </row>
    <row r="1622" spans="1:10">
      <c r="A1622" t="s">
        <v>4</v>
      </c>
      <c r="B1622" s="4" t="s">
        <v>5</v>
      </c>
      <c r="C1622" s="4" t="s">
        <v>7</v>
      </c>
      <c r="D1622" s="4" t="s">
        <v>10</v>
      </c>
      <c r="E1622" s="4" t="s">
        <v>10</v>
      </c>
      <c r="F1622" s="4" t="s">
        <v>7</v>
      </c>
    </row>
    <row r="1623" spans="1:10">
      <c r="A1623" t="n">
        <v>15882</v>
      </c>
      <c r="B1623" s="42" t="n">
        <v>25</v>
      </c>
      <c r="C1623" s="7" t="n">
        <v>1</v>
      </c>
      <c r="D1623" s="7" t="n">
        <v>65535</v>
      </c>
      <c r="E1623" s="7" t="n">
        <v>65535</v>
      </c>
      <c r="F1623" s="7" t="n">
        <v>0</v>
      </c>
    </row>
    <row r="1624" spans="1:10">
      <c r="A1624" t="s">
        <v>4</v>
      </c>
      <c r="B1624" s="4" t="s">
        <v>5</v>
      </c>
      <c r="C1624" s="4" t="s">
        <v>7</v>
      </c>
      <c r="D1624" s="4" t="s">
        <v>7</v>
      </c>
      <c r="E1624" s="4" t="s">
        <v>13</v>
      </c>
      <c r="F1624" s="4" t="s">
        <v>13</v>
      </c>
      <c r="G1624" s="4" t="s">
        <v>13</v>
      </c>
      <c r="H1624" s="4" t="s">
        <v>10</v>
      </c>
    </row>
    <row r="1625" spans="1:10">
      <c r="A1625" t="n">
        <v>15889</v>
      </c>
      <c r="B1625" s="36" t="n">
        <v>45</v>
      </c>
      <c r="C1625" s="7" t="n">
        <v>2</v>
      </c>
      <c r="D1625" s="7" t="n">
        <v>3</v>
      </c>
      <c r="E1625" s="7" t="n">
        <v>0.170000001788139</v>
      </c>
      <c r="F1625" s="7" t="n">
        <v>1.45000004768372</v>
      </c>
      <c r="G1625" s="7" t="n">
        <v>8.60000038146973</v>
      </c>
      <c r="H1625" s="7" t="n">
        <v>0</v>
      </c>
    </row>
    <row r="1626" spans="1:10">
      <c r="A1626" t="s">
        <v>4</v>
      </c>
      <c r="B1626" s="4" t="s">
        <v>5</v>
      </c>
      <c r="C1626" s="4" t="s">
        <v>7</v>
      </c>
      <c r="D1626" s="4" t="s">
        <v>7</v>
      </c>
      <c r="E1626" s="4" t="s">
        <v>13</v>
      </c>
      <c r="F1626" s="4" t="s">
        <v>13</v>
      </c>
      <c r="G1626" s="4" t="s">
        <v>13</v>
      </c>
      <c r="H1626" s="4" t="s">
        <v>10</v>
      </c>
      <c r="I1626" s="4" t="s">
        <v>7</v>
      </c>
    </row>
    <row r="1627" spans="1:10">
      <c r="A1627" t="n">
        <v>15906</v>
      </c>
      <c r="B1627" s="36" t="n">
        <v>45</v>
      </c>
      <c r="C1627" s="7" t="n">
        <v>4</v>
      </c>
      <c r="D1627" s="7" t="n">
        <v>3</v>
      </c>
      <c r="E1627" s="7" t="n">
        <v>1.60000002384186</v>
      </c>
      <c r="F1627" s="7" t="n">
        <v>335</v>
      </c>
      <c r="G1627" s="7" t="n">
        <v>355</v>
      </c>
      <c r="H1627" s="7" t="n">
        <v>0</v>
      </c>
      <c r="I1627" s="7" t="n">
        <v>0</v>
      </c>
    </row>
    <row r="1628" spans="1:10">
      <c r="A1628" t="s">
        <v>4</v>
      </c>
      <c r="B1628" s="4" t="s">
        <v>5</v>
      </c>
      <c r="C1628" s="4" t="s">
        <v>7</v>
      </c>
      <c r="D1628" s="4" t="s">
        <v>7</v>
      </c>
      <c r="E1628" s="4" t="s">
        <v>13</v>
      </c>
      <c r="F1628" s="4" t="s">
        <v>10</v>
      </c>
    </row>
    <row r="1629" spans="1:10">
      <c r="A1629" t="n">
        <v>15924</v>
      </c>
      <c r="B1629" s="36" t="n">
        <v>45</v>
      </c>
      <c r="C1629" s="7" t="n">
        <v>5</v>
      </c>
      <c r="D1629" s="7" t="n">
        <v>3</v>
      </c>
      <c r="E1629" s="7" t="n">
        <v>1.5</v>
      </c>
      <c r="F1629" s="7" t="n">
        <v>0</v>
      </c>
    </row>
    <row r="1630" spans="1:10">
      <c r="A1630" t="s">
        <v>4</v>
      </c>
      <c r="B1630" s="4" t="s">
        <v>5</v>
      </c>
      <c r="C1630" s="4" t="s">
        <v>7</v>
      </c>
      <c r="D1630" s="4" t="s">
        <v>7</v>
      </c>
      <c r="E1630" s="4" t="s">
        <v>13</v>
      </c>
      <c r="F1630" s="4" t="s">
        <v>10</v>
      </c>
    </row>
    <row r="1631" spans="1:10">
      <c r="A1631" t="n">
        <v>15933</v>
      </c>
      <c r="B1631" s="36" t="n">
        <v>45</v>
      </c>
      <c r="C1631" s="7" t="n">
        <v>11</v>
      </c>
      <c r="D1631" s="7" t="n">
        <v>3</v>
      </c>
      <c r="E1631" s="7" t="n">
        <v>31.3999996185303</v>
      </c>
      <c r="F1631" s="7" t="n">
        <v>0</v>
      </c>
    </row>
    <row r="1632" spans="1:10">
      <c r="A1632" t="s">
        <v>4</v>
      </c>
      <c r="B1632" s="4" t="s">
        <v>5</v>
      </c>
      <c r="C1632" s="4" t="s">
        <v>7</v>
      </c>
    </row>
    <row r="1633" spans="1:18">
      <c r="A1633" t="n">
        <v>15942</v>
      </c>
      <c r="B1633" s="37" t="n">
        <v>116</v>
      </c>
      <c r="C1633" s="7" t="n">
        <v>0</v>
      </c>
    </row>
    <row r="1634" spans="1:18">
      <c r="A1634" t="s">
        <v>4</v>
      </c>
      <c r="B1634" s="4" t="s">
        <v>5</v>
      </c>
      <c r="C1634" s="4" t="s">
        <v>7</v>
      </c>
      <c r="D1634" s="4" t="s">
        <v>10</v>
      </c>
    </row>
    <row r="1635" spans="1:18">
      <c r="A1635" t="n">
        <v>15944</v>
      </c>
      <c r="B1635" s="37" t="n">
        <v>116</v>
      </c>
      <c r="C1635" s="7" t="n">
        <v>2</v>
      </c>
      <c r="D1635" s="7" t="n">
        <v>1</v>
      </c>
    </row>
    <row r="1636" spans="1:18">
      <c r="A1636" t="s">
        <v>4</v>
      </c>
      <c r="B1636" s="4" t="s">
        <v>5</v>
      </c>
      <c r="C1636" s="4" t="s">
        <v>7</v>
      </c>
      <c r="D1636" s="4" t="s">
        <v>14</v>
      </c>
    </row>
    <row r="1637" spans="1:18">
      <c r="A1637" t="n">
        <v>15948</v>
      </c>
      <c r="B1637" s="37" t="n">
        <v>116</v>
      </c>
      <c r="C1637" s="7" t="n">
        <v>5</v>
      </c>
      <c r="D1637" s="7" t="n">
        <v>1106247680</v>
      </c>
    </row>
    <row r="1638" spans="1:18">
      <c r="A1638" t="s">
        <v>4</v>
      </c>
      <c r="B1638" s="4" t="s">
        <v>5</v>
      </c>
      <c r="C1638" s="4" t="s">
        <v>7</v>
      </c>
      <c r="D1638" s="4" t="s">
        <v>10</v>
      </c>
    </row>
    <row r="1639" spans="1:18">
      <c r="A1639" t="n">
        <v>15954</v>
      </c>
      <c r="B1639" s="37" t="n">
        <v>116</v>
      </c>
      <c r="C1639" s="7" t="n">
        <v>6</v>
      </c>
      <c r="D1639" s="7" t="n">
        <v>1</v>
      </c>
    </row>
    <row r="1640" spans="1:18">
      <c r="A1640" t="s">
        <v>4</v>
      </c>
      <c r="B1640" s="4" t="s">
        <v>5</v>
      </c>
      <c r="C1640" s="4" t="s">
        <v>7</v>
      </c>
      <c r="D1640" s="4" t="s">
        <v>13</v>
      </c>
      <c r="E1640" s="4" t="s">
        <v>10</v>
      </c>
      <c r="F1640" s="4" t="s">
        <v>7</v>
      </c>
    </row>
    <row r="1641" spans="1:18">
      <c r="A1641" t="n">
        <v>15958</v>
      </c>
      <c r="B1641" s="17" t="n">
        <v>49</v>
      </c>
      <c r="C1641" s="7" t="n">
        <v>3</v>
      </c>
      <c r="D1641" s="7" t="n">
        <v>0.699999988079071</v>
      </c>
      <c r="E1641" s="7" t="n">
        <v>1000</v>
      </c>
      <c r="F1641" s="7" t="n">
        <v>0</v>
      </c>
    </row>
    <row r="1642" spans="1:18">
      <c r="A1642" t="s">
        <v>4</v>
      </c>
      <c r="B1642" s="4" t="s">
        <v>5</v>
      </c>
      <c r="C1642" s="4" t="s">
        <v>7</v>
      </c>
      <c r="D1642" s="4" t="s">
        <v>10</v>
      </c>
      <c r="E1642" s="4" t="s">
        <v>14</v>
      </c>
      <c r="F1642" s="4" t="s">
        <v>10</v>
      </c>
    </row>
    <row r="1643" spans="1:18">
      <c r="A1643" t="n">
        <v>15967</v>
      </c>
      <c r="B1643" s="13" t="n">
        <v>50</v>
      </c>
      <c r="C1643" s="7" t="n">
        <v>3</v>
      </c>
      <c r="D1643" s="7" t="n">
        <v>5043</v>
      </c>
      <c r="E1643" s="7" t="n">
        <v>1045220557</v>
      </c>
      <c r="F1643" s="7" t="n">
        <v>1000</v>
      </c>
    </row>
    <row r="1644" spans="1:18">
      <c r="A1644" t="s">
        <v>4</v>
      </c>
      <c r="B1644" s="4" t="s">
        <v>5</v>
      </c>
      <c r="C1644" s="4" t="s">
        <v>7</v>
      </c>
      <c r="D1644" s="4" t="s">
        <v>7</v>
      </c>
      <c r="E1644" s="4" t="s">
        <v>7</v>
      </c>
      <c r="F1644" s="4" t="s">
        <v>13</v>
      </c>
      <c r="G1644" s="4" t="s">
        <v>13</v>
      </c>
      <c r="H1644" s="4" t="s">
        <v>13</v>
      </c>
      <c r="I1644" s="4" t="s">
        <v>13</v>
      </c>
      <c r="J1644" s="4" t="s">
        <v>13</v>
      </c>
    </row>
    <row r="1645" spans="1:18">
      <c r="A1645" t="n">
        <v>15977</v>
      </c>
      <c r="B1645" s="30" t="n">
        <v>76</v>
      </c>
      <c r="C1645" s="7" t="n">
        <v>1</v>
      </c>
      <c r="D1645" s="7" t="n">
        <v>3</v>
      </c>
      <c r="E1645" s="7" t="n">
        <v>0</v>
      </c>
      <c r="F1645" s="7" t="n">
        <v>1</v>
      </c>
      <c r="G1645" s="7" t="n">
        <v>1</v>
      </c>
      <c r="H1645" s="7" t="n">
        <v>1</v>
      </c>
      <c r="I1645" s="7" t="n">
        <v>0</v>
      </c>
      <c r="J1645" s="7" t="n">
        <v>1000</v>
      </c>
    </row>
    <row r="1646" spans="1:18">
      <c r="A1646" t="s">
        <v>4</v>
      </c>
      <c r="B1646" s="4" t="s">
        <v>5</v>
      </c>
      <c r="C1646" s="4" t="s">
        <v>10</v>
      </c>
    </row>
    <row r="1647" spans="1:18">
      <c r="A1647" t="n">
        <v>16001</v>
      </c>
      <c r="B1647" s="27" t="n">
        <v>16</v>
      </c>
      <c r="C1647" s="7" t="n">
        <v>500</v>
      </c>
    </row>
    <row r="1648" spans="1:18">
      <c r="A1648" t="s">
        <v>4</v>
      </c>
      <c r="B1648" s="4" t="s">
        <v>5</v>
      </c>
      <c r="C1648" s="4" t="s">
        <v>10</v>
      </c>
      <c r="D1648" s="4" t="s">
        <v>13</v>
      </c>
      <c r="E1648" s="4" t="s">
        <v>13</v>
      </c>
      <c r="F1648" s="4" t="s">
        <v>13</v>
      </c>
      <c r="G1648" s="4" t="s">
        <v>10</v>
      </c>
      <c r="H1648" s="4" t="s">
        <v>10</v>
      </c>
    </row>
    <row r="1649" spans="1:10">
      <c r="A1649" t="n">
        <v>16004</v>
      </c>
      <c r="B1649" s="34" t="n">
        <v>60</v>
      </c>
      <c r="C1649" s="7" t="n">
        <v>0</v>
      </c>
      <c r="D1649" s="7" t="n">
        <v>10</v>
      </c>
      <c r="E1649" s="7" t="n">
        <v>0</v>
      </c>
      <c r="F1649" s="7" t="n">
        <v>0</v>
      </c>
      <c r="G1649" s="7" t="n">
        <v>300</v>
      </c>
      <c r="H1649" s="7" t="n">
        <v>0</v>
      </c>
    </row>
    <row r="1650" spans="1:10">
      <c r="A1650" t="s">
        <v>4</v>
      </c>
      <c r="B1650" s="4" t="s">
        <v>5</v>
      </c>
      <c r="C1650" s="4" t="s">
        <v>7</v>
      </c>
      <c r="D1650" s="4" t="s">
        <v>10</v>
      </c>
      <c r="E1650" s="4" t="s">
        <v>8</v>
      </c>
      <c r="F1650" s="4" t="s">
        <v>8</v>
      </c>
      <c r="G1650" s="4" t="s">
        <v>8</v>
      </c>
      <c r="H1650" s="4" t="s">
        <v>8</v>
      </c>
    </row>
    <row r="1651" spans="1:10">
      <c r="A1651" t="n">
        <v>16023</v>
      </c>
      <c r="B1651" s="35" t="n">
        <v>51</v>
      </c>
      <c r="C1651" s="7" t="n">
        <v>3</v>
      </c>
      <c r="D1651" s="7" t="n">
        <v>0</v>
      </c>
      <c r="E1651" s="7" t="s">
        <v>199</v>
      </c>
      <c r="F1651" s="7" t="s">
        <v>62</v>
      </c>
      <c r="G1651" s="7" t="s">
        <v>60</v>
      </c>
      <c r="H1651" s="7" t="s">
        <v>58</v>
      </c>
    </row>
    <row r="1652" spans="1:10">
      <c r="A1652" t="s">
        <v>4</v>
      </c>
      <c r="B1652" s="4" t="s">
        <v>5</v>
      </c>
      <c r="C1652" s="4" t="s">
        <v>10</v>
      </c>
    </row>
    <row r="1653" spans="1:10">
      <c r="A1653" t="n">
        <v>16036</v>
      </c>
      <c r="B1653" s="27" t="n">
        <v>16</v>
      </c>
      <c r="C1653" s="7" t="n">
        <v>300</v>
      </c>
    </row>
    <row r="1654" spans="1:10">
      <c r="A1654" t="s">
        <v>4</v>
      </c>
      <c r="B1654" s="4" t="s">
        <v>5</v>
      </c>
      <c r="C1654" s="4" t="s">
        <v>7</v>
      </c>
      <c r="D1654" s="4" t="s">
        <v>10</v>
      </c>
      <c r="E1654" s="4" t="s">
        <v>8</v>
      </c>
      <c r="F1654" s="4" t="s">
        <v>8</v>
      </c>
      <c r="G1654" s="4" t="s">
        <v>8</v>
      </c>
      <c r="H1654" s="4" t="s">
        <v>8</v>
      </c>
    </row>
    <row r="1655" spans="1:10">
      <c r="A1655" t="n">
        <v>16039</v>
      </c>
      <c r="B1655" s="35" t="n">
        <v>51</v>
      </c>
      <c r="C1655" s="7" t="n">
        <v>3</v>
      </c>
      <c r="D1655" s="7" t="n">
        <v>23</v>
      </c>
      <c r="E1655" s="7" t="s">
        <v>69</v>
      </c>
      <c r="F1655" s="7" t="s">
        <v>62</v>
      </c>
      <c r="G1655" s="7" t="s">
        <v>60</v>
      </c>
      <c r="H1655" s="7" t="s">
        <v>58</v>
      </c>
    </row>
    <row r="1656" spans="1:10">
      <c r="A1656" t="s">
        <v>4</v>
      </c>
      <c r="B1656" s="4" t="s">
        <v>5</v>
      </c>
      <c r="C1656" s="4" t="s">
        <v>10</v>
      </c>
      <c r="D1656" s="4" t="s">
        <v>10</v>
      </c>
      <c r="E1656" s="4" t="s">
        <v>10</v>
      </c>
    </row>
    <row r="1657" spans="1:10">
      <c r="A1657" t="n">
        <v>16052</v>
      </c>
      <c r="B1657" s="44" t="n">
        <v>61</v>
      </c>
      <c r="C1657" s="7" t="n">
        <v>23</v>
      </c>
      <c r="D1657" s="7" t="n">
        <v>0</v>
      </c>
      <c r="E1657" s="7" t="n">
        <v>1000</v>
      </c>
    </row>
    <row r="1658" spans="1:10">
      <c r="A1658" t="s">
        <v>4</v>
      </c>
      <c r="B1658" s="4" t="s">
        <v>5</v>
      </c>
      <c r="C1658" s="4" t="s">
        <v>10</v>
      </c>
      <c r="D1658" s="4" t="s">
        <v>7</v>
      </c>
      <c r="E1658" s="4" t="s">
        <v>13</v>
      </c>
      <c r="F1658" s="4" t="s">
        <v>10</v>
      </c>
    </row>
    <row r="1659" spans="1:10">
      <c r="A1659" t="n">
        <v>16059</v>
      </c>
      <c r="B1659" s="43" t="n">
        <v>59</v>
      </c>
      <c r="C1659" s="7" t="n">
        <v>23</v>
      </c>
      <c r="D1659" s="7" t="n">
        <v>13</v>
      </c>
      <c r="E1659" s="7" t="n">
        <v>0.150000005960464</v>
      </c>
      <c r="F1659" s="7" t="n">
        <v>0</v>
      </c>
    </row>
    <row r="1660" spans="1:10">
      <c r="A1660" t="s">
        <v>4</v>
      </c>
      <c r="B1660" s="4" t="s">
        <v>5</v>
      </c>
      <c r="C1660" s="4" t="s">
        <v>10</v>
      </c>
    </row>
    <row r="1661" spans="1:10">
      <c r="A1661" t="n">
        <v>16069</v>
      </c>
      <c r="B1661" s="27" t="n">
        <v>16</v>
      </c>
      <c r="C1661" s="7" t="n">
        <v>1000</v>
      </c>
    </row>
    <row r="1662" spans="1:10">
      <c r="A1662" t="s">
        <v>4</v>
      </c>
      <c r="B1662" s="4" t="s">
        <v>5</v>
      </c>
      <c r="C1662" s="4" t="s">
        <v>7</v>
      </c>
      <c r="D1662" s="4" t="s">
        <v>10</v>
      </c>
      <c r="E1662" s="4" t="s">
        <v>8</v>
      </c>
      <c r="F1662" s="4" t="s">
        <v>8</v>
      </c>
      <c r="G1662" s="4" t="s">
        <v>8</v>
      </c>
      <c r="H1662" s="4" t="s">
        <v>8</v>
      </c>
    </row>
    <row r="1663" spans="1:10">
      <c r="A1663" t="n">
        <v>16072</v>
      </c>
      <c r="B1663" s="35" t="n">
        <v>51</v>
      </c>
      <c r="C1663" s="7" t="n">
        <v>3</v>
      </c>
      <c r="D1663" s="7" t="n">
        <v>23</v>
      </c>
      <c r="E1663" s="7" t="s">
        <v>59</v>
      </c>
      <c r="F1663" s="7" t="s">
        <v>58</v>
      </c>
      <c r="G1663" s="7" t="s">
        <v>60</v>
      </c>
      <c r="H1663" s="7" t="s">
        <v>58</v>
      </c>
    </row>
    <row r="1664" spans="1:10">
      <c r="A1664" t="s">
        <v>4</v>
      </c>
      <c r="B1664" s="4" t="s">
        <v>5</v>
      </c>
      <c r="C1664" s="4" t="s">
        <v>10</v>
      </c>
      <c r="D1664" s="4" t="s">
        <v>7</v>
      </c>
      <c r="E1664" s="4" t="s">
        <v>8</v>
      </c>
      <c r="F1664" s="4" t="s">
        <v>13</v>
      </c>
      <c r="G1664" s="4" t="s">
        <v>13</v>
      </c>
      <c r="H1664" s="4" t="s">
        <v>13</v>
      </c>
    </row>
    <row r="1665" spans="1:8">
      <c r="A1665" t="n">
        <v>16085</v>
      </c>
      <c r="B1665" s="50" t="n">
        <v>48</v>
      </c>
      <c r="C1665" s="7" t="n">
        <v>23</v>
      </c>
      <c r="D1665" s="7" t="n">
        <v>0</v>
      </c>
      <c r="E1665" s="7" t="s">
        <v>53</v>
      </c>
      <c r="F1665" s="7" t="n">
        <v>-1</v>
      </c>
      <c r="G1665" s="7" t="n">
        <v>1</v>
      </c>
      <c r="H1665" s="7" t="n">
        <v>0</v>
      </c>
    </row>
    <row r="1666" spans="1:8">
      <c r="A1666" t="s">
        <v>4</v>
      </c>
      <c r="B1666" s="4" t="s">
        <v>5</v>
      </c>
      <c r="C1666" s="4" t="s">
        <v>10</v>
      </c>
    </row>
    <row r="1667" spans="1:8">
      <c r="A1667" t="n">
        <v>16115</v>
      </c>
      <c r="B1667" s="27" t="n">
        <v>16</v>
      </c>
      <c r="C1667" s="7" t="n">
        <v>3000</v>
      </c>
    </row>
    <row r="1668" spans="1:8">
      <c r="A1668" t="s">
        <v>4</v>
      </c>
      <c r="B1668" s="4" t="s">
        <v>5</v>
      </c>
      <c r="C1668" s="4" t="s">
        <v>7</v>
      </c>
      <c r="D1668" s="4" t="s">
        <v>10</v>
      </c>
      <c r="E1668" s="4" t="s">
        <v>13</v>
      </c>
    </row>
    <row r="1669" spans="1:8">
      <c r="A1669" t="n">
        <v>16118</v>
      </c>
      <c r="B1669" s="20" t="n">
        <v>58</v>
      </c>
      <c r="C1669" s="7" t="n">
        <v>101</v>
      </c>
      <c r="D1669" s="7" t="n">
        <v>300</v>
      </c>
      <c r="E1669" s="7" t="n">
        <v>1</v>
      </c>
    </row>
    <row r="1670" spans="1:8">
      <c r="A1670" t="s">
        <v>4</v>
      </c>
      <c r="B1670" s="4" t="s">
        <v>5</v>
      </c>
      <c r="C1670" s="4" t="s">
        <v>7</v>
      </c>
      <c r="D1670" s="4" t="s">
        <v>10</v>
      </c>
    </row>
    <row r="1671" spans="1:8">
      <c r="A1671" t="n">
        <v>16126</v>
      </c>
      <c r="B1671" s="20" t="n">
        <v>58</v>
      </c>
      <c r="C1671" s="7" t="n">
        <v>254</v>
      </c>
      <c r="D1671" s="7" t="n">
        <v>0</v>
      </c>
    </row>
    <row r="1672" spans="1:8">
      <c r="A1672" t="s">
        <v>4</v>
      </c>
      <c r="B1672" s="4" t="s">
        <v>5</v>
      </c>
      <c r="C1672" s="4" t="s">
        <v>7</v>
      </c>
      <c r="D1672" s="4" t="s">
        <v>7</v>
      </c>
      <c r="E1672" s="4" t="s">
        <v>13</v>
      </c>
      <c r="F1672" s="4" t="s">
        <v>13</v>
      </c>
      <c r="G1672" s="4" t="s">
        <v>13</v>
      </c>
      <c r="H1672" s="4" t="s">
        <v>10</v>
      </c>
    </row>
    <row r="1673" spans="1:8">
      <c r="A1673" t="n">
        <v>16130</v>
      </c>
      <c r="B1673" s="36" t="n">
        <v>45</v>
      </c>
      <c r="C1673" s="7" t="n">
        <v>2</v>
      </c>
      <c r="D1673" s="7" t="n">
        <v>3</v>
      </c>
      <c r="E1673" s="7" t="n">
        <v>0</v>
      </c>
      <c r="F1673" s="7" t="n">
        <v>1.52999997138977</v>
      </c>
      <c r="G1673" s="7" t="n">
        <v>11.3699998855591</v>
      </c>
      <c r="H1673" s="7" t="n">
        <v>0</v>
      </c>
    </row>
    <row r="1674" spans="1:8">
      <c r="A1674" t="s">
        <v>4</v>
      </c>
      <c r="B1674" s="4" t="s">
        <v>5</v>
      </c>
      <c r="C1674" s="4" t="s">
        <v>7</v>
      </c>
      <c r="D1674" s="4" t="s">
        <v>7</v>
      </c>
      <c r="E1674" s="4" t="s">
        <v>13</v>
      </c>
      <c r="F1674" s="4" t="s">
        <v>13</v>
      </c>
      <c r="G1674" s="4" t="s">
        <v>13</v>
      </c>
      <c r="H1674" s="4" t="s">
        <v>10</v>
      </c>
      <c r="I1674" s="4" t="s">
        <v>7</v>
      </c>
    </row>
    <row r="1675" spans="1:8">
      <c r="A1675" t="n">
        <v>16147</v>
      </c>
      <c r="B1675" s="36" t="n">
        <v>45</v>
      </c>
      <c r="C1675" s="7" t="n">
        <v>4</v>
      </c>
      <c r="D1675" s="7" t="n">
        <v>3</v>
      </c>
      <c r="E1675" s="7" t="n">
        <v>0</v>
      </c>
      <c r="F1675" s="7" t="n">
        <v>200</v>
      </c>
      <c r="G1675" s="7" t="n">
        <v>5</v>
      </c>
      <c r="H1675" s="7" t="n">
        <v>0</v>
      </c>
      <c r="I1675" s="7" t="n">
        <v>0</v>
      </c>
    </row>
    <row r="1676" spans="1:8">
      <c r="A1676" t="s">
        <v>4</v>
      </c>
      <c r="B1676" s="4" t="s">
        <v>5</v>
      </c>
      <c r="C1676" s="4" t="s">
        <v>7</v>
      </c>
      <c r="D1676" s="4" t="s">
        <v>7</v>
      </c>
      <c r="E1676" s="4" t="s">
        <v>13</v>
      </c>
      <c r="F1676" s="4" t="s">
        <v>10</v>
      </c>
    </row>
    <row r="1677" spans="1:8">
      <c r="A1677" t="n">
        <v>16165</v>
      </c>
      <c r="B1677" s="36" t="n">
        <v>45</v>
      </c>
      <c r="C1677" s="7" t="n">
        <v>5</v>
      </c>
      <c r="D1677" s="7" t="n">
        <v>3</v>
      </c>
      <c r="E1677" s="7" t="n">
        <v>1.5</v>
      </c>
      <c r="F1677" s="7" t="n">
        <v>0</v>
      </c>
    </row>
    <row r="1678" spans="1:8">
      <c r="A1678" t="s">
        <v>4</v>
      </c>
      <c r="B1678" s="4" t="s">
        <v>5</v>
      </c>
      <c r="C1678" s="4" t="s">
        <v>7</v>
      </c>
      <c r="D1678" s="4" t="s">
        <v>7</v>
      </c>
      <c r="E1678" s="4" t="s">
        <v>13</v>
      </c>
      <c r="F1678" s="4" t="s">
        <v>10</v>
      </c>
    </row>
    <row r="1679" spans="1:8">
      <c r="A1679" t="n">
        <v>16174</v>
      </c>
      <c r="B1679" s="36" t="n">
        <v>45</v>
      </c>
      <c r="C1679" s="7" t="n">
        <v>11</v>
      </c>
      <c r="D1679" s="7" t="n">
        <v>3</v>
      </c>
      <c r="E1679" s="7" t="n">
        <v>34.2999992370605</v>
      </c>
      <c r="F1679" s="7" t="n">
        <v>0</v>
      </c>
    </row>
    <row r="1680" spans="1:8">
      <c r="A1680" t="s">
        <v>4</v>
      </c>
      <c r="B1680" s="4" t="s">
        <v>5</v>
      </c>
      <c r="C1680" s="4" t="s">
        <v>7</v>
      </c>
    </row>
    <row r="1681" spans="1:9">
      <c r="A1681" t="n">
        <v>16183</v>
      </c>
      <c r="B1681" s="37" t="n">
        <v>116</v>
      </c>
      <c r="C1681" s="7" t="n">
        <v>0</v>
      </c>
    </row>
    <row r="1682" spans="1:9">
      <c r="A1682" t="s">
        <v>4</v>
      </c>
      <c r="B1682" s="4" t="s">
        <v>5</v>
      </c>
      <c r="C1682" s="4" t="s">
        <v>7</v>
      </c>
      <c r="D1682" s="4" t="s">
        <v>10</v>
      </c>
    </row>
    <row r="1683" spans="1:9">
      <c r="A1683" t="n">
        <v>16185</v>
      </c>
      <c r="B1683" s="37" t="n">
        <v>116</v>
      </c>
      <c r="C1683" s="7" t="n">
        <v>2</v>
      </c>
      <c r="D1683" s="7" t="n">
        <v>1</v>
      </c>
    </row>
    <row r="1684" spans="1:9">
      <c r="A1684" t="s">
        <v>4</v>
      </c>
      <c r="B1684" s="4" t="s">
        <v>5</v>
      </c>
      <c r="C1684" s="4" t="s">
        <v>7</v>
      </c>
      <c r="D1684" s="4" t="s">
        <v>14</v>
      </c>
    </row>
    <row r="1685" spans="1:9">
      <c r="A1685" t="n">
        <v>16189</v>
      </c>
      <c r="B1685" s="37" t="n">
        <v>116</v>
      </c>
      <c r="C1685" s="7" t="n">
        <v>5</v>
      </c>
      <c r="D1685" s="7" t="n">
        <v>1101004800</v>
      </c>
    </row>
    <row r="1686" spans="1:9">
      <c r="A1686" t="s">
        <v>4</v>
      </c>
      <c r="B1686" s="4" t="s">
        <v>5</v>
      </c>
      <c r="C1686" s="4" t="s">
        <v>7</v>
      </c>
      <c r="D1686" s="4" t="s">
        <v>10</v>
      </c>
    </row>
    <row r="1687" spans="1:9">
      <c r="A1687" t="n">
        <v>16195</v>
      </c>
      <c r="B1687" s="37" t="n">
        <v>116</v>
      </c>
      <c r="C1687" s="7" t="n">
        <v>6</v>
      </c>
      <c r="D1687" s="7" t="n">
        <v>1</v>
      </c>
    </row>
    <row r="1688" spans="1:9">
      <c r="A1688" t="s">
        <v>4</v>
      </c>
      <c r="B1688" s="4" t="s">
        <v>5</v>
      </c>
      <c r="C1688" s="4" t="s">
        <v>10</v>
      </c>
      <c r="D1688" s="4" t="s">
        <v>13</v>
      </c>
      <c r="E1688" s="4" t="s">
        <v>13</v>
      </c>
      <c r="F1688" s="4" t="s">
        <v>13</v>
      </c>
      <c r="G1688" s="4" t="s">
        <v>10</v>
      </c>
      <c r="H1688" s="4" t="s">
        <v>10</v>
      </c>
    </row>
    <row r="1689" spans="1:9">
      <c r="A1689" t="n">
        <v>16199</v>
      </c>
      <c r="B1689" s="34" t="n">
        <v>60</v>
      </c>
      <c r="C1689" s="7" t="n">
        <v>0</v>
      </c>
      <c r="D1689" s="7" t="n">
        <v>0</v>
      </c>
      <c r="E1689" s="7" t="n">
        <v>0</v>
      </c>
      <c r="F1689" s="7" t="n">
        <v>0</v>
      </c>
      <c r="G1689" s="7" t="n">
        <v>0</v>
      </c>
      <c r="H1689" s="7" t="n">
        <v>0</v>
      </c>
    </row>
    <row r="1690" spans="1:9">
      <c r="A1690" t="s">
        <v>4</v>
      </c>
      <c r="B1690" s="4" t="s">
        <v>5</v>
      </c>
      <c r="C1690" s="4" t="s">
        <v>7</v>
      </c>
      <c r="D1690" s="4" t="s">
        <v>10</v>
      </c>
      <c r="E1690" s="4" t="s">
        <v>8</v>
      </c>
      <c r="F1690" s="4" t="s">
        <v>8</v>
      </c>
      <c r="G1690" s="4" t="s">
        <v>8</v>
      </c>
      <c r="H1690" s="4" t="s">
        <v>8</v>
      </c>
    </row>
    <row r="1691" spans="1:9">
      <c r="A1691" t="n">
        <v>16218</v>
      </c>
      <c r="B1691" s="35" t="n">
        <v>51</v>
      </c>
      <c r="C1691" s="7" t="n">
        <v>3</v>
      </c>
      <c r="D1691" s="7" t="n">
        <v>23</v>
      </c>
      <c r="E1691" s="7" t="s">
        <v>71</v>
      </c>
      <c r="F1691" s="7" t="s">
        <v>59</v>
      </c>
      <c r="G1691" s="7" t="s">
        <v>60</v>
      </c>
      <c r="H1691" s="7" t="s">
        <v>58</v>
      </c>
    </row>
    <row r="1692" spans="1:9">
      <c r="A1692" t="s">
        <v>4</v>
      </c>
      <c r="B1692" s="4" t="s">
        <v>5</v>
      </c>
      <c r="C1692" s="4" t="s">
        <v>10</v>
      </c>
      <c r="D1692" s="4" t="s">
        <v>10</v>
      </c>
      <c r="E1692" s="4" t="s">
        <v>10</v>
      </c>
    </row>
    <row r="1693" spans="1:9">
      <c r="A1693" t="n">
        <v>16231</v>
      </c>
      <c r="B1693" s="44" t="n">
        <v>61</v>
      </c>
      <c r="C1693" s="7" t="n">
        <v>23</v>
      </c>
      <c r="D1693" s="7" t="n">
        <v>7013</v>
      </c>
      <c r="E1693" s="7" t="n">
        <v>0</v>
      </c>
    </row>
    <row r="1694" spans="1:9">
      <c r="A1694" t="s">
        <v>4</v>
      </c>
      <c r="B1694" s="4" t="s">
        <v>5</v>
      </c>
      <c r="C1694" s="4" t="s">
        <v>7</v>
      </c>
      <c r="D1694" s="4" t="s">
        <v>10</v>
      </c>
    </row>
    <row r="1695" spans="1:9">
      <c r="A1695" t="n">
        <v>16238</v>
      </c>
      <c r="B1695" s="20" t="n">
        <v>58</v>
      </c>
      <c r="C1695" s="7" t="n">
        <v>255</v>
      </c>
      <c r="D1695" s="7" t="n">
        <v>0</v>
      </c>
    </row>
    <row r="1696" spans="1:9">
      <c r="A1696" t="s">
        <v>4</v>
      </c>
      <c r="B1696" s="4" t="s">
        <v>5</v>
      </c>
      <c r="C1696" s="4" t="s">
        <v>10</v>
      </c>
    </row>
    <row r="1697" spans="1:8">
      <c r="A1697" t="n">
        <v>16242</v>
      </c>
      <c r="B1697" s="27" t="n">
        <v>16</v>
      </c>
      <c r="C1697" s="7" t="n">
        <v>300</v>
      </c>
    </row>
    <row r="1698" spans="1:8">
      <c r="A1698" t="s">
        <v>4</v>
      </c>
      <c r="B1698" s="4" t="s">
        <v>5</v>
      </c>
      <c r="C1698" s="4" t="s">
        <v>7</v>
      </c>
      <c r="D1698" s="4" t="s">
        <v>10</v>
      </c>
      <c r="E1698" s="4" t="s">
        <v>8</v>
      </c>
    </row>
    <row r="1699" spans="1:8">
      <c r="A1699" t="n">
        <v>16245</v>
      </c>
      <c r="B1699" s="35" t="n">
        <v>51</v>
      </c>
      <c r="C1699" s="7" t="n">
        <v>4</v>
      </c>
      <c r="D1699" s="7" t="n">
        <v>7013</v>
      </c>
      <c r="E1699" s="7" t="s">
        <v>102</v>
      </c>
    </row>
    <row r="1700" spans="1:8">
      <c r="A1700" t="s">
        <v>4</v>
      </c>
      <c r="B1700" s="4" t="s">
        <v>5</v>
      </c>
      <c r="C1700" s="4" t="s">
        <v>10</v>
      </c>
    </row>
    <row r="1701" spans="1:8">
      <c r="A1701" t="n">
        <v>16259</v>
      </c>
      <c r="B1701" s="27" t="n">
        <v>16</v>
      </c>
      <c r="C1701" s="7" t="n">
        <v>0</v>
      </c>
    </row>
    <row r="1702" spans="1:8">
      <c r="A1702" t="s">
        <v>4</v>
      </c>
      <c r="B1702" s="4" t="s">
        <v>5</v>
      </c>
      <c r="C1702" s="4" t="s">
        <v>10</v>
      </c>
      <c r="D1702" s="4" t="s">
        <v>7</v>
      </c>
      <c r="E1702" s="4" t="s">
        <v>14</v>
      </c>
      <c r="F1702" s="4" t="s">
        <v>64</v>
      </c>
      <c r="G1702" s="4" t="s">
        <v>7</v>
      </c>
      <c r="H1702" s="4" t="s">
        <v>7</v>
      </c>
      <c r="I1702" s="4" t="s">
        <v>7</v>
      </c>
      <c r="J1702" s="4" t="s">
        <v>14</v>
      </c>
      <c r="K1702" s="4" t="s">
        <v>64</v>
      </c>
      <c r="L1702" s="4" t="s">
        <v>7</v>
      </c>
      <c r="M1702" s="4" t="s">
        <v>7</v>
      </c>
      <c r="N1702" s="4" t="s">
        <v>7</v>
      </c>
      <c r="O1702" s="4" t="s">
        <v>14</v>
      </c>
      <c r="P1702" s="4" t="s">
        <v>64</v>
      </c>
      <c r="Q1702" s="4" t="s">
        <v>7</v>
      </c>
      <c r="R1702" s="4" t="s">
        <v>7</v>
      </c>
    </row>
    <row r="1703" spans="1:8">
      <c r="A1703" t="n">
        <v>16262</v>
      </c>
      <c r="B1703" s="39" t="n">
        <v>26</v>
      </c>
      <c r="C1703" s="7" t="n">
        <v>7013</v>
      </c>
      <c r="D1703" s="7" t="n">
        <v>17</v>
      </c>
      <c r="E1703" s="7" t="n">
        <v>37348</v>
      </c>
      <c r="F1703" s="7" t="s">
        <v>200</v>
      </c>
      <c r="G1703" s="7" t="n">
        <v>2</v>
      </c>
      <c r="H1703" s="7" t="n">
        <v>3</v>
      </c>
      <c r="I1703" s="7" t="n">
        <v>17</v>
      </c>
      <c r="J1703" s="7" t="n">
        <v>37349</v>
      </c>
      <c r="K1703" s="7" t="s">
        <v>201</v>
      </c>
      <c r="L1703" s="7" t="n">
        <v>2</v>
      </c>
      <c r="M1703" s="7" t="n">
        <v>3</v>
      </c>
      <c r="N1703" s="7" t="n">
        <v>17</v>
      </c>
      <c r="O1703" s="7" t="n">
        <v>37350</v>
      </c>
      <c r="P1703" s="7" t="s">
        <v>202</v>
      </c>
      <c r="Q1703" s="7" t="n">
        <v>2</v>
      </c>
      <c r="R1703" s="7" t="n">
        <v>0</v>
      </c>
    </row>
    <row r="1704" spans="1:8">
      <c r="A1704" t="s">
        <v>4</v>
      </c>
      <c r="B1704" s="4" t="s">
        <v>5</v>
      </c>
    </row>
    <row r="1705" spans="1:8">
      <c r="A1705" t="n">
        <v>16593</v>
      </c>
      <c r="B1705" s="40" t="n">
        <v>28</v>
      </c>
    </row>
    <row r="1706" spans="1:8">
      <c r="A1706" t="s">
        <v>4</v>
      </c>
      <c r="B1706" s="4" t="s">
        <v>5</v>
      </c>
      <c r="C1706" s="4" t="s">
        <v>7</v>
      </c>
      <c r="D1706" s="4" t="s">
        <v>10</v>
      </c>
      <c r="E1706" s="4" t="s">
        <v>10</v>
      </c>
      <c r="F1706" s="4" t="s">
        <v>7</v>
      </c>
    </row>
    <row r="1707" spans="1:8">
      <c r="A1707" t="n">
        <v>16594</v>
      </c>
      <c r="B1707" s="42" t="n">
        <v>25</v>
      </c>
      <c r="C1707" s="7" t="n">
        <v>1</v>
      </c>
      <c r="D1707" s="7" t="n">
        <v>60</v>
      </c>
      <c r="E1707" s="7" t="n">
        <v>640</v>
      </c>
      <c r="F1707" s="7" t="n">
        <v>1</v>
      </c>
    </row>
    <row r="1708" spans="1:8">
      <c r="A1708" t="s">
        <v>4</v>
      </c>
      <c r="B1708" s="4" t="s">
        <v>5</v>
      </c>
      <c r="C1708" s="4" t="s">
        <v>7</v>
      </c>
      <c r="D1708" s="4" t="s">
        <v>10</v>
      </c>
      <c r="E1708" s="4" t="s">
        <v>8</v>
      </c>
    </row>
    <row r="1709" spans="1:8">
      <c r="A1709" t="n">
        <v>16601</v>
      </c>
      <c r="B1709" s="35" t="n">
        <v>51</v>
      </c>
      <c r="C1709" s="7" t="n">
        <v>4</v>
      </c>
      <c r="D1709" s="7" t="n">
        <v>0</v>
      </c>
      <c r="E1709" s="7" t="s">
        <v>128</v>
      </c>
    </row>
    <row r="1710" spans="1:8">
      <c r="A1710" t="s">
        <v>4</v>
      </c>
      <c r="B1710" s="4" t="s">
        <v>5</v>
      </c>
      <c r="C1710" s="4" t="s">
        <v>10</v>
      </c>
    </row>
    <row r="1711" spans="1:8">
      <c r="A1711" t="n">
        <v>16615</v>
      </c>
      <c r="B1711" s="27" t="n">
        <v>16</v>
      </c>
      <c r="C1711" s="7" t="n">
        <v>0</v>
      </c>
    </row>
    <row r="1712" spans="1:8">
      <c r="A1712" t="s">
        <v>4</v>
      </c>
      <c r="B1712" s="4" t="s">
        <v>5</v>
      </c>
      <c r="C1712" s="4" t="s">
        <v>10</v>
      </c>
      <c r="D1712" s="4" t="s">
        <v>7</v>
      </c>
      <c r="E1712" s="4" t="s">
        <v>14</v>
      </c>
      <c r="F1712" s="4" t="s">
        <v>64</v>
      </c>
      <c r="G1712" s="4" t="s">
        <v>7</v>
      </c>
      <c r="H1712" s="4" t="s">
        <v>7</v>
      </c>
    </row>
    <row r="1713" spans="1:18">
      <c r="A1713" t="n">
        <v>16618</v>
      </c>
      <c r="B1713" s="39" t="n">
        <v>26</v>
      </c>
      <c r="C1713" s="7" t="n">
        <v>0</v>
      </c>
      <c r="D1713" s="7" t="n">
        <v>17</v>
      </c>
      <c r="E1713" s="7" t="n">
        <v>52749</v>
      </c>
      <c r="F1713" s="7" t="s">
        <v>203</v>
      </c>
      <c r="G1713" s="7" t="n">
        <v>2</v>
      </c>
      <c r="H1713" s="7" t="n">
        <v>0</v>
      </c>
    </row>
    <row r="1714" spans="1:18">
      <c r="A1714" t="s">
        <v>4</v>
      </c>
      <c r="B1714" s="4" t="s">
        <v>5</v>
      </c>
    </row>
    <row r="1715" spans="1:18">
      <c r="A1715" t="n">
        <v>16662</v>
      </c>
      <c r="B1715" s="40" t="n">
        <v>28</v>
      </c>
    </row>
    <row r="1716" spans="1:18">
      <c r="A1716" t="s">
        <v>4</v>
      </c>
      <c r="B1716" s="4" t="s">
        <v>5</v>
      </c>
      <c r="C1716" s="4" t="s">
        <v>7</v>
      </c>
      <c r="D1716" s="4" t="s">
        <v>10</v>
      </c>
      <c r="E1716" s="4" t="s">
        <v>10</v>
      </c>
      <c r="F1716" s="4" t="s">
        <v>7</v>
      </c>
    </row>
    <row r="1717" spans="1:18">
      <c r="A1717" t="n">
        <v>16663</v>
      </c>
      <c r="B1717" s="42" t="n">
        <v>25</v>
      </c>
      <c r="C1717" s="7" t="n">
        <v>1</v>
      </c>
      <c r="D1717" s="7" t="n">
        <v>65535</v>
      </c>
      <c r="E1717" s="7" t="n">
        <v>65535</v>
      </c>
      <c r="F1717" s="7" t="n">
        <v>0</v>
      </c>
    </row>
    <row r="1718" spans="1:18">
      <c r="A1718" t="s">
        <v>4</v>
      </c>
      <c r="B1718" s="4" t="s">
        <v>5</v>
      </c>
      <c r="C1718" s="4" t="s">
        <v>7</v>
      </c>
      <c r="D1718" s="4" t="s">
        <v>10</v>
      </c>
      <c r="E1718" s="4" t="s">
        <v>8</v>
      </c>
      <c r="F1718" s="4" t="s">
        <v>8</v>
      </c>
      <c r="G1718" s="4" t="s">
        <v>8</v>
      </c>
      <c r="H1718" s="4" t="s">
        <v>8</v>
      </c>
    </row>
    <row r="1719" spans="1:18">
      <c r="A1719" t="n">
        <v>16670</v>
      </c>
      <c r="B1719" s="35" t="n">
        <v>51</v>
      </c>
      <c r="C1719" s="7" t="n">
        <v>3</v>
      </c>
      <c r="D1719" s="7" t="n">
        <v>7013</v>
      </c>
      <c r="E1719" s="7" t="s">
        <v>69</v>
      </c>
      <c r="F1719" s="7" t="s">
        <v>62</v>
      </c>
      <c r="G1719" s="7" t="s">
        <v>60</v>
      </c>
      <c r="H1719" s="7" t="s">
        <v>58</v>
      </c>
    </row>
    <row r="1720" spans="1:18">
      <c r="A1720" t="s">
        <v>4</v>
      </c>
      <c r="B1720" s="4" t="s">
        <v>5</v>
      </c>
      <c r="C1720" s="4" t="s">
        <v>10</v>
      </c>
      <c r="D1720" s="4" t="s">
        <v>7</v>
      </c>
      <c r="E1720" s="4" t="s">
        <v>13</v>
      </c>
      <c r="F1720" s="4" t="s">
        <v>10</v>
      </c>
    </row>
    <row r="1721" spans="1:18">
      <c r="A1721" t="n">
        <v>16683</v>
      </c>
      <c r="B1721" s="43" t="n">
        <v>59</v>
      </c>
      <c r="C1721" s="7" t="n">
        <v>7013</v>
      </c>
      <c r="D1721" s="7" t="n">
        <v>13</v>
      </c>
      <c r="E1721" s="7" t="n">
        <v>0.150000005960464</v>
      </c>
      <c r="F1721" s="7" t="n">
        <v>0</v>
      </c>
    </row>
    <row r="1722" spans="1:18">
      <c r="A1722" t="s">
        <v>4</v>
      </c>
      <c r="B1722" s="4" t="s">
        <v>5</v>
      </c>
      <c r="C1722" s="4" t="s">
        <v>10</v>
      </c>
    </row>
    <row r="1723" spans="1:18">
      <c r="A1723" t="n">
        <v>16693</v>
      </c>
      <c r="B1723" s="27" t="n">
        <v>16</v>
      </c>
      <c r="C1723" s="7" t="n">
        <v>1300</v>
      </c>
    </row>
    <row r="1724" spans="1:18">
      <c r="A1724" t="s">
        <v>4</v>
      </c>
      <c r="B1724" s="4" t="s">
        <v>5</v>
      </c>
      <c r="C1724" s="4" t="s">
        <v>7</v>
      </c>
      <c r="D1724" s="4" t="s">
        <v>10</v>
      </c>
      <c r="E1724" s="4" t="s">
        <v>13</v>
      </c>
    </row>
    <row r="1725" spans="1:18">
      <c r="A1725" t="n">
        <v>16696</v>
      </c>
      <c r="B1725" s="20" t="n">
        <v>58</v>
      </c>
      <c r="C1725" s="7" t="n">
        <v>101</v>
      </c>
      <c r="D1725" s="7" t="n">
        <v>300</v>
      </c>
      <c r="E1725" s="7" t="n">
        <v>1</v>
      </c>
    </row>
    <row r="1726" spans="1:18">
      <c r="A1726" t="s">
        <v>4</v>
      </c>
      <c r="B1726" s="4" t="s">
        <v>5</v>
      </c>
      <c r="C1726" s="4" t="s">
        <v>7</v>
      </c>
      <c r="D1726" s="4" t="s">
        <v>10</v>
      </c>
    </row>
    <row r="1727" spans="1:18">
      <c r="A1727" t="n">
        <v>16704</v>
      </c>
      <c r="B1727" s="20" t="n">
        <v>58</v>
      </c>
      <c r="C1727" s="7" t="n">
        <v>254</v>
      </c>
      <c r="D1727" s="7" t="n">
        <v>0</v>
      </c>
    </row>
    <row r="1728" spans="1:18">
      <c r="A1728" t="s">
        <v>4</v>
      </c>
      <c r="B1728" s="4" t="s">
        <v>5</v>
      </c>
      <c r="C1728" s="4" t="s">
        <v>7</v>
      </c>
      <c r="D1728" s="4" t="s">
        <v>7</v>
      </c>
      <c r="E1728" s="4" t="s">
        <v>13</v>
      </c>
      <c r="F1728" s="4" t="s">
        <v>13</v>
      </c>
      <c r="G1728" s="4" t="s">
        <v>13</v>
      </c>
      <c r="H1728" s="4" t="s">
        <v>10</v>
      </c>
    </row>
    <row r="1729" spans="1:8">
      <c r="A1729" t="n">
        <v>16708</v>
      </c>
      <c r="B1729" s="36" t="n">
        <v>45</v>
      </c>
      <c r="C1729" s="7" t="n">
        <v>2</v>
      </c>
      <c r="D1729" s="7" t="n">
        <v>3</v>
      </c>
      <c r="E1729" s="7" t="n">
        <v>0.0299999993294477</v>
      </c>
      <c r="F1729" s="7" t="n">
        <v>1.45000004768372</v>
      </c>
      <c r="G1729" s="7" t="n">
        <v>8.60000038146973</v>
      </c>
      <c r="H1729" s="7" t="n">
        <v>0</v>
      </c>
    </row>
    <row r="1730" spans="1:8">
      <c r="A1730" t="s">
        <v>4</v>
      </c>
      <c r="B1730" s="4" t="s">
        <v>5</v>
      </c>
      <c r="C1730" s="4" t="s">
        <v>7</v>
      </c>
      <c r="D1730" s="4" t="s">
        <v>7</v>
      </c>
      <c r="E1730" s="4" t="s">
        <v>13</v>
      </c>
      <c r="F1730" s="4" t="s">
        <v>13</v>
      </c>
      <c r="G1730" s="4" t="s">
        <v>13</v>
      </c>
      <c r="H1730" s="4" t="s">
        <v>10</v>
      </c>
      <c r="I1730" s="4" t="s">
        <v>7</v>
      </c>
    </row>
    <row r="1731" spans="1:8">
      <c r="A1731" t="n">
        <v>16725</v>
      </c>
      <c r="B1731" s="36" t="n">
        <v>45</v>
      </c>
      <c r="C1731" s="7" t="n">
        <v>4</v>
      </c>
      <c r="D1731" s="7" t="n">
        <v>3</v>
      </c>
      <c r="E1731" s="7" t="n">
        <v>1.60000002384186</v>
      </c>
      <c r="F1731" s="7" t="n">
        <v>343</v>
      </c>
      <c r="G1731" s="7" t="n">
        <v>355</v>
      </c>
      <c r="H1731" s="7" t="n">
        <v>0</v>
      </c>
      <c r="I1731" s="7" t="n">
        <v>0</v>
      </c>
    </row>
    <row r="1732" spans="1:8">
      <c r="A1732" t="s">
        <v>4</v>
      </c>
      <c r="B1732" s="4" t="s">
        <v>5</v>
      </c>
      <c r="C1732" s="4" t="s">
        <v>7</v>
      </c>
      <c r="D1732" s="4" t="s">
        <v>7</v>
      </c>
      <c r="E1732" s="4" t="s">
        <v>13</v>
      </c>
      <c r="F1732" s="4" t="s">
        <v>10</v>
      </c>
    </row>
    <row r="1733" spans="1:8">
      <c r="A1733" t="n">
        <v>16743</v>
      </c>
      <c r="B1733" s="36" t="n">
        <v>45</v>
      </c>
      <c r="C1733" s="7" t="n">
        <v>5</v>
      </c>
      <c r="D1733" s="7" t="n">
        <v>3</v>
      </c>
      <c r="E1733" s="7" t="n">
        <v>1.35000002384186</v>
      </c>
      <c r="F1733" s="7" t="n">
        <v>0</v>
      </c>
    </row>
    <row r="1734" spans="1:8">
      <c r="A1734" t="s">
        <v>4</v>
      </c>
      <c r="B1734" s="4" t="s">
        <v>5</v>
      </c>
      <c r="C1734" s="4" t="s">
        <v>7</v>
      </c>
      <c r="D1734" s="4" t="s">
        <v>7</v>
      </c>
      <c r="E1734" s="4" t="s">
        <v>13</v>
      </c>
      <c r="F1734" s="4" t="s">
        <v>10</v>
      </c>
    </row>
    <row r="1735" spans="1:8">
      <c r="A1735" t="n">
        <v>16752</v>
      </c>
      <c r="B1735" s="36" t="n">
        <v>45</v>
      </c>
      <c r="C1735" s="7" t="n">
        <v>11</v>
      </c>
      <c r="D1735" s="7" t="n">
        <v>3</v>
      </c>
      <c r="E1735" s="7" t="n">
        <v>34.2999992370605</v>
      </c>
      <c r="F1735" s="7" t="n">
        <v>0</v>
      </c>
    </row>
    <row r="1736" spans="1:8">
      <c r="A1736" t="s">
        <v>4</v>
      </c>
      <c r="B1736" s="4" t="s">
        <v>5</v>
      </c>
      <c r="C1736" s="4" t="s">
        <v>7</v>
      </c>
    </row>
    <row r="1737" spans="1:8">
      <c r="A1737" t="n">
        <v>16761</v>
      </c>
      <c r="B1737" s="37" t="n">
        <v>116</v>
      </c>
      <c r="C1737" s="7" t="n">
        <v>0</v>
      </c>
    </row>
    <row r="1738" spans="1:8">
      <c r="A1738" t="s">
        <v>4</v>
      </c>
      <c r="B1738" s="4" t="s">
        <v>5</v>
      </c>
      <c r="C1738" s="4" t="s">
        <v>7</v>
      </c>
      <c r="D1738" s="4" t="s">
        <v>10</v>
      </c>
    </row>
    <row r="1739" spans="1:8">
      <c r="A1739" t="n">
        <v>16763</v>
      </c>
      <c r="B1739" s="37" t="n">
        <v>116</v>
      </c>
      <c r="C1739" s="7" t="n">
        <v>2</v>
      </c>
      <c r="D1739" s="7" t="n">
        <v>1</v>
      </c>
    </row>
    <row r="1740" spans="1:8">
      <c r="A1740" t="s">
        <v>4</v>
      </c>
      <c r="B1740" s="4" t="s">
        <v>5</v>
      </c>
      <c r="C1740" s="4" t="s">
        <v>7</v>
      </c>
      <c r="D1740" s="4" t="s">
        <v>14</v>
      </c>
    </row>
    <row r="1741" spans="1:8">
      <c r="A1741" t="n">
        <v>16767</v>
      </c>
      <c r="B1741" s="37" t="n">
        <v>116</v>
      </c>
      <c r="C1741" s="7" t="n">
        <v>5</v>
      </c>
      <c r="D1741" s="7" t="n">
        <v>1106247680</v>
      </c>
    </row>
    <row r="1742" spans="1:8">
      <c r="A1742" t="s">
        <v>4</v>
      </c>
      <c r="B1742" s="4" t="s">
        <v>5</v>
      </c>
      <c r="C1742" s="4" t="s">
        <v>7</v>
      </c>
      <c r="D1742" s="4" t="s">
        <v>10</v>
      </c>
    </row>
    <row r="1743" spans="1:8">
      <c r="A1743" t="n">
        <v>16773</v>
      </c>
      <c r="B1743" s="37" t="n">
        <v>116</v>
      </c>
      <c r="C1743" s="7" t="n">
        <v>6</v>
      </c>
      <c r="D1743" s="7" t="n">
        <v>1</v>
      </c>
    </row>
    <row r="1744" spans="1:8">
      <c r="A1744" t="s">
        <v>4</v>
      </c>
      <c r="B1744" s="4" t="s">
        <v>5</v>
      </c>
      <c r="C1744" s="4" t="s">
        <v>7</v>
      </c>
      <c r="D1744" s="4" t="s">
        <v>10</v>
      </c>
      <c r="E1744" s="4" t="s">
        <v>8</v>
      </c>
      <c r="F1744" s="4" t="s">
        <v>8</v>
      </c>
      <c r="G1744" s="4" t="s">
        <v>8</v>
      </c>
      <c r="H1744" s="4" t="s">
        <v>8</v>
      </c>
    </row>
    <row r="1745" spans="1:9">
      <c r="A1745" t="n">
        <v>16777</v>
      </c>
      <c r="B1745" s="35" t="n">
        <v>51</v>
      </c>
      <c r="C1745" s="7" t="n">
        <v>3</v>
      </c>
      <c r="D1745" s="7" t="n">
        <v>23</v>
      </c>
      <c r="E1745" s="7" t="s">
        <v>58</v>
      </c>
      <c r="F1745" s="7" t="s">
        <v>59</v>
      </c>
      <c r="G1745" s="7" t="s">
        <v>60</v>
      </c>
      <c r="H1745" s="7" t="s">
        <v>58</v>
      </c>
    </row>
    <row r="1746" spans="1:9">
      <c r="A1746" t="s">
        <v>4</v>
      </c>
      <c r="B1746" s="4" t="s">
        <v>5</v>
      </c>
      <c r="C1746" s="4" t="s">
        <v>7</v>
      </c>
      <c r="D1746" s="4" t="s">
        <v>10</v>
      </c>
      <c r="E1746" s="4" t="s">
        <v>8</v>
      </c>
      <c r="F1746" s="4" t="s">
        <v>8</v>
      </c>
      <c r="G1746" s="4" t="s">
        <v>8</v>
      </c>
      <c r="H1746" s="4" t="s">
        <v>8</v>
      </c>
    </row>
    <row r="1747" spans="1:9">
      <c r="A1747" t="n">
        <v>16790</v>
      </c>
      <c r="B1747" s="35" t="n">
        <v>51</v>
      </c>
      <c r="C1747" s="7" t="n">
        <v>3</v>
      </c>
      <c r="D1747" s="7" t="n">
        <v>19</v>
      </c>
      <c r="E1747" s="7" t="s">
        <v>204</v>
      </c>
      <c r="F1747" s="7" t="s">
        <v>62</v>
      </c>
      <c r="G1747" s="7" t="s">
        <v>60</v>
      </c>
      <c r="H1747" s="7" t="s">
        <v>58</v>
      </c>
    </row>
    <row r="1748" spans="1:9">
      <c r="A1748" t="s">
        <v>4</v>
      </c>
      <c r="B1748" s="4" t="s">
        <v>5</v>
      </c>
      <c r="C1748" s="4" t="s">
        <v>7</v>
      </c>
      <c r="D1748" s="4" t="s">
        <v>10</v>
      </c>
    </row>
    <row r="1749" spans="1:9">
      <c r="A1749" t="n">
        <v>16803</v>
      </c>
      <c r="B1749" s="20" t="n">
        <v>58</v>
      </c>
      <c r="C1749" s="7" t="n">
        <v>255</v>
      </c>
      <c r="D1749" s="7" t="n">
        <v>0</v>
      </c>
    </row>
    <row r="1750" spans="1:9">
      <c r="A1750" t="s">
        <v>4</v>
      </c>
      <c r="B1750" s="4" t="s">
        <v>5</v>
      </c>
      <c r="C1750" s="4" t="s">
        <v>10</v>
      </c>
      <c r="D1750" s="4" t="s">
        <v>7</v>
      </c>
      <c r="E1750" s="4" t="s">
        <v>8</v>
      </c>
      <c r="F1750" s="4" t="s">
        <v>13</v>
      </c>
      <c r="G1750" s="4" t="s">
        <v>13</v>
      </c>
      <c r="H1750" s="4" t="s">
        <v>13</v>
      </c>
    </row>
    <row r="1751" spans="1:9">
      <c r="A1751" t="n">
        <v>16807</v>
      </c>
      <c r="B1751" s="50" t="n">
        <v>48</v>
      </c>
      <c r="C1751" s="7" t="n">
        <v>0</v>
      </c>
      <c r="D1751" s="7" t="n">
        <v>0</v>
      </c>
      <c r="E1751" s="7" t="s">
        <v>178</v>
      </c>
      <c r="F1751" s="7" t="n">
        <v>-1</v>
      </c>
      <c r="G1751" s="7" t="n">
        <v>1</v>
      </c>
      <c r="H1751" s="7" t="n">
        <v>0</v>
      </c>
    </row>
    <row r="1752" spans="1:9">
      <c r="A1752" t="s">
        <v>4</v>
      </c>
      <c r="B1752" s="4" t="s">
        <v>5</v>
      </c>
      <c r="C1752" s="4" t="s">
        <v>7</v>
      </c>
      <c r="D1752" s="4" t="s">
        <v>10</v>
      </c>
      <c r="E1752" s="4" t="s">
        <v>8</v>
      </c>
    </row>
    <row r="1753" spans="1:9">
      <c r="A1753" t="n">
        <v>16838</v>
      </c>
      <c r="B1753" s="35" t="n">
        <v>51</v>
      </c>
      <c r="C1753" s="7" t="n">
        <v>4</v>
      </c>
      <c r="D1753" s="7" t="n">
        <v>0</v>
      </c>
      <c r="E1753" s="7" t="s">
        <v>205</v>
      </c>
    </row>
    <row r="1754" spans="1:9">
      <c r="A1754" t="s">
        <v>4</v>
      </c>
      <c r="B1754" s="4" t="s">
        <v>5</v>
      </c>
      <c r="C1754" s="4" t="s">
        <v>10</v>
      </c>
    </row>
    <row r="1755" spans="1:9">
      <c r="A1755" t="n">
        <v>16851</v>
      </c>
      <c r="B1755" s="27" t="n">
        <v>16</v>
      </c>
      <c r="C1755" s="7" t="n">
        <v>0</v>
      </c>
    </row>
    <row r="1756" spans="1:9">
      <c r="A1756" t="s">
        <v>4</v>
      </c>
      <c r="B1756" s="4" t="s">
        <v>5</v>
      </c>
      <c r="C1756" s="4" t="s">
        <v>10</v>
      </c>
      <c r="D1756" s="4" t="s">
        <v>7</v>
      </c>
      <c r="E1756" s="4" t="s">
        <v>14</v>
      </c>
      <c r="F1756" s="4" t="s">
        <v>64</v>
      </c>
      <c r="G1756" s="4" t="s">
        <v>7</v>
      </c>
      <c r="H1756" s="4" t="s">
        <v>7</v>
      </c>
      <c r="I1756" s="4" t="s">
        <v>7</v>
      </c>
      <c r="J1756" s="4" t="s">
        <v>14</v>
      </c>
      <c r="K1756" s="4" t="s">
        <v>64</v>
      </c>
      <c r="L1756" s="4" t="s">
        <v>7</v>
      </c>
      <c r="M1756" s="4" t="s">
        <v>7</v>
      </c>
      <c r="N1756" s="4" t="s">
        <v>7</v>
      </c>
      <c r="O1756" s="4" t="s">
        <v>14</v>
      </c>
      <c r="P1756" s="4" t="s">
        <v>64</v>
      </c>
      <c r="Q1756" s="4" t="s">
        <v>7</v>
      </c>
      <c r="R1756" s="4" t="s">
        <v>7</v>
      </c>
      <c r="S1756" s="4" t="s">
        <v>7</v>
      </c>
      <c r="T1756" s="4" t="s">
        <v>14</v>
      </c>
      <c r="U1756" s="4" t="s">
        <v>64</v>
      </c>
      <c r="V1756" s="4" t="s">
        <v>7</v>
      </c>
      <c r="W1756" s="4" t="s">
        <v>7</v>
      </c>
    </row>
    <row r="1757" spans="1:9">
      <c r="A1757" t="n">
        <v>16854</v>
      </c>
      <c r="B1757" s="39" t="n">
        <v>26</v>
      </c>
      <c r="C1757" s="7" t="n">
        <v>0</v>
      </c>
      <c r="D1757" s="7" t="n">
        <v>17</v>
      </c>
      <c r="E1757" s="7" t="n">
        <v>52750</v>
      </c>
      <c r="F1757" s="7" t="s">
        <v>206</v>
      </c>
      <c r="G1757" s="7" t="n">
        <v>2</v>
      </c>
      <c r="H1757" s="7" t="n">
        <v>3</v>
      </c>
      <c r="I1757" s="7" t="n">
        <v>17</v>
      </c>
      <c r="J1757" s="7" t="n">
        <v>52751</v>
      </c>
      <c r="K1757" s="7" t="s">
        <v>207</v>
      </c>
      <c r="L1757" s="7" t="n">
        <v>2</v>
      </c>
      <c r="M1757" s="7" t="n">
        <v>3</v>
      </c>
      <c r="N1757" s="7" t="n">
        <v>17</v>
      </c>
      <c r="O1757" s="7" t="n">
        <v>52752</v>
      </c>
      <c r="P1757" s="7" t="s">
        <v>208</v>
      </c>
      <c r="Q1757" s="7" t="n">
        <v>2</v>
      </c>
      <c r="R1757" s="7" t="n">
        <v>3</v>
      </c>
      <c r="S1757" s="7" t="n">
        <v>17</v>
      </c>
      <c r="T1757" s="7" t="n">
        <v>52753</v>
      </c>
      <c r="U1757" s="7" t="s">
        <v>209</v>
      </c>
      <c r="V1757" s="7" t="n">
        <v>2</v>
      </c>
      <c r="W1757" s="7" t="n">
        <v>0</v>
      </c>
    </row>
    <row r="1758" spans="1:9">
      <c r="A1758" t="s">
        <v>4</v>
      </c>
      <c r="B1758" s="4" t="s">
        <v>5</v>
      </c>
    </row>
    <row r="1759" spans="1:9">
      <c r="A1759" t="n">
        <v>17370</v>
      </c>
      <c r="B1759" s="40" t="n">
        <v>28</v>
      </c>
    </row>
    <row r="1760" spans="1:9">
      <c r="A1760" t="s">
        <v>4</v>
      </c>
      <c r="B1760" s="4" t="s">
        <v>5</v>
      </c>
      <c r="C1760" s="4" t="s">
        <v>7</v>
      </c>
      <c r="D1760" s="4" t="s">
        <v>10</v>
      </c>
      <c r="E1760" s="4" t="s">
        <v>10</v>
      </c>
      <c r="F1760" s="4" t="s">
        <v>7</v>
      </c>
    </row>
    <row r="1761" spans="1:23">
      <c r="A1761" t="n">
        <v>17371</v>
      </c>
      <c r="B1761" s="42" t="n">
        <v>25</v>
      </c>
      <c r="C1761" s="7" t="n">
        <v>1</v>
      </c>
      <c r="D1761" s="7" t="n">
        <v>60</v>
      </c>
      <c r="E1761" s="7" t="n">
        <v>640</v>
      </c>
      <c r="F1761" s="7" t="n">
        <v>2</v>
      </c>
    </row>
    <row r="1762" spans="1:23">
      <c r="A1762" t="s">
        <v>4</v>
      </c>
      <c r="B1762" s="4" t="s">
        <v>5</v>
      </c>
      <c r="C1762" s="4" t="s">
        <v>7</v>
      </c>
      <c r="D1762" s="4" t="s">
        <v>10</v>
      </c>
      <c r="E1762" s="4" t="s">
        <v>8</v>
      </c>
    </row>
    <row r="1763" spans="1:23">
      <c r="A1763" t="n">
        <v>17378</v>
      </c>
      <c r="B1763" s="35" t="n">
        <v>51</v>
      </c>
      <c r="C1763" s="7" t="n">
        <v>4</v>
      </c>
      <c r="D1763" s="7" t="n">
        <v>7013</v>
      </c>
      <c r="E1763" s="7" t="s">
        <v>102</v>
      </c>
    </row>
    <row r="1764" spans="1:23">
      <c r="A1764" t="s">
        <v>4</v>
      </c>
      <c r="B1764" s="4" t="s">
        <v>5</v>
      </c>
      <c r="C1764" s="4" t="s">
        <v>10</v>
      </c>
    </row>
    <row r="1765" spans="1:23">
      <c r="A1765" t="n">
        <v>17392</v>
      </c>
      <c r="B1765" s="27" t="n">
        <v>16</v>
      </c>
      <c r="C1765" s="7" t="n">
        <v>0</v>
      </c>
    </row>
    <row r="1766" spans="1:23">
      <c r="A1766" t="s">
        <v>4</v>
      </c>
      <c r="B1766" s="4" t="s">
        <v>5</v>
      </c>
      <c r="C1766" s="4" t="s">
        <v>10</v>
      </c>
      <c r="D1766" s="4" t="s">
        <v>7</v>
      </c>
      <c r="E1766" s="4" t="s">
        <v>14</v>
      </c>
      <c r="F1766" s="4" t="s">
        <v>64</v>
      </c>
      <c r="G1766" s="4" t="s">
        <v>7</v>
      </c>
      <c r="H1766" s="4" t="s">
        <v>7</v>
      </c>
      <c r="I1766" s="4" t="s">
        <v>7</v>
      </c>
      <c r="J1766" s="4" t="s">
        <v>14</v>
      </c>
      <c r="K1766" s="4" t="s">
        <v>64</v>
      </c>
      <c r="L1766" s="4" t="s">
        <v>7</v>
      </c>
      <c r="M1766" s="4" t="s">
        <v>7</v>
      </c>
    </row>
    <row r="1767" spans="1:23">
      <c r="A1767" t="n">
        <v>17395</v>
      </c>
      <c r="B1767" s="39" t="n">
        <v>26</v>
      </c>
      <c r="C1767" s="7" t="n">
        <v>7013</v>
      </c>
      <c r="D1767" s="7" t="n">
        <v>17</v>
      </c>
      <c r="E1767" s="7" t="n">
        <v>37351</v>
      </c>
      <c r="F1767" s="7" t="s">
        <v>210</v>
      </c>
      <c r="G1767" s="7" t="n">
        <v>2</v>
      </c>
      <c r="H1767" s="7" t="n">
        <v>3</v>
      </c>
      <c r="I1767" s="7" t="n">
        <v>17</v>
      </c>
      <c r="J1767" s="7" t="n">
        <v>37352</v>
      </c>
      <c r="K1767" s="7" t="s">
        <v>211</v>
      </c>
      <c r="L1767" s="7" t="n">
        <v>2</v>
      </c>
      <c r="M1767" s="7" t="n">
        <v>0</v>
      </c>
    </row>
    <row r="1768" spans="1:23">
      <c r="A1768" t="s">
        <v>4</v>
      </c>
      <c r="B1768" s="4" t="s">
        <v>5</v>
      </c>
    </row>
    <row r="1769" spans="1:23">
      <c r="A1769" t="n">
        <v>17654</v>
      </c>
      <c r="B1769" s="40" t="n">
        <v>28</v>
      </c>
    </row>
    <row r="1770" spans="1:23">
      <c r="A1770" t="s">
        <v>4</v>
      </c>
      <c r="B1770" s="4" t="s">
        <v>5</v>
      </c>
      <c r="C1770" s="4" t="s">
        <v>7</v>
      </c>
      <c r="D1770" s="4" t="s">
        <v>10</v>
      </c>
      <c r="E1770" s="4" t="s">
        <v>10</v>
      </c>
      <c r="F1770" s="4" t="s">
        <v>7</v>
      </c>
    </row>
    <row r="1771" spans="1:23">
      <c r="A1771" t="n">
        <v>17655</v>
      </c>
      <c r="B1771" s="42" t="n">
        <v>25</v>
      </c>
      <c r="C1771" s="7" t="n">
        <v>1</v>
      </c>
      <c r="D1771" s="7" t="n">
        <v>65535</v>
      </c>
      <c r="E1771" s="7" t="n">
        <v>65535</v>
      </c>
      <c r="F1771" s="7" t="n">
        <v>0</v>
      </c>
    </row>
    <row r="1772" spans="1:23">
      <c r="A1772" t="s">
        <v>4</v>
      </c>
      <c r="B1772" s="4" t="s">
        <v>5</v>
      </c>
      <c r="C1772" s="4" t="s">
        <v>7</v>
      </c>
      <c r="D1772" s="4" t="s">
        <v>10</v>
      </c>
      <c r="E1772" s="4" t="s">
        <v>8</v>
      </c>
    </row>
    <row r="1773" spans="1:23">
      <c r="A1773" t="n">
        <v>17662</v>
      </c>
      <c r="B1773" s="35" t="n">
        <v>51</v>
      </c>
      <c r="C1773" s="7" t="n">
        <v>4</v>
      </c>
      <c r="D1773" s="7" t="n">
        <v>0</v>
      </c>
      <c r="E1773" s="7" t="s">
        <v>212</v>
      </c>
    </row>
    <row r="1774" spans="1:23">
      <c r="A1774" t="s">
        <v>4</v>
      </c>
      <c r="B1774" s="4" t="s">
        <v>5</v>
      </c>
      <c r="C1774" s="4" t="s">
        <v>10</v>
      </c>
    </row>
    <row r="1775" spans="1:23">
      <c r="A1775" t="n">
        <v>17676</v>
      </c>
      <c r="B1775" s="27" t="n">
        <v>16</v>
      </c>
      <c r="C1775" s="7" t="n">
        <v>0</v>
      </c>
    </row>
    <row r="1776" spans="1:23">
      <c r="A1776" t="s">
        <v>4</v>
      </c>
      <c r="B1776" s="4" t="s">
        <v>5</v>
      </c>
      <c r="C1776" s="4" t="s">
        <v>10</v>
      </c>
      <c r="D1776" s="4" t="s">
        <v>7</v>
      </c>
      <c r="E1776" s="4" t="s">
        <v>14</v>
      </c>
      <c r="F1776" s="4" t="s">
        <v>64</v>
      </c>
      <c r="G1776" s="4" t="s">
        <v>7</v>
      </c>
      <c r="H1776" s="4" t="s">
        <v>7</v>
      </c>
    </row>
    <row r="1777" spans="1:13">
      <c r="A1777" t="n">
        <v>17679</v>
      </c>
      <c r="B1777" s="39" t="n">
        <v>26</v>
      </c>
      <c r="C1777" s="7" t="n">
        <v>0</v>
      </c>
      <c r="D1777" s="7" t="n">
        <v>17</v>
      </c>
      <c r="E1777" s="7" t="n">
        <v>52754</v>
      </c>
      <c r="F1777" s="7" t="s">
        <v>213</v>
      </c>
      <c r="G1777" s="7" t="n">
        <v>2</v>
      </c>
      <c r="H1777" s="7" t="n">
        <v>0</v>
      </c>
    </row>
    <row r="1778" spans="1:13">
      <c r="A1778" t="s">
        <v>4</v>
      </c>
      <c r="B1778" s="4" t="s">
        <v>5</v>
      </c>
    </row>
    <row r="1779" spans="1:13">
      <c r="A1779" t="n">
        <v>17699</v>
      </c>
      <c r="B1779" s="40" t="n">
        <v>28</v>
      </c>
    </row>
    <row r="1780" spans="1:13">
      <c r="A1780" t="s">
        <v>4</v>
      </c>
      <c r="B1780" s="4" t="s">
        <v>5</v>
      </c>
      <c r="C1780" s="4" t="s">
        <v>10</v>
      </c>
      <c r="D1780" s="4" t="s">
        <v>7</v>
      </c>
    </row>
    <row r="1781" spans="1:13">
      <c r="A1781" t="n">
        <v>17700</v>
      </c>
      <c r="B1781" s="51" t="n">
        <v>89</v>
      </c>
      <c r="C1781" s="7" t="n">
        <v>65533</v>
      </c>
      <c r="D1781" s="7" t="n">
        <v>1</v>
      </c>
    </row>
    <row r="1782" spans="1:13">
      <c r="A1782" t="s">
        <v>4</v>
      </c>
      <c r="B1782" s="4" t="s">
        <v>5</v>
      </c>
      <c r="C1782" s="4" t="s">
        <v>7</v>
      </c>
      <c r="D1782" s="4" t="s">
        <v>10</v>
      </c>
      <c r="E1782" s="4" t="s">
        <v>13</v>
      </c>
    </row>
    <row r="1783" spans="1:13">
      <c r="A1783" t="n">
        <v>17704</v>
      </c>
      <c r="B1783" s="20" t="n">
        <v>58</v>
      </c>
      <c r="C1783" s="7" t="n">
        <v>101</v>
      </c>
      <c r="D1783" s="7" t="n">
        <v>300</v>
      </c>
      <c r="E1783" s="7" t="n">
        <v>1</v>
      </c>
    </row>
    <row r="1784" spans="1:13">
      <c r="A1784" t="s">
        <v>4</v>
      </c>
      <c r="B1784" s="4" t="s">
        <v>5</v>
      </c>
      <c r="C1784" s="4" t="s">
        <v>7</v>
      </c>
      <c r="D1784" s="4" t="s">
        <v>10</v>
      </c>
    </row>
    <row r="1785" spans="1:13">
      <c r="A1785" t="n">
        <v>17712</v>
      </c>
      <c r="B1785" s="20" t="n">
        <v>58</v>
      </c>
      <c r="C1785" s="7" t="n">
        <v>254</v>
      </c>
      <c r="D1785" s="7" t="n">
        <v>0</v>
      </c>
    </row>
    <row r="1786" spans="1:13">
      <c r="A1786" t="s">
        <v>4</v>
      </c>
      <c r="B1786" s="4" t="s">
        <v>5</v>
      </c>
      <c r="C1786" s="4" t="s">
        <v>7</v>
      </c>
      <c r="D1786" s="4" t="s">
        <v>7</v>
      </c>
      <c r="E1786" s="4" t="s">
        <v>13</v>
      </c>
      <c r="F1786" s="4" t="s">
        <v>13</v>
      </c>
      <c r="G1786" s="4" t="s">
        <v>13</v>
      </c>
      <c r="H1786" s="4" t="s">
        <v>10</v>
      </c>
    </row>
    <row r="1787" spans="1:13">
      <c r="A1787" t="n">
        <v>17716</v>
      </c>
      <c r="B1787" s="36" t="n">
        <v>45</v>
      </c>
      <c r="C1787" s="7" t="n">
        <v>2</v>
      </c>
      <c r="D1787" s="7" t="n">
        <v>3</v>
      </c>
      <c r="E1787" s="7" t="n">
        <v>0</v>
      </c>
      <c r="F1787" s="7" t="n">
        <v>1.52999997138977</v>
      </c>
      <c r="G1787" s="7" t="n">
        <v>11.3699998855591</v>
      </c>
      <c r="H1787" s="7" t="n">
        <v>0</v>
      </c>
    </row>
    <row r="1788" spans="1:13">
      <c r="A1788" t="s">
        <v>4</v>
      </c>
      <c r="B1788" s="4" t="s">
        <v>5</v>
      </c>
      <c r="C1788" s="4" t="s">
        <v>7</v>
      </c>
      <c r="D1788" s="4" t="s">
        <v>7</v>
      </c>
      <c r="E1788" s="4" t="s">
        <v>13</v>
      </c>
      <c r="F1788" s="4" t="s">
        <v>13</v>
      </c>
      <c r="G1788" s="4" t="s">
        <v>13</v>
      </c>
      <c r="H1788" s="4" t="s">
        <v>10</v>
      </c>
      <c r="I1788" s="4" t="s">
        <v>7</v>
      </c>
    </row>
    <row r="1789" spans="1:13">
      <c r="A1789" t="n">
        <v>17733</v>
      </c>
      <c r="B1789" s="36" t="n">
        <v>45</v>
      </c>
      <c r="C1789" s="7" t="n">
        <v>4</v>
      </c>
      <c r="D1789" s="7" t="n">
        <v>3</v>
      </c>
      <c r="E1789" s="7" t="n">
        <v>0</v>
      </c>
      <c r="F1789" s="7" t="n">
        <v>200</v>
      </c>
      <c r="G1789" s="7" t="n">
        <v>5</v>
      </c>
      <c r="H1789" s="7" t="n">
        <v>0</v>
      </c>
      <c r="I1789" s="7" t="n">
        <v>0</v>
      </c>
    </row>
    <row r="1790" spans="1:13">
      <c r="A1790" t="s">
        <v>4</v>
      </c>
      <c r="B1790" s="4" t="s">
        <v>5</v>
      </c>
      <c r="C1790" s="4" t="s">
        <v>7</v>
      </c>
      <c r="D1790" s="4" t="s">
        <v>7</v>
      </c>
      <c r="E1790" s="4" t="s">
        <v>13</v>
      </c>
      <c r="F1790" s="4" t="s">
        <v>10</v>
      </c>
    </row>
    <row r="1791" spans="1:13">
      <c r="A1791" t="n">
        <v>17751</v>
      </c>
      <c r="B1791" s="36" t="n">
        <v>45</v>
      </c>
      <c r="C1791" s="7" t="n">
        <v>5</v>
      </c>
      <c r="D1791" s="7" t="n">
        <v>3</v>
      </c>
      <c r="E1791" s="7" t="n">
        <v>1.5</v>
      </c>
      <c r="F1791" s="7" t="n">
        <v>0</v>
      </c>
    </row>
    <row r="1792" spans="1:13">
      <c r="A1792" t="s">
        <v>4</v>
      </c>
      <c r="B1792" s="4" t="s">
        <v>5</v>
      </c>
      <c r="C1792" s="4" t="s">
        <v>7</v>
      </c>
      <c r="D1792" s="4" t="s">
        <v>7</v>
      </c>
      <c r="E1792" s="4" t="s">
        <v>13</v>
      </c>
      <c r="F1792" s="4" t="s">
        <v>10</v>
      </c>
    </row>
    <row r="1793" spans="1:9">
      <c r="A1793" t="n">
        <v>17760</v>
      </c>
      <c r="B1793" s="36" t="n">
        <v>45</v>
      </c>
      <c r="C1793" s="7" t="n">
        <v>11</v>
      </c>
      <c r="D1793" s="7" t="n">
        <v>3</v>
      </c>
      <c r="E1793" s="7" t="n">
        <v>34.2999992370605</v>
      </c>
      <c r="F1793" s="7" t="n">
        <v>0</v>
      </c>
    </row>
    <row r="1794" spans="1:9">
      <c r="A1794" t="s">
        <v>4</v>
      </c>
      <c r="B1794" s="4" t="s">
        <v>5</v>
      </c>
      <c r="C1794" s="4" t="s">
        <v>7</v>
      </c>
      <c r="D1794" s="4" t="s">
        <v>10</v>
      </c>
    </row>
    <row r="1795" spans="1:9">
      <c r="A1795" t="n">
        <v>17769</v>
      </c>
      <c r="B1795" s="20" t="n">
        <v>58</v>
      </c>
      <c r="C1795" s="7" t="n">
        <v>255</v>
      </c>
      <c r="D1795" s="7" t="n">
        <v>0</v>
      </c>
    </row>
    <row r="1796" spans="1:9">
      <c r="A1796" t="s">
        <v>4</v>
      </c>
      <c r="B1796" s="4" t="s">
        <v>5</v>
      </c>
      <c r="C1796" s="4" t="s">
        <v>10</v>
      </c>
      <c r="D1796" s="4" t="s">
        <v>7</v>
      </c>
      <c r="E1796" s="4" t="s">
        <v>8</v>
      </c>
      <c r="F1796" s="4" t="s">
        <v>13</v>
      </c>
      <c r="G1796" s="4" t="s">
        <v>13</v>
      </c>
      <c r="H1796" s="4" t="s">
        <v>13</v>
      </c>
    </row>
    <row r="1797" spans="1:9">
      <c r="A1797" t="n">
        <v>17773</v>
      </c>
      <c r="B1797" s="50" t="n">
        <v>48</v>
      </c>
      <c r="C1797" s="7" t="n">
        <v>7013</v>
      </c>
      <c r="D1797" s="7" t="n">
        <v>0</v>
      </c>
      <c r="E1797" s="7" t="s">
        <v>51</v>
      </c>
      <c r="F1797" s="7" t="n">
        <v>-1</v>
      </c>
      <c r="G1797" s="7" t="n">
        <v>1</v>
      </c>
      <c r="H1797" s="7" t="n">
        <v>0</v>
      </c>
    </row>
    <row r="1798" spans="1:9">
      <c r="A1798" t="s">
        <v>4</v>
      </c>
      <c r="B1798" s="4" t="s">
        <v>5</v>
      </c>
      <c r="C1798" s="4" t="s">
        <v>10</v>
      </c>
    </row>
    <row r="1799" spans="1:9">
      <c r="A1799" t="n">
        <v>17799</v>
      </c>
      <c r="B1799" s="27" t="n">
        <v>16</v>
      </c>
      <c r="C1799" s="7" t="n">
        <v>500</v>
      </c>
    </row>
    <row r="1800" spans="1:9">
      <c r="A1800" t="s">
        <v>4</v>
      </c>
      <c r="B1800" s="4" t="s">
        <v>5</v>
      </c>
      <c r="C1800" s="4" t="s">
        <v>7</v>
      </c>
      <c r="D1800" s="4" t="s">
        <v>10</v>
      </c>
      <c r="E1800" s="4" t="s">
        <v>8</v>
      </c>
    </row>
    <row r="1801" spans="1:9">
      <c r="A1801" t="n">
        <v>17802</v>
      </c>
      <c r="B1801" s="35" t="n">
        <v>51</v>
      </c>
      <c r="C1801" s="7" t="n">
        <v>4</v>
      </c>
      <c r="D1801" s="7" t="n">
        <v>7013</v>
      </c>
      <c r="E1801" s="7" t="s">
        <v>102</v>
      </c>
    </row>
    <row r="1802" spans="1:9">
      <c r="A1802" t="s">
        <v>4</v>
      </c>
      <c r="B1802" s="4" t="s">
        <v>5</v>
      </c>
      <c r="C1802" s="4" t="s">
        <v>10</v>
      </c>
    </row>
    <row r="1803" spans="1:9">
      <c r="A1803" t="n">
        <v>17816</v>
      </c>
      <c r="B1803" s="27" t="n">
        <v>16</v>
      </c>
      <c r="C1803" s="7" t="n">
        <v>0</v>
      </c>
    </row>
    <row r="1804" spans="1:9">
      <c r="A1804" t="s">
        <v>4</v>
      </c>
      <c r="B1804" s="4" t="s">
        <v>5</v>
      </c>
      <c r="C1804" s="4" t="s">
        <v>10</v>
      </c>
      <c r="D1804" s="4" t="s">
        <v>7</v>
      </c>
      <c r="E1804" s="4" t="s">
        <v>14</v>
      </c>
      <c r="F1804" s="4" t="s">
        <v>64</v>
      </c>
      <c r="G1804" s="4" t="s">
        <v>7</v>
      </c>
      <c r="H1804" s="4" t="s">
        <v>7</v>
      </c>
      <c r="I1804" s="4" t="s">
        <v>7</v>
      </c>
      <c r="J1804" s="4" t="s">
        <v>14</v>
      </c>
      <c r="K1804" s="4" t="s">
        <v>64</v>
      </c>
      <c r="L1804" s="4" t="s">
        <v>7</v>
      </c>
      <c r="M1804" s="4" t="s">
        <v>7</v>
      </c>
      <c r="N1804" s="4" t="s">
        <v>7</v>
      </c>
      <c r="O1804" s="4" t="s">
        <v>14</v>
      </c>
      <c r="P1804" s="4" t="s">
        <v>64</v>
      </c>
      <c r="Q1804" s="4" t="s">
        <v>7</v>
      </c>
      <c r="R1804" s="4" t="s">
        <v>7</v>
      </c>
      <c r="S1804" s="4" t="s">
        <v>7</v>
      </c>
      <c r="T1804" s="4" t="s">
        <v>14</v>
      </c>
      <c r="U1804" s="4" t="s">
        <v>64</v>
      </c>
      <c r="V1804" s="4" t="s">
        <v>7</v>
      </c>
      <c r="W1804" s="4" t="s">
        <v>7</v>
      </c>
    </row>
    <row r="1805" spans="1:9">
      <c r="A1805" t="n">
        <v>17819</v>
      </c>
      <c r="B1805" s="39" t="n">
        <v>26</v>
      </c>
      <c r="C1805" s="7" t="n">
        <v>7013</v>
      </c>
      <c r="D1805" s="7" t="n">
        <v>17</v>
      </c>
      <c r="E1805" s="7" t="n">
        <v>37353</v>
      </c>
      <c r="F1805" s="7" t="s">
        <v>214</v>
      </c>
      <c r="G1805" s="7" t="n">
        <v>2</v>
      </c>
      <c r="H1805" s="7" t="n">
        <v>3</v>
      </c>
      <c r="I1805" s="7" t="n">
        <v>17</v>
      </c>
      <c r="J1805" s="7" t="n">
        <v>37354</v>
      </c>
      <c r="K1805" s="7" t="s">
        <v>215</v>
      </c>
      <c r="L1805" s="7" t="n">
        <v>2</v>
      </c>
      <c r="M1805" s="7" t="n">
        <v>3</v>
      </c>
      <c r="N1805" s="7" t="n">
        <v>17</v>
      </c>
      <c r="O1805" s="7" t="n">
        <v>37355</v>
      </c>
      <c r="P1805" s="7" t="s">
        <v>216</v>
      </c>
      <c r="Q1805" s="7" t="n">
        <v>2</v>
      </c>
      <c r="R1805" s="7" t="n">
        <v>3</v>
      </c>
      <c r="S1805" s="7" t="n">
        <v>17</v>
      </c>
      <c r="T1805" s="7" t="n">
        <v>37356</v>
      </c>
      <c r="U1805" s="7" t="s">
        <v>217</v>
      </c>
      <c r="V1805" s="7" t="n">
        <v>2</v>
      </c>
      <c r="W1805" s="7" t="n">
        <v>0</v>
      </c>
    </row>
    <row r="1806" spans="1:9">
      <c r="A1806" t="s">
        <v>4</v>
      </c>
      <c r="B1806" s="4" t="s">
        <v>5</v>
      </c>
    </row>
    <row r="1807" spans="1:9">
      <c r="A1807" t="n">
        <v>18268</v>
      </c>
      <c r="B1807" s="40" t="n">
        <v>28</v>
      </c>
    </row>
    <row r="1808" spans="1:9">
      <c r="A1808" t="s">
        <v>4</v>
      </c>
      <c r="B1808" s="4" t="s">
        <v>5</v>
      </c>
      <c r="C1808" s="4" t="s">
        <v>7</v>
      </c>
      <c r="D1808" s="4" t="s">
        <v>10</v>
      </c>
      <c r="E1808" s="4" t="s">
        <v>10</v>
      </c>
      <c r="F1808" s="4" t="s">
        <v>7</v>
      </c>
    </row>
    <row r="1809" spans="1:23">
      <c r="A1809" t="n">
        <v>18269</v>
      </c>
      <c r="B1809" s="42" t="n">
        <v>25</v>
      </c>
      <c r="C1809" s="7" t="n">
        <v>1</v>
      </c>
      <c r="D1809" s="7" t="n">
        <v>60</v>
      </c>
      <c r="E1809" s="7" t="n">
        <v>640</v>
      </c>
      <c r="F1809" s="7" t="n">
        <v>1</v>
      </c>
    </row>
    <row r="1810" spans="1:23">
      <c r="A1810" t="s">
        <v>4</v>
      </c>
      <c r="B1810" s="4" t="s">
        <v>5</v>
      </c>
      <c r="C1810" s="4" t="s">
        <v>7</v>
      </c>
      <c r="D1810" s="4" t="s">
        <v>10</v>
      </c>
      <c r="E1810" s="4" t="s">
        <v>8</v>
      </c>
    </row>
    <row r="1811" spans="1:23">
      <c r="A1811" t="n">
        <v>18276</v>
      </c>
      <c r="B1811" s="35" t="n">
        <v>51</v>
      </c>
      <c r="C1811" s="7" t="n">
        <v>4</v>
      </c>
      <c r="D1811" s="7" t="n">
        <v>0</v>
      </c>
      <c r="E1811" s="7" t="s">
        <v>218</v>
      </c>
    </row>
    <row r="1812" spans="1:23">
      <c r="A1812" t="s">
        <v>4</v>
      </c>
      <c r="B1812" s="4" t="s">
        <v>5</v>
      </c>
      <c r="C1812" s="4" t="s">
        <v>10</v>
      </c>
    </row>
    <row r="1813" spans="1:23">
      <c r="A1813" t="n">
        <v>18289</v>
      </c>
      <c r="B1813" s="27" t="n">
        <v>16</v>
      </c>
      <c r="C1813" s="7" t="n">
        <v>0</v>
      </c>
    </row>
    <row r="1814" spans="1:23">
      <c r="A1814" t="s">
        <v>4</v>
      </c>
      <c r="B1814" s="4" t="s">
        <v>5</v>
      </c>
      <c r="C1814" s="4" t="s">
        <v>10</v>
      </c>
      <c r="D1814" s="4" t="s">
        <v>7</v>
      </c>
      <c r="E1814" s="4" t="s">
        <v>14</v>
      </c>
      <c r="F1814" s="4" t="s">
        <v>64</v>
      </c>
      <c r="G1814" s="4" t="s">
        <v>7</v>
      </c>
      <c r="H1814" s="4" t="s">
        <v>7</v>
      </c>
    </row>
    <row r="1815" spans="1:23">
      <c r="A1815" t="n">
        <v>18292</v>
      </c>
      <c r="B1815" s="39" t="n">
        <v>26</v>
      </c>
      <c r="C1815" s="7" t="n">
        <v>0</v>
      </c>
      <c r="D1815" s="7" t="n">
        <v>17</v>
      </c>
      <c r="E1815" s="7" t="n">
        <v>52755</v>
      </c>
      <c r="F1815" s="7" t="s">
        <v>219</v>
      </c>
      <c r="G1815" s="7" t="n">
        <v>2</v>
      </c>
      <c r="H1815" s="7" t="n">
        <v>0</v>
      </c>
    </row>
    <row r="1816" spans="1:23">
      <c r="A1816" t="s">
        <v>4</v>
      </c>
      <c r="B1816" s="4" t="s">
        <v>5</v>
      </c>
    </row>
    <row r="1817" spans="1:23">
      <c r="A1817" t="n">
        <v>18342</v>
      </c>
      <c r="B1817" s="40" t="n">
        <v>28</v>
      </c>
    </row>
    <row r="1818" spans="1:23">
      <c r="A1818" t="s">
        <v>4</v>
      </c>
      <c r="B1818" s="4" t="s">
        <v>5</v>
      </c>
      <c r="C1818" s="4" t="s">
        <v>10</v>
      </c>
      <c r="D1818" s="4" t="s">
        <v>7</v>
      </c>
    </row>
    <row r="1819" spans="1:23">
      <c r="A1819" t="n">
        <v>18343</v>
      </c>
      <c r="B1819" s="51" t="n">
        <v>89</v>
      </c>
      <c r="C1819" s="7" t="n">
        <v>65533</v>
      </c>
      <c r="D1819" s="7" t="n">
        <v>1</v>
      </c>
    </row>
    <row r="1820" spans="1:23">
      <c r="A1820" t="s">
        <v>4</v>
      </c>
      <c r="B1820" s="4" t="s">
        <v>5</v>
      </c>
      <c r="C1820" s="4" t="s">
        <v>7</v>
      </c>
      <c r="D1820" s="4" t="s">
        <v>10</v>
      </c>
      <c r="E1820" s="4" t="s">
        <v>10</v>
      </c>
      <c r="F1820" s="4" t="s">
        <v>7</v>
      </c>
    </row>
    <row r="1821" spans="1:23">
      <c r="A1821" t="n">
        <v>18347</v>
      </c>
      <c r="B1821" s="42" t="n">
        <v>25</v>
      </c>
      <c r="C1821" s="7" t="n">
        <v>1</v>
      </c>
      <c r="D1821" s="7" t="n">
        <v>65535</v>
      </c>
      <c r="E1821" s="7" t="n">
        <v>65535</v>
      </c>
      <c r="F1821" s="7" t="n">
        <v>0</v>
      </c>
    </row>
    <row r="1822" spans="1:23">
      <c r="A1822" t="s">
        <v>4</v>
      </c>
      <c r="B1822" s="4" t="s">
        <v>5</v>
      </c>
      <c r="C1822" s="4" t="s">
        <v>7</v>
      </c>
      <c r="D1822" s="4" t="s">
        <v>10</v>
      </c>
      <c r="E1822" s="4" t="s">
        <v>13</v>
      </c>
    </row>
    <row r="1823" spans="1:23">
      <c r="A1823" t="n">
        <v>18354</v>
      </c>
      <c r="B1823" s="20" t="n">
        <v>58</v>
      </c>
      <c r="C1823" s="7" t="n">
        <v>101</v>
      </c>
      <c r="D1823" s="7" t="n">
        <v>300</v>
      </c>
      <c r="E1823" s="7" t="n">
        <v>1</v>
      </c>
    </row>
    <row r="1824" spans="1:23">
      <c r="A1824" t="s">
        <v>4</v>
      </c>
      <c r="B1824" s="4" t="s">
        <v>5</v>
      </c>
      <c r="C1824" s="4" t="s">
        <v>7</v>
      </c>
      <c r="D1824" s="4" t="s">
        <v>10</v>
      </c>
    </row>
    <row r="1825" spans="1:8">
      <c r="A1825" t="n">
        <v>18362</v>
      </c>
      <c r="B1825" s="20" t="n">
        <v>58</v>
      </c>
      <c r="C1825" s="7" t="n">
        <v>254</v>
      </c>
      <c r="D1825" s="7" t="n">
        <v>0</v>
      </c>
    </row>
    <row r="1826" spans="1:8">
      <c r="A1826" t="s">
        <v>4</v>
      </c>
      <c r="B1826" s="4" t="s">
        <v>5</v>
      </c>
      <c r="C1826" s="4" t="s">
        <v>7</v>
      </c>
      <c r="D1826" s="4" t="s">
        <v>7</v>
      </c>
      <c r="E1826" s="4" t="s">
        <v>13</v>
      </c>
      <c r="F1826" s="4" t="s">
        <v>13</v>
      </c>
      <c r="G1826" s="4" t="s">
        <v>13</v>
      </c>
      <c r="H1826" s="4" t="s">
        <v>10</v>
      </c>
    </row>
    <row r="1827" spans="1:8">
      <c r="A1827" t="n">
        <v>18366</v>
      </c>
      <c r="B1827" s="36" t="n">
        <v>45</v>
      </c>
      <c r="C1827" s="7" t="n">
        <v>2</v>
      </c>
      <c r="D1827" s="7" t="n">
        <v>3</v>
      </c>
      <c r="E1827" s="7" t="n">
        <v>-0.129999995231628</v>
      </c>
      <c r="F1827" s="7" t="n">
        <v>1.45000004768372</v>
      </c>
      <c r="G1827" s="7" t="n">
        <v>8.60000038146973</v>
      </c>
      <c r="H1827" s="7" t="n">
        <v>0</v>
      </c>
    </row>
    <row r="1828" spans="1:8">
      <c r="A1828" t="s">
        <v>4</v>
      </c>
      <c r="B1828" s="4" t="s">
        <v>5</v>
      </c>
      <c r="C1828" s="4" t="s">
        <v>7</v>
      </c>
      <c r="D1828" s="4" t="s">
        <v>7</v>
      </c>
      <c r="E1828" s="4" t="s">
        <v>13</v>
      </c>
      <c r="F1828" s="4" t="s">
        <v>13</v>
      </c>
      <c r="G1828" s="4" t="s">
        <v>13</v>
      </c>
      <c r="H1828" s="4" t="s">
        <v>10</v>
      </c>
      <c r="I1828" s="4" t="s">
        <v>7</v>
      </c>
    </row>
    <row r="1829" spans="1:8">
      <c r="A1829" t="n">
        <v>18383</v>
      </c>
      <c r="B1829" s="36" t="n">
        <v>45</v>
      </c>
      <c r="C1829" s="7" t="n">
        <v>4</v>
      </c>
      <c r="D1829" s="7" t="n">
        <v>3</v>
      </c>
      <c r="E1829" s="7" t="n">
        <v>1.60000002384186</v>
      </c>
      <c r="F1829" s="7" t="n">
        <v>25</v>
      </c>
      <c r="G1829" s="7" t="n">
        <v>355</v>
      </c>
      <c r="H1829" s="7" t="n">
        <v>0</v>
      </c>
      <c r="I1829" s="7" t="n">
        <v>0</v>
      </c>
    </row>
    <row r="1830" spans="1:8">
      <c r="A1830" t="s">
        <v>4</v>
      </c>
      <c r="B1830" s="4" t="s">
        <v>5</v>
      </c>
      <c r="C1830" s="4" t="s">
        <v>7</v>
      </c>
      <c r="D1830" s="4" t="s">
        <v>7</v>
      </c>
      <c r="E1830" s="4" t="s">
        <v>13</v>
      </c>
      <c r="F1830" s="4" t="s">
        <v>10</v>
      </c>
    </row>
    <row r="1831" spans="1:8">
      <c r="A1831" t="n">
        <v>18401</v>
      </c>
      <c r="B1831" s="36" t="n">
        <v>45</v>
      </c>
      <c r="C1831" s="7" t="n">
        <v>5</v>
      </c>
      <c r="D1831" s="7" t="n">
        <v>3</v>
      </c>
      <c r="E1831" s="7" t="n">
        <v>1.60000002384186</v>
      </c>
      <c r="F1831" s="7" t="n">
        <v>0</v>
      </c>
    </row>
    <row r="1832" spans="1:8">
      <c r="A1832" t="s">
        <v>4</v>
      </c>
      <c r="B1832" s="4" t="s">
        <v>5</v>
      </c>
      <c r="C1832" s="4" t="s">
        <v>7</v>
      </c>
      <c r="D1832" s="4" t="s">
        <v>7</v>
      </c>
      <c r="E1832" s="4" t="s">
        <v>13</v>
      </c>
      <c r="F1832" s="4" t="s">
        <v>10</v>
      </c>
    </row>
    <row r="1833" spans="1:8">
      <c r="A1833" t="n">
        <v>18410</v>
      </c>
      <c r="B1833" s="36" t="n">
        <v>45</v>
      </c>
      <c r="C1833" s="7" t="n">
        <v>11</v>
      </c>
      <c r="D1833" s="7" t="n">
        <v>3</v>
      </c>
      <c r="E1833" s="7" t="n">
        <v>28.6000003814697</v>
      </c>
      <c r="F1833" s="7" t="n">
        <v>0</v>
      </c>
    </row>
    <row r="1834" spans="1:8">
      <c r="A1834" t="s">
        <v>4</v>
      </c>
      <c r="B1834" s="4" t="s">
        <v>5</v>
      </c>
      <c r="C1834" s="4" t="s">
        <v>7</v>
      </c>
      <c r="D1834" s="4" t="s">
        <v>10</v>
      </c>
    </row>
    <row r="1835" spans="1:8">
      <c r="A1835" t="n">
        <v>18419</v>
      </c>
      <c r="B1835" s="20" t="n">
        <v>58</v>
      </c>
      <c r="C1835" s="7" t="n">
        <v>255</v>
      </c>
      <c r="D1835" s="7" t="n">
        <v>0</v>
      </c>
    </row>
    <row r="1836" spans="1:8">
      <c r="A1836" t="s">
        <v>4</v>
      </c>
      <c r="B1836" s="4" t="s">
        <v>5</v>
      </c>
      <c r="C1836" s="4" t="s">
        <v>10</v>
      </c>
      <c r="D1836" s="4" t="s">
        <v>10</v>
      </c>
      <c r="E1836" s="4" t="s">
        <v>10</v>
      </c>
    </row>
    <row r="1837" spans="1:8">
      <c r="A1837" t="n">
        <v>18423</v>
      </c>
      <c r="B1837" s="44" t="n">
        <v>61</v>
      </c>
      <c r="C1837" s="7" t="n">
        <v>26</v>
      </c>
      <c r="D1837" s="7" t="n">
        <v>0</v>
      </c>
      <c r="E1837" s="7" t="n">
        <v>1000</v>
      </c>
    </row>
    <row r="1838" spans="1:8">
      <c r="A1838" t="s">
        <v>4</v>
      </c>
      <c r="B1838" s="4" t="s">
        <v>5</v>
      </c>
      <c r="C1838" s="4" t="s">
        <v>7</v>
      </c>
      <c r="D1838" s="4" t="s">
        <v>10</v>
      </c>
      <c r="E1838" s="4" t="s">
        <v>8</v>
      </c>
    </row>
    <row r="1839" spans="1:8">
      <c r="A1839" t="n">
        <v>18430</v>
      </c>
      <c r="B1839" s="35" t="n">
        <v>51</v>
      </c>
      <c r="C1839" s="7" t="n">
        <v>4</v>
      </c>
      <c r="D1839" s="7" t="n">
        <v>26</v>
      </c>
      <c r="E1839" s="7" t="s">
        <v>220</v>
      </c>
    </row>
    <row r="1840" spans="1:8">
      <c r="A1840" t="s">
        <v>4</v>
      </c>
      <c r="B1840" s="4" t="s">
        <v>5</v>
      </c>
      <c r="C1840" s="4" t="s">
        <v>10</v>
      </c>
    </row>
    <row r="1841" spans="1:9">
      <c r="A1841" t="n">
        <v>18443</v>
      </c>
      <c r="B1841" s="27" t="n">
        <v>16</v>
      </c>
      <c r="C1841" s="7" t="n">
        <v>0</v>
      </c>
    </row>
    <row r="1842" spans="1:9">
      <c r="A1842" t="s">
        <v>4</v>
      </c>
      <c r="B1842" s="4" t="s">
        <v>5</v>
      </c>
      <c r="C1842" s="4" t="s">
        <v>10</v>
      </c>
      <c r="D1842" s="4" t="s">
        <v>7</v>
      </c>
      <c r="E1842" s="4" t="s">
        <v>14</v>
      </c>
      <c r="F1842" s="4" t="s">
        <v>64</v>
      </c>
      <c r="G1842" s="4" t="s">
        <v>7</v>
      </c>
      <c r="H1842" s="4" t="s">
        <v>7</v>
      </c>
      <c r="I1842" s="4" t="s">
        <v>7</v>
      </c>
      <c r="J1842" s="4" t="s">
        <v>14</v>
      </c>
      <c r="K1842" s="4" t="s">
        <v>64</v>
      </c>
      <c r="L1842" s="4" t="s">
        <v>7</v>
      </c>
      <c r="M1842" s="4" t="s">
        <v>7</v>
      </c>
      <c r="N1842" s="4" t="s">
        <v>7</v>
      </c>
      <c r="O1842" s="4" t="s">
        <v>14</v>
      </c>
      <c r="P1842" s="4" t="s">
        <v>64</v>
      </c>
      <c r="Q1842" s="4" t="s">
        <v>7</v>
      </c>
      <c r="R1842" s="4" t="s">
        <v>7</v>
      </c>
    </row>
    <row r="1843" spans="1:9">
      <c r="A1843" t="n">
        <v>18446</v>
      </c>
      <c r="B1843" s="39" t="n">
        <v>26</v>
      </c>
      <c r="C1843" s="7" t="n">
        <v>26</v>
      </c>
      <c r="D1843" s="7" t="n">
        <v>17</v>
      </c>
      <c r="E1843" s="7" t="n">
        <v>40340</v>
      </c>
      <c r="F1843" s="7" t="s">
        <v>221</v>
      </c>
      <c r="G1843" s="7" t="n">
        <v>2</v>
      </c>
      <c r="H1843" s="7" t="n">
        <v>3</v>
      </c>
      <c r="I1843" s="7" t="n">
        <v>17</v>
      </c>
      <c r="J1843" s="7" t="n">
        <v>40341</v>
      </c>
      <c r="K1843" s="7" t="s">
        <v>222</v>
      </c>
      <c r="L1843" s="7" t="n">
        <v>2</v>
      </c>
      <c r="M1843" s="7" t="n">
        <v>3</v>
      </c>
      <c r="N1843" s="7" t="n">
        <v>17</v>
      </c>
      <c r="O1843" s="7" t="n">
        <v>40342</v>
      </c>
      <c r="P1843" s="7" t="s">
        <v>223</v>
      </c>
      <c r="Q1843" s="7" t="n">
        <v>2</v>
      </c>
      <c r="R1843" s="7" t="n">
        <v>0</v>
      </c>
    </row>
    <row r="1844" spans="1:9">
      <c r="A1844" t="s">
        <v>4</v>
      </c>
      <c r="B1844" s="4" t="s">
        <v>5</v>
      </c>
    </row>
    <row r="1845" spans="1:9">
      <c r="A1845" t="n">
        <v>18785</v>
      </c>
      <c r="B1845" s="40" t="n">
        <v>28</v>
      </c>
    </row>
    <row r="1846" spans="1:9">
      <c r="A1846" t="s">
        <v>4</v>
      </c>
      <c r="B1846" s="4" t="s">
        <v>5</v>
      </c>
      <c r="C1846" s="4" t="s">
        <v>7</v>
      </c>
      <c r="D1846" s="4" t="s">
        <v>10</v>
      </c>
      <c r="E1846" s="4" t="s">
        <v>8</v>
      </c>
    </row>
    <row r="1847" spans="1:9">
      <c r="A1847" t="n">
        <v>18786</v>
      </c>
      <c r="B1847" s="35" t="n">
        <v>51</v>
      </c>
      <c r="C1847" s="7" t="n">
        <v>4</v>
      </c>
      <c r="D1847" s="7" t="n">
        <v>0</v>
      </c>
      <c r="E1847" s="7" t="s">
        <v>224</v>
      </c>
    </row>
    <row r="1848" spans="1:9">
      <c r="A1848" t="s">
        <v>4</v>
      </c>
      <c r="B1848" s="4" t="s">
        <v>5</v>
      </c>
      <c r="C1848" s="4" t="s">
        <v>10</v>
      </c>
    </row>
    <row r="1849" spans="1:9">
      <c r="A1849" t="n">
        <v>18799</v>
      </c>
      <c r="B1849" s="27" t="n">
        <v>16</v>
      </c>
      <c r="C1849" s="7" t="n">
        <v>0</v>
      </c>
    </row>
    <row r="1850" spans="1:9">
      <c r="A1850" t="s">
        <v>4</v>
      </c>
      <c r="B1850" s="4" t="s">
        <v>5</v>
      </c>
      <c r="C1850" s="4" t="s">
        <v>10</v>
      </c>
      <c r="D1850" s="4" t="s">
        <v>7</v>
      </c>
      <c r="E1850" s="4" t="s">
        <v>14</v>
      </c>
      <c r="F1850" s="4" t="s">
        <v>64</v>
      </c>
      <c r="G1850" s="4" t="s">
        <v>7</v>
      </c>
      <c r="H1850" s="4" t="s">
        <v>7</v>
      </c>
    </row>
    <row r="1851" spans="1:9">
      <c r="A1851" t="n">
        <v>18802</v>
      </c>
      <c r="B1851" s="39" t="n">
        <v>26</v>
      </c>
      <c r="C1851" s="7" t="n">
        <v>0</v>
      </c>
      <c r="D1851" s="7" t="n">
        <v>17</v>
      </c>
      <c r="E1851" s="7" t="n">
        <v>52756</v>
      </c>
      <c r="F1851" s="7" t="s">
        <v>225</v>
      </c>
      <c r="G1851" s="7" t="n">
        <v>2</v>
      </c>
      <c r="H1851" s="7" t="n">
        <v>0</v>
      </c>
    </row>
    <row r="1852" spans="1:9">
      <c r="A1852" t="s">
        <v>4</v>
      </c>
      <c r="B1852" s="4" t="s">
        <v>5</v>
      </c>
    </row>
    <row r="1853" spans="1:9">
      <c r="A1853" t="n">
        <v>18819</v>
      </c>
      <c r="B1853" s="40" t="n">
        <v>28</v>
      </c>
    </row>
    <row r="1854" spans="1:9">
      <c r="A1854" t="s">
        <v>4</v>
      </c>
      <c r="B1854" s="4" t="s">
        <v>5</v>
      </c>
      <c r="C1854" s="4" t="s">
        <v>7</v>
      </c>
      <c r="D1854" s="4" t="s">
        <v>13</v>
      </c>
      <c r="E1854" s="4" t="s">
        <v>10</v>
      </c>
      <c r="F1854" s="4" t="s">
        <v>7</v>
      </c>
    </row>
    <row r="1855" spans="1:9">
      <c r="A1855" t="n">
        <v>18820</v>
      </c>
      <c r="B1855" s="17" t="n">
        <v>49</v>
      </c>
      <c r="C1855" s="7" t="n">
        <v>3</v>
      </c>
      <c r="D1855" s="7" t="n">
        <v>0.400000005960464</v>
      </c>
      <c r="E1855" s="7" t="n">
        <v>500</v>
      </c>
      <c r="F1855" s="7" t="n">
        <v>0</v>
      </c>
    </row>
    <row r="1856" spans="1:9">
      <c r="A1856" t="s">
        <v>4</v>
      </c>
      <c r="B1856" s="4" t="s">
        <v>5</v>
      </c>
      <c r="C1856" s="4" t="s">
        <v>7</v>
      </c>
      <c r="D1856" s="4" t="s">
        <v>10</v>
      </c>
      <c r="E1856" s="4" t="s">
        <v>14</v>
      </c>
      <c r="F1856" s="4" t="s">
        <v>10</v>
      </c>
    </row>
    <row r="1857" spans="1:18">
      <c r="A1857" t="n">
        <v>18829</v>
      </c>
      <c r="B1857" s="13" t="n">
        <v>50</v>
      </c>
      <c r="C1857" s="7" t="n">
        <v>3</v>
      </c>
      <c r="D1857" s="7" t="n">
        <v>5043</v>
      </c>
      <c r="E1857" s="7" t="n">
        <v>0</v>
      </c>
      <c r="F1857" s="7" t="n">
        <v>500</v>
      </c>
    </row>
    <row r="1858" spans="1:18">
      <c r="A1858" t="s">
        <v>4</v>
      </c>
      <c r="B1858" s="4" t="s">
        <v>5</v>
      </c>
      <c r="C1858" s="4" t="s">
        <v>7</v>
      </c>
      <c r="D1858" s="4" t="s">
        <v>7</v>
      </c>
      <c r="E1858" s="4" t="s">
        <v>7</v>
      </c>
      <c r="F1858" s="4" t="s">
        <v>13</v>
      </c>
      <c r="G1858" s="4" t="s">
        <v>13</v>
      </c>
      <c r="H1858" s="4" t="s">
        <v>13</v>
      </c>
      <c r="I1858" s="4" t="s">
        <v>13</v>
      </c>
      <c r="J1858" s="4" t="s">
        <v>13</v>
      </c>
    </row>
    <row r="1859" spans="1:18">
      <c r="A1859" t="n">
        <v>18839</v>
      </c>
      <c r="B1859" s="30" t="n">
        <v>76</v>
      </c>
      <c r="C1859" s="7" t="n">
        <v>2</v>
      </c>
      <c r="D1859" s="7" t="n">
        <v>3</v>
      </c>
      <c r="E1859" s="7" t="n">
        <v>0</v>
      </c>
      <c r="F1859" s="7" t="n">
        <v>1</v>
      </c>
      <c r="G1859" s="7" t="n">
        <v>1</v>
      </c>
      <c r="H1859" s="7" t="n">
        <v>1</v>
      </c>
      <c r="I1859" s="7" t="n">
        <v>1</v>
      </c>
      <c r="J1859" s="7" t="n">
        <v>1000</v>
      </c>
    </row>
    <row r="1860" spans="1:18">
      <c r="A1860" t="s">
        <v>4</v>
      </c>
      <c r="B1860" s="4" t="s">
        <v>5</v>
      </c>
      <c r="C1860" s="4" t="s">
        <v>7</v>
      </c>
      <c r="D1860" s="4" t="s">
        <v>7</v>
      </c>
    </row>
    <row r="1861" spans="1:18">
      <c r="A1861" t="n">
        <v>18863</v>
      </c>
      <c r="B1861" s="58" t="n">
        <v>77</v>
      </c>
      <c r="C1861" s="7" t="n">
        <v>2</v>
      </c>
      <c r="D1861" s="7" t="n">
        <v>3</v>
      </c>
    </row>
    <row r="1862" spans="1:18">
      <c r="A1862" t="s">
        <v>4</v>
      </c>
      <c r="B1862" s="4" t="s">
        <v>5</v>
      </c>
      <c r="C1862" s="4" t="s">
        <v>10</v>
      </c>
    </row>
    <row r="1863" spans="1:18">
      <c r="A1863" t="n">
        <v>18866</v>
      </c>
      <c r="B1863" s="27" t="n">
        <v>16</v>
      </c>
      <c r="C1863" s="7" t="n">
        <v>1000</v>
      </c>
    </row>
    <row r="1864" spans="1:18">
      <c r="A1864" t="s">
        <v>4</v>
      </c>
      <c r="B1864" s="4" t="s">
        <v>5</v>
      </c>
      <c r="C1864" s="4" t="s">
        <v>7</v>
      </c>
      <c r="D1864" s="4" t="s">
        <v>7</v>
      </c>
      <c r="E1864" s="4" t="s">
        <v>7</v>
      </c>
      <c r="F1864" s="4" t="s">
        <v>13</v>
      </c>
      <c r="G1864" s="4" t="s">
        <v>13</v>
      </c>
      <c r="H1864" s="4" t="s">
        <v>13</v>
      </c>
      <c r="I1864" s="4" t="s">
        <v>13</v>
      </c>
      <c r="J1864" s="4" t="s">
        <v>13</v>
      </c>
    </row>
    <row r="1865" spans="1:18">
      <c r="A1865" t="n">
        <v>18869</v>
      </c>
      <c r="B1865" s="30" t="n">
        <v>76</v>
      </c>
      <c r="C1865" s="7" t="n">
        <v>3</v>
      </c>
      <c r="D1865" s="7" t="n">
        <v>3</v>
      </c>
      <c r="E1865" s="7" t="n">
        <v>0</v>
      </c>
      <c r="F1865" s="7" t="n">
        <v>1</v>
      </c>
      <c r="G1865" s="7" t="n">
        <v>1</v>
      </c>
      <c r="H1865" s="7" t="n">
        <v>1</v>
      </c>
      <c r="I1865" s="7" t="n">
        <v>1</v>
      </c>
      <c r="J1865" s="7" t="n">
        <v>1000</v>
      </c>
    </row>
    <row r="1866" spans="1:18">
      <c r="A1866" t="s">
        <v>4</v>
      </c>
      <c r="B1866" s="4" t="s">
        <v>5</v>
      </c>
      <c r="C1866" s="4" t="s">
        <v>7</v>
      </c>
      <c r="D1866" s="4" t="s">
        <v>7</v>
      </c>
    </row>
    <row r="1867" spans="1:18">
      <c r="A1867" t="n">
        <v>18893</v>
      </c>
      <c r="B1867" s="58" t="n">
        <v>77</v>
      </c>
      <c r="C1867" s="7" t="n">
        <v>3</v>
      </c>
      <c r="D1867" s="7" t="n">
        <v>3</v>
      </c>
    </row>
    <row r="1868" spans="1:18">
      <c r="A1868" t="s">
        <v>4</v>
      </c>
      <c r="B1868" s="4" t="s">
        <v>5</v>
      </c>
      <c r="C1868" s="4" t="s">
        <v>10</v>
      </c>
    </row>
    <row r="1869" spans="1:18">
      <c r="A1869" t="n">
        <v>18896</v>
      </c>
      <c r="B1869" s="27" t="n">
        <v>16</v>
      </c>
      <c r="C1869" s="7" t="n">
        <v>1000</v>
      </c>
    </row>
    <row r="1870" spans="1:18">
      <c r="A1870" t="s">
        <v>4</v>
      </c>
      <c r="B1870" s="4" t="s">
        <v>5</v>
      </c>
      <c r="C1870" s="4" t="s">
        <v>7</v>
      </c>
      <c r="D1870" s="4" t="s">
        <v>7</v>
      </c>
      <c r="E1870" s="4" t="s">
        <v>13</v>
      </c>
      <c r="F1870" s="4" t="s">
        <v>13</v>
      </c>
      <c r="G1870" s="4" t="s">
        <v>13</v>
      </c>
      <c r="H1870" s="4" t="s">
        <v>10</v>
      </c>
    </row>
    <row r="1871" spans="1:18">
      <c r="A1871" t="n">
        <v>18899</v>
      </c>
      <c r="B1871" s="36" t="n">
        <v>45</v>
      </c>
      <c r="C1871" s="7" t="n">
        <v>2</v>
      </c>
      <c r="D1871" s="7" t="n">
        <v>3</v>
      </c>
      <c r="E1871" s="7" t="n">
        <v>0.170000001788139</v>
      </c>
      <c r="F1871" s="7" t="n">
        <v>1.44000005722046</v>
      </c>
      <c r="G1871" s="7" t="n">
        <v>8.60000038146973</v>
      </c>
      <c r="H1871" s="7" t="n">
        <v>0</v>
      </c>
    </row>
    <row r="1872" spans="1:18">
      <c r="A1872" t="s">
        <v>4</v>
      </c>
      <c r="B1872" s="4" t="s">
        <v>5</v>
      </c>
      <c r="C1872" s="4" t="s">
        <v>7</v>
      </c>
      <c r="D1872" s="4" t="s">
        <v>7</v>
      </c>
      <c r="E1872" s="4" t="s">
        <v>13</v>
      </c>
      <c r="F1872" s="4" t="s">
        <v>13</v>
      </c>
      <c r="G1872" s="4" t="s">
        <v>13</v>
      </c>
      <c r="H1872" s="4" t="s">
        <v>10</v>
      </c>
      <c r="I1872" s="4" t="s">
        <v>7</v>
      </c>
    </row>
    <row r="1873" spans="1:10">
      <c r="A1873" t="n">
        <v>18916</v>
      </c>
      <c r="B1873" s="36" t="n">
        <v>45</v>
      </c>
      <c r="C1873" s="7" t="n">
        <v>4</v>
      </c>
      <c r="D1873" s="7" t="n">
        <v>3</v>
      </c>
      <c r="E1873" s="7" t="n">
        <v>1.60000002384186</v>
      </c>
      <c r="F1873" s="7" t="n">
        <v>335</v>
      </c>
      <c r="G1873" s="7" t="n">
        <v>355</v>
      </c>
      <c r="H1873" s="7" t="n">
        <v>0</v>
      </c>
      <c r="I1873" s="7" t="n">
        <v>0</v>
      </c>
    </row>
    <row r="1874" spans="1:10">
      <c r="A1874" t="s">
        <v>4</v>
      </c>
      <c r="B1874" s="4" t="s">
        <v>5</v>
      </c>
      <c r="C1874" s="4" t="s">
        <v>7</v>
      </c>
      <c r="D1874" s="4" t="s">
        <v>7</v>
      </c>
      <c r="E1874" s="4" t="s">
        <v>13</v>
      </c>
      <c r="F1874" s="4" t="s">
        <v>10</v>
      </c>
    </row>
    <row r="1875" spans="1:10">
      <c r="A1875" t="n">
        <v>18934</v>
      </c>
      <c r="B1875" s="36" t="n">
        <v>45</v>
      </c>
      <c r="C1875" s="7" t="n">
        <v>5</v>
      </c>
      <c r="D1875" s="7" t="n">
        <v>3</v>
      </c>
      <c r="E1875" s="7" t="n">
        <v>1.5</v>
      </c>
      <c r="F1875" s="7" t="n">
        <v>0</v>
      </c>
    </row>
    <row r="1876" spans="1:10">
      <c r="A1876" t="s">
        <v>4</v>
      </c>
      <c r="B1876" s="4" t="s">
        <v>5</v>
      </c>
      <c r="C1876" s="4" t="s">
        <v>7</v>
      </c>
      <c r="D1876" s="4" t="s">
        <v>7</v>
      </c>
      <c r="E1876" s="4" t="s">
        <v>13</v>
      </c>
      <c r="F1876" s="4" t="s">
        <v>10</v>
      </c>
    </row>
    <row r="1877" spans="1:10">
      <c r="A1877" t="n">
        <v>18943</v>
      </c>
      <c r="B1877" s="36" t="n">
        <v>45</v>
      </c>
      <c r="C1877" s="7" t="n">
        <v>11</v>
      </c>
      <c r="D1877" s="7" t="n">
        <v>3</v>
      </c>
      <c r="E1877" s="7" t="n">
        <v>31.3999996185303</v>
      </c>
      <c r="F1877" s="7" t="n">
        <v>0</v>
      </c>
    </row>
    <row r="1878" spans="1:10">
      <c r="A1878" t="s">
        <v>4</v>
      </c>
      <c r="B1878" s="4" t="s">
        <v>5</v>
      </c>
      <c r="C1878" s="4" t="s">
        <v>7</v>
      </c>
      <c r="D1878" s="4" t="s">
        <v>10</v>
      </c>
      <c r="E1878" s="4" t="s">
        <v>8</v>
      </c>
      <c r="F1878" s="4" t="s">
        <v>8</v>
      </c>
      <c r="G1878" s="4" t="s">
        <v>8</v>
      </c>
      <c r="H1878" s="4" t="s">
        <v>8</v>
      </c>
    </row>
    <row r="1879" spans="1:10">
      <c r="A1879" t="n">
        <v>18952</v>
      </c>
      <c r="B1879" s="35" t="n">
        <v>51</v>
      </c>
      <c r="C1879" s="7" t="n">
        <v>3</v>
      </c>
      <c r="D1879" s="7" t="n">
        <v>23</v>
      </c>
      <c r="E1879" s="7" t="s">
        <v>204</v>
      </c>
      <c r="F1879" s="7" t="s">
        <v>62</v>
      </c>
      <c r="G1879" s="7" t="s">
        <v>60</v>
      </c>
      <c r="H1879" s="7" t="s">
        <v>58</v>
      </c>
    </row>
    <row r="1880" spans="1:10">
      <c r="A1880" t="s">
        <v>4</v>
      </c>
      <c r="B1880" s="4" t="s">
        <v>5</v>
      </c>
      <c r="C1880" s="4" t="s">
        <v>7</v>
      </c>
      <c r="D1880" s="4" t="s">
        <v>13</v>
      </c>
      <c r="E1880" s="4" t="s">
        <v>10</v>
      </c>
      <c r="F1880" s="4" t="s">
        <v>7</v>
      </c>
    </row>
    <row r="1881" spans="1:10">
      <c r="A1881" t="n">
        <v>18965</v>
      </c>
      <c r="B1881" s="17" t="n">
        <v>49</v>
      </c>
      <c r="C1881" s="7" t="n">
        <v>3</v>
      </c>
      <c r="D1881" s="7" t="n">
        <v>0.699999988079071</v>
      </c>
      <c r="E1881" s="7" t="n">
        <v>1000</v>
      </c>
      <c r="F1881" s="7" t="n">
        <v>0</v>
      </c>
    </row>
    <row r="1882" spans="1:10">
      <c r="A1882" t="s">
        <v>4</v>
      </c>
      <c r="B1882" s="4" t="s">
        <v>5</v>
      </c>
      <c r="C1882" s="4" t="s">
        <v>7</v>
      </c>
      <c r="D1882" s="4" t="s">
        <v>10</v>
      </c>
      <c r="E1882" s="4" t="s">
        <v>14</v>
      </c>
      <c r="F1882" s="4" t="s">
        <v>10</v>
      </c>
    </row>
    <row r="1883" spans="1:10">
      <c r="A1883" t="n">
        <v>18974</v>
      </c>
      <c r="B1883" s="13" t="n">
        <v>50</v>
      </c>
      <c r="C1883" s="7" t="n">
        <v>3</v>
      </c>
      <c r="D1883" s="7" t="n">
        <v>5043</v>
      </c>
      <c r="E1883" s="7" t="n">
        <v>1045220557</v>
      </c>
      <c r="F1883" s="7" t="n">
        <v>1000</v>
      </c>
    </row>
    <row r="1884" spans="1:10">
      <c r="A1884" t="s">
        <v>4</v>
      </c>
      <c r="B1884" s="4" t="s">
        <v>5</v>
      </c>
      <c r="C1884" s="4" t="s">
        <v>7</v>
      </c>
      <c r="D1884" s="4" t="s">
        <v>7</v>
      </c>
      <c r="E1884" s="4" t="s">
        <v>7</v>
      </c>
      <c r="F1884" s="4" t="s">
        <v>13</v>
      </c>
      <c r="G1884" s="4" t="s">
        <v>13</v>
      </c>
      <c r="H1884" s="4" t="s">
        <v>13</v>
      </c>
      <c r="I1884" s="4" t="s">
        <v>13</v>
      </c>
      <c r="J1884" s="4" t="s">
        <v>13</v>
      </c>
    </row>
    <row r="1885" spans="1:10">
      <c r="A1885" t="n">
        <v>18984</v>
      </c>
      <c r="B1885" s="30" t="n">
        <v>76</v>
      </c>
      <c r="C1885" s="7" t="n">
        <v>2</v>
      </c>
      <c r="D1885" s="7" t="n">
        <v>3</v>
      </c>
      <c r="E1885" s="7" t="n">
        <v>0</v>
      </c>
      <c r="F1885" s="7" t="n">
        <v>1</v>
      </c>
      <c r="G1885" s="7" t="n">
        <v>1</v>
      </c>
      <c r="H1885" s="7" t="n">
        <v>1</v>
      </c>
      <c r="I1885" s="7" t="n">
        <v>0</v>
      </c>
      <c r="J1885" s="7" t="n">
        <v>0</v>
      </c>
    </row>
    <row r="1886" spans="1:10">
      <c r="A1886" t="s">
        <v>4</v>
      </c>
      <c r="B1886" s="4" t="s">
        <v>5</v>
      </c>
      <c r="C1886" s="4" t="s">
        <v>7</v>
      </c>
      <c r="D1886" s="4" t="s">
        <v>7</v>
      </c>
      <c r="E1886" s="4" t="s">
        <v>7</v>
      </c>
      <c r="F1886" s="4" t="s">
        <v>13</v>
      </c>
      <c r="G1886" s="4" t="s">
        <v>13</v>
      </c>
      <c r="H1886" s="4" t="s">
        <v>13</v>
      </c>
      <c r="I1886" s="4" t="s">
        <v>13</v>
      </c>
      <c r="J1886" s="4" t="s">
        <v>13</v>
      </c>
    </row>
    <row r="1887" spans="1:10">
      <c r="A1887" t="n">
        <v>19008</v>
      </c>
      <c r="B1887" s="30" t="n">
        <v>76</v>
      </c>
      <c r="C1887" s="7" t="n">
        <v>3</v>
      </c>
      <c r="D1887" s="7" t="n">
        <v>3</v>
      </c>
      <c r="E1887" s="7" t="n">
        <v>0</v>
      </c>
      <c r="F1887" s="7" t="n">
        <v>1</v>
      </c>
      <c r="G1887" s="7" t="n">
        <v>1</v>
      </c>
      <c r="H1887" s="7" t="n">
        <v>1</v>
      </c>
      <c r="I1887" s="7" t="n">
        <v>0</v>
      </c>
      <c r="J1887" s="7" t="n">
        <v>1000</v>
      </c>
    </row>
    <row r="1888" spans="1:10">
      <c r="A1888" t="s">
        <v>4</v>
      </c>
      <c r="B1888" s="4" t="s">
        <v>5</v>
      </c>
      <c r="C1888" s="4" t="s">
        <v>7</v>
      </c>
      <c r="D1888" s="4" t="s">
        <v>7</v>
      </c>
    </row>
    <row r="1889" spans="1:10">
      <c r="A1889" t="n">
        <v>19032</v>
      </c>
      <c r="B1889" s="58" t="n">
        <v>77</v>
      </c>
      <c r="C1889" s="7" t="n">
        <v>3</v>
      </c>
      <c r="D1889" s="7" t="n">
        <v>3</v>
      </c>
    </row>
    <row r="1890" spans="1:10">
      <c r="A1890" t="s">
        <v>4</v>
      </c>
      <c r="B1890" s="4" t="s">
        <v>5</v>
      </c>
      <c r="C1890" s="4" t="s">
        <v>10</v>
      </c>
      <c r="D1890" s="4" t="s">
        <v>10</v>
      </c>
      <c r="E1890" s="4" t="s">
        <v>10</v>
      </c>
    </row>
    <row r="1891" spans="1:10">
      <c r="A1891" t="n">
        <v>19035</v>
      </c>
      <c r="B1891" s="44" t="n">
        <v>61</v>
      </c>
      <c r="C1891" s="7" t="n">
        <v>19</v>
      </c>
      <c r="D1891" s="7" t="n">
        <v>0</v>
      </c>
      <c r="E1891" s="7" t="n">
        <v>1000</v>
      </c>
    </row>
    <row r="1892" spans="1:10">
      <c r="A1892" t="s">
        <v>4</v>
      </c>
      <c r="B1892" s="4" t="s">
        <v>5</v>
      </c>
      <c r="C1892" s="4" t="s">
        <v>10</v>
      </c>
      <c r="D1892" s="4" t="s">
        <v>7</v>
      </c>
      <c r="E1892" s="4" t="s">
        <v>8</v>
      </c>
      <c r="F1892" s="4" t="s">
        <v>13</v>
      </c>
      <c r="G1892" s="4" t="s">
        <v>13</v>
      </c>
      <c r="H1892" s="4" t="s">
        <v>13</v>
      </c>
    </row>
    <row r="1893" spans="1:10">
      <c r="A1893" t="n">
        <v>19042</v>
      </c>
      <c r="B1893" s="50" t="n">
        <v>48</v>
      </c>
      <c r="C1893" s="7" t="n">
        <v>19</v>
      </c>
      <c r="D1893" s="7" t="n">
        <v>0</v>
      </c>
      <c r="E1893" s="7" t="s">
        <v>179</v>
      </c>
      <c r="F1893" s="7" t="n">
        <v>-1</v>
      </c>
      <c r="G1893" s="7" t="n">
        <v>1</v>
      </c>
      <c r="H1893" s="7" t="n">
        <v>0</v>
      </c>
    </row>
    <row r="1894" spans="1:10">
      <c r="A1894" t="s">
        <v>4</v>
      </c>
      <c r="B1894" s="4" t="s">
        <v>5</v>
      </c>
      <c r="C1894" s="4" t="s">
        <v>7</v>
      </c>
      <c r="D1894" s="4" t="s">
        <v>10</v>
      </c>
      <c r="E1894" s="4" t="s">
        <v>8</v>
      </c>
    </row>
    <row r="1895" spans="1:10">
      <c r="A1895" t="n">
        <v>19070</v>
      </c>
      <c r="B1895" s="35" t="n">
        <v>51</v>
      </c>
      <c r="C1895" s="7" t="n">
        <v>4</v>
      </c>
      <c r="D1895" s="7" t="n">
        <v>19</v>
      </c>
      <c r="E1895" s="7" t="s">
        <v>102</v>
      </c>
    </row>
    <row r="1896" spans="1:10">
      <c r="A1896" t="s">
        <v>4</v>
      </c>
      <c r="B1896" s="4" t="s">
        <v>5</v>
      </c>
      <c r="C1896" s="4" t="s">
        <v>10</v>
      </c>
    </row>
    <row r="1897" spans="1:10">
      <c r="A1897" t="n">
        <v>19084</v>
      </c>
      <c r="B1897" s="27" t="n">
        <v>16</v>
      </c>
      <c r="C1897" s="7" t="n">
        <v>0</v>
      </c>
    </row>
    <row r="1898" spans="1:10">
      <c r="A1898" t="s">
        <v>4</v>
      </c>
      <c r="B1898" s="4" t="s">
        <v>5</v>
      </c>
      <c r="C1898" s="4" t="s">
        <v>10</v>
      </c>
      <c r="D1898" s="4" t="s">
        <v>7</v>
      </c>
      <c r="E1898" s="4" t="s">
        <v>14</v>
      </c>
      <c r="F1898" s="4" t="s">
        <v>64</v>
      </c>
      <c r="G1898" s="4" t="s">
        <v>7</v>
      </c>
      <c r="H1898" s="4" t="s">
        <v>7</v>
      </c>
      <c r="I1898" s="4" t="s">
        <v>7</v>
      </c>
      <c r="J1898" s="4" t="s">
        <v>14</v>
      </c>
      <c r="K1898" s="4" t="s">
        <v>64</v>
      </c>
      <c r="L1898" s="4" t="s">
        <v>7</v>
      </c>
      <c r="M1898" s="4" t="s">
        <v>7</v>
      </c>
      <c r="N1898" s="4" t="s">
        <v>7</v>
      </c>
      <c r="O1898" s="4" t="s">
        <v>14</v>
      </c>
      <c r="P1898" s="4" t="s">
        <v>64</v>
      </c>
      <c r="Q1898" s="4" t="s">
        <v>7</v>
      </c>
      <c r="R1898" s="4" t="s">
        <v>7</v>
      </c>
    </row>
    <row r="1899" spans="1:10">
      <c r="A1899" t="n">
        <v>19087</v>
      </c>
      <c r="B1899" s="39" t="n">
        <v>26</v>
      </c>
      <c r="C1899" s="7" t="n">
        <v>19</v>
      </c>
      <c r="D1899" s="7" t="n">
        <v>17</v>
      </c>
      <c r="E1899" s="7" t="n">
        <v>29368</v>
      </c>
      <c r="F1899" s="7" t="s">
        <v>226</v>
      </c>
      <c r="G1899" s="7" t="n">
        <v>2</v>
      </c>
      <c r="H1899" s="7" t="n">
        <v>3</v>
      </c>
      <c r="I1899" s="7" t="n">
        <v>17</v>
      </c>
      <c r="J1899" s="7" t="n">
        <v>29369</v>
      </c>
      <c r="K1899" s="7" t="s">
        <v>227</v>
      </c>
      <c r="L1899" s="7" t="n">
        <v>2</v>
      </c>
      <c r="M1899" s="7" t="n">
        <v>3</v>
      </c>
      <c r="N1899" s="7" t="n">
        <v>17</v>
      </c>
      <c r="O1899" s="7" t="n">
        <v>29370</v>
      </c>
      <c r="P1899" s="7" t="s">
        <v>228</v>
      </c>
      <c r="Q1899" s="7" t="n">
        <v>2</v>
      </c>
      <c r="R1899" s="7" t="n">
        <v>0</v>
      </c>
    </row>
    <row r="1900" spans="1:10">
      <c r="A1900" t="s">
        <v>4</v>
      </c>
      <c r="B1900" s="4" t="s">
        <v>5</v>
      </c>
    </row>
    <row r="1901" spans="1:10">
      <c r="A1901" t="n">
        <v>19402</v>
      </c>
      <c r="B1901" s="40" t="n">
        <v>28</v>
      </c>
    </row>
    <row r="1902" spans="1:10">
      <c r="A1902" t="s">
        <v>4</v>
      </c>
      <c r="B1902" s="4" t="s">
        <v>5</v>
      </c>
      <c r="C1902" s="4" t="s">
        <v>10</v>
      </c>
      <c r="D1902" s="4" t="s">
        <v>7</v>
      </c>
      <c r="E1902" s="4" t="s">
        <v>8</v>
      </c>
      <c r="F1902" s="4" t="s">
        <v>13</v>
      </c>
      <c r="G1902" s="4" t="s">
        <v>13</v>
      </c>
      <c r="H1902" s="4" t="s">
        <v>13</v>
      </c>
    </row>
    <row r="1903" spans="1:10">
      <c r="A1903" t="n">
        <v>19403</v>
      </c>
      <c r="B1903" s="50" t="n">
        <v>48</v>
      </c>
      <c r="C1903" s="7" t="n">
        <v>23</v>
      </c>
      <c r="D1903" s="7" t="n">
        <v>0</v>
      </c>
      <c r="E1903" s="7" t="s">
        <v>180</v>
      </c>
      <c r="F1903" s="7" t="n">
        <v>-1</v>
      </c>
      <c r="G1903" s="7" t="n">
        <v>1</v>
      </c>
      <c r="H1903" s="7" t="n">
        <v>0</v>
      </c>
    </row>
    <row r="1904" spans="1:10">
      <c r="A1904" t="s">
        <v>4</v>
      </c>
      <c r="B1904" s="4" t="s">
        <v>5</v>
      </c>
      <c r="C1904" s="4" t="s">
        <v>10</v>
      </c>
    </row>
    <row r="1905" spans="1:18">
      <c r="A1905" t="n">
        <v>19434</v>
      </c>
      <c r="B1905" s="27" t="n">
        <v>16</v>
      </c>
      <c r="C1905" s="7" t="n">
        <v>300</v>
      </c>
    </row>
    <row r="1906" spans="1:18">
      <c r="A1906" t="s">
        <v>4</v>
      </c>
      <c r="B1906" s="4" t="s">
        <v>5</v>
      </c>
      <c r="C1906" s="4" t="s">
        <v>7</v>
      </c>
      <c r="D1906" s="4" t="s">
        <v>10</v>
      </c>
      <c r="E1906" s="4" t="s">
        <v>8</v>
      </c>
    </row>
    <row r="1907" spans="1:18">
      <c r="A1907" t="n">
        <v>19437</v>
      </c>
      <c r="B1907" s="35" t="n">
        <v>51</v>
      </c>
      <c r="C1907" s="7" t="n">
        <v>4</v>
      </c>
      <c r="D1907" s="7" t="n">
        <v>23</v>
      </c>
      <c r="E1907" s="7" t="s">
        <v>229</v>
      </c>
    </row>
    <row r="1908" spans="1:18">
      <c r="A1908" t="s">
        <v>4</v>
      </c>
      <c r="B1908" s="4" t="s">
        <v>5</v>
      </c>
      <c r="C1908" s="4" t="s">
        <v>10</v>
      </c>
    </row>
    <row r="1909" spans="1:18">
      <c r="A1909" t="n">
        <v>19451</v>
      </c>
      <c r="B1909" s="27" t="n">
        <v>16</v>
      </c>
      <c r="C1909" s="7" t="n">
        <v>0</v>
      </c>
    </row>
    <row r="1910" spans="1:18">
      <c r="A1910" t="s">
        <v>4</v>
      </c>
      <c r="B1910" s="4" t="s">
        <v>5</v>
      </c>
      <c r="C1910" s="4" t="s">
        <v>10</v>
      </c>
      <c r="D1910" s="4" t="s">
        <v>7</v>
      </c>
      <c r="E1910" s="4" t="s">
        <v>14</v>
      </c>
      <c r="F1910" s="4" t="s">
        <v>64</v>
      </c>
      <c r="G1910" s="4" t="s">
        <v>7</v>
      </c>
      <c r="H1910" s="4" t="s">
        <v>7</v>
      </c>
    </row>
    <row r="1911" spans="1:18">
      <c r="A1911" t="n">
        <v>19454</v>
      </c>
      <c r="B1911" s="39" t="n">
        <v>26</v>
      </c>
      <c r="C1911" s="7" t="n">
        <v>23</v>
      </c>
      <c r="D1911" s="7" t="n">
        <v>17</v>
      </c>
      <c r="E1911" s="7" t="n">
        <v>28329</v>
      </c>
      <c r="F1911" s="7" t="s">
        <v>230</v>
      </c>
      <c r="G1911" s="7" t="n">
        <v>2</v>
      </c>
      <c r="H1911" s="7" t="n">
        <v>0</v>
      </c>
    </row>
    <row r="1912" spans="1:18">
      <c r="A1912" t="s">
        <v>4</v>
      </c>
      <c r="B1912" s="4" t="s">
        <v>5</v>
      </c>
    </row>
    <row r="1913" spans="1:18">
      <c r="A1913" t="n">
        <v>19495</v>
      </c>
      <c r="B1913" s="40" t="n">
        <v>28</v>
      </c>
    </row>
    <row r="1914" spans="1:18">
      <c r="A1914" t="s">
        <v>4</v>
      </c>
      <c r="B1914" s="4" t="s">
        <v>5</v>
      </c>
      <c r="C1914" s="4" t="s">
        <v>7</v>
      </c>
      <c r="D1914" s="4" t="s">
        <v>10</v>
      </c>
      <c r="E1914" s="4" t="s">
        <v>8</v>
      </c>
    </row>
    <row r="1915" spans="1:18">
      <c r="A1915" t="n">
        <v>19496</v>
      </c>
      <c r="B1915" s="35" t="n">
        <v>51</v>
      </c>
      <c r="C1915" s="7" t="n">
        <v>4</v>
      </c>
      <c r="D1915" s="7" t="n">
        <v>0</v>
      </c>
      <c r="E1915" s="7" t="s">
        <v>231</v>
      </c>
    </row>
    <row r="1916" spans="1:18">
      <c r="A1916" t="s">
        <v>4</v>
      </c>
      <c r="B1916" s="4" t="s">
        <v>5</v>
      </c>
      <c r="C1916" s="4" t="s">
        <v>10</v>
      </c>
    </row>
    <row r="1917" spans="1:18">
      <c r="A1917" t="n">
        <v>19510</v>
      </c>
      <c r="B1917" s="27" t="n">
        <v>16</v>
      </c>
      <c r="C1917" s="7" t="n">
        <v>0</v>
      </c>
    </row>
    <row r="1918" spans="1:18">
      <c r="A1918" t="s">
        <v>4</v>
      </c>
      <c r="B1918" s="4" t="s">
        <v>5</v>
      </c>
      <c r="C1918" s="4" t="s">
        <v>10</v>
      </c>
      <c r="D1918" s="4" t="s">
        <v>7</v>
      </c>
      <c r="E1918" s="4" t="s">
        <v>14</v>
      </c>
      <c r="F1918" s="4" t="s">
        <v>64</v>
      </c>
      <c r="G1918" s="4" t="s">
        <v>7</v>
      </c>
      <c r="H1918" s="4" t="s">
        <v>7</v>
      </c>
    </row>
    <row r="1919" spans="1:18">
      <c r="A1919" t="n">
        <v>19513</v>
      </c>
      <c r="B1919" s="39" t="n">
        <v>26</v>
      </c>
      <c r="C1919" s="7" t="n">
        <v>0</v>
      </c>
      <c r="D1919" s="7" t="n">
        <v>17</v>
      </c>
      <c r="E1919" s="7" t="n">
        <v>53957</v>
      </c>
      <c r="F1919" s="7" t="s">
        <v>122</v>
      </c>
      <c r="G1919" s="7" t="n">
        <v>2</v>
      </c>
      <c r="H1919" s="7" t="n">
        <v>0</v>
      </c>
    </row>
    <row r="1920" spans="1:18">
      <c r="A1920" t="s">
        <v>4</v>
      </c>
      <c r="B1920" s="4" t="s">
        <v>5</v>
      </c>
    </row>
    <row r="1921" spans="1:8">
      <c r="A1921" t="n">
        <v>19526</v>
      </c>
      <c r="B1921" s="40" t="n">
        <v>28</v>
      </c>
    </row>
    <row r="1922" spans="1:8">
      <c r="A1922" t="s">
        <v>4</v>
      </c>
      <c r="B1922" s="4" t="s">
        <v>5</v>
      </c>
      <c r="C1922" s="4" t="s">
        <v>10</v>
      </c>
      <c r="D1922" s="4" t="s">
        <v>7</v>
      </c>
    </row>
    <row r="1923" spans="1:8">
      <c r="A1923" t="n">
        <v>19527</v>
      </c>
      <c r="B1923" s="51" t="n">
        <v>89</v>
      </c>
      <c r="C1923" s="7" t="n">
        <v>65533</v>
      </c>
      <c r="D1923" s="7" t="n">
        <v>1</v>
      </c>
    </row>
    <row r="1924" spans="1:8">
      <c r="A1924" t="s">
        <v>4</v>
      </c>
      <c r="B1924" s="4" t="s">
        <v>5</v>
      </c>
      <c r="C1924" s="4" t="s">
        <v>7</v>
      </c>
      <c r="D1924" s="4" t="s">
        <v>10</v>
      </c>
      <c r="E1924" s="4" t="s">
        <v>13</v>
      </c>
    </row>
    <row r="1925" spans="1:8">
      <c r="A1925" t="n">
        <v>19531</v>
      </c>
      <c r="B1925" s="20" t="n">
        <v>58</v>
      </c>
      <c r="C1925" s="7" t="n">
        <v>101</v>
      </c>
      <c r="D1925" s="7" t="n">
        <v>300</v>
      </c>
      <c r="E1925" s="7" t="n">
        <v>1</v>
      </c>
    </row>
    <row r="1926" spans="1:8">
      <c r="A1926" t="s">
        <v>4</v>
      </c>
      <c r="B1926" s="4" t="s">
        <v>5</v>
      </c>
      <c r="C1926" s="4" t="s">
        <v>7</v>
      </c>
      <c r="D1926" s="4" t="s">
        <v>10</v>
      </c>
    </row>
    <row r="1927" spans="1:8">
      <c r="A1927" t="n">
        <v>19539</v>
      </c>
      <c r="B1927" s="20" t="n">
        <v>58</v>
      </c>
      <c r="C1927" s="7" t="n">
        <v>254</v>
      </c>
      <c r="D1927" s="7" t="n">
        <v>0</v>
      </c>
    </row>
    <row r="1928" spans="1:8">
      <c r="A1928" t="s">
        <v>4</v>
      </c>
      <c r="B1928" s="4" t="s">
        <v>5</v>
      </c>
      <c r="C1928" s="4" t="s">
        <v>7</v>
      </c>
      <c r="D1928" s="4" t="s">
        <v>7</v>
      </c>
      <c r="E1928" s="4" t="s">
        <v>13</v>
      </c>
      <c r="F1928" s="4" t="s">
        <v>13</v>
      </c>
      <c r="G1928" s="4" t="s">
        <v>13</v>
      </c>
      <c r="H1928" s="4" t="s">
        <v>10</v>
      </c>
    </row>
    <row r="1929" spans="1:8">
      <c r="A1929" t="n">
        <v>19543</v>
      </c>
      <c r="B1929" s="36" t="n">
        <v>45</v>
      </c>
      <c r="C1929" s="7" t="n">
        <v>2</v>
      </c>
      <c r="D1929" s="7" t="n">
        <v>3</v>
      </c>
      <c r="E1929" s="7" t="n">
        <v>0</v>
      </c>
      <c r="F1929" s="7" t="n">
        <v>1.42999994754791</v>
      </c>
      <c r="G1929" s="7" t="n">
        <v>9.80000019073486</v>
      </c>
      <c r="H1929" s="7" t="n">
        <v>0</v>
      </c>
    </row>
    <row r="1930" spans="1:8">
      <c r="A1930" t="s">
        <v>4</v>
      </c>
      <c r="B1930" s="4" t="s">
        <v>5</v>
      </c>
      <c r="C1930" s="4" t="s">
        <v>7</v>
      </c>
      <c r="D1930" s="4" t="s">
        <v>7</v>
      </c>
      <c r="E1930" s="4" t="s">
        <v>13</v>
      </c>
      <c r="F1930" s="4" t="s">
        <v>13</v>
      </c>
      <c r="G1930" s="4" t="s">
        <v>13</v>
      </c>
      <c r="H1930" s="4" t="s">
        <v>10</v>
      </c>
      <c r="I1930" s="4" t="s">
        <v>7</v>
      </c>
    </row>
    <row r="1931" spans="1:8">
      <c r="A1931" t="n">
        <v>19560</v>
      </c>
      <c r="B1931" s="36" t="n">
        <v>45</v>
      </c>
      <c r="C1931" s="7" t="n">
        <v>4</v>
      </c>
      <c r="D1931" s="7" t="n">
        <v>3</v>
      </c>
      <c r="E1931" s="7" t="n">
        <v>5</v>
      </c>
      <c r="F1931" s="7" t="n">
        <v>192</v>
      </c>
      <c r="G1931" s="7" t="n">
        <v>8</v>
      </c>
      <c r="H1931" s="7" t="n">
        <v>0</v>
      </c>
      <c r="I1931" s="7" t="n">
        <v>0</v>
      </c>
    </row>
    <row r="1932" spans="1:8">
      <c r="A1932" t="s">
        <v>4</v>
      </c>
      <c r="B1932" s="4" t="s">
        <v>5</v>
      </c>
      <c r="C1932" s="4" t="s">
        <v>7</v>
      </c>
      <c r="D1932" s="4" t="s">
        <v>7</v>
      </c>
      <c r="E1932" s="4" t="s">
        <v>13</v>
      </c>
      <c r="F1932" s="4" t="s">
        <v>10</v>
      </c>
    </row>
    <row r="1933" spans="1:8">
      <c r="A1933" t="n">
        <v>19578</v>
      </c>
      <c r="B1933" s="36" t="n">
        <v>45</v>
      </c>
      <c r="C1933" s="7" t="n">
        <v>5</v>
      </c>
      <c r="D1933" s="7" t="n">
        <v>3</v>
      </c>
      <c r="E1933" s="7" t="n">
        <v>2.59999990463257</v>
      </c>
      <c r="F1933" s="7" t="n">
        <v>0</v>
      </c>
    </row>
    <row r="1934" spans="1:8">
      <c r="A1934" t="s">
        <v>4</v>
      </c>
      <c r="B1934" s="4" t="s">
        <v>5</v>
      </c>
      <c r="C1934" s="4" t="s">
        <v>7</v>
      </c>
      <c r="D1934" s="4" t="s">
        <v>7</v>
      </c>
      <c r="E1934" s="4" t="s">
        <v>13</v>
      </c>
      <c r="F1934" s="4" t="s">
        <v>10</v>
      </c>
    </row>
    <row r="1935" spans="1:8">
      <c r="A1935" t="n">
        <v>19587</v>
      </c>
      <c r="B1935" s="36" t="n">
        <v>45</v>
      </c>
      <c r="C1935" s="7" t="n">
        <v>11</v>
      </c>
      <c r="D1935" s="7" t="n">
        <v>3</v>
      </c>
      <c r="E1935" s="7" t="n">
        <v>31.3999996185303</v>
      </c>
      <c r="F1935" s="7" t="n">
        <v>0</v>
      </c>
    </row>
    <row r="1936" spans="1:8">
      <c r="A1936" t="s">
        <v>4</v>
      </c>
      <c r="B1936" s="4" t="s">
        <v>5</v>
      </c>
      <c r="C1936" s="4" t="s">
        <v>7</v>
      </c>
    </row>
    <row r="1937" spans="1:9">
      <c r="A1937" t="n">
        <v>19596</v>
      </c>
      <c r="B1937" s="37" t="n">
        <v>116</v>
      </c>
      <c r="C1937" s="7" t="n">
        <v>0</v>
      </c>
    </row>
    <row r="1938" spans="1:9">
      <c r="A1938" t="s">
        <v>4</v>
      </c>
      <c r="B1938" s="4" t="s">
        <v>5</v>
      </c>
      <c r="C1938" s="4" t="s">
        <v>7</v>
      </c>
      <c r="D1938" s="4" t="s">
        <v>10</v>
      </c>
    </row>
    <row r="1939" spans="1:9">
      <c r="A1939" t="n">
        <v>19598</v>
      </c>
      <c r="B1939" s="37" t="n">
        <v>116</v>
      </c>
      <c r="C1939" s="7" t="n">
        <v>2</v>
      </c>
      <c r="D1939" s="7" t="n">
        <v>1</v>
      </c>
    </row>
    <row r="1940" spans="1:9">
      <c r="A1940" t="s">
        <v>4</v>
      </c>
      <c r="B1940" s="4" t="s">
        <v>5</v>
      </c>
      <c r="C1940" s="4" t="s">
        <v>7</v>
      </c>
      <c r="D1940" s="4" t="s">
        <v>14</v>
      </c>
    </row>
    <row r="1941" spans="1:9">
      <c r="A1941" t="n">
        <v>19602</v>
      </c>
      <c r="B1941" s="37" t="n">
        <v>116</v>
      </c>
      <c r="C1941" s="7" t="n">
        <v>5</v>
      </c>
      <c r="D1941" s="7" t="n">
        <v>1092616192</v>
      </c>
    </row>
    <row r="1942" spans="1:9">
      <c r="A1942" t="s">
        <v>4</v>
      </c>
      <c r="B1942" s="4" t="s">
        <v>5</v>
      </c>
      <c r="C1942" s="4" t="s">
        <v>7</v>
      </c>
      <c r="D1942" s="4" t="s">
        <v>10</v>
      </c>
    </row>
    <row r="1943" spans="1:9">
      <c r="A1943" t="n">
        <v>19608</v>
      </c>
      <c r="B1943" s="37" t="n">
        <v>116</v>
      </c>
      <c r="C1943" s="7" t="n">
        <v>6</v>
      </c>
      <c r="D1943" s="7" t="n">
        <v>1</v>
      </c>
    </row>
    <row r="1944" spans="1:9">
      <c r="A1944" t="s">
        <v>4</v>
      </c>
      <c r="B1944" s="4" t="s">
        <v>5</v>
      </c>
      <c r="C1944" s="4" t="s">
        <v>7</v>
      </c>
      <c r="D1944" s="4" t="s">
        <v>10</v>
      </c>
      <c r="E1944" s="4" t="s">
        <v>8</v>
      </c>
      <c r="F1944" s="4" t="s">
        <v>8</v>
      </c>
      <c r="G1944" s="4" t="s">
        <v>8</v>
      </c>
      <c r="H1944" s="4" t="s">
        <v>8</v>
      </c>
    </row>
    <row r="1945" spans="1:9">
      <c r="A1945" t="n">
        <v>19612</v>
      </c>
      <c r="B1945" s="35" t="n">
        <v>51</v>
      </c>
      <c r="C1945" s="7" t="n">
        <v>3</v>
      </c>
      <c r="D1945" s="7" t="n">
        <v>7013</v>
      </c>
      <c r="E1945" s="7" t="s">
        <v>61</v>
      </c>
      <c r="F1945" s="7" t="s">
        <v>58</v>
      </c>
      <c r="G1945" s="7" t="s">
        <v>60</v>
      </c>
      <c r="H1945" s="7" t="s">
        <v>58</v>
      </c>
    </row>
    <row r="1946" spans="1:9">
      <c r="A1946" t="s">
        <v>4</v>
      </c>
      <c r="B1946" s="4" t="s">
        <v>5</v>
      </c>
      <c r="C1946" s="4" t="s">
        <v>7</v>
      </c>
      <c r="D1946" s="4" t="s">
        <v>7</v>
      </c>
      <c r="E1946" s="4" t="s">
        <v>13</v>
      </c>
      <c r="F1946" s="4" t="s">
        <v>13</v>
      </c>
      <c r="G1946" s="4" t="s">
        <v>13</v>
      </c>
      <c r="H1946" s="4" t="s">
        <v>10</v>
      </c>
    </row>
    <row r="1947" spans="1:9">
      <c r="A1947" t="n">
        <v>19625</v>
      </c>
      <c r="B1947" s="36" t="n">
        <v>45</v>
      </c>
      <c r="C1947" s="7" t="n">
        <v>2</v>
      </c>
      <c r="D1947" s="7" t="n">
        <v>3</v>
      </c>
      <c r="E1947" s="7" t="n">
        <v>0.0299999993294477</v>
      </c>
      <c r="F1947" s="7" t="n">
        <v>1.5</v>
      </c>
      <c r="G1947" s="7" t="n">
        <v>9.85999965667725</v>
      </c>
      <c r="H1947" s="7" t="n">
        <v>1500</v>
      </c>
    </row>
    <row r="1948" spans="1:9">
      <c r="A1948" t="s">
        <v>4</v>
      </c>
      <c r="B1948" s="4" t="s">
        <v>5</v>
      </c>
      <c r="C1948" s="4" t="s">
        <v>7</v>
      </c>
      <c r="D1948" s="4" t="s">
        <v>7</v>
      </c>
      <c r="E1948" s="4" t="s">
        <v>13</v>
      </c>
      <c r="F1948" s="4" t="s">
        <v>13</v>
      </c>
      <c r="G1948" s="4" t="s">
        <v>13</v>
      </c>
      <c r="H1948" s="4" t="s">
        <v>10</v>
      </c>
      <c r="I1948" s="4" t="s">
        <v>7</v>
      </c>
    </row>
    <row r="1949" spans="1:9">
      <c r="A1949" t="n">
        <v>19642</v>
      </c>
      <c r="B1949" s="36" t="n">
        <v>45</v>
      </c>
      <c r="C1949" s="7" t="n">
        <v>4</v>
      </c>
      <c r="D1949" s="7" t="n">
        <v>3</v>
      </c>
      <c r="E1949" s="7" t="n">
        <v>3.60999989509583</v>
      </c>
      <c r="F1949" s="7" t="n">
        <v>197.570007324219</v>
      </c>
      <c r="G1949" s="7" t="n">
        <v>8</v>
      </c>
      <c r="H1949" s="7" t="n">
        <v>1500</v>
      </c>
      <c r="I1949" s="7" t="n">
        <v>0</v>
      </c>
    </row>
    <row r="1950" spans="1:9">
      <c r="A1950" t="s">
        <v>4</v>
      </c>
      <c r="B1950" s="4" t="s">
        <v>5</v>
      </c>
      <c r="C1950" s="4" t="s">
        <v>7</v>
      </c>
      <c r="D1950" s="4" t="s">
        <v>7</v>
      </c>
      <c r="E1950" s="4" t="s">
        <v>13</v>
      </c>
      <c r="F1950" s="4" t="s">
        <v>10</v>
      </c>
    </row>
    <row r="1951" spans="1:9">
      <c r="A1951" t="n">
        <v>19660</v>
      </c>
      <c r="B1951" s="36" t="n">
        <v>45</v>
      </c>
      <c r="C1951" s="7" t="n">
        <v>5</v>
      </c>
      <c r="D1951" s="7" t="n">
        <v>3</v>
      </c>
      <c r="E1951" s="7" t="n">
        <v>2.20000004768372</v>
      </c>
      <c r="F1951" s="7" t="n">
        <v>1500</v>
      </c>
    </row>
    <row r="1952" spans="1:9">
      <c r="A1952" t="s">
        <v>4</v>
      </c>
      <c r="B1952" s="4" t="s">
        <v>5</v>
      </c>
      <c r="C1952" s="4" t="s">
        <v>10</v>
      </c>
      <c r="D1952" s="4" t="s">
        <v>10</v>
      </c>
      <c r="E1952" s="4" t="s">
        <v>13</v>
      </c>
      <c r="F1952" s="4" t="s">
        <v>13</v>
      </c>
      <c r="G1952" s="4" t="s">
        <v>13</v>
      </c>
      <c r="H1952" s="4" t="s">
        <v>13</v>
      </c>
      <c r="I1952" s="4" t="s">
        <v>7</v>
      </c>
      <c r="J1952" s="4" t="s">
        <v>10</v>
      </c>
    </row>
    <row r="1953" spans="1:10">
      <c r="A1953" t="n">
        <v>19669</v>
      </c>
      <c r="B1953" s="45" t="n">
        <v>55</v>
      </c>
      <c r="C1953" s="7" t="n">
        <v>7013</v>
      </c>
      <c r="D1953" s="7" t="n">
        <v>65533</v>
      </c>
      <c r="E1953" s="7" t="n">
        <v>0</v>
      </c>
      <c r="F1953" s="7" t="n">
        <v>0</v>
      </c>
      <c r="G1953" s="7" t="n">
        <v>10.3999996185303</v>
      </c>
      <c r="H1953" s="7" t="n">
        <v>1.20000004768372</v>
      </c>
      <c r="I1953" s="7" t="n">
        <v>1</v>
      </c>
      <c r="J1953" s="7" t="n">
        <v>0</v>
      </c>
    </row>
    <row r="1954" spans="1:10">
      <c r="A1954" t="s">
        <v>4</v>
      </c>
      <c r="B1954" s="4" t="s">
        <v>5</v>
      </c>
      <c r="C1954" s="4" t="s">
        <v>10</v>
      </c>
      <c r="D1954" s="4" t="s">
        <v>7</v>
      </c>
    </row>
    <row r="1955" spans="1:10">
      <c r="A1955" t="n">
        <v>19693</v>
      </c>
      <c r="B1955" s="48" t="n">
        <v>56</v>
      </c>
      <c r="C1955" s="7" t="n">
        <v>7013</v>
      </c>
      <c r="D1955" s="7" t="n">
        <v>0</v>
      </c>
    </row>
    <row r="1956" spans="1:10">
      <c r="A1956" t="s">
        <v>4</v>
      </c>
      <c r="B1956" s="4" t="s">
        <v>5</v>
      </c>
      <c r="C1956" s="4" t="s">
        <v>10</v>
      </c>
      <c r="D1956" s="4" t="s">
        <v>7</v>
      </c>
      <c r="E1956" s="4" t="s">
        <v>8</v>
      </c>
      <c r="F1956" s="4" t="s">
        <v>13</v>
      </c>
      <c r="G1956" s="4" t="s">
        <v>13</v>
      </c>
      <c r="H1956" s="4" t="s">
        <v>13</v>
      </c>
    </row>
    <row r="1957" spans="1:10">
      <c r="A1957" t="n">
        <v>19697</v>
      </c>
      <c r="B1957" s="50" t="n">
        <v>48</v>
      </c>
      <c r="C1957" s="7" t="n">
        <v>7013</v>
      </c>
      <c r="D1957" s="7" t="n">
        <v>0</v>
      </c>
      <c r="E1957" s="7" t="s">
        <v>179</v>
      </c>
      <c r="F1957" s="7" t="n">
        <v>-1</v>
      </c>
      <c r="G1957" s="7" t="n">
        <v>1</v>
      </c>
      <c r="H1957" s="7" t="n">
        <v>0</v>
      </c>
    </row>
    <row r="1958" spans="1:10">
      <c r="A1958" t="s">
        <v>4</v>
      </c>
      <c r="B1958" s="4" t="s">
        <v>5</v>
      </c>
      <c r="C1958" s="4" t="s">
        <v>7</v>
      </c>
      <c r="D1958" s="4" t="s">
        <v>10</v>
      </c>
    </row>
    <row r="1959" spans="1:10">
      <c r="A1959" t="n">
        <v>19725</v>
      </c>
      <c r="B1959" s="36" t="n">
        <v>45</v>
      </c>
      <c r="C1959" s="7" t="n">
        <v>7</v>
      </c>
      <c r="D1959" s="7" t="n">
        <v>255</v>
      </c>
    </row>
    <row r="1960" spans="1:10">
      <c r="A1960" t="s">
        <v>4</v>
      </c>
      <c r="B1960" s="4" t="s">
        <v>5</v>
      </c>
      <c r="C1960" s="4" t="s">
        <v>10</v>
      </c>
    </row>
    <row r="1961" spans="1:10">
      <c r="A1961" t="n">
        <v>19729</v>
      </c>
      <c r="B1961" s="27" t="n">
        <v>16</v>
      </c>
      <c r="C1961" s="7" t="n">
        <v>300</v>
      </c>
    </row>
    <row r="1962" spans="1:10">
      <c r="A1962" t="s">
        <v>4</v>
      </c>
      <c r="B1962" s="4" t="s">
        <v>5</v>
      </c>
      <c r="C1962" s="4" t="s">
        <v>7</v>
      </c>
      <c r="D1962" s="4" t="s">
        <v>10</v>
      </c>
      <c r="E1962" s="4" t="s">
        <v>8</v>
      </c>
    </row>
    <row r="1963" spans="1:10">
      <c r="A1963" t="n">
        <v>19732</v>
      </c>
      <c r="B1963" s="35" t="n">
        <v>51</v>
      </c>
      <c r="C1963" s="7" t="n">
        <v>4</v>
      </c>
      <c r="D1963" s="7" t="n">
        <v>7013</v>
      </c>
      <c r="E1963" s="7" t="s">
        <v>232</v>
      </c>
    </row>
    <row r="1964" spans="1:10">
      <c r="A1964" t="s">
        <v>4</v>
      </c>
      <c r="B1964" s="4" t="s">
        <v>5</v>
      </c>
      <c r="C1964" s="4" t="s">
        <v>10</v>
      </c>
    </row>
    <row r="1965" spans="1:10">
      <c r="A1965" t="n">
        <v>19746</v>
      </c>
      <c r="B1965" s="27" t="n">
        <v>16</v>
      </c>
      <c r="C1965" s="7" t="n">
        <v>0</v>
      </c>
    </row>
    <row r="1966" spans="1:10">
      <c r="A1966" t="s">
        <v>4</v>
      </c>
      <c r="B1966" s="4" t="s">
        <v>5</v>
      </c>
      <c r="C1966" s="4" t="s">
        <v>10</v>
      </c>
      <c r="D1966" s="4" t="s">
        <v>7</v>
      </c>
      <c r="E1966" s="4" t="s">
        <v>14</v>
      </c>
      <c r="F1966" s="4" t="s">
        <v>64</v>
      </c>
      <c r="G1966" s="4" t="s">
        <v>7</v>
      </c>
      <c r="H1966" s="4" t="s">
        <v>7</v>
      </c>
      <c r="I1966" s="4" t="s">
        <v>7</v>
      </c>
      <c r="J1966" s="4" t="s">
        <v>14</v>
      </c>
      <c r="K1966" s="4" t="s">
        <v>64</v>
      </c>
      <c r="L1966" s="4" t="s">
        <v>7</v>
      </c>
      <c r="M1966" s="4" t="s">
        <v>7</v>
      </c>
      <c r="N1966" s="4" t="s">
        <v>7</v>
      </c>
      <c r="O1966" s="4" t="s">
        <v>14</v>
      </c>
      <c r="P1966" s="4" t="s">
        <v>64</v>
      </c>
      <c r="Q1966" s="4" t="s">
        <v>7</v>
      </c>
      <c r="R1966" s="4" t="s">
        <v>7</v>
      </c>
      <c r="S1966" s="4" t="s">
        <v>7</v>
      </c>
      <c r="T1966" s="4" t="s">
        <v>14</v>
      </c>
      <c r="U1966" s="4" t="s">
        <v>64</v>
      </c>
      <c r="V1966" s="4" t="s">
        <v>7</v>
      </c>
      <c r="W1966" s="4" t="s">
        <v>7</v>
      </c>
    </row>
    <row r="1967" spans="1:10">
      <c r="A1967" t="n">
        <v>19749</v>
      </c>
      <c r="B1967" s="39" t="n">
        <v>26</v>
      </c>
      <c r="C1967" s="7" t="n">
        <v>7013</v>
      </c>
      <c r="D1967" s="7" t="n">
        <v>17</v>
      </c>
      <c r="E1967" s="7" t="n">
        <v>37357</v>
      </c>
      <c r="F1967" s="7" t="s">
        <v>233</v>
      </c>
      <c r="G1967" s="7" t="n">
        <v>2</v>
      </c>
      <c r="H1967" s="7" t="n">
        <v>3</v>
      </c>
      <c r="I1967" s="7" t="n">
        <v>17</v>
      </c>
      <c r="J1967" s="7" t="n">
        <v>37358</v>
      </c>
      <c r="K1967" s="7" t="s">
        <v>234</v>
      </c>
      <c r="L1967" s="7" t="n">
        <v>2</v>
      </c>
      <c r="M1967" s="7" t="n">
        <v>3</v>
      </c>
      <c r="N1967" s="7" t="n">
        <v>17</v>
      </c>
      <c r="O1967" s="7" t="n">
        <v>37359</v>
      </c>
      <c r="P1967" s="7" t="s">
        <v>235</v>
      </c>
      <c r="Q1967" s="7" t="n">
        <v>2</v>
      </c>
      <c r="R1967" s="7" t="n">
        <v>3</v>
      </c>
      <c r="S1967" s="7" t="n">
        <v>17</v>
      </c>
      <c r="T1967" s="7" t="n">
        <v>37360</v>
      </c>
      <c r="U1967" s="7" t="s">
        <v>236</v>
      </c>
      <c r="V1967" s="7" t="n">
        <v>2</v>
      </c>
      <c r="W1967" s="7" t="n">
        <v>0</v>
      </c>
    </row>
    <row r="1968" spans="1:10">
      <c r="A1968" t="s">
        <v>4</v>
      </c>
      <c r="B1968" s="4" t="s">
        <v>5</v>
      </c>
    </row>
    <row r="1969" spans="1:23">
      <c r="A1969" t="n">
        <v>20111</v>
      </c>
      <c r="B1969" s="40" t="n">
        <v>28</v>
      </c>
    </row>
    <row r="1970" spans="1:23">
      <c r="A1970" t="s">
        <v>4</v>
      </c>
      <c r="B1970" s="4" t="s">
        <v>5</v>
      </c>
      <c r="C1970" s="4" t="s">
        <v>10</v>
      </c>
      <c r="D1970" s="4" t="s">
        <v>7</v>
      </c>
      <c r="E1970" s="4" t="s">
        <v>8</v>
      </c>
      <c r="F1970" s="4" t="s">
        <v>13</v>
      </c>
      <c r="G1970" s="4" t="s">
        <v>13</v>
      </c>
      <c r="H1970" s="4" t="s">
        <v>13</v>
      </c>
    </row>
    <row r="1971" spans="1:23">
      <c r="A1971" t="n">
        <v>20112</v>
      </c>
      <c r="B1971" s="50" t="n">
        <v>48</v>
      </c>
      <c r="C1971" s="7" t="n">
        <v>0</v>
      </c>
      <c r="D1971" s="7" t="n">
        <v>0</v>
      </c>
      <c r="E1971" s="7" t="s">
        <v>177</v>
      </c>
      <c r="F1971" s="7" t="n">
        <v>-1</v>
      </c>
      <c r="G1971" s="7" t="n">
        <v>1</v>
      </c>
      <c r="H1971" s="7" t="n">
        <v>1.12103877145985e-44</v>
      </c>
    </row>
    <row r="1972" spans="1:23">
      <c r="A1972" t="s">
        <v>4</v>
      </c>
      <c r="B1972" s="4" t="s">
        <v>5</v>
      </c>
      <c r="C1972" s="4" t="s">
        <v>7</v>
      </c>
      <c r="D1972" s="4" t="s">
        <v>13</v>
      </c>
      <c r="E1972" s="4" t="s">
        <v>13</v>
      </c>
      <c r="F1972" s="4" t="s">
        <v>13</v>
      </c>
    </row>
    <row r="1973" spans="1:23">
      <c r="A1973" t="n">
        <v>20141</v>
      </c>
      <c r="B1973" s="36" t="n">
        <v>45</v>
      </c>
      <c r="C1973" s="7" t="n">
        <v>9</v>
      </c>
      <c r="D1973" s="7" t="n">
        <v>0.0199999995529652</v>
      </c>
      <c r="E1973" s="7" t="n">
        <v>0.0199999995529652</v>
      </c>
      <c r="F1973" s="7" t="n">
        <v>0.200000002980232</v>
      </c>
    </row>
    <row r="1974" spans="1:23">
      <c r="A1974" t="s">
        <v>4</v>
      </c>
      <c r="B1974" s="4" t="s">
        <v>5</v>
      </c>
      <c r="C1974" s="4" t="s">
        <v>7</v>
      </c>
      <c r="D1974" s="4" t="s">
        <v>10</v>
      </c>
      <c r="E1974" s="4" t="s">
        <v>8</v>
      </c>
    </row>
    <row r="1975" spans="1:23">
      <c r="A1975" t="n">
        <v>20155</v>
      </c>
      <c r="B1975" s="35" t="n">
        <v>51</v>
      </c>
      <c r="C1975" s="7" t="n">
        <v>4</v>
      </c>
      <c r="D1975" s="7" t="n">
        <v>0</v>
      </c>
      <c r="E1975" s="7" t="s">
        <v>237</v>
      </c>
    </row>
    <row r="1976" spans="1:23">
      <c r="A1976" t="s">
        <v>4</v>
      </c>
      <c r="B1976" s="4" t="s">
        <v>5</v>
      </c>
      <c r="C1976" s="4" t="s">
        <v>10</v>
      </c>
    </row>
    <row r="1977" spans="1:23">
      <c r="A1977" t="n">
        <v>20170</v>
      </c>
      <c r="B1977" s="27" t="n">
        <v>16</v>
      </c>
      <c r="C1977" s="7" t="n">
        <v>0</v>
      </c>
    </row>
    <row r="1978" spans="1:23">
      <c r="A1978" t="s">
        <v>4</v>
      </c>
      <c r="B1978" s="4" t="s">
        <v>5</v>
      </c>
      <c r="C1978" s="4" t="s">
        <v>10</v>
      </c>
      <c r="D1978" s="4" t="s">
        <v>7</v>
      </c>
      <c r="E1978" s="4" t="s">
        <v>14</v>
      </c>
      <c r="F1978" s="4" t="s">
        <v>64</v>
      </c>
      <c r="G1978" s="4" t="s">
        <v>7</v>
      </c>
      <c r="H1978" s="4" t="s">
        <v>7</v>
      </c>
      <c r="I1978" s="4" t="s">
        <v>7</v>
      </c>
      <c r="J1978" s="4" t="s">
        <v>14</v>
      </c>
      <c r="K1978" s="4" t="s">
        <v>64</v>
      </c>
      <c r="L1978" s="4" t="s">
        <v>7</v>
      </c>
      <c r="M1978" s="4" t="s">
        <v>7</v>
      </c>
    </row>
    <row r="1979" spans="1:23">
      <c r="A1979" t="n">
        <v>20173</v>
      </c>
      <c r="B1979" s="39" t="n">
        <v>26</v>
      </c>
      <c r="C1979" s="7" t="n">
        <v>0</v>
      </c>
      <c r="D1979" s="7" t="n">
        <v>17</v>
      </c>
      <c r="E1979" s="7" t="n">
        <v>53959</v>
      </c>
      <c r="F1979" s="7" t="s">
        <v>238</v>
      </c>
      <c r="G1979" s="7" t="n">
        <v>2</v>
      </c>
      <c r="H1979" s="7" t="n">
        <v>3</v>
      </c>
      <c r="I1979" s="7" t="n">
        <v>17</v>
      </c>
      <c r="J1979" s="7" t="n">
        <v>52757</v>
      </c>
      <c r="K1979" s="7" t="s">
        <v>239</v>
      </c>
      <c r="L1979" s="7" t="n">
        <v>2</v>
      </c>
      <c r="M1979" s="7" t="n">
        <v>0</v>
      </c>
    </row>
    <row r="1980" spans="1:23">
      <c r="A1980" t="s">
        <v>4</v>
      </c>
      <c r="B1980" s="4" t="s">
        <v>5</v>
      </c>
    </row>
    <row r="1981" spans="1:23">
      <c r="A1981" t="n">
        <v>20231</v>
      </c>
      <c r="B1981" s="40" t="n">
        <v>28</v>
      </c>
    </row>
    <row r="1982" spans="1:23">
      <c r="A1982" t="s">
        <v>4</v>
      </c>
      <c r="B1982" s="4" t="s">
        <v>5</v>
      </c>
      <c r="C1982" s="4" t="s">
        <v>7</v>
      </c>
      <c r="D1982" s="4" t="s">
        <v>10</v>
      </c>
      <c r="E1982" s="4" t="s">
        <v>10</v>
      </c>
      <c r="F1982" s="4" t="s">
        <v>7</v>
      </c>
    </row>
    <row r="1983" spans="1:23">
      <c r="A1983" t="n">
        <v>20232</v>
      </c>
      <c r="B1983" s="42" t="n">
        <v>25</v>
      </c>
      <c r="C1983" s="7" t="n">
        <v>1</v>
      </c>
      <c r="D1983" s="7" t="n">
        <v>60</v>
      </c>
      <c r="E1983" s="7" t="n">
        <v>640</v>
      </c>
      <c r="F1983" s="7" t="n">
        <v>2</v>
      </c>
    </row>
    <row r="1984" spans="1:23">
      <c r="A1984" t="s">
        <v>4</v>
      </c>
      <c r="B1984" s="4" t="s">
        <v>5</v>
      </c>
      <c r="C1984" s="4" t="s">
        <v>7</v>
      </c>
      <c r="D1984" s="4" t="s">
        <v>10</v>
      </c>
      <c r="E1984" s="4" t="s">
        <v>8</v>
      </c>
    </row>
    <row r="1985" spans="1:13">
      <c r="A1985" t="n">
        <v>20239</v>
      </c>
      <c r="B1985" s="35" t="n">
        <v>51</v>
      </c>
      <c r="C1985" s="7" t="n">
        <v>4</v>
      </c>
      <c r="D1985" s="7" t="n">
        <v>26</v>
      </c>
      <c r="E1985" s="7" t="s">
        <v>128</v>
      </c>
    </row>
    <row r="1986" spans="1:13">
      <c r="A1986" t="s">
        <v>4</v>
      </c>
      <c r="B1986" s="4" t="s">
        <v>5</v>
      </c>
      <c r="C1986" s="4" t="s">
        <v>10</v>
      </c>
    </row>
    <row r="1987" spans="1:13">
      <c r="A1987" t="n">
        <v>20253</v>
      </c>
      <c r="B1987" s="27" t="n">
        <v>16</v>
      </c>
      <c r="C1987" s="7" t="n">
        <v>0</v>
      </c>
    </row>
    <row r="1988" spans="1:13">
      <c r="A1988" t="s">
        <v>4</v>
      </c>
      <c r="B1988" s="4" t="s">
        <v>5</v>
      </c>
      <c r="C1988" s="4" t="s">
        <v>10</v>
      </c>
      <c r="D1988" s="4" t="s">
        <v>7</v>
      </c>
      <c r="E1988" s="4" t="s">
        <v>14</v>
      </c>
      <c r="F1988" s="4" t="s">
        <v>64</v>
      </c>
      <c r="G1988" s="4" t="s">
        <v>7</v>
      </c>
      <c r="H1988" s="4" t="s">
        <v>7</v>
      </c>
      <c r="I1988" s="4" t="s">
        <v>7</v>
      </c>
      <c r="J1988" s="4" t="s">
        <v>14</v>
      </c>
      <c r="K1988" s="4" t="s">
        <v>64</v>
      </c>
      <c r="L1988" s="4" t="s">
        <v>7</v>
      </c>
      <c r="M1988" s="4" t="s">
        <v>7</v>
      </c>
    </row>
    <row r="1989" spans="1:13">
      <c r="A1989" t="n">
        <v>20256</v>
      </c>
      <c r="B1989" s="39" t="n">
        <v>26</v>
      </c>
      <c r="C1989" s="7" t="n">
        <v>26</v>
      </c>
      <c r="D1989" s="7" t="n">
        <v>17</v>
      </c>
      <c r="E1989" s="7" t="n">
        <v>40343</v>
      </c>
      <c r="F1989" s="7" t="s">
        <v>240</v>
      </c>
      <c r="G1989" s="7" t="n">
        <v>2</v>
      </c>
      <c r="H1989" s="7" t="n">
        <v>3</v>
      </c>
      <c r="I1989" s="7" t="n">
        <v>17</v>
      </c>
      <c r="J1989" s="7" t="n">
        <v>40344</v>
      </c>
      <c r="K1989" s="7" t="s">
        <v>241</v>
      </c>
      <c r="L1989" s="7" t="n">
        <v>2</v>
      </c>
      <c r="M1989" s="7" t="n">
        <v>0</v>
      </c>
    </row>
    <row r="1990" spans="1:13">
      <c r="A1990" t="s">
        <v>4</v>
      </c>
      <c r="B1990" s="4" t="s">
        <v>5</v>
      </c>
    </row>
    <row r="1991" spans="1:13">
      <c r="A1991" t="n">
        <v>20414</v>
      </c>
      <c r="B1991" s="40" t="n">
        <v>28</v>
      </c>
    </row>
    <row r="1992" spans="1:13">
      <c r="A1992" t="s">
        <v>4</v>
      </c>
      <c r="B1992" s="4" t="s">
        <v>5</v>
      </c>
      <c r="C1992" s="4" t="s">
        <v>7</v>
      </c>
      <c r="D1992" s="4" t="s">
        <v>10</v>
      </c>
      <c r="E1992" s="4" t="s">
        <v>10</v>
      </c>
      <c r="F1992" s="4" t="s">
        <v>7</v>
      </c>
    </row>
    <row r="1993" spans="1:13">
      <c r="A1993" t="n">
        <v>20415</v>
      </c>
      <c r="B1993" s="42" t="n">
        <v>25</v>
      </c>
      <c r="C1993" s="7" t="n">
        <v>1</v>
      </c>
      <c r="D1993" s="7" t="n">
        <v>65535</v>
      </c>
      <c r="E1993" s="7" t="n">
        <v>65535</v>
      </c>
      <c r="F1993" s="7" t="n">
        <v>0</v>
      </c>
    </row>
    <row r="1994" spans="1:13">
      <c r="A1994" t="s">
        <v>4</v>
      </c>
      <c r="B1994" s="4" t="s">
        <v>5</v>
      </c>
      <c r="C1994" s="4" t="s">
        <v>7</v>
      </c>
      <c r="D1994" s="4" t="s">
        <v>10</v>
      </c>
      <c r="E1994" s="4" t="s">
        <v>8</v>
      </c>
    </row>
    <row r="1995" spans="1:13">
      <c r="A1995" t="n">
        <v>20422</v>
      </c>
      <c r="B1995" s="35" t="n">
        <v>51</v>
      </c>
      <c r="C1995" s="7" t="n">
        <v>4</v>
      </c>
      <c r="D1995" s="7" t="n">
        <v>7013</v>
      </c>
      <c r="E1995" s="7" t="s">
        <v>102</v>
      </c>
    </row>
    <row r="1996" spans="1:13">
      <c r="A1996" t="s">
        <v>4</v>
      </c>
      <c r="B1996" s="4" t="s">
        <v>5</v>
      </c>
      <c r="C1996" s="4" t="s">
        <v>10</v>
      </c>
    </row>
    <row r="1997" spans="1:13">
      <c r="A1997" t="n">
        <v>20436</v>
      </c>
      <c r="B1997" s="27" t="n">
        <v>16</v>
      </c>
      <c r="C1997" s="7" t="n">
        <v>0</v>
      </c>
    </row>
    <row r="1998" spans="1:13">
      <c r="A1998" t="s">
        <v>4</v>
      </c>
      <c r="B1998" s="4" t="s">
        <v>5</v>
      </c>
      <c r="C1998" s="4" t="s">
        <v>10</v>
      </c>
      <c r="D1998" s="4" t="s">
        <v>7</v>
      </c>
      <c r="E1998" s="4" t="s">
        <v>14</v>
      </c>
      <c r="F1998" s="4" t="s">
        <v>64</v>
      </c>
      <c r="G1998" s="4" t="s">
        <v>7</v>
      </c>
      <c r="H1998" s="4" t="s">
        <v>7</v>
      </c>
    </row>
    <row r="1999" spans="1:13">
      <c r="A1999" t="n">
        <v>20439</v>
      </c>
      <c r="B1999" s="39" t="n">
        <v>26</v>
      </c>
      <c r="C1999" s="7" t="n">
        <v>7013</v>
      </c>
      <c r="D1999" s="7" t="n">
        <v>17</v>
      </c>
      <c r="E1999" s="7" t="n">
        <v>37361</v>
      </c>
      <c r="F1999" s="7" t="s">
        <v>242</v>
      </c>
      <c r="G1999" s="7" t="n">
        <v>2</v>
      </c>
      <c r="H1999" s="7" t="n">
        <v>0</v>
      </c>
    </row>
    <row r="2000" spans="1:13">
      <c r="A2000" t="s">
        <v>4</v>
      </c>
      <c r="B2000" s="4" t="s">
        <v>5</v>
      </c>
    </row>
    <row r="2001" spans="1:13">
      <c r="A2001" t="n">
        <v>20490</v>
      </c>
      <c r="B2001" s="40" t="n">
        <v>28</v>
      </c>
    </row>
    <row r="2002" spans="1:13">
      <c r="A2002" t="s">
        <v>4</v>
      </c>
      <c r="B2002" s="4" t="s">
        <v>5</v>
      </c>
      <c r="C2002" s="4" t="s">
        <v>10</v>
      </c>
      <c r="D2002" s="4" t="s">
        <v>10</v>
      </c>
      <c r="E2002" s="4" t="s">
        <v>10</v>
      </c>
    </row>
    <row r="2003" spans="1:13">
      <c r="A2003" t="n">
        <v>20491</v>
      </c>
      <c r="B2003" s="44" t="n">
        <v>61</v>
      </c>
      <c r="C2003" s="7" t="n">
        <v>0</v>
      </c>
      <c r="D2003" s="7" t="n">
        <v>26</v>
      </c>
      <c r="E2003" s="7" t="n">
        <v>1000</v>
      </c>
    </row>
    <row r="2004" spans="1:13">
      <c r="A2004" t="s">
        <v>4</v>
      </c>
      <c r="B2004" s="4" t="s">
        <v>5</v>
      </c>
      <c r="C2004" s="4" t="s">
        <v>7</v>
      </c>
      <c r="D2004" s="4" t="s">
        <v>10</v>
      </c>
      <c r="E2004" s="4" t="s">
        <v>8</v>
      </c>
    </row>
    <row r="2005" spans="1:13">
      <c r="A2005" t="n">
        <v>20498</v>
      </c>
      <c r="B2005" s="35" t="n">
        <v>51</v>
      </c>
      <c r="C2005" s="7" t="n">
        <v>4</v>
      </c>
      <c r="D2005" s="7" t="n">
        <v>0</v>
      </c>
      <c r="E2005" s="7" t="s">
        <v>243</v>
      </c>
    </row>
    <row r="2006" spans="1:13">
      <c r="A2006" t="s">
        <v>4</v>
      </c>
      <c r="B2006" s="4" t="s">
        <v>5</v>
      </c>
      <c r="C2006" s="4" t="s">
        <v>10</v>
      </c>
    </row>
    <row r="2007" spans="1:13">
      <c r="A2007" t="n">
        <v>20511</v>
      </c>
      <c r="B2007" s="27" t="n">
        <v>16</v>
      </c>
      <c r="C2007" s="7" t="n">
        <v>0</v>
      </c>
    </row>
    <row r="2008" spans="1:13">
      <c r="A2008" t="s">
        <v>4</v>
      </c>
      <c r="B2008" s="4" t="s">
        <v>5</v>
      </c>
      <c r="C2008" s="4" t="s">
        <v>10</v>
      </c>
      <c r="D2008" s="4" t="s">
        <v>7</v>
      </c>
      <c r="E2008" s="4" t="s">
        <v>14</v>
      </c>
      <c r="F2008" s="4" t="s">
        <v>64</v>
      </c>
      <c r="G2008" s="4" t="s">
        <v>7</v>
      </c>
      <c r="H2008" s="4" t="s">
        <v>7</v>
      </c>
    </row>
    <row r="2009" spans="1:13">
      <c r="A2009" t="n">
        <v>20514</v>
      </c>
      <c r="B2009" s="39" t="n">
        <v>26</v>
      </c>
      <c r="C2009" s="7" t="n">
        <v>0</v>
      </c>
      <c r="D2009" s="7" t="n">
        <v>17</v>
      </c>
      <c r="E2009" s="7" t="n">
        <v>52758</v>
      </c>
      <c r="F2009" s="7" t="s">
        <v>244</v>
      </c>
      <c r="G2009" s="7" t="n">
        <v>2</v>
      </c>
      <c r="H2009" s="7" t="n">
        <v>0</v>
      </c>
    </row>
    <row r="2010" spans="1:13">
      <c r="A2010" t="s">
        <v>4</v>
      </c>
      <c r="B2010" s="4" t="s">
        <v>5</v>
      </c>
    </row>
    <row r="2011" spans="1:13">
      <c r="A2011" t="n">
        <v>20535</v>
      </c>
      <c r="B2011" s="40" t="n">
        <v>28</v>
      </c>
    </row>
    <row r="2012" spans="1:13">
      <c r="A2012" t="s">
        <v>4</v>
      </c>
      <c r="B2012" s="4" t="s">
        <v>5</v>
      </c>
      <c r="C2012" s="4" t="s">
        <v>10</v>
      </c>
      <c r="D2012" s="4" t="s">
        <v>7</v>
      </c>
    </row>
    <row r="2013" spans="1:13">
      <c r="A2013" t="n">
        <v>20536</v>
      </c>
      <c r="B2013" s="51" t="n">
        <v>89</v>
      </c>
      <c r="C2013" s="7" t="n">
        <v>65533</v>
      </c>
      <c r="D2013" s="7" t="n">
        <v>1</v>
      </c>
    </row>
    <row r="2014" spans="1:13">
      <c r="A2014" t="s">
        <v>4</v>
      </c>
      <c r="B2014" s="4" t="s">
        <v>5</v>
      </c>
      <c r="C2014" s="4" t="s">
        <v>7</v>
      </c>
      <c r="D2014" s="4" t="s">
        <v>10</v>
      </c>
      <c r="E2014" s="4" t="s">
        <v>13</v>
      </c>
    </row>
    <row r="2015" spans="1:13">
      <c r="A2015" t="n">
        <v>20540</v>
      </c>
      <c r="B2015" s="20" t="n">
        <v>58</v>
      </c>
      <c r="C2015" s="7" t="n">
        <v>101</v>
      </c>
      <c r="D2015" s="7" t="n">
        <v>300</v>
      </c>
      <c r="E2015" s="7" t="n">
        <v>1</v>
      </c>
    </row>
    <row r="2016" spans="1:13">
      <c r="A2016" t="s">
        <v>4</v>
      </c>
      <c r="B2016" s="4" t="s">
        <v>5</v>
      </c>
      <c r="C2016" s="4" t="s">
        <v>7</v>
      </c>
      <c r="D2016" s="4" t="s">
        <v>10</v>
      </c>
    </row>
    <row r="2017" spans="1:8">
      <c r="A2017" t="n">
        <v>20548</v>
      </c>
      <c r="B2017" s="20" t="n">
        <v>58</v>
      </c>
      <c r="C2017" s="7" t="n">
        <v>254</v>
      </c>
      <c r="D2017" s="7" t="n">
        <v>0</v>
      </c>
    </row>
    <row r="2018" spans="1:8">
      <c r="A2018" t="s">
        <v>4</v>
      </c>
      <c r="B2018" s="4" t="s">
        <v>5</v>
      </c>
      <c r="C2018" s="4" t="s">
        <v>7</v>
      </c>
      <c r="D2018" s="4" t="s">
        <v>7</v>
      </c>
      <c r="E2018" s="4" t="s">
        <v>13</v>
      </c>
      <c r="F2018" s="4" t="s">
        <v>13</v>
      </c>
      <c r="G2018" s="4" t="s">
        <v>13</v>
      </c>
      <c r="H2018" s="4" t="s">
        <v>10</v>
      </c>
    </row>
    <row r="2019" spans="1:8">
      <c r="A2019" t="n">
        <v>20552</v>
      </c>
      <c r="B2019" s="36" t="n">
        <v>45</v>
      </c>
      <c r="C2019" s="7" t="n">
        <v>2</v>
      </c>
      <c r="D2019" s="7" t="n">
        <v>3</v>
      </c>
      <c r="E2019" s="7" t="n">
        <v>-0.129999995231628</v>
      </c>
      <c r="F2019" s="7" t="n">
        <v>1.45000004768372</v>
      </c>
      <c r="G2019" s="7" t="n">
        <v>8.60000038146973</v>
      </c>
      <c r="H2019" s="7" t="n">
        <v>0</v>
      </c>
    </row>
    <row r="2020" spans="1:8">
      <c r="A2020" t="s">
        <v>4</v>
      </c>
      <c r="B2020" s="4" t="s">
        <v>5</v>
      </c>
      <c r="C2020" s="4" t="s">
        <v>7</v>
      </c>
      <c r="D2020" s="4" t="s">
        <v>7</v>
      </c>
      <c r="E2020" s="4" t="s">
        <v>13</v>
      </c>
      <c r="F2020" s="4" t="s">
        <v>13</v>
      </c>
      <c r="G2020" s="4" t="s">
        <v>13</v>
      </c>
      <c r="H2020" s="4" t="s">
        <v>10</v>
      </c>
      <c r="I2020" s="4" t="s">
        <v>7</v>
      </c>
    </row>
    <row r="2021" spans="1:8">
      <c r="A2021" t="n">
        <v>20569</v>
      </c>
      <c r="B2021" s="36" t="n">
        <v>45</v>
      </c>
      <c r="C2021" s="7" t="n">
        <v>4</v>
      </c>
      <c r="D2021" s="7" t="n">
        <v>3</v>
      </c>
      <c r="E2021" s="7" t="n">
        <v>1.60000002384186</v>
      </c>
      <c r="F2021" s="7" t="n">
        <v>25</v>
      </c>
      <c r="G2021" s="7" t="n">
        <v>355</v>
      </c>
      <c r="H2021" s="7" t="n">
        <v>0</v>
      </c>
      <c r="I2021" s="7" t="n">
        <v>0</v>
      </c>
    </row>
    <row r="2022" spans="1:8">
      <c r="A2022" t="s">
        <v>4</v>
      </c>
      <c r="B2022" s="4" t="s">
        <v>5</v>
      </c>
      <c r="C2022" s="4" t="s">
        <v>7</v>
      </c>
      <c r="D2022" s="4" t="s">
        <v>7</v>
      </c>
      <c r="E2022" s="4" t="s">
        <v>13</v>
      </c>
      <c r="F2022" s="4" t="s">
        <v>10</v>
      </c>
    </row>
    <row r="2023" spans="1:8">
      <c r="A2023" t="n">
        <v>20587</v>
      </c>
      <c r="B2023" s="36" t="n">
        <v>45</v>
      </c>
      <c r="C2023" s="7" t="n">
        <v>5</v>
      </c>
      <c r="D2023" s="7" t="n">
        <v>3</v>
      </c>
      <c r="E2023" s="7" t="n">
        <v>1.60000002384186</v>
      </c>
      <c r="F2023" s="7" t="n">
        <v>0</v>
      </c>
    </row>
    <row r="2024" spans="1:8">
      <c r="A2024" t="s">
        <v>4</v>
      </c>
      <c r="B2024" s="4" t="s">
        <v>5</v>
      </c>
      <c r="C2024" s="4" t="s">
        <v>7</v>
      </c>
      <c r="D2024" s="4" t="s">
        <v>7</v>
      </c>
      <c r="E2024" s="4" t="s">
        <v>13</v>
      </c>
      <c r="F2024" s="4" t="s">
        <v>10</v>
      </c>
    </row>
    <row r="2025" spans="1:8">
      <c r="A2025" t="n">
        <v>20596</v>
      </c>
      <c r="B2025" s="36" t="n">
        <v>45</v>
      </c>
      <c r="C2025" s="7" t="n">
        <v>11</v>
      </c>
      <c r="D2025" s="7" t="n">
        <v>3</v>
      </c>
      <c r="E2025" s="7" t="n">
        <v>28.6000003814697</v>
      </c>
      <c r="F2025" s="7" t="n">
        <v>0</v>
      </c>
    </row>
    <row r="2026" spans="1:8">
      <c r="A2026" t="s">
        <v>4</v>
      </c>
      <c r="B2026" s="4" t="s">
        <v>5</v>
      </c>
      <c r="C2026" s="4" t="s">
        <v>7</v>
      </c>
    </row>
    <row r="2027" spans="1:8">
      <c r="A2027" t="n">
        <v>20605</v>
      </c>
      <c r="B2027" s="37" t="n">
        <v>116</v>
      </c>
      <c r="C2027" s="7" t="n">
        <v>0</v>
      </c>
    </row>
    <row r="2028" spans="1:8">
      <c r="A2028" t="s">
        <v>4</v>
      </c>
      <c r="B2028" s="4" t="s">
        <v>5</v>
      </c>
      <c r="C2028" s="4" t="s">
        <v>7</v>
      </c>
      <c r="D2028" s="4" t="s">
        <v>10</v>
      </c>
    </row>
    <row r="2029" spans="1:8">
      <c r="A2029" t="n">
        <v>20607</v>
      </c>
      <c r="B2029" s="37" t="n">
        <v>116</v>
      </c>
      <c r="C2029" s="7" t="n">
        <v>2</v>
      </c>
      <c r="D2029" s="7" t="n">
        <v>1</v>
      </c>
    </row>
    <row r="2030" spans="1:8">
      <c r="A2030" t="s">
        <v>4</v>
      </c>
      <c r="B2030" s="4" t="s">
        <v>5</v>
      </c>
      <c r="C2030" s="4" t="s">
        <v>7</v>
      </c>
      <c r="D2030" s="4" t="s">
        <v>14</v>
      </c>
    </row>
    <row r="2031" spans="1:8">
      <c r="A2031" t="n">
        <v>20611</v>
      </c>
      <c r="B2031" s="37" t="n">
        <v>116</v>
      </c>
      <c r="C2031" s="7" t="n">
        <v>5</v>
      </c>
      <c r="D2031" s="7" t="n">
        <v>1106247680</v>
      </c>
    </row>
    <row r="2032" spans="1:8">
      <c r="A2032" t="s">
        <v>4</v>
      </c>
      <c r="B2032" s="4" t="s">
        <v>5</v>
      </c>
      <c r="C2032" s="4" t="s">
        <v>7</v>
      </c>
      <c r="D2032" s="4" t="s">
        <v>10</v>
      </c>
    </row>
    <row r="2033" spans="1:9">
      <c r="A2033" t="n">
        <v>20617</v>
      </c>
      <c r="B2033" s="37" t="n">
        <v>116</v>
      </c>
      <c r="C2033" s="7" t="n">
        <v>6</v>
      </c>
      <c r="D2033" s="7" t="n">
        <v>1</v>
      </c>
    </row>
    <row r="2034" spans="1:9">
      <c r="A2034" t="s">
        <v>4</v>
      </c>
      <c r="B2034" s="4" t="s">
        <v>5</v>
      </c>
      <c r="C2034" s="4" t="s">
        <v>7</v>
      </c>
      <c r="D2034" s="4" t="s">
        <v>10</v>
      </c>
    </row>
    <row r="2035" spans="1:9">
      <c r="A2035" t="n">
        <v>20621</v>
      </c>
      <c r="B2035" s="20" t="n">
        <v>58</v>
      </c>
      <c r="C2035" s="7" t="n">
        <v>255</v>
      </c>
      <c r="D2035" s="7" t="n">
        <v>0</v>
      </c>
    </row>
    <row r="2036" spans="1:9">
      <c r="A2036" t="s">
        <v>4</v>
      </c>
      <c r="B2036" s="4" t="s">
        <v>5</v>
      </c>
      <c r="C2036" s="4" t="s">
        <v>7</v>
      </c>
      <c r="D2036" s="4" t="s">
        <v>10</v>
      </c>
      <c r="E2036" s="4" t="s">
        <v>8</v>
      </c>
    </row>
    <row r="2037" spans="1:9">
      <c r="A2037" t="n">
        <v>20625</v>
      </c>
      <c r="B2037" s="35" t="n">
        <v>51</v>
      </c>
      <c r="C2037" s="7" t="n">
        <v>4</v>
      </c>
      <c r="D2037" s="7" t="n">
        <v>26</v>
      </c>
      <c r="E2037" s="7" t="s">
        <v>102</v>
      </c>
    </row>
    <row r="2038" spans="1:9">
      <c r="A2038" t="s">
        <v>4</v>
      </c>
      <c r="B2038" s="4" t="s">
        <v>5</v>
      </c>
      <c r="C2038" s="4" t="s">
        <v>10</v>
      </c>
    </row>
    <row r="2039" spans="1:9">
      <c r="A2039" t="n">
        <v>20639</v>
      </c>
      <c r="B2039" s="27" t="n">
        <v>16</v>
      </c>
      <c r="C2039" s="7" t="n">
        <v>0</v>
      </c>
    </row>
    <row r="2040" spans="1:9">
      <c r="A2040" t="s">
        <v>4</v>
      </c>
      <c r="B2040" s="4" t="s">
        <v>5</v>
      </c>
      <c r="C2040" s="4" t="s">
        <v>10</v>
      </c>
      <c r="D2040" s="4" t="s">
        <v>7</v>
      </c>
      <c r="E2040" s="4" t="s">
        <v>14</v>
      </c>
      <c r="F2040" s="4" t="s">
        <v>64</v>
      </c>
      <c r="G2040" s="4" t="s">
        <v>7</v>
      </c>
      <c r="H2040" s="4" t="s">
        <v>7</v>
      </c>
      <c r="I2040" s="4" t="s">
        <v>7</v>
      </c>
      <c r="J2040" s="4" t="s">
        <v>14</v>
      </c>
      <c r="K2040" s="4" t="s">
        <v>64</v>
      </c>
      <c r="L2040" s="4" t="s">
        <v>7</v>
      </c>
      <c r="M2040" s="4" t="s">
        <v>7</v>
      </c>
      <c r="N2040" s="4" t="s">
        <v>7</v>
      </c>
      <c r="O2040" s="4" t="s">
        <v>14</v>
      </c>
      <c r="P2040" s="4" t="s">
        <v>64</v>
      </c>
      <c r="Q2040" s="4" t="s">
        <v>7</v>
      </c>
      <c r="R2040" s="4" t="s">
        <v>7</v>
      </c>
      <c r="S2040" s="4" t="s">
        <v>7</v>
      </c>
      <c r="T2040" s="4" t="s">
        <v>14</v>
      </c>
      <c r="U2040" s="4" t="s">
        <v>64</v>
      </c>
      <c r="V2040" s="4" t="s">
        <v>7</v>
      </c>
      <c r="W2040" s="4" t="s">
        <v>7</v>
      </c>
    </row>
    <row r="2041" spans="1:9">
      <c r="A2041" t="n">
        <v>20642</v>
      </c>
      <c r="B2041" s="39" t="n">
        <v>26</v>
      </c>
      <c r="C2041" s="7" t="n">
        <v>26</v>
      </c>
      <c r="D2041" s="7" t="n">
        <v>17</v>
      </c>
      <c r="E2041" s="7" t="n">
        <v>40345</v>
      </c>
      <c r="F2041" s="7" t="s">
        <v>245</v>
      </c>
      <c r="G2041" s="7" t="n">
        <v>2</v>
      </c>
      <c r="H2041" s="7" t="n">
        <v>3</v>
      </c>
      <c r="I2041" s="7" t="n">
        <v>17</v>
      </c>
      <c r="J2041" s="7" t="n">
        <v>40346</v>
      </c>
      <c r="K2041" s="7" t="s">
        <v>246</v>
      </c>
      <c r="L2041" s="7" t="n">
        <v>2</v>
      </c>
      <c r="M2041" s="7" t="n">
        <v>3</v>
      </c>
      <c r="N2041" s="7" t="n">
        <v>17</v>
      </c>
      <c r="O2041" s="7" t="n">
        <v>40347</v>
      </c>
      <c r="P2041" s="7" t="s">
        <v>247</v>
      </c>
      <c r="Q2041" s="7" t="n">
        <v>2</v>
      </c>
      <c r="R2041" s="7" t="n">
        <v>3</v>
      </c>
      <c r="S2041" s="7" t="n">
        <v>17</v>
      </c>
      <c r="T2041" s="7" t="n">
        <v>40348</v>
      </c>
      <c r="U2041" s="7" t="s">
        <v>248</v>
      </c>
      <c r="V2041" s="7" t="n">
        <v>2</v>
      </c>
      <c r="W2041" s="7" t="n">
        <v>0</v>
      </c>
    </row>
    <row r="2042" spans="1:9">
      <c r="A2042" t="s">
        <v>4</v>
      </c>
      <c r="B2042" s="4" t="s">
        <v>5</v>
      </c>
    </row>
    <row r="2043" spans="1:9">
      <c r="A2043" t="n">
        <v>21015</v>
      </c>
      <c r="B2043" s="40" t="n">
        <v>28</v>
      </c>
    </row>
    <row r="2044" spans="1:9">
      <c r="A2044" t="s">
        <v>4</v>
      </c>
      <c r="B2044" s="4" t="s">
        <v>5</v>
      </c>
      <c r="C2044" s="4" t="s">
        <v>10</v>
      </c>
      <c r="D2044" s="4" t="s">
        <v>7</v>
      </c>
    </row>
    <row r="2045" spans="1:9">
      <c r="A2045" t="n">
        <v>21016</v>
      </c>
      <c r="B2045" s="51" t="n">
        <v>89</v>
      </c>
      <c r="C2045" s="7" t="n">
        <v>65533</v>
      </c>
      <c r="D2045" s="7" t="n">
        <v>1</v>
      </c>
    </row>
    <row r="2046" spans="1:9">
      <c r="A2046" t="s">
        <v>4</v>
      </c>
      <c r="B2046" s="4" t="s">
        <v>5</v>
      </c>
      <c r="C2046" s="4" t="s">
        <v>7</v>
      </c>
      <c r="D2046" s="4" t="s">
        <v>10</v>
      </c>
      <c r="E2046" s="4" t="s">
        <v>13</v>
      </c>
    </row>
    <row r="2047" spans="1:9">
      <c r="A2047" t="n">
        <v>21020</v>
      </c>
      <c r="B2047" s="20" t="n">
        <v>58</v>
      </c>
      <c r="C2047" s="7" t="n">
        <v>101</v>
      </c>
      <c r="D2047" s="7" t="n">
        <v>500</v>
      </c>
      <c r="E2047" s="7" t="n">
        <v>1</v>
      </c>
    </row>
    <row r="2048" spans="1:9">
      <c r="A2048" t="s">
        <v>4</v>
      </c>
      <c r="B2048" s="4" t="s">
        <v>5</v>
      </c>
      <c r="C2048" s="4" t="s">
        <v>7</v>
      </c>
      <c r="D2048" s="4" t="s">
        <v>10</v>
      </c>
    </row>
    <row r="2049" spans="1:23">
      <c r="A2049" t="n">
        <v>21028</v>
      </c>
      <c r="B2049" s="20" t="n">
        <v>58</v>
      </c>
      <c r="C2049" s="7" t="n">
        <v>254</v>
      </c>
      <c r="D2049" s="7" t="n">
        <v>0</v>
      </c>
    </row>
    <row r="2050" spans="1:23">
      <c r="A2050" t="s">
        <v>4</v>
      </c>
      <c r="B2050" s="4" t="s">
        <v>5</v>
      </c>
      <c r="C2050" s="4" t="s">
        <v>7</v>
      </c>
      <c r="D2050" s="4" t="s">
        <v>7</v>
      </c>
      <c r="E2050" s="4" t="s">
        <v>13</v>
      </c>
      <c r="F2050" s="4" t="s">
        <v>13</v>
      </c>
      <c r="G2050" s="4" t="s">
        <v>13</v>
      </c>
      <c r="H2050" s="4" t="s">
        <v>10</v>
      </c>
    </row>
    <row r="2051" spans="1:23">
      <c r="A2051" t="n">
        <v>21032</v>
      </c>
      <c r="B2051" s="36" t="n">
        <v>45</v>
      </c>
      <c r="C2051" s="7" t="n">
        <v>2</v>
      </c>
      <c r="D2051" s="7" t="n">
        <v>3</v>
      </c>
      <c r="E2051" s="7" t="n">
        <v>0</v>
      </c>
      <c r="F2051" s="7" t="n">
        <v>1.25</v>
      </c>
      <c r="G2051" s="7" t="n">
        <v>8.5</v>
      </c>
      <c r="H2051" s="7" t="n">
        <v>0</v>
      </c>
    </row>
    <row r="2052" spans="1:23">
      <c r="A2052" t="s">
        <v>4</v>
      </c>
      <c r="B2052" s="4" t="s">
        <v>5</v>
      </c>
      <c r="C2052" s="4" t="s">
        <v>7</v>
      </c>
      <c r="D2052" s="4" t="s">
        <v>7</v>
      </c>
      <c r="E2052" s="4" t="s">
        <v>13</v>
      </c>
      <c r="F2052" s="4" t="s">
        <v>13</v>
      </c>
      <c r="G2052" s="4" t="s">
        <v>13</v>
      </c>
      <c r="H2052" s="4" t="s">
        <v>10</v>
      </c>
      <c r="I2052" s="4" t="s">
        <v>7</v>
      </c>
    </row>
    <row r="2053" spans="1:23">
      <c r="A2053" t="n">
        <v>21049</v>
      </c>
      <c r="B2053" s="36" t="n">
        <v>45</v>
      </c>
      <c r="C2053" s="7" t="n">
        <v>4</v>
      </c>
      <c r="D2053" s="7" t="n">
        <v>3</v>
      </c>
      <c r="E2053" s="7" t="n">
        <v>3</v>
      </c>
      <c r="F2053" s="7" t="n">
        <v>180</v>
      </c>
      <c r="G2053" s="7" t="n">
        <v>0</v>
      </c>
      <c r="H2053" s="7" t="n">
        <v>0</v>
      </c>
      <c r="I2053" s="7" t="n">
        <v>0</v>
      </c>
    </row>
    <row r="2054" spans="1:23">
      <c r="A2054" t="s">
        <v>4</v>
      </c>
      <c r="B2054" s="4" t="s">
        <v>5</v>
      </c>
      <c r="C2054" s="4" t="s">
        <v>7</v>
      </c>
      <c r="D2054" s="4" t="s">
        <v>7</v>
      </c>
      <c r="E2054" s="4" t="s">
        <v>13</v>
      </c>
      <c r="F2054" s="4" t="s">
        <v>10</v>
      </c>
    </row>
    <row r="2055" spans="1:23">
      <c r="A2055" t="n">
        <v>21067</v>
      </c>
      <c r="B2055" s="36" t="n">
        <v>45</v>
      </c>
      <c r="C2055" s="7" t="n">
        <v>5</v>
      </c>
      <c r="D2055" s="7" t="n">
        <v>3</v>
      </c>
      <c r="E2055" s="7" t="n">
        <v>6.5</v>
      </c>
      <c r="F2055" s="7" t="n">
        <v>0</v>
      </c>
    </row>
    <row r="2056" spans="1:23">
      <c r="A2056" t="s">
        <v>4</v>
      </c>
      <c r="B2056" s="4" t="s">
        <v>5</v>
      </c>
      <c r="C2056" s="4" t="s">
        <v>7</v>
      </c>
      <c r="D2056" s="4" t="s">
        <v>7</v>
      </c>
      <c r="E2056" s="4" t="s">
        <v>13</v>
      </c>
      <c r="F2056" s="4" t="s">
        <v>10</v>
      </c>
    </row>
    <row r="2057" spans="1:23">
      <c r="A2057" t="n">
        <v>21076</v>
      </c>
      <c r="B2057" s="36" t="n">
        <v>45</v>
      </c>
      <c r="C2057" s="7" t="n">
        <v>11</v>
      </c>
      <c r="D2057" s="7" t="n">
        <v>3</v>
      </c>
      <c r="E2057" s="7" t="n">
        <v>34.2999992370605</v>
      </c>
      <c r="F2057" s="7" t="n">
        <v>0</v>
      </c>
    </row>
    <row r="2058" spans="1:23">
      <c r="A2058" t="s">
        <v>4</v>
      </c>
      <c r="B2058" s="4" t="s">
        <v>5</v>
      </c>
      <c r="C2058" s="4" t="s">
        <v>7</v>
      </c>
      <c r="D2058" s="4" t="s">
        <v>7</v>
      </c>
      <c r="E2058" s="4" t="s">
        <v>13</v>
      </c>
      <c r="F2058" s="4" t="s">
        <v>10</v>
      </c>
    </row>
    <row r="2059" spans="1:23">
      <c r="A2059" t="n">
        <v>21085</v>
      </c>
      <c r="B2059" s="36" t="n">
        <v>45</v>
      </c>
      <c r="C2059" s="7" t="n">
        <v>5</v>
      </c>
      <c r="D2059" s="7" t="n">
        <v>3</v>
      </c>
      <c r="E2059" s="7" t="n">
        <v>8</v>
      </c>
      <c r="F2059" s="7" t="n">
        <v>7000</v>
      </c>
    </row>
    <row r="2060" spans="1:23">
      <c r="A2060" t="s">
        <v>4</v>
      </c>
      <c r="B2060" s="4" t="s">
        <v>5</v>
      </c>
      <c r="C2060" s="4" t="s">
        <v>7</v>
      </c>
    </row>
    <row r="2061" spans="1:23">
      <c r="A2061" t="n">
        <v>21094</v>
      </c>
      <c r="B2061" s="37" t="n">
        <v>116</v>
      </c>
      <c r="C2061" s="7" t="n">
        <v>0</v>
      </c>
    </row>
    <row r="2062" spans="1:23">
      <c r="A2062" t="s">
        <v>4</v>
      </c>
      <c r="B2062" s="4" t="s">
        <v>5</v>
      </c>
      <c r="C2062" s="4" t="s">
        <v>7</v>
      </c>
      <c r="D2062" s="4" t="s">
        <v>10</v>
      </c>
    </row>
    <row r="2063" spans="1:23">
      <c r="A2063" t="n">
        <v>21096</v>
      </c>
      <c r="B2063" s="37" t="n">
        <v>116</v>
      </c>
      <c r="C2063" s="7" t="n">
        <v>2</v>
      </c>
      <c r="D2063" s="7" t="n">
        <v>1</v>
      </c>
    </row>
    <row r="2064" spans="1:23">
      <c r="A2064" t="s">
        <v>4</v>
      </c>
      <c r="B2064" s="4" t="s">
        <v>5</v>
      </c>
      <c r="C2064" s="4" t="s">
        <v>7</v>
      </c>
      <c r="D2064" s="4" t="s">
        <v>14</v>
      </c>
    </row>
    <row r="2065" spans="1:9">
      <c r="A2065" t="n">
        <v>21100</v>
      </c>
      <c r="B2065" s="37" t="n">
        <v>116</v>
      </c>
      <c r="C2065" s="7" t="n">
        <v>5</v>
      </c>
      <c r="D2065" s="7" t="n">
        <v>1101004800</v>
      </c>
    </row>
    <row r="2066" spans="1:9">
      <c r="A2066" t="s">
        <v>4</v>
      </c>
      <c r="B2066" s="4" t="s">
        <v>5</v>
      </c>
      <c r="C2066" s="4" t="s">
        <v>7</v>
      </c>
      <c r="D2066" s="4" t="s">
        <v>10</v>
      </c>
    </row>
    <row r="2067" spans="1:9">
      <c r="A2067" t="n">
        <v>21106</v>
      </c>
      <c r="B2067" s="37" t="n">
        <v>116</v>
      </c>
      <c r="C2067" s="7" t="n">
        <v>6</v>
      </c>
      <c r="D2067" s="7" t="n">
        <v>1</v>
      </c>
    </row>
    <row r="2068" spans="1:9">
      <c r="A2068" t="s">
        <v>4</v>
      </c>
      <c r="B2068" s="4" t="s">
        <v>5</v>
      </c>
      <c r="C2068" s="4" t="s">
        <v>10</v>
      </c>
      <c r="D2068" s="4" t="s">
        <v>10</v>
      </c>
      <c r="E2068" s="4" t="s">
        <v>10</v>
      </c>
    </row>
    <row r="2069" spans="1:9">
      <c r="A2069" t="n">
        <v>21110</v>
      </c>
      <c r="B2069" s="44" t="n">
        <v>61</v>
      </c>
      <c r="C2069" s="7" t="n">
        <v>26</v>
      </c>
      <c r="D2069" s="7" t="n">
        <v>65533</v>
      </c>
      <c r="E2069" s="7" t="n">
        <v>1000</v>
      </c>
    </row>
    <row r="2070" spans="1:9">
      <c r="A2070" t="s">
        <v>4</v>
      </c>
      <c r="B2070" s="4" t="s">
        <v>5</v>
      </c>
      <c r="C2070" s="4" t="s">
        <v>10</v>
      </c>
      <c r="D2070" s="4" t="s">
        <v>13</v>
      </c>
      <c r="E2070" s="4" t="s">
        <v>13</v>
      </c>
      <c r="F2070" s="4" t="s">
        <v>13</v>
      </c>
      <c r="G2070" s="4" t="s">
        <v>13</v>
      </c>
    </row>
    <row r="2071" spans="1:9">
      <c r="A2071" t="n">
        <v>21117</v>
      </c>
      <c r="B2071" s="33" t="n">
        <v>46</v>
      </c>
      <c r="C2071" s="7" t="n">
        <v>26</v>
      </c>
      <c r="D2071" s="7" t="n">
        <v>-1.29999995231628</v>
      </c>
      <c r="E2071" s="7" t="n">
        <v>0</v>
      </c>
      <c r="F2071" s="7" t="n">
        <v>6.19999980926514</v>
      </c>
      <c r="G2071" s="7" t="n">
        <v>14</v>
      </c>
    </row>
    <row r="2072" spans="1:9">
      <c r="A2072" t="s">
        <v>4</v>
      </c>
      <c r="B2072" s="4" t="s">
        <v>5</v>
      </c>
      <c r="C2072" s="4" t="s">
        <v>10</v>
      </c>
      <c r="D2072" s="4" t="s">
        <v>10</v>
      </c>
      <c r="E2072" s="4" t="s">
        <v>10</v>
      </c>
    </row>
    <row r="2073" spans="1:9">
      <c r="A2073" t="n">
        <v>21136</v>
      </c>
      <c r="B2073" s="44" t="n">
        <v>61</v>
      </c>
      <c r="C2073" s="7" t="n">
        <v>23</v>
      </c>
      <c r="D2073" s="7" t="n">
        <v>65533</v>
      </c>
      <c r="E2073" s="7" t="n">
        <v>1000</v>
      </c>
    </row>
    <row r="2074" spans="1:9">
      <c r="A2074" t="s">
        <v>4</v>
      </c>
      <c r="B2074" s="4" t="s">
        <v>5</v>
      </c>
      <c r="C2074" s="4" t="s">
        <v>10</v>
      </c>
      <c r="D2074" s="4" t="s">
        <v>13</v>
      </c>
      <c r="E2074" s="4" t="s">
        <v>13</v>
      </c>
      <c r="F2074" s="4" t="s">
        <v>13</v>
      </c>
      <c r="G2074" s="4" t="s">
        <v>13</v>
      </c>
    </row>
    <row r="2075" spans="1:9">
      <c r="A2075" t="n">
        <v>21143</v>
      </c>
      <c r="B2075" s="33" t="n">
        <v>46</v>
      </c>
      <c r="C2075" s="7" t="n">
        <v>23</v>
      </c>
      <c r="D2075" s="7" t="n">
        <v>1.29999995231628</v>
      </c>
      <c r="E2075" s="7" t="n">
        <v>0</v>
      </c>
      <c r="F2075" s="7" t="n">
        <v>6.19999980926514</v>
      </c>
      <c r="G2075" s="7" t="n">
        <v>-14</v>
      </c>
    </row>
    <row r="2076" spans="1:9">
      <c r="A2076" t="s">
        <v>4</v>
      </c>
      <c r="B2076" s="4" t="s">
        <v>5</v>
      </c>
      <c r="C2076" s="4" t="s">
        <v>10</v>
      </c>
      <c r="D2076" s="4" t="s">
        <v>10</v>
      </c>
      <c r="E2076" s="4" t="s">
        <v>10</v>
      </c>
    </row>
    <row r="2077" spans="1:9">
      <c r="A2077" t="n">
        <v>21162</v>
      </c>
      <c r="B2077" s="44" t="n">
        <v>61</v>
      </c>
      <c r="C2077" s="7" t="n">
        <v>19</v>
      </c>
      <c r="D2077" s="7" t="n">
        <v>65533</v>
      </c>
      <c r="E2077" s="7" t="n">
        <v>1000</v>
      </c>
    </row>
    <row r="2078" spans="1:9">
      <c r="A2078" t="s">
        <v>4</v>
      </c>
      <c r="B2078" s="4" t="s">
        <v>5</v>
      </c>
      <c r="C2078" s="4" t="s">
        <v>10</v>
      </c>
      <c r="D2078" s="4" t="s">
        <v>13</v>
      </c>
      <c r="E2078" s="4" t="s">
        <v>13</v>
      </c>
      <c r="F2078" s="4" t="s">
        <v>13</v>
      </c>
      <c r="G2078" s="4" t="s">
        <v>13</v>
      </c>
    </row>
    <row r="2079" spans="1:9">
      <c r="A2079" t="n">
        <v>21169</v>
      </c>
      <c r="B2079" s="33" t="n">
        <v>46</v>
      </c>
      <c r="C2079" s="7" t="n">
        <v>19</v>
      </c>
      <c r="D2079" s="7" t="n">
        <v>2.09999990463257</v>
      </c>
      <c r="E2079" s="7" t="n">
        <v>0</v>
      </c>
      <c r="F2079" s="7" t="n">
        <v>6.30000019073486</v>
      </c>
      <c r="G2079" s="7" t="n">
        <v>-21.6000003814697</v>
      </c>
    </row>
    <row r="2080" spans="1:9">
      <c r="A2080" t="s">
        <v>4</v>
      </c>
      <c r="B2080" s="4" t="s">
        <v>5</v>
      </c>
      <c r="C2080" s="4" t="s">
        <v>10</v>
      </c>
      <c r="D2080" s="4" t="s">
        <v>7</v>
      </c>
      <c r="E2080" s="4" t="s">
        <v>8</v>
      </c>
      <c r="F2080" s="4" t="s">
        <v>13</v>
      </c>
      <c r="G2080" s="4" t="s">
        <v>13</v>
      </c>
      <c r="H2080" s="4" t="s">
        <v>13</v>
      </c>
    </row>
    <row r="2081" spans="1:8">
      <c r="A2081" t="n">
        <v>21188</v>
      </c>
      <c r="B2081" s="50" t="n">
        <v>48</v>
      </c>
      <c r="C2081" s="7" t="n">
        <v>0</v>
      </c>
      <c r="D2081" s="7" t="n">
        <v>0</v>
      </c>
      <c r="E2081" s="7" t="s">
        <v>177</v>
      </c>
      <c r="F2081" s="7" t="n">
        <v>-1</v>
      </c>
      <c r="G2081" s="7" t="n">
        <v>1</v>
      </c>
      <c r="H2081" s="7" t="n">
        <v>2.80259692864963e-45</v>
      </c>
    </row>
    <row r="2082" spans="1:8">
      <c r="A2082" t="s">
        <v>4</v>
      </c>
      <c r="B2082" s="4" t="s">
        <v>5</v>
      </c>
      <c r="C2082" s="4" t="s">
        <v>10</v>
      </c>
      <c r="D2082" s="4" t="s">
        <v>10</v>
      </c>
      <c r="E2082" s="4" t="s">
        <v>10</v>
      </c>
    </row>
    <row r="2083" spans="1:8">
      <c r="A2083" t="n">
        <v>21217</v>
      </c>
      <c r="B2083" s="44" t="n">
        <v>61</v>
      </c>
      <c r="C2083" s="7" t="n">
        <v>0</v>
      </c>
      <c r="D2083" s="7" t="n">
        <v>65533</v>
      </c>
      <c r="E2083" s="7" t="n">
        <v>1000</v>
      </c>
    </row>
    <row r="2084" spans="1:8">
      <c r="A2084" t="s">
        <v>4</v>
      </c>
      <c r="B2084" s="4" t="s">
        <v>5</v>
      </c>
      <c r="C2084" s="4" t="s">
        <v>10</v>
      </c>
      <c r="D2084" s="4" t="s">
        <v>10</v>
      </c>
      <c r="E2084" s="4" t="s">
        <v>10</v>
      </c>
    </row>
    <row r="2085" spans="1:8">
      <c r="A2085" t="n">
        <v>21224</v>
      </c>
      <c r="B2085" s="44" t="n">
        <v>61</v>
      </c>
      <c r="C2085" s="7" t="n">
        <v>7013</v>
      </c>
      <c r="D2085" s="7" t="n">
        <v>65533</v>
      </c>
      <c r="E2085" s="7" t="n">
        <v>1000</v>
      </c>
    </row>
    <row r="2086" spans="1:8">
      <c r="A2086" t="s">
        <v>4</v>
      </c>
      <c r="B2086" s="4" t="s">
        <v>5</v>
      </c>
      <c r="C2086" s="4" t="s">
        <v>10</v>
      </c>
      <c r="D2086" s="4" t="s">
        <v>7</v>
      </c>
    </row>
    <row r="2087" spans="1:8">
      <c r="A2087" t="n">
        <v>21231</v>
      </c>
      <c r="B2087" s="52" t="n">
        <v>96</v>
      </c>
      <c r="C2087" s="7" t="n">
        <v>7013</v>
      </c>
      <c r="D2087" s="7" t="n">
        <v>1</v>
      </c>
    </row>
    <row r="2088" spans="1:8">
      <c r="A2088" t="s">
        <v>4</v>
      </c>
      <c r="B2088" s="4" t="s">
        <v>5</v>
      </c>
      <c r="C2088" s="4" t="s">
        <v>10</v>
      </c>
      <c r="D2088" s="4" t="s">
        <v>7</v>
      </c>
      <c r="E2088" s="4" t="s">
        <v>13</v>
      </c>
      <c r="F2088" s="4" t="s">
        <v>13</v>
      </c>
      <c r="G2088" s="4" t="s">
        <v>13</v>
      </c>
    </row>
    <row r="2089" spans="1:8">
      <c r="A2089" t="n">
        <v>21235</v>
      </c>
      <c r="B2089" s="52" t="n">
        <v>96</v>
      </c>
      <c r="C2089" s="7" t="n">
        <v>7013</v>
      </c>
      <c r="D2089" s="7" t="n">
        <v>2</v>
      </c>
      <c r="E2089" s="7" t="n">
        <v>-1.5</v>
      </c>
      <c r="F2089" s="7" t="n">
        <v>0</v>
      </c>
      <c r="G2089" s="7" t="n">
        <v>8</v>
      </c>
    </row>
    <row r="2090" spans="1:8">
      <c r="A2090" t="s">
        <v>4</v>
      </c>
      <c r="B2090" s="4" t="s">
        <v>5</v>
      </c>
      <c r="C2090" s="4" t="s">
        <v>10</v>
      </c>
      <c r="D2090" s="4" t="s">
        <v>7</v>
      </c>
      <c r="E2090" s="4" t="s">
        <v>13</v>
      </c>
      <c r="F2090" s="4" t="s">
        <v>13</v>
      </c>
      <c r="G2090" s="4" t="s">
        <v>13</v>
      </c>
    </row>
    <row r="2091" spans="1:8">
      <c r="A2091" t="n">
        <v>21251</v>
      </c>
      <c r="B2091" s="52" t="n">
        <v>96</v>
      </c>
      <c r="C2091" s="7" t="n">
        <v>7013</v>
      </c>
      <c r="D2091" s="7" t="n">
        <v>2</v>
      </c>
      <c r="E2091" s="7" t="n">
        <v>-4</v>
      </c>
      <c r="F2091" s="7" t="n">
        <v>0</v>
      </c>
      <c r="G2091" s="7" t="n">
        <v>-4</v>
      </c>
    </row>
    <row r="2092" spans="1:8">
      <c r="A2092" t="s">
        <v>4</v>
      </c>
      <c r="B2092" s="4" t="s">
        <v>5</v>
      </c>
      <c r="C2092" s="4" t="s">
        <v>10</v>
      </c>
      <c r="D2092" s="4" t="s">
        <v>7</v>
      </c>
      <c r="E2092" s="4" t="s">
        <v>14</v>
      </c>
      <c r="F2092" s="4" t="s">
        <v>7</v>
      </c>
      <c r="G2092" s="4" t="s">
        <v>10</v>
      </c>
    </row>
    <row r="2093" spans="1:8">
      <c r="A2093" t="n">
        <v>21267</v>
      </c>
      <c r="B2093" s="52" t="n">
        <v>96</v>
      </c>
      <c r="C2093" s="7" t="n">
        <v>7013</v>
      </c>
      <c r="D2093" s="7" t="n">
        <v>0</v>
      </c>
      <c r="E2093" s="7" t="n">
        <v>1069547520</v>
      </c>
      <c r="F2093" s="7" t="n">
        <v>1</v>
      </c>
      <c r="G2093" s="7" t="n">
        <v>0</v>
      </c>
    </row>
    <row r="2094" spans="1:8">
      <c r="A2094" t="s">
        <v>4</v>
      </c>
      <c r="B2094" s="4" t="s">
        <v>5</v>
      </c>
      <c r="C2094" s="4" t="s">
        <v>10</v>
      </c>
    </row>
    <row r="2095" spans="1:8">
      <c r="A2095" t="n">
        <v>21278</v>
      </c>
      <c r="B2095" s="27" t="n">
        <v>16</v>
      </c>
      <c r="C2095" s="7" t="n">
        <v>1000</v>
      </c>
    </row>
    <row r="2096" spans="1:8">
      <c r="A2096" t="s">
        <v>4</v>
      </c>
      <c r="B2096" s="4" t="s">
        <v>5</v>
      </c>
      <c r="C2096" s="4" t="s">
        <v>10</v>
      </c>
      <c r="D2096" s="4" t="s">
        <v>7</v>
      </c>
      <c r="E2096" s="4" t="s">
        <v>7</v>
      </c>
      <c r="F2096" s="4" t="s">
        <v>8</v>
      </c>
    </row>
    <row r="2097" spans="1:8">
      <c r="A2097" t="n">
        <v>21281</v>
      </c>
      <c r="B2097" s="18" t="n">
        <v>20</v>
      </c>
      <c r="C2097" s="7" t="n">
        <v>26</v>
      </c>
      <c r="D2097" s="7" t="n">
        <v>2</v>
      </c>
      <c r="E2097" s="7" t="n">
        <v>11</v>
      </c>
      <c r="F2097" s="7" t="s">
        <v>249</v>
      </c>
    </row>
    <row r="2098" spans="1:8">
      <c r="A2098" t="s">
        <v>4</v>
      </c>
      <c r="B2098" s="4" t="s">
        <v>5</v>
      </c>
      <c r="C2098" s="4" t="s">
        <v>10</v>
      </c>
    </row>
    <row r="2099" spans="1:8">
      <c r="A2099" t="n">
        <v>21300</v>
      </c>
      <c r="B2099" s="27" t="n">
        <v>16</v>
      </c>
      <c r="C2099" s="7" t="n">
        <v>500</v>
      </c>
    </row>
    <row r="2100" spans="1:8">
      <c r="A2100" t="s">
        <v>4</v>
      </c>
      <c r="B2100" s="4" t="s">
        <v>5</v>
      </c>
      <c r="C2100" s="4" t="s">
        <v>10</v>
      </c>
      <c r="D2100" s="4" t="s">
        <v>7</v>
      </c>
      <c r="E2100" s="4" t="s">
        <v>7</v>
      </c>
      <c r="F2100" s="4" t="s">
        <v>8</v>
      </c>
    </row>
    <row r="2101" spans="1:8">
      <c r="A2101" t="n">
        <v>21303</v>
      </c>
      <c r="B2101" s="18" t="n">
        <v>20</v>
      </c>
      <c r="C2101" s="7" t="n">
        <v>23</v>
      </c>
      <c r="D2101" s="7" t="n">
        <v>2</v>
      </c>
      <c r="E2101" s="7" t="n">
        <v>11</v>
      </c>
      <c r="F2101" s="7" t="s">
        <v>250</v>
      </c>
    </row>
    <row r="2102" spans="1:8">
      <c r="A2102" t="s">
        <v>4</v>
      </c>
      <c r="B2102" s="4" t="s">
        <v>5</v>
      </c>
      <c r="C2102" s="4" t="s">
        <v>10</v>
      </c>
    </row>
    <row r="2103" spans="1:8">
      <c r="A2103" t="n">
        <v>21322</v>
      </c>
      <c r="B2103" s="27" t="n">
        <v>16</v>
      </c>
      <c r="C2103" s="7" t="n">
        <v>1000</v>
      </c>
    </row>
    <row r="2104" spans="1:8">
      <c r="A2104" t="s">
        <v>4</v>
      </c>
      <c r="B2104" s="4" t="s">
        <v>5</v>
      </c>
      <c r="C2104" s="4" t="s">
        <v>10</v>
      </c>
      <c r="D2104" s="4" t="s">
        <v>7</v>
      </c>
      <c r="E2104" s="4" t="s">
        <v>7</v>
      </c>
      <c r="F2104" s="4" t="s">
        <v>8</v>
      </c>
    </row>
    <row r="2105" spans="1:8">
      <c r="A2105" t="n">
        <v>21325</v>
      </c>
      <c r="B2105" s="18" t="n">
        <v>20</v>
      </c>
      <c r="C2105" s="7" t="n">
        <v>19</v>
      </c>
      <c r="D2105" s="7" t="n">
        <v>2</v>
      </c>
      <c r="E2105" s="7" t="n">
        <v>11</v>
      </c>
      <c r="F2105" s="7" t="s">
        <v>251</v>
      </c>
    </row>
    <row r="2106" spans="1:8">
      <c r="A2106" t="s">
        <v>4</v>
      </c>
      <c r="B2106" s="4" t="s">
        <v>5</v>
      </c>
      <c r="C2106" s="4" t="s">
        <v>10</v>
      </c>
    </row>
    <row r="2107" spans="1:8">
      <c r="A2107" t="n">
        <v>21347</v>
      </c>
      <c r="B2107" s="27" t="n">
        <v>16</v>
      </c>
      <c r="C2107" s="7" t="n">
        <v>3000</v>
      </c>
    </row>
    <row r="2108" spans="1:8">
      <c r="A2108" t="s">
        <v>4</v>
      </c>
      <c r="B2108" s="4" t="s">
        <v>5</v>
      </c>
      <c r="C2108" s="4" t="s">
        <v>10</v>
      </c>
      <c r="D2108" s="4" t="s">
        <v>7</v>
      </c>
    </row>
    <row r="2109" spans="1:8">
      <c r="A2109" t="n">
        <v>21350</v>
      </c>
      <c r="B2109" s="48" t="n">
        <v>56</v>
      </c>
      <c r="C2109" s="7" t="n">
        <v>7013</v>
      </c>
      <c r="D2109" s="7" t="n">
        <v>1</v>
      </c>
    </row>
    <row r="2110" spans="1:8">
      <c r="A2110" t="s">
        <v>4</v>
      </c>
      <c r="B2110" s="4" t="s">
        <v>5</v>
      </c>
      <c r="C2110" s="4" t="s">
        <v>10</v>
      </c>
      <c r="D2110" s="4" t="s">
        <v>7</v>
      </c>
    </row>
    <row r="2111" spans="1:8">
      <c r="A2111" t="n">
        <v>21354</v>
      </c>
      <c r="B2111" s="48" t="n">
        <v>56</v>
      </c>
      <c r="C2111" s="7" t="n">
        <v>26</v>
      </c>
      <c r="D2111" s="7" t="n">
        <v>1</v>
      </c>
    </row>
    <row r="2112" spans="1:8">
      <c r="A2112" t="s">
        <v>4</v>
      </c>
      <c r="B2112" s="4" t="s">
        <v>5</v>
      </c>
      <c r="C2112" s="4" t="s">
        <v>10</v>
      </c>
      <c r="D2112" s="4" t="s">
        <v>7</v>
      </c>
    </row>
    <row r="2113" spans="1:6">
      <c r="A2113" t="n">
        <v>21358</v>
      </c>
      <c r="B2113" s="48" t="n">
        <v>56</v>
      </c>
      <c r="C2113" s="7" t="n">
        <v>23</v>
      </c>
      <c r="D2113" s="7" t="n">
        <v>1</v>
      </c>
    </row>
    <row r="2114" spans="1:6">
      <c r="A2114" t="s">
        <v>4</v>
      </c>
      <c r="B2114" s="4" t="s">
        <v>5</v>
      </c>
      <c r="C2114" s="4" t="s">
        <v>10</v>
      </c>
      <c r="D2114" s="4" t="s">
        <v>7</v>
      </c>
    </row>
    <row r="2115" spans="1:6">
      <c r="A2115" t="n">
        <v>21362</v>
      </c>
      <c r="B2115" s="48" t="n">
        <v>56</v>
      </c>
      <c r="C2115" s="7" t="n">
        <v>19</v>
      </c>
      <c r="D2115" s="7" t="n">
        <v>1</v>
      </c>
    </row>
    <row r="2116" spans="1:6">
      <c r="A2116" t="s">
        <v>4</v>
      </c>
      <c r="B2116" s="4" t="s">
        <v>5</v>
      </c>
      <c r="C2116" s="4" t="s">
        <v>10</v>
      </c>
      <c r="D2116" s="4" t="s">
        <v>14</v>
      </c>
    </row>
    <row r="2117" spans="1:6">
      <c r="A2117" t="n">
        <v>21366</v>
      </c>
      <c r="B2117" s="28" t="n">
        <v>43</v>
      </c>
      <c r="C2117" s="7" t="n">
        <v>7013</v>
      </c>
      <c r="D2117" s="7" t="n">
        <v>128</v>
      </c>
    </row>
    <row r="2118" spans="1:6">
      <c r="A2118" t="s">
        <v>4</v>
      </c>
      <c r="B2118" s="4" t="s">
        <v>5</v>
      </c>
      <c r="C2118" s="4" t="s">
        <v>10</v>
      </c>
      <c r="D2118" s="4" t="s">
        <v>14</v>
      </c>
    </row>
    <row r="2119" spans="1:6">
      <c r="A2119" t="n">
        <v>21373</v>
      </c>
      <c r="B2119" s="28" t="n">
        <v>43</v>
      </c>
      <c r="C2119" s="7" t="n">
        <v>26</v>
      </c>
      <c r="D2119" s="7" t="n">
        <v>128</v>
      </c>
    </row>
    <row r="2120" spans="1:6">
      <c r="A2120" t="s">
        <v>4</v>
      </c>
      <c r="B2120" s="4" t="s">
        <v>5</v>
      </c>
      <c r="C2120" s="4" t="s">
        <v>10</v>
      </c>
      <c r="D2120" s="4" t="s">
        <v>14</v>
      </c>
    </row>
    <row r="2121" spans="1:6">
      <c r="A2121" t="n">
        <v>21380</v>
      </c>
      <c r="B2121" s="28" t="n">
        <v>43</v>
      </c>
      <c r="C2121" s="7" t="n">
        <v>23</v>
      </c>
      <c r="D2121" s="7" t="n">
        <v>128</v>
      </c>
    </row>
    <row r="2122" spans="1:6">
      <c r="A2122" t="s">
        <v>4</v>
      </c>
      <c r="B2122" s="4" t="s">
        <v>5</v>
      </c>
      <c r="C2122" s="4" t="s">
        <v>10</v>
      </c>
      <c r="D2122" s="4" t="s">
        <v>14</v>
      </c>
    </row>
    <row r="2123" spans="1:6">
      <c r="A2123" t="n">
        <v>21387</v>
      </c>
      <c r="B2123" s="28" t="n">
        <v>43</v>
      </c>
      <c r="C2123" s="7" t="n">
        <v>19</v>
      </c>
      <c r="D2123" s="7" t="n">
        <v>128</v>
      </c>
    </row>
    <row r="2124" spans="1:6">
      <c r="A2124" t="s">
        <v>4</v>
      </c>
      <c r="B2124" s="4" t="s">
        <v>5</v>
      </c>
      <c r="C2124" s="4" t="s">
        <v>10</v>
      </c>
      <c r="D2124" s="4" t="s">
        <v>13</v>
      </c>
      <c r="E2124" s="4" t="s">
        <v>13</v>
      </c>
      <c r="F2124" s="4" t="s">
        <v>13</v>
      </c>
      <c r="G2124" s="4" t="s">
        <v>10</v>
      </c>
      <c r="H2124" s="4" t="s">
        <v>10</v>
      </c>
    </row>
    <row r="2125" spans="1:6">
      <c r="A2125" t="n">
        <v>21394</v>
      </c>
      <c r="B2125" s="34" t="n">
        <v>60</v>
      </c>
      <c r="C2125" s="7" t="n">
        <v>0</v>
      </c>
      <c r="D2125" s="7" t="n">
        <v>0</v>
      </c>
      <c r="E2125" s="7" t="n">
        <v>-12</v>
      </c>
      <c r="F2125" s="7" t="n">
        <v>0</v>
      </c>
      <c r="G2125" s="7" t="n">
        <v>300</v>
      </c>
      <c r="H2125" s="7" t="n">
        <v>0</v>
      </c>
    </row>
    <row r="2126" spans="1:6">
      <c r="A2126" t="s">
        <v>4</v>
      </c>
      <c r="B2126" s="4" t="s">
        <v>5</v>
      </c>
      <c r="C2126" s="4" t="s">
        <v>7</v>
      </c>
      <c r="D2126" s="4" t="s">
        <v>10</v>
      </c>
      <c r="E2126" s="4" t="s">
        <v>8</v>
      </c>
    </row>
    <row r="2127" spans="1:6">
      <c r="A2127" t="n">
        <v>21413</v>
      </c>
      <c r="B2127" s="35" t="n">
        <v>51</v>
      </c>
      <c r="C2127" s="7" t="n">
        <v>4</v>
      </c>
      <c r="D2127" s="7" t="n">
        <v>0</v>
      </c>
      <c r="E2127" s="7" t="s">
        <v>195</v>
      </c>
    </row>
    <row r="2128" spans="1:6">
      <c r="A2128" t="s">
        <v>4</v>
      </c>
      <c r="B2128" s="4" t="s">
        <v>5</v>
      </c>
      <c r="C2128" s="4" t="s">
        <v>10</v>
      </c>
    </row>
    <row r="2129" spans="1:8">
      <c r="A2129" t="n">
        <v>21428</v>
      </c>
      <c r="B2129" s="27" t="n">
        <v>16</v>
      </c>
      <c r="C2129" s="7" t="n">
        <v>0</v>
      </c>
    </row>
    <row r="2130" spans="1:8">
      <c r="A2130" t="s">
        <v>4</v>
      </c>
      <c r="B2130" s="4" t="s">
        <v>5</v>
      </c>
      <c r="C2130" s="4" t="s">
        <v>10</v>
      </c>
      <c r="D2130" s="4" t="s">
        <v>7</v>
      </c>
      <c r="E2130" s="4" t="s">
        <v>14</v>
      </c>
      <c r="F2130" s="4" t="s">
        <v>64</v>
      </c>
      <c r="G2130" s="4" t="s">
        <v>7</v>
      </c>
      <c r="H2130" s="4" t="s">
        <v>7</v>
      </c>
      <c r="I2130" s="4" t="s">
        <v>7</v>
      </c>
    </row>
    <row r="2131" spans="1:8">
      <c r="A2131" t="n">
        <v>21431</v>
      </c>
      <c r="B2131" s="39" t="n">
        <v>26</v>
      </c>
      <c r="C2131" s="7" t="n">
        <v>0</v>
      </c>
      <c r="D2131" s="7" t="n">
        <v>17</v>
      </c>
      <c r="E2131" s="7" t="n">
        <v>53953</v>
      </c>
      <c r="F2131" s="7" t="s">
        <v>65</v>
      </c>
      <c r="G2131" s="7" t="n">
        <v>8</v>
      </c>
      <c r="H2131" s="7" t="n">
        <v>2</v>
      </c>
      <c r="I2131" s="7" t="n">
        <v>0</v>
      </c>
    </row>
    <row r="2132" spans="1:8">
      <c r="A2132" t="s">
        <v>4</v>
      </c>
      <c r="B2132" s="4" t="s">
        <v>5</v>
      </c>
      <c r="C2132" s="4" t="s">
        <v>10</v>
      </c>
      <c r="D2132" s="4" t="s">
        <v>13</v>
      </c>
      <c r="E2132" s="4" t="s">
        <v>13</v>
      </c>
      <c r="F2132" s="4" t="s">
        <v>13</v>
      </c>
      <c r="G2132" s="4" t="s">
        <v>13</v>
      </c>
    </row>
    <row r="2133" spans="1:8">
      <c r="A2133" t="n">
        <v>21448</v>
      </c>
      <c r="B2133" s="33" t="n">
        <v>46</v>
      </c>
      <c r="C2133" s="7" t="n">
        <v>1620</v>
      </c>
      <c r="D2133" s="7" t="n">
        <v>-1.10000002384186</v>
      </c>
      <c r="E2133" s="7" t="n">
        <v>0</v>
      </c>
      <c r="F2133" s="7" t="n">
        <v>-1</v>
      </c>
      <c r="G2133" s="7" t="n">
        <v>0</v>
      </c>
    </row>
    <row r="2134" spans="1:8">
      <c r="A2134" t="s">
        <v>4</v>
      </c>
      <c r="B2134" s="4" t="s">
        <v>5</v>
      </c>
      <c r="C2134" s="4" t="s">
        <v>10</v>
      </c>
      <c r="D2134" s="4" t="s">
        <v>13</v>
      </c>
      <c r="E2134" s="4" t="s">
        <v>13</v>
      </c>
      <c r="F2134" s="4" t="s">
        <v>13</v>
      </c>
      <c r="G2134" s="4" t="s">
        <v>13</v>
      </c>
    </row>
    <row r="2135" spans="1:8">
      <c r="A2135" t="n">
        <v>21467</v>
      </c>
      <c r="B2135" s="33" t="n">
        <v>46</v>
      </c>
      <c r="C2135" s="7" t="n">
        <v>1621</v>
      </c>
      <c r="D2135" s="7" t="n">
        <v>1.10000002384186</v>
      </c>
      <c r="E2135" s="7" t="n">
        <v>0</v>
      </c>
      <c r="F2135" s="7" t="n">
        <v>-1</v>
      </c>
      <c r="G2135" s="7" t="n">
        <v>0</v>
      </c>
    </row>
    <row r="2136" spans="1:8">
      <c r="A2136" t="s">
        <v>4</v>
      </c>
      <c r="B2136" s="4" t="s">
        <v>5</v>
      </c>
      <c r="C2136" s="4" t="s">
        <v>10</v>
      </c>
      <c r="D2136" s="4" t="s">
        <v>10</v>
      </c>
      <c r="E2136" s="4" t="s">
        <v>13</v>
      </c>
      <c r="F2136" s="4" t="s">
        <v>13</v>
      </c>
      <c r="G2136" s="4" t="s">
        <v>13</v>
      </c>
      <c r="H2136" s="4" t="s">
        <v>13</v>
      </c>
      <c r="I2136" s="4" t="s">
        <v>7</v>
      </c>
      <c r="J2136" s="4" t="s">
        <v>10</v>
      </c>
    </row>
    <row r="2137" spans="1:8">
      <c r="A2137" t="n">
        <v>21486</v>
      </c>
      <c r="B2137" s="45" t="n">
        <v>55</v>
      </c>
      <c r="C2137" s="7" t="n">
        <v>1620</v>
      </c>
      <c r="D2137" s="7" t="n">
        <v>65533</v>
      </c>
      <c r="E2137" s="7" t="n">
        <v>-0.899999976158142</v>
      </c>
      <c r="F2137" s="7" t="n">
        <v>0</v>
      </c>
      <c r="G2137" s="7" t="n">
        <v>7.80000019073486</v>
      </c>
      <c r="H2137" s="7" t="n">
        <v>1.5</v>
      </c>
      <c r="I2137" s="7" t="n">
        <v>1</v>
      </c>
      <c r="J2137" s="7" t="n">
        <v>0</v>
      </c>
    </row>
    <row r="2138" spans="1:8">
      <c r="A2138" t="s">
        <v>4</v>
      </c>
      <c r="B2138" s="4" t="s">
        <v>5</v>
      </c>
      <c r="C2138" s="4" t="s">
        <v>10</v>
      </c>
      <c r="D2138" s="4" t="s">
        <v>10</v>
      </c>
      <c r="E2138" s="4" t="s">
        <v>13</v>
      </c>
      <c r="F2138" s="4" t="s">
        <v>13</v>
      </c>
      <c r="G2138" s="4" t="s">
        <v>13</v>
      </c>
      <c r="H2138" s="4" t="s">
        <v>13</v>
      </c>
      <c r="I2138" s="4" t="s">
        <v>7</v>
      </c>
      <c r="J2138" s="4" t="s">
        <v>10</v>
      </c>
    </row>
    <row r="2139" spans="1:8">
      <c r="A2139" t="n">
        <v>21510</v>
      </c>
      <c r="B2139" s="45" t="n">
        <v>55</v>
      </c>
      <c r="C2139" s="7" t="n">
        <v>1621</v>
      </c>
      <c r="D2139" s="7" t="n">
        <v>65533</v>
      </c>
      <c r="E2139" s="7" t="n">
        <v>0.899999976158142</v>
      </c>
      <c r="F2139" s="7" t="n">
        <v>0</v>
      </c>
      <c r="G2139" s="7" t="n">
        <v>7.80000019073486</v>
      </c>
      <c r="H2139" s="7" t="n">
        <v>1.5</v>
      </c>
      <c r="I2139" s="7" t="n">
        <v>1</v>
      </c>
      <c r="J2139" s="7" t="n">
        <v>0</v>
      </c>
    </row>
    <row r="2140" spans="1:8">
      <c r="A2140" t="s">
        <v>4</v>
      </c>
      <c r="B2140" s="4" t="s">
        <v>5</v>
      </c>
      <c r="C2140" s="4" t="s">
        <v>10</v>
      </c>
    </row>
    <row r="2141" spans="1:8">
      <c r="A2141" t="n">
        <v>21534</v>
      </c>
      <c r="B2141" s="27" t="n">
        <v>16</v>
      </c>
      <c r="C2141" s="7" t="n">
        <v>4000</v>
      </c>
    </row>
    <row r="2142" spans="1:8">
      <c r="A2142" t="s">
        <v>4</v>
      </c>
      <c r="B2142" s="4" t="s">
        <v>5</v>
      </c>
      <c r="C2142" s="4" t="s">
        <v>10</v>
      </c>
      <c r="D2142" s="4" t="s">
        <v>7</v>
      </c>
    </row>
    <row r="2143" spans="1:8">
      <c r="A2143" t="n">
        <v>21537</v>
      </c>
      <c r="B2143" s="51" t="n">
        <v>89</v>
      </c>
      <c r="C2143" s="7" t="n">
        <v>0</v>
      </c>
      <c r="D2143" s="7" t="n">
        <v>0</v>
      </c>
    </row>
    <row r="2144" spans="1:8">
      <c r="A2144" t="s">
        <v>4</v>
      </c>
      <c r="B2144" s="4" t="s">
        <v>5</v>
      </c>
      <c r="C2144" s="4" t="s">
        <v>10</v>
      </c>
    </row>
    <row r="2145" spans="1:10">
      <c r="A2145" t="n">
        <v>21541</v>
      </c>
      <c r="B2145" s="27" t="n">
        <v>16</v>
      </c>
      <c r="C2145" s="7" t="n">
        <v>500</v>
      </c>
    </row>
    <row r="2146" spans="1:10">
      <c r="A2146" t="s">
        <v>4</v>
      </c>
      <c r="B2146" s="4" t="s">
        <v>5</v>
      </c>
      <c r="C2146" s="4" t="s">
        <v>7</v>
      </c>
      <c r="D2146" s="4" t="s">
        <v>10</v>
      </c>
      <c r="E2146" s="4" t="s">
        <v>13</v>
      </c>
    </row>
    <row r="2147" spans="1:10">
      <c r="A2147" t="n">
        <v>21544</v>
      </c>
      <c r="B2147" s="20" t="n">
        <v>58</v>
      </c>
      <c r="C2147" s="7" t="n">
        <v>101</v>
      </c>
      <c r="D2147" s="7" t="n">
        <v>500</v>
      </c>
      <c r="E2147" s="7" t="n">
        <v>1</v>
      </c>
    </row>
    <row r="2148" spans="1:10">
      <c r="A2148" t="s">
        <v>4</v>
      </c>
      <c r="B2148" s="4" t="s">
        <v>5</v>
      </c>
      <c r="C2148" s="4" t="s">
        <v>7</v>
      </c>
      <c r="D2148" s="4" t="s">
        <v>10</v>
      </c>
    </row>
    <row r="2149" spans="1:10">
      <c r="A2149" t="n">
        <v>21552</v>
      </c>
      <c r="B2149" s="20" t="n">
        <v>58</v>
      </c>
      <c r="C2149" s="7" t="n">
        <v>254</v>
      </c>
      <c r="D2149" s="7" t="n">
        <v>0</v>
      </c>
    </row>
    <row r="2150" spans="1:10">
      <c r="A2150" t="s">
        <v>4</v>
      </c>
      <c r="B2150" s="4" t="s">
        <v>5</v>
      </c>
      <c r="C2150" s="4" t="s">
        <v>7</v>
      </c>
      <c r="D2150" s="4" t="s">
        <v>7</v>
      </c>
      <c r="E2150" s="4" t="s">
        <v>13</v>
      </c>
      <c r="F2150" s="4" t="s">
        <v>13</v>
      </c>
      <c r="G2150" s="4" t="s">
        <v>13</v>
      </c>
      <c r="H2150" s="4" t="s">
        <v>10</v>
      </c>
    </row>
    <row r="2151" spans="1:10">
      <c r="A2151" t="n">
        <v>21556</v>
      </c>
      <c r="B2151" s="36" t="n">
        <v>45</v>
      </c>
      <c r="C2151" s="7" t="n">
        <v>2</v>
      </c>
      <c r="D2151" s="7" t="n">
        <v>3</v>
      </c>
      <c r="E2151" s="7" t="n">
        <v>0</v>
      </c>
      <c r="F2151" s="7" t="n">
        <v>1.52999997138977</v>
      </c>
      <c r="G2151" s="7" t="n">
        <v>8.05000019073486</v>
      </c>
      <c r="H2151" s="7" t="n">
        <v>0</v>
      </c>
    </row>
    <row r="2152" spans="1:10">
      <c r="A2152" t="s">
        <v>4</v>
      </c>
      <c r="B2152" s="4" t="s">
        <v>5</v>
      </c>
      <c r="C2152" s="4" t="s">
        <v>7</v>
      </c>
      <c r="D2152" s="4" t="s">
        <v>7</v>
      </c>
      <c r="E2152" s="4" t="s">
        <v>13</v>
      </c>
      <c r="F2152" s="4" t="s">
        <v>13</v>
      </c>
      <c r="G2152" s="4" t="s">
        <v>13</v>
      </c>
      <c r="H2152" s="4" t="s">
        <v>10</v>
      </c>
      <c r="I2152" s="4" t="s">
        <v>7</v>
      </c>
    </row>
    <row r="2153" spans="1:10">
      <c r="A2153" t="n">
        <v>21573</v>
      </c>
      <c r="B2153" s="36" t="n">
        <v>45</v>
      </c>
      <c r="C2153" s="7" t="n">
        <v>4</v>
      </c>
      <c r="D2153" s="7" t="n">
        <v>3</v>
      </c>
      <c r="E2153" s="7" t="n">
        <v>357</v>
      </c>
      <c r="F2153" s="7" t="n">
        <v>289</v>
      </c>
      <c r="G2153" s="7" t="n">
        <v>0</v>
      </c>
      <c r="H2153" s="7" t="n">
        <v>0</v>
      </c>
      <c r="I2153" s="7" t="n">
        <v>0</v>
      </c>
    </row>
    <row r="2154" spans="1:10">
      <c r="A2154" t="s">
        <v>4</v>
      </c>
      <c r="B2154" s="4" t="s">
        <v>5</v>
      </c>
      <c r="C2154" s="4" t="s">
        <v>7</v>
      </c>
      <c r="D2154" s="4" t="s">
        <v>7</v>
      </c>
      <c r="E2154" s="4" t="s">
        <v>13</v>
      </c>
      <c r="F2154" s="4" t="s">
        <v>10</v>
      </c>
    </row>
    <row r="2155" spans="1:10">
      <c r="A2155" t="n">
        <v>21591</v>
      </c>
      <c r="B2155" s="36" t="n">
        <v>45</v>
      </c>
      <c r="C2155" s="7" t="n">
        <v>5</v>
      </c>
      <c r="D2155" s="7" t="n">
        <v>3</v>
      </c>
      <c r="E2155" s="7" t="n">
        <v>3</v>
      </c>
      <c r="F2155" s="7" t="n">
        <v>0</v>
      </c>
    </row>
    <row r="2156" spans="1:10">
      <c r="A2156" t="s">
        <v>4</v>
      </c>
      <c r="B2156" s="4" t="s">
        <v>5</v>
      </c>
      <c r="C2156" s="4" t="s">
        <v>7</v>
      </c>
      <c r="D2156" s="4" t="s">
        <v>7</v>
      </c>
      <c r="E2156" s="4" t="s">
        <v>13</v>
      </c>
      <c r="F2156" s="4" t="s">
        <v>10</v>
      </c>
    </row>
    <row r="2157" spans="1:10">
      <c r="A2157" t="n">
        <v>21600</v>
      </c>
      <c r="B2157" s="36" t="n">
        <v>45</v>
      </c>
      <c r="C2157" s="7" t="n">
        <v>11</v>
      </c>
      <c r="D2157" s="7" t="n">
        <v>3</v>
      </c>
      <c r="E2157" s="7" t="n">
        <v>31.3999996185303</v>
      </c>
      <c r="F2157" s="7" t="n">
        <v>0</v>
      </c>
    </row>
    <row r="2158" spans="1:10">
      <c r="A2158" t="s">
        <v>4</v>
      </c>
      <c r="B2158" s="4" t="s">
        <v>5</v>
      </c>
      <c r="C2158" s="4" t="s">
        <v>7</v>
      </c>
    </row>
    <row r="2159" spans="1:10">
      <c r="A2159" t="n">
        <v>21609</v>
      </c>
      <c r="B2159" s="37" t="n">
        <v>116</v>
      </c>
      <c r="C2159" s="7" t="n">
        <v>0</v>
      </c>
    </row>
    <row r="2160" spans="1:10">
      <c r="A2160" t="s">
        <v>4</v>
      </c>
      <c r="B2160" s="4" t="s">
        <v>5</v>
      </c>
      <c r="C2160" s="4" t="s">
        <v>7</v>
      </c>
      <c r="D2160" s="4" t="s">
        <v>10</v>
      </c>
    </row>
    <row r="2161" spans="1:9">
      <c r="A2161" t="n">
        <v>21611</v>
      </c>
      <c r="B2161" s="37" t="n">
        <v>116</v>
      </c>
      <c r="C2161" s="7" t="n">
        <v>2</v>
      </c>
      <c r="D2161" s="7" t="n">
        <v>1</v>
      </c>
    </row>
    <row r="2162" spans="1:9">
      <c r="A2162" t="s">
        <v>4</v>
      </c>
      <c r="B2162" s="4" t="s">
        <v>5</v>
      </c>
      <c r="C2162" s="4" t="s">
        <v>7</v>
      </c>
      <c r="D2162" s="4" t="s">
        <v>14</v>
      </c>
    </row>
    <row r="2163" spans="1:9">
      <c r="A2163" t="n">
        <v>21615</v>
      </c>
      <c r="B2163" s="37" t="n">
        <v>116</v>
      </c>
      <c r="C2163" s="7" t="n">
        <v>5</v>
      </c>
      <c r="D2163" s="7" t="n">
        <v>1101004800</v>
      </c>
    </row>
    <row r="2164" spans="1:9">
      <c r="A2164" t="s">
        <v>4</v>
      </c>
      <c r="B2164" s="4" t="s">
        <v>5</v>
      </c>
      <c r="C2164" s="4" t="s">
        <v>7</v>
      </c>
      <c r="D2164" s="4" t="s">
        <v>10</v>
      </c>
    </row>
    <row r="2165" spans="1:9">
      <c r="A2165" t="n">
        <v>21621</v>
      </c>
      <c r="B2165" s="37" t="n">
        <v>116</v>
      </c>
      <c r="C2165" s="7" t="n">
        <v>6</v>
      </c>
      <c r="D2165" s="7" t="n">
        <v>1</v>
      </c>
    </row>
    <row r="2166" spans="1:9">
      <c r="A2166" t="s">
        <v>4</v>
      </c>
      <c r="B2166" s="4" t="s">
        <v>5</v>
      </c>
      <c r="C2166" s="4" t="s">
        <v>10</v>
      </c>
      <c r="D2166" s="4" t="s">
        <v>7</v>
      </c>
    </row>
    <row r="2167" spans="1:9">
      <c r="A2167" t="n">
        <v>21625</v>
      </c>
      <c r="B2167" s="48" t="n">
        <v>56</v>
      </c>
      <c r="C2167" s="7" t="n">
        <v>1620</v>
      </c>
      <c r="D2167" s="7" t="n">
        <v>0</v>
      </c>
    </row>
    <row r="2168" spans="1:9">
      <c r="A2168" t="s">
        <v>4</v>
      </c>
      <c r="B2168" s="4" t="s">
        <v>5</v>
      </c>
      <c r="C2168" s="4" t="s">
        <v>10</v>
      </c>
      <c r="D2168" s="4" t="s">
        <v>10</v>
      </c>
      <c r="E2168" s="4" t="s">
        <v>13</v>
      </c>
      <c r="F2168" s="4" t="s">
        <v>7</v>
      </c>
    </row>
    <row r="2169" spans="1:9">
      <c r="A2169" t="n">
        <v>21629</v>
      </c>
      <c r="B2169" s="46" t="n">
        <v>53</v>
      </c>
      <c r="C2169" s="7" t="n">
        <v>1620</v>
      </c>
      <c r="D2169" s="7" t="n">
        <v>0</v>
      </c>
      <c r="E2169" s="7" t="n">
        <v>10</v>
      </c>
      <c r="F2169" s="7" t="n">
        <v>0</v>
      </c>
    </row>
    <row r="2170" spans="1:9">
      <c r="A2170" t="s">
        <v>4</v>
      </c>
      <c r="B2170" s="4" t="s">
        <v>5</v>
      </c>
      <c r="C2170" s="4" t="s">
        <v>10</v>
      </c>
      <c r="D2170" s="4" t="s">
        <v>7</v>
      </c>
    </row>
    <row r="2171" spans="1:9">
      <c r="A2171" t="n">
        <v>21639</v>
      </c>
      <c r="B2171" s="48" t="n">
        <v>56</v>
      </c>
      <c r="C2171" s="7" t="n">
        <v>1621</v>
      </c>
      <c r="D2171" s="7" t="n">
        <v>0</v>
      </c>
    </row>
    <row r="2172" spans="1:9">
      <c r="A2172" t="s">
        <v>4</v>
      </c>
      <c r="B2172" s="4" t="s">
        <v>5</v>
      </c>
      <c r="C2172" s="4" t="s">
        <v>10</v>
      </c>
      <c r="D2172" s="4" t="s">
        <v>10</v>
      </c>
      <c r="E2172" s="4" t="s">
        <v>13</v>
      </c>
      <c r="F2172" s="4" t="s">
        <v>7</v>
      </c>
    </row>
    <row r="2173" spans="1:9">
      <c r="A2173" t="n">
        <v>21643</v>
      </c>
      <c r="B2173" s="46" t="n">
        <v>53</v>
      </c>
      <c r="C2173" s="7" t="n">
        <v>1621</v>
      </c>
      <c r="D2173" s="7" t="n">
        <v>0</v>
      </c>
      <c r="E2173" s="7" t="n">
        <v>10</v>
      </c>
      <c r="F2173" s="7" t="n">
        <v>0</v>
      </c>
    </row>
    <row r="2174" spans="1:9">
      <c r="A2174" t="s">
        <v>4</v>
      </c>
      <c r="B2174" s="4" t="s">
        <v>5</v>
      </c>
      <c r="C2174" s="4" t="s">
        <v>10</v>
      </c>
    </row>
    <row r="2175" spans="1:9">
      <c r="A2175" t="n">
        <v>21653</v>
      </c>
      <c r="B2175" s="47" t="n">
        <v>54</v>
      </c>
      <c r="C2175" s="7" t="n">
        <v>1620</v>
      </c>
    </row>
    <row r="2176" spans="1:9">
      <c r="A2176" t="s">
        <v>4</v>
      </c>
      <c r="B2176" s="4" t="s">
        <v>5</v>
      </c>
      <c r="C2176" s="4" t="s">
        <v>10</v>
      </c>
    </row>
    <row r="2177" spans="1:6">
      <c r="A2177" t="n">
        <v>21656</v>
      </c>
      <c r="B2177" s="47" t="n">
        <v>54</v>
      </c>
      <c r="C2177" s="7" t="n">
        <v>1621</v>
      </c>
    </row>
    <row r="2178" spans="1:6">
      <c r="A2178" t="s">
        <v>4</v>
      </c>
      <c r="B2178" s="4" t="s">
        <v>5</v>
      </c>
      <c r="C2178" s="4" t="s">
        <v>7</v>
      </c>
      <c r="D2178" s="4" t="s">
        <v>10</v>
      </c>
    </row>
    <row r="2179" spans="1:6">
      <c r="A2179" t="n">
        <v>21659</v>
      </c>
      <c r="B2179" s="20" t="n">
        <v>58</v>
      </c>
      <c r="C2179" s="7" t="n">
        <v>255</v>
      </c>
      <c r="D2179" s="7" t="n">
        <v>0</v>
      </c>
    </row>
    <row r="2180" spans="1:6">
      <c r="A2180" t="s">
        <v>4</v>
      </c>
      <c r="B2180" s="4" t="s">
        <v>5</v>
      </c>
      <c r="C2180" s="4" t="s">
        <v>7</v>
      </c>
      <c r="D2180" s="4" t="s">
        <v>10</v>
      </c>
      <c r="E2180" s="4" t="s">
        <v>8</v>
      </c>
    </row>
    <row r="2181" spans="1:6">
      <c r="A2181" t="n">
        <v>21663</v>
      </c>
      <c r="B2181" s="35" t="n">
        <v>51</v>
      </c>
      <c r="C2181" s="7" t="n">
        <v>4</v>
      </c>
      <c r="D2181" s="7" t="n">
        <v>1620</v>
      </c>
      <c r="E2181" s="7" t="s">
        <v>252</v>
      </c>
    </row>
    <row r="2182" spans="1:6">
      <c r="A2182" t="s">
        <v>4</v>
      </c>
      <c r="B2182" s="4" t="s">
        <v>5</v>
      </c>
      <c r="C2182" s="4" t="s">
        <v>10</v>
      </c>
    </row>
    <row r="2183" spans="1:6">
      <c r="A2183" t="n">
        <v>21676</v>
      </c>
      <c r="B2183" s="27" t="n">
        <v>16</v>
      </c>
      <c r="C2183" s="7" t="n">
        <v>0</v>
      </c>
    </row>
    <row r="2184" spans="1:6">
      <c r="A2184" t="s">
        <v>4</v>
      </c>
      <c r="B2184" s="4" t="s">
        <v>5</v>
      </c>
      <c r="C2184" s="4" t="s">
        <v>10</v>
      </c>
      <c r="D2184" s="4" t="s">
        <v>64</v>
      </c>
      <c r="E2184" s="4" t="s">
        <v>7</v>
      </c>
      <c r="F2184" s="4" t="s">
        <v>7</v>
      </c>
    </row>
    <row r="2185" spans="1:6">
      <c r="A2185" t="n">
        <v>21679</v>
      </c>
      <c r="B2185" s="39" t="n">
        <v>26</v>
      </c>
      <c r="C2185" s="7" t="n">
        <v>1620</v>
      </c>
      <c r="D2185" s="7" t="s">
        <v>253</v>
      </c>
      <c r="E2185" s="7" t="n">
        <v>2</v>
      </c>
      <c r="F2185" s="7" t="n">
        <v>0</v>
      </c>
    </row>
    <row r="2186" spans="1:6">
      <c r="A2186" t="s">
        <v>4</v>
      </c>
      <c r="B2186" s="4" t="s">
        <v>5</v>
      </c>
    </row>
    <row r="2187" spans="1:6">
      <c r="A2187" t="n">
        <v>21717</v>
      </c>
      <c r="B2187" s="40" t="n">
        <v>28</v>
      </c>
    </row>
    <row r="2188" spans="1:6">
      <c r="A2188" t="s">
        <v>4</v>
      </c>
      <c r="B2188" s="4" t="s">
        <v>5</v>
      </c>
      <c r="C2188" s="4" t="s">
        <v>7</v>
      </c>
      <c r="D2188" s="4" t="s">
        <v>10</v>
      </c>
      <c r="E2188" s="4" t="s">
        <v>8</v>
      </c>
    </row>
    <row r="2189" spans="1:6">
      <c r="A2189" t="n">
        <v>21718</v>
      </c>
      <c r="B2189" s="35" t="n">
        <v>51</v>
      </c>
      <c r="C2189" s="7" t="n">
        <v>4</v>
      </c>
      <c r="D2189" s="7" t="n">
        <v>1621</v>
      </c>
      <c r="E2189" s="7" t="s">
        <v>252</v>
      </c>
    </row>
    <row r="2190" spans="1:6">
      <c r="A2190" t="s">
        <v>4</v>
      </c>
      <c r="B2190" s="4" t="s">
        <v>5</v>
      </c>
      <c r="C2190" s="4" t="s">
        <v>10</v>
      </c>
    </row>
    <row r="2191" spans="1:6">
      <c r="A2191" t="n">
        <v>21731</v>
      </c>
      <c r="B2191" s="27" t="n">
        <v>16</v>
      </c>
      <c r="C2191" s="7" t="n">
        <v>0</v>
      </c>
    </row>
    <row r="2192" spans="1:6">
      <c r="A2192" t="s">
        <v>4</v>
      </c>
      <c r="B2192" s="4" t="s">
        <v>5</v>
      </c>
      <c r="C2192" s="4" t="s">
        <v>10</v>
      </c>
      <c r="D2192" s="4" t="s">
        <v>64</v>
      </c>
      <c r="E2192" s="4" t="s">
        <v>7</v>
      </c>
      <c r="F2192" s="4" t="s">
        <v>7</v>
      </c>
    </row>
    <row r="2193" spans="1:6">
      <c r="A2193" t="n">
        <v>21734</v>
      </c>
      <c r="B2193" s="39" t="n">
        <v>26</v>
      </c>
      <c r="C2193" s="7" t="n">
        <v>1621</v>
      </c>
      <c r="D2193" s="7" t="s">
        <v>254</v>
      </c>
      <c r="E2193" s="7" t="n">
        <v>2</v>
      </c>
      <c r="F2193" s="7" t="n">
        <v>0</v>
      </c>
    </row>
    <row r="2194" spans="1:6">
      <c r="A2194" t="s">
        <v>4</v>
      </c>
      <c r="B2194" s="4" t="s">
        <v>5</v>
      </c>
    </row>
    <row r="2195" spans="1:6">
      <c r="A2195" t="n">
        <v>21835</v>
      </c>
      <c r="B2195" s="40" t="n">
        <v>28</v>
      </c>
    </row>
    <row r="2196" spans="1:6">
      <c r="A2196" t="s">
        <v>4</v>
      </c>
      <c r="B2196" s="4" t="s">
        <v>5</v>
      </c>
      <c r="C2196" s="4" t="s">
        <v>7</v>
      </c>
      <c r="D2196" s="4" t="s">
        <v>10</v>
      </c>
      <c r="E2196" s="4" t="s">
        <v>7</v>
      </c>
    </row>
    <row r="2197" spans="1:6">
      <c r="A2197" t="n">
        <v>21836</v>
      </c>
      <c r="B2197" s="17" t="n">
        <v>49</v>
      </c>
      <c r="C2197" s="7" t="n">
        <v>1</v>
      </c>
      <c r="D2197" s="7" t="n">
        <v>4000</v>
      </c>
      <c r="E2197" s="7" t="n">
        <v>0</v>
      </c>
    </row>
    <row r="2198" spans="1:6">
      <c r="A2198" t="s">
        <v>4</v>
      </c>
      <c r="B2198" s="4" t="s">
        <v>5</v>
      </c>
      <c r="C2198" s="4" t="s">
        <v>7</v>
      </c>
      <c r="D2198" s="4" t="s">
        <v>10</v>
      </c>
    </row>
    <row r="2199" spans="1:6">
      <c r="A2199" t="n">
        <v>21841</v>
      </c>
      <c r="B2199" s="17" t="n">
        <v>49</v>
      </c>
      <c r="C2199" s="7" t="n">
        <v>6</v>
      </c>
      <c r="D2199" s="7" t="n">
        <v>1</v>
      </c>
    </row>
    <row r="2200" spans="1:6">
      <c r="A2200" t="s">
        <v>4</v>
      </c>
      <c r="B2200" s="4" t="s">
        <v>5</v>
      </c>
      <c r="C2200" s="4" t="s">
        <v>7</v>
      </c>
      <c r="D2200" s="4" t="s">
        <v>10</v>
      </c>
      <c r="E2200" s="4" t="s">
        <v>10</v>
      </c>
    </row>
    <row r="2201" spans="1:6">
      <c r="A2201" t="n">
        <v>21845</v>
      </c>
      <c r="B2201" s="13" t="n">
        <v>50</v>
      </c>
      <c r="C2201" s="7" t="n">
        <v>1</v>
      </c>
      <c r="D2201" s="7" t="n">
        <v>5043</v>
      </c>
      <c r="E2201" s="7" t="n">
        <v>2000</v>
      </c>
    </row>
    <row r="2202" spans="1:6">
      <c r="A2202" t="s">
        <v>4</v>
      </c>
      <c r="B2202" s="4" t="s">
        <v>5</v>
      </c>
      <c r="C2202" s="4" t="s">
        <v>7</v>
      </c>
      <c r="D2202" s="4" t="s">
        <v>7</v>
      </c>
      <c r="E2202" s="4" t="s">
        <v>13</v>
      </c>
      <c r="F2202" s="4" t="s">
        <v>10</v>
      </c>
    </row>
    <row r="2203" spans="1:6">
      <c r="A2203" t="n">
        <v>21851</v>
      </c>
      <c r="B2203" s="36" t="n">
        <v>45</v>
      </c>
      <c r="C2203" s="7" t="n">
        <v>5</v>
      </c>
      <c r="D2203" s="7" t="n">
        <v>3</v>
      </c>
      <c r="E2203" s="7" t="n">
        <v>3.20000004768372</v>
      </c>
      <c r="F2203" s="7" t="n">
        <v>3000</v>
      </c>
    </row>
    <row r="2204" spans="1:6">
      <c r="A2204" t="s">
        <v>4</v>
      </c>
      <c r="B2204" s="4" t="s">
        <v>5</v>
      </c>
      <c r="C2204" s="4" t="s">
        <v>7</v>
      </c>
      <c r="D2204" s="4" t="s">
        <v>10</v>
      </c>
      <c r="E2204" s="4" t="s">
        <v>13</v>
      </c>
    </row>
    <row r="2205" spans="1:6">
      <c r="A2205" t="n">
        <v>21860</v>
      </c>
      <c r="B2205" s="20" t="n">
        <v>58</v>
      </c>
      <c r="C2205" s="7" t="n">
        <v>0</v>
      </c>
      <c r="D2205" s="7" t="n">
        <v>2000</v>
      </c>
      <c r="E2205" s="7" t="n">
        <v>1</v>
      </c>
    </row>
    <row r="2206" spans="1:6">
      <c r="A2206" t="s">
        <v>4</v>
      </c>
      <c r="B2206" s="4" t="s">
        <v>5</v>
      </c>
      <c r="C2206" s="4" t="s">
        <v>7</v>
      </c>
      <c r="D2206" s="4" t="s">
        <v>10</v>
      </c>
    </row>
    <row r="2207" spans="1:6">
      <c r="A2207" t="n">
        <v>21868</v>
      </c>
      <c r="B2207" s="20" t="n">
        <v>58</v>
      </c>
      <c r="C2207" s="7" t="n">
        <v>255</v>
      </c>
      <c r="D2207" s="7" t="n">
        <v>0</v>
      </c>
    </row>
    <row r="2208" spans="1:6">
      <c r="A2208" t="s">
        <v>4</v>
      </c>
      <c r="B2208" s="4" t="s">
        <v>5</v>
      </c>
      <c r="C2208" s="4" t="s">
        <v>7</v>
      </c>
      <c r="D2208" s="4" t="s">
        <v>10</v>
      </c>
    </row>
    <row r="2209" spans="1:6">
      <c r="A2209" t="n">
        <v>21872</v>
      </c>
      <c r="B2209" s="36" t="n">
        <v>45</v>
      </c>
      <c r="C2209" s="7" t="n">
        <v>7</v>
      </c>
      <c r="D2209" s="7" t="n">
        <v>255</v>
      </c>
    </row>
    <row r="2210" spans="1:6">
      <c r="A2210" t="s">
        <v>4</v>
      </c>
      <c r="B2210" s="4" t="s">
        <v>5</v>
      </c>
      <c r="C2210" s="4" t="s">
        <v>10</v>
      </c>
    </row>
    <row r="2211" spans="1:6">
      <c r="A2211" t="n">
        <v>21876</v>
      </c>
      <c r="B2211" s="27" t="n">
        <v>16</v>
      </c>
      <c r="C2211" s="7" t="n">
        <v>2000</v>
      </c>
    </row>
    <row r="2212" spans="1:6">
      <c r="A2212" t="s">
        <v>4</v>
      </c>
      <c r="B2212" s="4" t="s">
        <v>5</v>
      </c>
      <c r="C2212" s="4" t="s">
        <v>7</v>
      </c>
      <c r="D2212" s="4" t="s">
        <v>10</v>
      </c>
    </row>
    <row r="2213" spans="1:6">
      <c r="A2213" t="n">
        <v>21879</v>
      </c>
      <c r="B2213" s="17" t="n">
        <v>49</v>
      </c>
      <c r="C2213" s="7" t="n">
        <v>6</v>
      </c>
      <c r="D2213" s="7" t="n">
        <v>2</v>
      </c>
    </row>
    <row r="2214" spans="1:6">
      <c r="A2214" t="s">
        <v>4</v>
      </c>
      <c r="B2214" s="4" t="s">
        <v>5</v>
      </c>
      <c r="C2214" s="4" t="s">
        <v>7</v>
      </c>
      <c r="D2214" s="4" t="s">
        <v>7</v>
      </c>
      <c r="E2214" s="4" t="s">
        <v>7</v>
      </c>
      <c r="F2214" s="4" t="s">
        <v>13</v>
      </c>
      <c r="G2214" s="4" t="s">
        <v>13</v>
      </c>
      <c r="H2214" s="4" t="s">
        <v>13</v>
      </c>
      <c r="I2214" s="4" t="s">
        <v>13</v>
      </c>
      <c r="J2214" s="4" t="s">
        <v>13</v>
      </c>
    </row>
    <row r="2215" spans="1:6">
      <c r="A2215" t="n">
        <v>21883</v>
      </c>
      <c r="B2215" s="30" t="n">
        <v>76</v>
      </c>
      <c r="C2215" s="7" t="n">
        <v>0</v>
      </c>
      <c r="D2215" s="7" t="n">
        <v>3</v>
      </c>
      <c r="E2215" s="7" t="n">
        <v>0</v>
      </c>
      <c r="F2215" s="7" t="n">
        <v>1</v>
      </c>
      <c r="G2215" s="7" t="n">
        <v>1</v>
      </c>
      <c r="H2215" s="7" t="n">
        <v>1</v>
      </c>
      <c r="I2215" s="7" t="n">
        <v>1</v>
      </c>
      <c r="J2215" s="7" t="n">
        <v>1000</v>
      </c>
    </row>
    <row r="2216" spans="1:6">
      <c r="A2216" t="s">
        <v>4</v>
      </c>
      <c r="B2216" s="4" t="s">
        <v>5</v>
      </c>
      <c r="C2216" s="4" t="s">
        <v>7</v>
      </c>
      <c r="D2216" s="4" t="s">
        <v>7</v>
      </c>
    </row>
    <row r="2217" spans="1:6">
      <c r="A2217" t="n">
        <v>21907</v>
      </c>
      <c r="B2217" s="58" t="n">
        <v>77</v>
      </c>
      <c r="C2217" s="7" t="n">
        <v>0</v>
      </c>
      <c r="D2217" s="7" t="n">
        <v>3</v>
      </c>
    </row>
    <row r="2218" spans="1:6">
      <c r="A2218" t="s">
        <v>4</v>
      </c>
      <c r="B2218" s="4" t="s">
        <v>5</v>
      </c>
    </row>
    <row r="2219" spans="1:6">
      <c r="A2219" t="n">
        <v>21910</v>
      </c>
      <c r="B2219" s="59" t="n">
        <v>88</v>
      </c>
    </row>
    <row r="2220" spans="1:6">
      <c r="A2220" t="s">
        <v>4</v>
      </c>
      <c r="B2220" s="4" t="s">
        <v>5</v>
      </c>
      <c r="C2220" s="4" t="s">
        <v>7</v>
      </c>
      <c r="D2220" s="4" t="s">
        <v>7</v>
      </c>
      <c r="E2220" s="4" t="s">
        <v>7</v>
      </c>
      <c r="F2220" s="4" t="s">
        <v>13</v>
      </c>
      <c r="G2220" s="4" t="s">
        <v>13</v>
      </c>
      <c r="H2220" s="4" t="s">
        <v>13</v>
      </c>
      <c r="I2220" s="4" t="s">
        <v>13</v>
      </c>
      <c r="J2220" s="4" t="s">
        <v>13</v>
      </c>
    </row>
    <row r="2221" spans="1:6">
      <c r="A2221" t="n">
        <v>21911</v>
      </c>
      <c r="B2221" s="30" t="n">
        <v>76</v>
      </c>
      <c r="C2221" s="7" t="n">
        <v>0</v>
      </c>
      <c r="D2221" s="7" t="n">
        <v>3</v>
      </c>
      <c r="E2221" s="7" t="n">
        <v>0</v>
      </c>
      <c r="F2221" s="7" t="n">
        <v>1</v>
      </c>
      <c r="G2221" s="7" t="n">
        <v>1</v>
      </c>
      <c r="H2221" s="7" t="n">
        <v>1</v>
      </c>
      <c r="I2221" s="7" t="n">
        <v>0</v>
      </c>
      <c r="J2221" s="7" t="n">
        <v>1000</v>
      </c>
    </row>
    <row r="2222" spans="1:6">
      <c r="A2222" t="s">
        <v>4</v>
      </c>
      <c r="B2222" s="4" t="s">
        <v>5</v>
      </c>
      <c r="C2222" s="4" t="s">
        <v>7</v>
      </c>
      <c r="D2222" s="4" t="s">
        <v>7</v>
      </c>
    </row>
    <row r="2223" spans="1:6">
      <c r="A2223" t="n">
        <v>21935</v>
      </c>
      <c r="B2223" s="58" t="n">
        <v>77</v>
      </c>
      <c r="C2223" s="7" t="n">
        <v>0</v>
      </c>
      <c r="D2223" s="7" t="n">
        <v>3</v>
      </c>
    </row>
    <row r="2224" spans="1:6">
      <c r="A2224" t="s">
        <v>4</v>
      </c>
      <c r="B2224" s="4" t="s">
        <v>5</v>
      </c>
      <c r="C2224" s="4" t="s">
        <v>7</v>
      </c>
    </row>
    <row r="2225" spans="1:10">
      <c r="A2225" t="n">
        <v>21938</v>
      </c>
      <c r="B2225" s="64" t="n">
        <v>78</v>
      </c>
      <c r="C2225" s="7" t="n">
        <v>255</v>
      </c>
    </row>
    <row r="2226" spans="1:10">
      <c r="A2226" t="s">
        <v>4</v>
      </c>
      <c r="B2226" s="4" t="s">
        <v>5</v>
      </c>
      <c r="C2226" s="4" t="s">
        <v>10</v>
      </c>
    </row>
    <row r="2227" spans="1:10">
      <c r="A2227" t="n">
        <v>21940</v>
      </c>
      <c r="B2227" s="11" t="n">
        <v>12</v>
      </c>
      <c r="C2227" s="7" t="n">
        <v>6767</v>
      </c>
    </row>
    <row r="2228" spans="1:10">
      <c r="A2228" t="s">
        <v>4</v>
      </c>
      <c r="B2228" s="4" t="s">
        <v>5</v>
      </c>
      <c r="C2228" s="4" t="s">
        <v>7</v>
      </c>
      <c r="D2228" s="4" t="s">
        <v>10</v>
      </c>
      <c r="E2228" s="4" t="s">
        <v>7</v>
      </c>
    </row>
    <row r="2229" spans="1:10">
      <c r="A2229" t="n">
        <v>21943</v>
      </c>
      <c r="B2229" s="32" t="n">
        <v>36</v>
      </c>
      <c r="C2229" s="7" t="n">
        <v>9</v>
      </c>
      <c r="D2229" s="7" t="n">
        <v>0</v>
      </c>
      <c r="E2229" s="7" t="n">
        <v>0</v>
      </c>
    </row>
    <row r="2230" spans="1:10">
      <c r="A2230" t="s">
        <v>4</v>
      </c>
      <c r="B2230" s="4" t="s">
        <v>5</v>
      </c>
      <c r="C2230" s="4" t="s">
        <v>7</v>
      </c>
      <c r="D2230" s="4" t="s">
        <v>10</v>
      </c>
      <c r="E2230" s="4" t="s">
        <v>7</v>
      </c>
    </row>
    <row r="2231" spans="1:10">
      <c r="A2231" t="n">
        <v>21948</v>
      </c>
      <c r="B2231" s="32" t="n">
        <v>36</v>
      </c>
      <c r="C2231" s="7" t="n">
        <v>9</v>
      </c>
      <c r="D2231" s="7" t="n">
        <v>7013</v>
      </c>
      <c r="E2231" s="7" t="n">
        <v>0</v>
      </c>
    </row>
    <row r="2232" spans="1:10">
      <c r="A2232" t="s">
        <v>4</v>
      </c>
      <c r="B2232" s="4" t="s">
        <v>5</v>
      </c>
      <c r="C2232" s="4" t="s">
        <v>7</v>
      </c>
      <c r="D2232" s="4" t="s">
        <v>10</v>
      </c>
      <c r="E2232" s="4" t="s">
        <v>7</v>
      </c>
    </row>
    <row r="2233" spans="1:10">
      <c r="A2233" t="n">
        <v>21953</v>
      </c>
      <c r="B2233" s="32" t="n">
        <v>36</v>
      </c>
      <c r="C2233" s="7" t="n">
        <v>9</v>
      </c>
      <c r="D2233" s="7" t="n">
        <v>23</v>
      </c>
      <c r="E2233" s="7" t="n">
        <v>0</v>
      </c>
    </row>
    <row r="2234" spans="1:10">
      <c r="A2234" t="s">
        <v>4</v>
      </c>
      <c r="B2234" s="4" t="s">
        <v>5</v>
      </c>
      <c r="C2234" s="4" t="s">
        <v>7</v>
      </c>
      <c r="D2234" s="4" t="s">
        <v>10</v>
      </c>
      <c r="E2234" s="4" t="s">
        <v>7</v>
      </c>
    </row>
    <row r="2235" spans="1:10">
      <c r="A2235" t="n">
        <v>21958</v>
      </c>
      <c r="B2235" s="32" t="n">
        <v>36</v>
      </c>
      <c r="C2235" s="7" t="n">
        <v>9</v>
      </c>
      <c r="D2235" s="7" t="n">
        <v>19</v>
      </c>
      <c r="E2235" s="7" t="n">
        <v>0</v>
      </c>
    </row>
    <row r="2236" spans="1:10">
      <c r="A2236" t="s">
        <v>4</v>
      </c>
      <c r="B2236" s="4" t="s">
        <v>5</v>
      </c>
      <c r="C2236" s="4" t="s">
        <v>7</v>
      </c>
      <c r="D2236" s="4" t="s">
        <v>10</v>
      </c>
    </row>
    <row r="2237" spans="1:10">
      <c r="A2237" t="n">
        <v>21963</v>
      </c>
      <c r="B2237" s="8" t="n">
        <v>162</v>
      </c>
      <c r="C2237" s="7" t="n">
        <v>1</v>
      </c>
      <c r="D2237" s="7" t="n">
        <v>0</v>
      </c>
    </row>
    <row r="2238" spans="1:10">
      <c r="A2238" t="s">
        <v>4</v>
      </c>
      <c r="B2238" s="4" t="s">
        <v>5</v>
      </c>
    </row>
    <row r="2239" spans="1:10">
      <c r="A2239" t="n">
        <v>21967</v>
      </c>
      <c r="B2239" s="5" t="n">
        <v>1</v>
      </c>
    </row>
    <row r="2240" spans="1:10" s="3" customFormat="1" customHeight="0">
      <c r="A2240" s="3" t="s">
        <v>2</v>
      </c>
      <c r="B2240" s="3" t="s">
        <v>255</v>
      </c>
    </row>
    <row r="2241" spans="1:5">
      <c r="A2241" t="s">
        <v>4</v>
      </c>
      <c r="B2241" s="4" t="s">
        <v>5</v>
      </c>
      <c r="C2241" s="4" t="s">
        <v>10</v>
      </c>
      <c r="D2241" s="4" t="s">
        <v>13</v>
      </c>
      <c r="E2241" s="4" t="s">
        <v>14</v>
      </c>
      <c r="F2241" s="4" t="s">
        <v>13</v>
      </c>
      <c r="G2241" s="4" t="s">
        <v>13</v>
      </c>
      <c r="H2241" s="4" t="s">
        <v>7</v>
      </c>
    </row>
    <row r="2242" spans="1:5">
      <c r="A2242" t="n">
        <v>21968</v>
      </c>
      <c r="B2242" s="53" t="n">
        <v>100</v>
      </c>
      <c r="C2242" s="7" t="n">
        <v>26</v>
      </c>
      <c r="D2242" s="7" t="n">
        <v>-4</v>
      </c>
      <c r="E2242" s="7" t="n">
        <v>0</v>
      </c>
      <c r="F2242" s="7" t="n">
        <v>-4</v>
      </c>
      <c r="G2242" s="7" t="n">
        <v>10</v>
      </c>
      <c r="H2242" s="7" t="n">
        <v>0</v>
      </c>
    </row>
    <row r="2243" spans="1:5">
      <c r="A2243" t="s">
        <v>4</v>
      </c>
      <c r="B2243" s="4" t="s">
        <v>5</v>
      </c>
      <c r="C2243" s="4" t="s">
        <v>10</v>
      </c>
    </row>
    <row r="2244" spans="1:5">
      <c r="A2244" t="n">
        <v>21988</v>
      </c>
      <c r="B2244" s="47" t="n">
        <v>54</v>
      </c>
      <c r="C2244" s="7" t="n">
        <v>26</v>
      </c>
    </row>
    <row r="2245" spans="1:5">
      <c r="A2245" t="s">
        <v>4</v>
      </c>
      <c r="B2245" s="4" t="s">
        <v>5</v>
      </c>
      <c r="C2245" s="4" t="s">
        <v>10</v>
      </c>
      <c r="D2245" s="4" t="s">
        <v>10</v>
      </c>
      <c r="E2245" s="4" t="s">
        <v>13</v>
      </c>
      <c r="F2245" s="4" t="s">
        <v>13</v>
      </c>
      <c r="G2245" s="4" t="s">
        <v>13</v>
      </c>
      <c r="H2245" s="4" t="s">
        <v>13</v>
      </c>
      <c r="I2245" s="4" t="s">
        <v>7</v>
      </c>
      <c r="J2245" s="4" t="s">
        <v>10</v>
      </c>
    </row>
    <row r="2246" spans="1:5">
      <c r="A2246" t="n">
        <v>21991</v>
      </c>
      <c r="B2246" s="45" t="n">
        <v>55</v>
      </c>
      <c r="C2246" s="7" t="n">
        <v>26</v>
      </c>
      <c r="D2246" s="7" t="n">
        <v>65533</v>
      </c>
      <c r="E2246" s="7" t="n">
        <v>-4</v>
      </c>
      <c r="F2246" s="7" t="n">
        <v>0</v>
      </c>
      <c r="G2246" s="7" t="n">
        <v>-4</v>
      </c>
      <c r="H2246" s="7" t="n">
        <v>1.5</v>
      </c>
      <c r="I2246" s="7" t="n">
        <v>1</v>
      </c>
      <c r="J2246" s="7" t="n">
        <v>0</v>
      </c>
    </row>
    <row r="2247" spans="1:5">
      <c r="A2247" t="s">
        <v>4</v>
      </c>
      <c r="B2247" s="4" t="s">
        <v>5</v>
      </c>
    </row>
    <row r="2248" spans="1:5">
      <c r="A2248" t="n">
        <v>22015</v>
      </c>
      <c r="B2248" s="5" t="n">
        <v>1</v>
      </c>
    </row>
    <row r="2249" spans="1:5" s="3" customFormat="1" customHeight="0">
      <c r="A2249" s="3" t="s">
        <v>2</v>
      </c>
      <c r="B2249" s="3" t="s">
        <v>256</v>
      </c>
    </row>
    <row r="2250" spans="1:5">
      <c r="A2250" t="s">
        <v>4</v>
      </c>
      <c r="B2250" s="4" t="s">
        <v>5</v>
      </c>
      <c r="C2250" s="4" t="s">
        <v>7</v>
      </c>
      <c r="D2250" s="4" t="s">
        <v>10</v>
      </c>
      <c r="E2250" s="4" t="s">
        <v>8</v>
      </c>
      <c r="F2250" s="4" t="s">
        <v>8</v>
      </c>
      <c r="G2250" s="4" t="s">
        <v>8</v>
      </c>
      <c r="H2250" s="4" t="s">
        <v>8</v>
      </c>
    </row>
    <row r="2251" spans="1:5">
      <c r="A2251" t="n">
        <v>22016</v>
      </c>
      <c r="B2251" s="35" t="n">
        <v>51</v>
      </c>
      <c r="C2251" s="7" t="n">
        <v>3</v>
      </c>
      <c r="D2251" s="7" t="n">
        <v>23</v>
      </c>
      <c r="E2251" s="7" t="s">
        <v>71</v>
      </c>
      <c r="F2251" s="7" t="s">
        <v>62</v>
      </c>
      <c r="G2251" s="7" t="s">
        <v>60</v>
      </c>
      <c r="H2251" s="7" t="s">
        <v>58</v>
      </c>
    </row>
    <row r="2252" spans="1:5">
      <c r="A2252" t="s">
        <v>4</v>
      </c>
      <c r="B2252" s="4" t="s">
        <v>5</v>
      </c>
      <c r="C2252" s="4" t="s">
        <v>10</v>
      </c>
      <c r="D2252" s="4" t="s">
        <v>13</v>
      </c>
      <c r="E2252" s="4" t="s">
        <v>14</v>
      </c>
      <c r="F2252" s="4" t="s">
        <v>13</v>
      </c>
      <c r="G2252" s="4" t="s">
        <v>13</v>
      </c>
      <c r="H2252" s="4" t="s">
        <v>7</v>
      </c>
    </row>
    <row r="2253" spans="1:5">
      <c r="A2253" t="n">
        <v>22029</v>
      </c>
      <c r="B2253" s="53" t="n">
        <v>100</v>
      </c>
      <c r="C2253" s="7" t="n">
        <v>23</v>
      </c>
      <c r="D2253" s="7" t="n">
        <v>4</v>
      </c>
      <c r="E2253" s="7" t="n">
        <v>0</v>
      </c>
      <c r="F2253" s="7" t="n">
        <v>-4</v>
      </c>
      <c r="G2253" s="7" t="n">
        <v>10</v>
      </c>
      <c r="H2253" s="7" t="n">
        <v>0</v>
      </c>
    </row>
    <row r="2254" spans="1:5">
      <c r="A2254" t="s">
        <v>4</v>
      </c>
      <c r="B2254" s="4" t="s">
        <v>5</v>
      </c>
      <c r="C2254" s="4" t="s">
        <v>10</v>
      </c>
    </row>
    <row r="2255" spans="1:5">
      <c r="A2255" t="n">
        <v>22049</v>
      </c>
      <c r="B2255" s="47" t="n">
        <v>54</v>
      </c>
      <c r="C2255" s="7" t="n">
        <v>23</v>
      </c>
    </row>
    <row r="2256" spans="1:5">
      <c r="A2256" t="s">
        <v>4</v>
      </c>
      <c r="B2256" s="4" t="s">
        <v>5</v>
      </c>
      <c r="C2256" s="4" t="s">
        <v>10</v>
      </c>
      <c r="D2256" s="4" t="s">
        <v>10</v>
      </c>
      <c r="E2256" s="4" t="s">
        <v>13</v>
      </c>
      <c r="F2256" s="4" t="s">
        <v>13</v>
      </c>
      <c r="G2256" s="4" t="s">
        <v>13</v>
      </c>
      <c r="H2256" s="4" t="s">
        <v>13</v>
      </c>
      <c r="I2256" s="4" t="s">
        <v>7</v>
      </c>
      <c r="J2256" s="4" t="s">
        <v>10</v>
      </c>
    </row>
    <row r="2257" spans="1:10">
      <c r="A2257" t="n">
        <v>22052</v>
      </c>
      <c r="B2257" s="45" t="n">
        <v>55</v>
      </c>
      <c r="C2257" s="7" t="n">
        <v>23</v>
      </c>
      <c r="D2257" s="7" t="n">
        <v>65533</v>
      </c>
      <c r="E2257" s="7" t="n">
        <v>4</v>
      </c>
      <c r="F2257" s="7" t="n">
        <v>0</v>
      </c>
      <c r="G2257" s="7" t="n">
        <v>-4</v>
      </c>
      <c r="H2257" s="7" t="n">
        <v>1.5</v>
      </c>
      <c r="I2257" s="7" t="n">
        <v>1</v>
      </c>
      <c r="J2257" s="7" t="n">
        <v>0</v>
      </c>
    </row>
    <row r="2258" spans="1:10">
      <c r="A2258" t="s">
        <v>4</v>
      </c>
      <c r="B2258" s="4" t="s">
        <v>5</v>
      </c>
    </row>
    <row r="2259" spans="1:10">
      <c r="A2259" t="n">
        <v>22076</v>
      </c>
      <c r="B2259" s="5" t="n">
        <v>1</v>
      </c>
    </row>
    <row r="2260" spans="1:10" s="3" customFormat="1" customHeight="0">
      <c r="A2260" s="3" t="s">
        <v>2</v>
      </c>
      <c r="B2260" s="3" t="s">
        <v>257</v>
      </c>
    </row>
    <row r="2261" spans="1:10">
      <c r="A2261" t="s">
        <v>4</v>
      </c>
      <c r="B2261" s="4" t="s">
        <v>5</v>
      </c>
      <c r="C2261" s="4" t="s">
        <v>7</v>
      </c>
      <c r="D2261" s="4" t="s">
        <v>10</v>
      </c>
      <c r="E2261" s="4" t="s">
        <v>8</v>
      </c>
      <c r="F2261" s="4" t="s">
        <v>8</v>
      </c>
      <c r="G2261" s="4" t="s">
        <v>8</v>
      </c>
      <c r="H2261" s="4" t="s">
        <v>8</v>
      </c>
    </row>
    <row r="2262" spans="1:10">
      <c r="A2262" t="n">
        <v>22080</v>
      </c>
      <c r="B2262" s="35" t="n">
        <v>51</v>
      </c>
      <c r="C2262" s="7" t="n">
        <v>3</v>
      </c>
      <c r="D2262" s="7" t="n">
        <v>19</v>
      </c>
      <c r="E2262" s="7" t="s">
        <v>71</v>
      </c>
      <c r="F2262" s="7" t="s">
        <v>58</v>
      </c>
      <c r="G2262" s="7" t="s">
        <v>60</v>
      </c>
      <c r="H2262" s="7" t="s">
        <v>58</v>
      </c>
    </row>
    <row r="2263" spans="1:10">
      <c r="A2263" t="s">
        <v>4</v>
      </c>
      <c r="B2263" s="4" t="s">
        <v>5</v>
      </c>
      <c r="C2263" s="4" t="s">
        <v>10</v>
      </c>
      <c r="D2263" s="4" t="s">
        <v>13</v>
      </c>
      <c r="E2263" s="4" t="s">
        <v>14</v>
      </c>
      <c r="F2263" s="4" t="s">
        <v>13</v>
      </c>
      <c r="G2263" s="4" t="s">
        <v>13</v>
      </c>
      <c r="H2263" s="4" t="s">
        <v>7</v>
      </c>
    </row>
    <row r="2264" spans="1:10">
      <c r="A2264" t="n">
        <v>22093</v>
      </c>
      <c r="B2264" s="53" t="n">
        <v>100</v>
      </c>
      <c r="C2264" s="7" t="n">
        <v>19</v>
      </c>
      <c r="D2264" s="7" t="n">
        <v>4</v>
      </c>
      <c r="E2264" s="7" t="n">
        <v>0</v>
      </c>
      <c r="F2264" s="7" t="n">
        <v>-4</v>
      </c>
      <c r="G2264" s="7" t="n">
        <v>10</v>
      </c>
      <c r="H2264" s="7" t="n">
        <v>0</v>
      </c>
    </row>
    <row r="2265" spans="1:10">
      <c r="A2265" t="s">
        <v>4</v>
      </c>
      <c r="B2265" s="4" t="s">
        <v>5</v>
      </c>
      <c r="C2265" s="4" t="s">
        <v>10</v>
      </c>
    </row>
    <row r="2266" spans="1:10">
      <c r="A2266" t="n">
        <v>22113</v>
      </c>
      <c r="B2266" s="47" t="n">
        <v>54</v>
      </c>
      <c r="C2266" s="7" t="n">
        <v>19</v>
      </c>
    </row>
    <row r="2267" spans="1:10">
      <c r="A2267" t="s">
        <v>4</v>
      </c>
      <c r="B2267" s="4" t="s">
        <v>5</v>
      </c>
      <c r="C2267" s="4" t="s">
        <v>10</v>
      </c>
      <c r="D2267" s="4" t="s">
        <v>10</v>
      </c>
      <c r="E2267" s="4" t="s">
        <v>13</v>
      </c>
      <c r="F2267" s="4" t="s">
        <v>13</v>
      </c>
      <c r="G2267" s="4" t="s">
        <v>13</v>
      </c>
      <c r="H2267" s="4" t="s">
        <v>13</v>
      </c>
      <c r="I2267" s="4" t="s">
        <v>7</v>
      </c>
      <c r="J2267" s="4" t="s">
        <v>10</v>
      </c>
    </row>
    <row r="2268" spans="1:10">
      <c r="A2268" t="n">
        <v>22116</v>
      </c>
      <c r="B2268" s="45" t="n">
        <v>55</v>
      </c>
      <c r="C2268" s="7" t="n">
        <v>19</v>
      </c>
      <c r="D2268" s="7" t="n">
        <v>65533</v>
      </c>
      <c r="E2268" s="7" t="n">
        <v>4</v>
      </c>
      <c r="F2268" s="7" t="n">
        <v>0</v>
      </c>
      <c r="G2268" s="7" t="n">
        <v>-4</v>
      </c>
      <c r="H2268" s="7" t="n">
        <v>1.5</v>
      </c>
      <c r="I2268" s="7" t="n">
        <v>1</v>
      </c>
      <c r="J2268" s="7" t="n">
        <v>0</v>
      </c>
    </row>
    <row r="2269" spans="1:10">
      <c r="A2269" t="s">
        <v>4</v>
      </c>
      <c r="B2269" s="4" t="s">
        <v>5</v>
      </c>
    </row>
    <row r="2270" spans="1:10">
      <c r="A2270" t="n">
        <v>22140</v>
      </c>
      <c r="B2270" s="5" t="n">
        <v>1</v>
      </c>
    </row>
    <row r="2271" spans="1:10" s="3" customFormat="1" customHeight="0">
      <c r="A2271" s="3" t="s">
        <v>2</v>
      </c>
      <c r="B2271" s="3" t="s">
        <v>258</v>
      </c>
    </row>
    <row r="2272" spans="1:10">
      <c r="A2272" t="s">
        <v>4</v>
      </c>
      <c r="B2272" s="4" t="s">
        <v>5</v>
      </c>
      <c r="C2272" s="4" t="s">
        <v>10</v>
      </c>
      <c r="D2272" s="4" t="s">
        <v>10</v>
      </c>
      <c r="E2272" s="4" t="s">
        <v>14</v>
      </c>
      <c r="F2272" s="4" t="s">
        <v>8</v>
      </c>
      <c r="G2272" s="4" t="s">
        <v>259</v>
      </c>
      <c r="H2272" s="4" t="s">
        <v>10</v>
      </c>
      <c r="I2272" s="4" t="s">
        <v>10</v>
      </c>
      <c r="J2272" s="4" t="s">
        <v>14</v>
      </c>
      <c r="K2272" s="4" t="s">
        <v>8</v>
      </c>
      <c r="L2272" s="4" t="s">
        <v>259</v>
      </c>
      <c r="M2272" s="4" t="s">
        <v>10</v>
      </c>
      <c r="N2272" s="4" t="s">
        <v>10</v>
      </c>
      <c r="O2272" s="4" t="s">
        <v>14</v>
      </c>
      <c r="P2272" s="4" t="s">
        <v>8</v>
      </c>
      <c r="Q2272" s="4" t="s">
        <v>259</v>
      </c>
      <c r="R2272" s="4" t="s">
        <v>10</v>
      </c>
      <c r="S2272" s="4" t="s">
        <v>10</v>
      </c>
      <c r="T2272" s="4" t="s">
        <v>14</v>
      </c>
      <c r="U2272" s="4" t="s">
        <v>8</v>
      </c>
      <c r="V2272" s="4" t="s">
        <v>259</v>
      </c>
      <c r="W2272" s="4" t="s">
        <v>10</v>
      </c>
      <c r="X2272" s="4" t="s">
        <v>10</v>
      </c>
      <c r="Y2272" s="4" t="s">
        <v>14</v>
      </c>
      <c r="Z2272" s="4" t="s">
        <v>8</v>
      </c>
      <c r="AA2272" s="4" t="s">
        <v>259</v>
      </c>
      <c r="AB2272" s="4" t="s">
        <v>10</v>
      </c>
      <c r="AC2272" s="4" t="s">
        <v>10</v>
      </c>
      <c r="AD2272" s="4" t="s">
        <v>14</v>
      </c>
      <c r="AE2272" s="4" t="s">
        <v>8</v>
      </c>
      <c r="AF2272" s="4" t="s">
        <v>259</v>
      </c>
      <c r="AG2272" s="4" t="s">
        <v>10</v>
      </c>
      <c r="AH2272" s="4" t="s">
        <v>10</v>
      </c>
      <c r="AI2272" s="4" t="s">
        <v>14</v>
      </c>
      <c r="AJ2272" s="4" t="s">
        <v>8</v>
      </c>
      <c r="AK2272" s="4" t="s">
        <v>259</v>
      </c>
      <c r="AL2272" s="4" t="s">
        <v>10</v>
      </c>
      <c r="AM2272" s="4" t="s">
        <v>10</v>
      </c>
      <c r="AN2272" s="4" t="s">
        <v>14</v>
      </c>
      <c r="AO2272" s="4" t="s">
        <v>8</v>
      </c>
      <c r="AP2272" s="4" t="s">
        <v>259</v>
      </c>
      <c r="AQ2272" s="4" t="s">
        <v>10</v>
      </c>
      <c r="AR2272" s="4" t="s">
        <v>10</v>
      </c>
      <c r="AS2272" s="4" t="s">
        <v>14</v>
      </c>
      <c r="AT2272" s="4" t="s">
        <v>8</v>
      </c>
      <c r="AU2272" s="4" t="s">
        <v>259</v>
      </c>
      <c r="AV2272" s="4" t="s">
        <v>10</v>
      </c>
      <c r="AW2272" s="4" t="s">
        <v>10</v>
      </c>
      <c r="AX2272" s="4" t="s">
        <v>14</v>
      </c>
      <c r="AY2272" s="4" t="s">
        <v>8</v>
      </c>
      <c r="AZ2272" s="4" t="s">
        <v>259</v>
      </c>
      <c r="BA2272" s="4" t="s">
        <v>10</v>
      </c>
      <c r="BB2272" s="4" t="s">
        <v>10</v>
      </c>
      <c r="BC2272" s="4" t="s">
        <v>14</v>
      </c>
      <c r="BD2272" s="4" t="s">
        <v>8</v>
      </c>
      <c r="BE2272" s="4" t="s">
        <v>259</v>
      </c>
      <c r="BF2272" s="4" t="s">
        <v>10</v>
      </c>
      <c r="BG2272" s="4" t="s">
        <v>10</v>
      </c>
      <c r="BH2272" s="4" t="s">
        <v>14</v>
      </c>
      <c r="BI2272" s="4" t="s">
        <v>8</v>
      </c>
      <c r="BJ2272" s="4" t="s">
        <v>259</v>
      </c>
      <c r="BK2272" s="4" t="s">
        <v>10</v>
      </c>
      <c r="BL2272" s="4" t="s">
        <v>10</v>
      </c>
      <c r="BM2272" s="4" t="s">
        <v>14</v>
      </c>
      <c r="BN2272" s="4" t="s">
        <v>8</v>
      </c>
      <c r="BO2272" s="4" t="s">
        <v>259</v>
      </c>
      <c r="BP2272" s="4" t="s">
        <v>10</v>
      </c>
      <c r="BQ2272" s="4" t="s">
        <v>10</v>
      </c>
      <c r="BR2272" s="4" t="s">
        <v>14</v>
      </c>
      <c r="BS2272" s="4" t="s">
        <v>8</v>
      </c>
      <c r="BT2272" s="4" t="s">
        <v>259</v>
      </c>
      <c r="BU2272" s="4" t="s">
        <v>10</v>
      </c>
      <c r="BV2272" s="4" t="s">
        <v>10</v>
      </c>
      <c r="BW2272" s="4" t="s">
        <v>14</v>
      </c>
      <c r="BX2272" s="4" t="s">
        <v>8</v>
      </c>
      <c r="BY2272" s="4" t="s">
        <v>259</v>
      </c>
      <c r="BZ2272" s="4" t="s">
        <v>10</v>
      </c>
      <c r="CA2272" s="4" t="s">
        <v>10</v>
      </c>
      <c r="CB2272" s="4" t="s">
        <v>14</v>
      </c>
      <c r="CC2272" s="4" t="s">
        <v>8</v>
      </c>
      <c r="CD2272" s="4" t="s">
        <v>259</v>
      </c>
      <c r="CE2272" s="4" t="s">
        <v>10</v>
      </c>
      <c r="CF2272" s="4" t="s">
        <v>10</v>
      </c>
      <c r="CG2272" s="4" t="s">
        <v>14</v>
      </c>
      <c r="CH2272" s="4" t="s">
        <v>8</v>
      </c>
      <c r="CI2272" s="4" t="s">
        <v>259</v>
      </c>
      <c r="CJ2272" s="4" t="s">
        <v>10</v>
      </c>
      <c r="CK2272" s="4" t="s">
        <v>10</v>
      </c>
      <c r="CL2272" s="4" t="s">
        <v>14</v>
      </c>
      <c r="CM2272" s="4" t="s">
        <v>8</v>
      </c>
      <c r="CN2272" s="4" t="s">
        <v>259</v>
      </c>
      <c r="CO2272" s="4" t="s">
        <v>10</v>
      </c>
      <c r="CP2272" s="4" t="s">
        <v>10</v>
      </c>
      <c r="CQ2272" s="4" t="s">
        <v>14</v>
      </c>
      <c r="CR2272" s="4" t="s">
        <v>8</v>
      </c>
      <c r="CS2272" s="4" t="s">
        <v>259</v>
      </c>
      <c r="CT2272" s="4" t="s">
        <v>10</v>
      </c>
      <c r="CU2272" s="4" t="s">
        <v>10</v>
      </c>
      <c r="CV2272" s="4" t="s">
        <v>14</v>
      </c>
      <c r="CW2272" s="4" t="s">
        <v>8</v>
      </c>
      <c r="CX2272" s="4" t="s">
        <v>259</v>
      </c>
      <c r="CY2272" s="4" t="s">
        <v>10</v>
      </c>
      <c r="CZ2272" s="4" t="s">
        <v>10</v>
      </c>
      <c r="DA2272" s="4" t="s">
        <v>14</v>
      </c>
      <c r="DB2272" s="4" t="s">
        <v>8</v>
      </c>
      <c r="DC2272" s="4" t="s">
        <v>259</v>
      </c>
      <c r="DD2272" s="4" t="s">
        <v>10</v>
      </c>
      <c r="DE2272" s="4" t="s">
        <v>10</v>
      </c>
      <c r="DF2272" s="4" t="s">
        <v>14</v>
      </c>
      <c r="DG2272" s="4" t="s">
        <v>8</v>
      </c>
      <c r="DH2272" s="4" t="s">
        <v>259</v>
      </c>
      <c r="DI2272" s="4" t="s">
        <v>10</v>
      </c>
      <c r="DJ2272" s="4" t="s">
        <v>10</v>
      </c>
      <c r="DK2272" s="4" t="s">
        <v>14</v>
      </c>
      <c r="DL2272" s="4" t="s">
        <v>8</v>
      </c>
      <c r="DM2272" s="4" t="s">
        <v>259</v>
      </c>
      <c r="DN2272" s="4" t="s">
        <v>10</v>
      </c>
      <c r="DO2272" s="4" t="s">
        <v>10</v>
      </c>
      <c r="DP2272" s="4" t="s">
        <v>14</v>
      </c>
      <c r="DQ2272" s="4" t="s">
        <v>8</v>
      </c>
      <c r="DR2272" s="4" t="s">
        <v>259</v>
      </c>
      <c r="DS2272" s="4" t="s">
        <v>10</v>
      </c>
      <c r="DT2272" s="4" t="s">
        <v>10</v>
      </c>
      <c r="DU2272" s="4" t="s">
        <v>14</v>
      </c>
      <c r="DV2272" s="4" t="s">
        <v>8</v>
      </c>
      <c r="DW2272" s="4" t="s">
        <v>259</v>
      </c>
      <c r="DX2272" s="4" t="s">
        <v>10</v>
      </c>
      <c r="DY2272" s="4" t="s">
        <v>10</v>
      </c>
      <c r="DZ2272" s="4" t="s">
        <v>14</v>
      </c>
      <c r="EA2272" s="4" t="s">
        <v>8</v>
      </c>
      <c r="EB2272" s="4" t="s">
        <v>259</v>
      </c>
      <c r="EC2272" s="4" t="s">
        <v>10</v>
      </c>
      <c r="ED2272" s="4" t="s">
        <v>10</v>
      </c>
      <c r="EE2272" s="4" t="s">
        <v>14</v>
      </c>
      <c r="EF2272" s="4" t="s">
        <v>8</v>
      </c>
      <c r="EG2272" s="4" t="s">
        <v>259</v>
      </c>
      <c r="EH2272" s="4" t="s">
        <v>10</v>
      </c>
      <c r="EI2272" s="4" t="s">
        <v>10</v>
      </c>
      <c r="EJ2272" s="4" t="s">
        <v>14</v>
      </c>
      <c r="EK2272" s="4" t="s">
        <v>8</v>
      </c>
      <c r="EL2272" s="4" t="s">
        <v>259</v>
      </c>
      <c r="EM2272" s="4" t="s">
        <v>10</v>
      </c>
      <c r="EN2272" s="4" t="s">
        <v>10</v>
      </c>
      <c r="EO2272" s="4" t="s">
        <v>14</v>
      </c>
      <c r="EP2272" s="4" t="s">
        <v>8</v>
      </c>
      <c r="EQ2272" s="4" t="s">
        <v>259</v>
      </c>
      <c r="ER2272" s="4" t="s">
        <v>10</v>
      </c>
      <c r="ES2272" s="4" t="s">
        <v>10</v>
      </c>
      <c r="ET2272" s="4" t="s">
        <v>14</v>
      </c>
      <c r="EU2272" s="4" t="s">
        <v>8</v>
      </c>
      <c r="EV2272" s="4" t="s">
        <v>259</v>
      </c>
      <c r="EW2272" s="4" t="s">
        <v>10</v>
      </c>
      <c r="EX2272" s="4" t="s">
        <v>10</v>
      </c>
      <c r="EY2272" s="4" t="s">
        <v>14</v>
      </c>
      <c r="EZ2272" s="4" t="s">
        <v>8</v>
      </c>
      <c r="FA2272" s="4" t="s">
        <v>259</v>
      </c>
      <c r="FB2272" s="4" t="s">
        <v>10</v>
      </c>
      <c r="FC2272" s="4" t="s">
        <v>10</v>
      </c>
      <c r="FD2272" s="4" t="s">
        <v>14</v>
      </c>
      <c r="FE2272" s="4" t="s">
        <v>8</v>
      </c>
      <c r="FF2272" s="4" t="s">
        <v>259</v>
      </c>
      <c r="FG2272" s="4" t="s">
        <v>10</v>
      </c>
      <c r="FH2272" s="4" t="s">
        <v>10</v>
      </c>
      <c r="FI2272" s="4" t="s">
        <v>14</v>
      </c>
      <c r="FJ2272" s="4" t="s">
        <v>8</v>
      </c>
      <c r="FK2272" s="4" t="s">
        <v>259</v>
      </c>
      <c r="FL2272" s="4" t="s">
        <v>10</v>
      </c>
      <c r="FM2272" s="4" t="s">
        <v>10</v>
      </c>
      <c r="FN2272" s="4" t="s">
        <v>14</v>
      </c>
      <c r="FO2272" s="4" t="s">
        <v>8</v>
      </c>
      <c r="FP2272" s="4" t="s">
        <v>259</v>
      </c>
      <c r="FQ2272" s="4" t="s">
        <v>10</v>
      </c>
      <c r="FR2272" s="4" t="s">
        <v>10</v>
      </c>
      <c r="FS2272" s="4" t="s">
        <v>14</v>
      </c>
      <c r="FT2272" s="4" t="s">
        <v>8</v>
      </c>
      <c r="FU2272" s="4" t="s">
        <v>259</v>
      </c>
      <c r="FV2272" s="4" t="s">
        <v>10</v>
      </c>
      <c r="FW2272" s="4" t="s">
        <v>10</v>
      </c>
      <c r="FX2272" s="4" t="s">
        <v>14</v>
      </c>
      <c r="FY2272" s="4" t="s">
        <v>8</v>
      </c>
      <c r="FZ2272" s="4" t="s">
        <v>259</v>
      </c>
      <c r="GA2272" s="4" t="s">
        <v>10</v>
      </c>
      <c r="GB2272" s="4" t="s">
        <v>10</v>
      </c>
      <c r="GC2272" s="4" t="s">
        <v>14</v>
      </c>
      <c r="GD2272" s="4" t="s">
        <v>8</v>
      </c>
      <c r="GE2272" s="4" t="s">
        <v>259</v>
      </c>
      <c r="GF2272" s="4" t="s">
        <v>10</v>
      </c>
      <c r="GG2272" s="4" t="s">
        <v>10</v>
      </c>
      <c r="GH2272" s="4" t="s">
        <v>14</v>
      </c>
      <c r="GI2272" s="4" t="s">
        <v>8</v>
      </c>
      <c r="GJ2272" s="4" t="s">
        <v>259</v>
      </c>
      <c r="GK2272" s="4" t="s">
        <v>10</v>
      </c>
      <c r="GL2272" s="4" t="s">
        <v>10</v>
      </c>
      <c r="GM2272" s="4" t="s">
        <v>14</v>
      </c>
      <c r="GN2272" s="4" t="s">
        <v>8</v>
      </c>
      <c r="GO2272" s="4" t="s">
        <v>259</v>
      </c>
      <c r="GP2272" s="4" t="s">
        <v>10</v>
      </c>
      <c r="GQ2272" s="4" t="s">
        <v>10</v>
      </c>
      <c r="GR2272" s="4" t="s">
        <v>14</v>
      </c>
      <c r="GS2272" s="4" t="s">
        <v>8</v>
      </c>
      <c r="GT2272" s="4" t="s">
        <v>259</v>
      </c>
      <c r="GU2272" s="4" t="s">
        <v>10</v>
      </c>
      <c r="GV2272" s="4" t="s">
        <v>10</v>
      </c>
      <c r="GW2272" s="4" t="s">
        <v>14</v>
      </c>
      <c r="GX2272" s="4" t="s">
        <v>8</v>
      </c>
      <c r="GY2272" s="4" t="s">
        <v>259</v>
      </c>
      <c r="GZ2272" s="4" t="s">
        <v>10</v>
      </c>
      <c r="HA2272" s="4" t="s">
        <v>10</v>
      </c>
      <c r="HB2272" s="4" t="s">
        <v>14</v>
      </c>
      <c r="HC2272" s="4" t="s">
        <v>8</v>
      </c>
      <c r="HD2272" s="4" t="s">
        <v>259</v>
      </c>
      <c r="HE2272" s="4" t="s">
        <v>10</v>
      </c>
      <c r="HF2272" s="4" t="s">
        <v>10</v>
      </c>
      <c r="HG2272" s="4" t="s">
        <v>14</v>
      </c>
      <c r="HH2272" s="4" t="s">
        <v>8</v>
      </c>
      <c r="HI2272" s="4" t="s">
        <v>259</v>
      </c>
      <c r="HJ2272" s="4" t="s">
        <v>10</v>
      </c>
      <c r="HK2272" s="4" t="s">
        <v>10</v>
      </c>
      <c r="HL2272" s="4" t="s">
        <v>14</v>
      </c>
      <c r="HM2272" s="4" t="s">
        <v>8</v>
      </c>
      <c r="HN2272" s="4" t="s">
        <v>259</v>
      </c>
      <c r="HO2272" s="4" t="s">
        <v>10</v>
      </c>
      <c r="HP2272" s="4" t="s">
        <v>10</v>
      </c>
      <c r="HQ2272" s="4" t="s">
        <v>14</v>
      </c>
      <c r="HR2272" s="4" t="s">
        <v>8</v>
      </c>
      <c r="HS2272" s="4" t="s">
        <v>259</v>
      </c>
      <c r="HT2272" s="4" t="s">
        <v>10</v>
      </c>
      <c r="HU2272" s="4" t="s">
        <v>10</v>
      </c>
      <c r="HV2272" s="4" t="s">
        <v>14</v>
      </c>
      <c r="HW2272" s="4" t="s">
        <v>8</v>
      </c>
      <c r="HX2272" s="4" t="s">
        <v>259</v>
      </c>
      <c r="HY2272" s="4" t="s">
        <v>10</v>
      </c>
      <c r="HZ2272" s="4" t="s">
        <v>10</v>
      </c>
      <c r="IA2272" s="4" t="s">
        <v>14</v>
      </c>
      <c r="IB2272" s="4" t="s">
        <v>8</v>
      </c>
      <c r="IC2272" s="4" t="s">
        <v>259</v>
      </c>
      <c r="ID2272" s="4" t="s">
        <v>10</v>
      </c>
      <c r="IE2272" s="4" t="s">
        <v>10</v>
      </c>
      <c r="IF2272" s="4" t="s">
        <v>14</v>
      </c>
      <c r="IG2272" s="4" t="s">
        <v>8</v>
      </c>
      <c r="IH2272" s="4" t="s">
        <v>259</v>
      </c>
      <c r="II2272" s="4" t="s">
        <v>10</v>
      </c>
      <c r="IJ2272" s="4" t="s">
        <v>10</v>
      </c>
      <c r="IK2272" s="4" t="s">
        <v>14</v>
      </c>
      <c r="IL2272" s="4" t="s">
        <v>8</v>
      </c>
      <c r="IM2272" s="4" t="s">
        <v>259</v>
      </c>
      <c r="IN2272" s="4" t="s">
        <v>10</v>
      </c>
      <c r="IO2272" s="4" t="s">
        <v>10</v>
      </c>
      <c r="IP2272" s="4" t="s">
        <v>14</v>
      </c>
      <c r="IQ2272" s="4" t="s">
        <v>8</v>
      </c>
      <c r="IR2272" s="4" t="s">
        <v>259</v>
      </c>
      <c r="IS2272" s="4" t="s">
        <v>10</v>
      </c>
      <c r="IT2272" s="4" t="s">
        <v>10</v>
      </c>
      <c r="IU2272" s="4" t="s">
        <v>14</v>
      </c>
      <c r="IV2272" s="4" t="s">
        <v>8</v>
      </c>
      <c r="IW2272" s="4" t="s">
        <v>259</v>
      </c>
      <c r="IX2272" s="4" t="s">
        <v>10</v>
      </c>
      <c r="IY2272" s="4" t="s">
        <v>10</v>
      </c>
      <c r="IZ2272" s="4" t="s">
        <v>14</v>
      </c>
      <c r="JA2272" s="4" t="s">
        <v>8</v>
      </c>
      <c r="JB2272" s="4" t="s">
        <v>259</v>
      </c>
      <c r="JC2272" s="4" t="s">
        <v>10</v>
      </c>
      <c r="JD2272" s="4" t="s">
        <v>10</v>
      </c>
      <c r="JE2272" s="4" t="s">
        <v>14</v>
      </c>
      <c r="JF2272" s="4" t="s">
        <v>8</v>
      </c>
      <c r="JG2272" s="4" t="s">
        <v>259</v>
      </c>
      <c r="JH2272" s="4" t="s">
        <v>10</v>
      </c>
      <c r="JI2272" s="4" t="s">
        <v>10</v>
      </c>
      <c r="JJ2272" s="4" t="s">
        <v>14</v>
      </c>
      <c r="JK2272" s="4" t="s">
        <v>8</v>
      </c>
      <c r="JL2272" s="4" t="s">
        <v>259</v>
      </c>
      <c r="JM2272" s="4" t="s">
        <v>10</v>
      </c>
      <c r="JN2272" s="4" t="s">
        <v>10</v>
      </c>
      <c r="JO2272" s="4" t="s">
        <v>14</v>
      </c>
      <c r="JP2272" s="4" t="s">
        <v>8</v>
      </c>
      <c r="JQ2272" s="4" t="s">
        <v>259</v>
      </c>
      <c r="JR2272" s="4" t="s">
        <v>10</v>
      </c>
      <c r="JS2272" s="4" t="s">
        <v>10</v>
      </c>
      <c r="JT2272" s="4" t="s">
        <v>14</v>
      </c>
      <c r="JU2272" s="4" t="s">
        <v>8</v>
      </c>
      <c r="JV2272" s="4" t="s">
        <v>259</v>
      </c>
      <c r="JW2272" s="4" t="s">
        <v>10</v>
      </c>
      <c r="JX2272" s="4" t="s">
        <v>10</v>
      </c>
      <c r="JY2272" s="4" t="s">
        <v>14</v>
      </c>
      <c r="JZ2272" s="4" t="s">
        <v>8</v>
      </c>
      <c r="KA2272" s="4" t="s">
        <v>259</v>
      </c>
      <c r="KB2272" s="4" t="s">
        <v>10</v>
      </c>
      <c r="KC2272" s="4" t="s">
        <v>10</v>
      </c>
      <c r="KD2272" s="4" t="s">
        <v>14</v>
      </c>
      <c r="KE2272" s="4" t="s">
        <v>8</v>
      </c>
      <c r="KF2272" s="4" t="s">
        <v>259</v>
      </c>
      <c r="KG2272" s="4" t="s">
        <v>10</v>
      </c>
      <c r="KH2272" s="4" t="s">
        <v>10</v>
      </c>
      <c r="KI2272" s="4" t="s">
        <v>14</v>
      </c>
      <c r="KJ2272" s="4" t="s">
        <v>8</v>
      </c>
      <c r="KK2272" s="4" t="s">
        <v>259</v>
      </c>
      <c r="KL2272" s="4" t="s">
        <v>10</v>
      </c>
      <c r="KM2272" s="4" t="s">
        <v>10</v>
      </c>
      <c r="KN2272" s="4" t="s">
        <v>14</v>
      </c>
      <c r="KO2272" s="4" t="s">
        <v>8</v>
      </c>
      <c r="KP2272" s="4" t="s">
        <v>259</v>
      </c>
      <c r="KQ2272" s="4" t="s">
        <v>10</v>
      </c>
      <c r="KR2272" s="4" t="s">
        <v>10</v>
      </c>
      <c r="KS2272" s="4" t="s">
        <v>14</v>
      </c>
      <c r="KT2272" s="4" t="s">
        <v>8</v>
      </c>
      <c r="KU2272" s="4" t="s">
        <v>259</v>
      </c>
      <c r="KV2272" s="4" t="s">
        <v>10</v>
      </c>
      <c r="KW2272" s="4" t="s">
        <v>10</v>
      </c>
      <c r="KX2272" s="4" t="s">
        <v>14</v>
      </c>
      <c r="KY2272" s="4" t="s">
        <v>8</v>
      </c>
      <c r="KZ2272" s="4" t="s">
        <v>259</v>
      </c>
      <c r="LA2272" s="4" t="s">
        <v>10</v>
      </c>
      <c r="LB2272" s="4" t="s">
        <v>10</v>
      </c>
      <c r="LC2272" s="4" t="s">
        <v>14</v>
      </c>
      <c r="LD2272" s="4" t="s">
        <v>8</v>
      </c>
      <c r="LE2272" s="4" t="s">
        <v>259</v>
      </c>
      <c r="LF2272" s="4" t="s">
        <v>10</v>
      </c>
      <c r="LG2272" s="4" t="s">
        <v>10</v>
      </c>
      <c r="LH2272" s="4" t="s">
        <v>14</v>
      </c>
      <c r="LI2272" s="4" t="s">
        <v>8</v>
      </c>
      <c r="LJ2272" s="4" t="s">
        <v>259</v>
      </c>
      <c r="LK2272" s="4" t="s">
        <v>10</v>
      </c>
      <c r="LL2272" s="4" t="s">
        <v>10</v>
      </c>
      <c r="LM2272" s="4" t="s">
        <v>14</v>
      </c>
      <c r="LN2272" s="4" t="s">
        <v>8</v>
      </c>
      <c r="LO2272" s="4" t="s">
        <v>259</v>
      </c>
      <c r="LP2272" s="4" t="s">
        <v>10</v>
      </c>
      <c r="LQ2272" s="4" t="s">
        <v>10</v>
      </c>
      <c r="LR2272" s="4" t="s">
        <v>14</v>
      </c>
      <c r="LS2272" s="4" t="s">
        <v>8</v>
      </c>
      <c r="LT2272" s="4" t="s">
        <v>259</v>
      </c>
      <c r="LU2272" s="4" t="s">
        <v>10</v>
      </c>
      <c r="LV2272" s="4" t="s">
        <v>10</v>
      </c>
      <c r="LW2272" s="4" t="s">
        <v>14</v>
      </c>
      <c r="LX2272" s="4" t="s">
        <v>8</v>
      </c>
      <c r="LY2272" s="4" t="s">
        <v>259</v>
      </c>
      <c r="LZ2272" s="4" t="s">
        <v>10</v>
      </c>
      <c r="MA2272" s="4" t="s">
        <v>10</v>
      </c>
      <c r="MB2272" s="4" t="s">
        <v>14</v>
      </c>
      <c r="MC2272" s="4" t="s">
        <v>8</v>
      </c>
      <c r="MD2272" s="4" t="s">
        <v>259</v>
      </c>
      <c r="ME2272" s="4" t="s">
        <v>10</v>
      </c>
      <c r="MF2272" s="4" t="s">
        <v>10</v>
      </c>
      <c r="MG2272" s="4" t="s">
        <v>14</v>
      </c>
      <c r="MH2272" s="4" t="s">
        <v>8</v>
      </c>
      <c r="MI2272" s="4" t="s">
        <v>259</v>
      </c>
      <c r="MJ2272" s="4" t="s">
        <v>10</v>
      </c>
      <c r="MK2272" s="4" t="s">
        <v>10</v>
      </c>
      <c r="ML2272" s="4" t="s">
        <v>14</v>
      </c>
      <c r="MM2272" s="4" t="s">
        <v>8</v>
      </c>
      <c r="MN2272" s="4" t="s">
        <v>259</v>
      </c>
    </row>
    <row r="2273" spans="1:352">
      <c r="A2273" t="n">
        <v>22144</v>
      </c>
      <c r="B2273" s="65" t="n">
        <v>257</v>
      </c>
      <c r="C2273" s="7" t="n">
        <v>7</v>
      </c>
      <c r="D2273" s="7" t="n">
        <v>65533</v>
      </c>
      <c r="E2273" s="7" t="n">
        <v>40300</v>
      </c>
      <c r="F2273" s="7" t="s">
        <v>15</v>
      </c>
      <c r="G2273" s="7" t="n">
        <f t="normal" ca="1">32-LENB(INDIRECT(ADDRESS(2273,6)))</f>
        <v>0</v>
      </c>
      <c r="H2273" s="7" t="n">
        <v>7</v>
      </c>
      <c r="I2273" s="7" t="n">
        <v>65533</v>
      </c>
      <c r="J2273" s="7" t="n">
        <v>37300</v>
      </c>
      <c r="K2273" s="7" t="s">
        <v>15</v>
      </c>
      <c r="L2273" s="7" t="n">
        <f t="normal" ca="1">32-LENB(INDIRECT(ADDRESS(2273,11)))</f>
        <v>0</v>
      </c>
      <c r="M2273" s="7" t="n">
        <v>7</v>
      </c>
      <c r="N2273" s="7" t="n">
        <v>65533</v>
      </c>
      <c r="O2273" s="7" t="n">
        <v>40301</v>
      </c>
      <c r="P2273" s="7" t="s">
        <v>15</v>
      </c>
      <c r="Q2273" s="7" t="n">
        <f t="normal" ca="1">32-LENB(INDIRECT(ADDRESS(2273,16)))</f>
        <v>0</v>
      </c>
      <c r="R2273" s="7" t="n">
        <v>8</v>
      </c>
      <c r="S2273" s="7" t="n">
        <v>65533</v>
      </c>
      <c r="T2273" s="7" t="n">
        <v>0</v>
      </c>
      <c r="U2273" s="7" t="s">
        <v>72</v>
      </c>
      <c r="V2273" s="7" t="n">
        <f t="normal" ca="1">32-LENB(INDIRECT(ADDRESS(2273,21)))</f>
        <v>0</v>
      </c>
      <c r="W2273" s="7" t="n">
        <v>7</v>
      </c>
      <c r="X2273" s="7" t="n">
        <v>65533</v>
      </c>
      <c r="Y2273" s="7" t="n">
        <v>37301</v>
      </c>
      <c r="Z2273" s="7" t="s">
        <v>15</v>
      </c>
      <c r="AA2273" s="7" t="n">
        <f t="normal" ca="1">32-LENB(INDIRECT(ADDRESS(2273,26)))</f>
        <v>0</v>
      </c>
      <c r="AB2273" s="7" t="n">
        <v>7</v>
      </c>
      <c r="AC2273" s="7" t="n">
        <v>65533</v>
      </c>
      <c r="AD2273" s="7" t="n">
        <v>37302</v>
      </c>
      <c r="AE2273" s="7" t="s">
        <v>15</v>
      </c>
      <c r="AF2273" s="7" t="n">
        <f t="normal" ca="1">32-LENB(INDIRECT(ADDRESS(2273,31)))</f>
        <v>0</v>
      </c>
      <c r="AG2273" s="7" t="n">
        <v>7</v>
      </c>
      <c r="AH2273" s="7" t="n">
        <v>65533</v>
      </c>
      <c r="AI2273" s="7" t="n">
        <v>37303</v>
      </c>
      <c r="AJ2273" s="7" t="s">
        <v>15</v>
      </c>
      <c r="AK2273" s="7" t="n">
        <f t="normal" ca="1">32-LENB(INDIRECT(ADDRESS(2273,36)))</f>
        <v>0</v>
      </c>
      <c r="AL2273" s="7" t="n">
        <v>8</v>
      </c>
      <c r="AM2273" s="7" t="n">
        <v>65533</v>
      </c>
      <c r="AN2273" s="7" t="n">
        <v>0</v>
      </c>
      <c r="AO2273" s="7" t="s">
        <v>76</v>
      </c>
      <c r="AP2273" s="7" t="n">
        <f t="normal" ca="1">32-LENB(INDIRECT(ADDRESS(2273,41)))</f>
        <v>0</v>
      </c>
      <c r="AQ2273" s="7" t="n">
        <v>7</v>
      </c>
      <c r="AR2273" s="7" t="n">
        <v>65533</v>
      </c>
      <c r="AS2273" s="7" t="n">
        <v>40302</v>
      </c>
      <c r="AT2273" s="7" t="s">
        <v>15</v>
      </c>
      <c r="AU2273" s="7" t="n">
        <f t="normal" ca="1">32-LENB(INDIRECT(ADDRESS(2273,46)))</f>
        <v>0</v>
      </c>
      <c r="AV2273" s="7" t="n">
        <v>7</v>
      </c>
      <c r="AW2273" s="7" t="n">
        <v>65533</v>
      </c>
      <c r="AX2273" s="7" t="n">
        <v>40303</v>
      </c>
      <c r="AY2273" s="7" t="s">
        <v>15</v>
      </c>
      <c r="AZ2273" s="7" t="n">
        <f t="normal" ca="1">32-LENB(INDIRECT(ADDRESS(2273,51)))</f>
        <v>0</v>
      </c>
      <c r="BA2273" s="7" t="n">
        <v>7</v>
      </c>
      <c r="BB2273" s="7" t="n">
        <v>65533</v>
      </c>
      <c r="BC2273" s="7" t="n">
        <v>40304</v>
      </c>
      <c r="BD2273" s="7" t="s">
        <v>15</v>
      </c>
      <c r="BE2273" s="7" t="n">
        <f t="normal" ca="1">32-LENB(INDIRECT(ADDRESS(2273,56)))</f>
        <v>0</v>
      </c>
      <c r="BF2273" s="7" t="n">
        <v>7</v>
      </c>
      <c r="BG2273" s="7" t="n">
        <v>65533</v>
      </c>
      <c r="BH2273" s="7" t="n">
        <v>37304</v>
      </c>
      <c r="BI2273" s="7" t="s">
        <v>15</v>
      </c>
      <c r="BJ2273" s="7" t="n">
        <f t="normal" ca="1">32-LENB(INDIRECT(ADDRESS(2273,61)))</f>
        <v>0</v>
      </c>
      <c r="BK2273" s="7" t="n">
        <v>7</v>
      </c>
      <c r="BL2273" s="7" t="n">
        <v>65533</v>
      </c>
      <c r="BM2273" s="7" t="n">
        <v>37305</v>
      </c>
      <c r="BN2273" s="7" t="s">
        <v>15</v>
      </c>
      <c r="BO2273" s="7" t="n">
        <f t="normal" ca="1">32-LENB(INDIRECT(ADDRESS(2273,66)))</f>
        <v>0</v>
      </c>
      <c r="BP2273" s="7" t="n">
        <v>7</v>
      </c>
      <c r="BQ2273" s="7" t="n">
        <v>65533</v>
      </c>
      <c r="BR2273" s="7" t="n">
        <v>37306</v>
      </c>
      <c r="BS2273" s="7" t="s">
        <v>15</v>
      </c>
      <c r="BT2273" s="7" t="n">
        <f t="normal" ca="1">32-LENB(INDIRECT(ADDRESS(2273,71)))</f>
        <v>0</v>
      </c>
      <c r="BU2273" s="7" t="n">
        <v>7</v>
      </c>
      <c r="BV2273" s="7" t="n">
        <v>65533</v>
      </c>
      <c r="BW2273" s="7" t="n">
        <v>40305</v>
      </c>
      <c r="BX2273" s="7" t="s">
        <v>15</v>
      </c>
      <c r="BY2273" s="7" t="n">
        <f t="normal" ca="1">32-LENB(INDIRECT(ADDRESS(2273,76)))</f>
        <v>0</v>
      </c>
      <c r="BZ2273" s="7" t="n">
        <v>7</v>
      </c>
      <c r="CA2273" s="7" t="n">
        <v>65533</v>
      </c>
      <c r="CB2273" s="7" t="n">
        <v>40306</v>
      </c>
      <c r="CC2273" s="7" t="s">
        <v>15</v>
      </c>
      <c r="CD2273" s="7" t="n">
        <f t="normal" ca="1">32-LENB(INDIRECT(ADDRESS(2273,81)))</f>
        <v>0</v>
      </c>
      <c r="CE2273" s="7" t="n">
        <v>7</v>
      </c>
      <c r="CF2273" s="7" t="n">
        <v>65533</v>
      </c>
      <c r="CG2273" s="7" t="n">
        <v>37307</v>
      </c>
      <c r="CH2273" s="7" t="s">
        <v>15</v>
      </c>
      <c r="CI2273" s="7" t="n">
        <f t="normal" ca="1">32-LENB(INDIRECT(ADDRESS(2273,86)))</f>
        <v>0</v>
      </c>
      <c r="CJ2273" s="7" t="n">
        <v>7</v>
      </c>
      <c r="CK2273" s="7" t="n">
        <v>65533</v>
      </c>
      <c r="CL2273" s="7" t="n">
        <v>37308</v>
      </c>
      <c r="CM2273" s="7" t="s">
        <v>15</v>
      </c>
      <c r="CN2273" s="7" t="n">
        <f t="normal" ca="1">32-LENB(INDIRECT(ADDRESS(2273,91)))</f>
        <v>0</v>
      </c>
      <c r="CO2273" s="7" t="n">
        <v>7</v>
      </c>
      <c r="CP2273" s="7" t="n">
        <v>65533</v>
      </c>
      <c r="CQ2273" s="7" t="n">
        <v>37309</v>
      </c>
      <c r="CR2273" s="7" t="s">
        <v>15</v>
      </c>
      <c r="CS2273" s="7" t="n">
        <f t="normal" ca="1">32-LENB(INDIRECT(ADDRESS(2273,96)))</f>
        <v>0</v>
      </c>
      <c r="CT2273" s="7" t="n">
        <v>7</v>
      </c>
      <c r="CU2273" s="7" t="n">
        <v>65533</v>
      </c>
      <c r="CV2273" s="7" t="n">
        <v>40307</v>
      </c>
      <c r="CW2273" s="7" t="s">
        <v>15</v>
      </c>
      <c r="CX2273" s="7" t="n">
        <f t="normal" ca="1">32-LENB(INDIRECT(ADDRESS(2273,101)))</f>
        <v>0</v>
      </c>
      <c r="CY2273" s="7" t="n">
        <v>7</v>
      </c>
      <c r="CZ2273" s="7" t="n">
        <v>65533</v>
      </c>
      <c r="DA2273" s="7" t="n">
        <v>40308</v>
      </c>
      <c r="DB2273" s="7" t="s">
        <v>15</v>
      </c>
      <c r="DC2273" s="7" t="n">
        <f t="normal" ca="1">32-LENB(INDIRECT(ADDRESS(2273,106)))</f>
        <v>0</v>
      </c>
      <c r="DD2273" s="7" t="n">
        <v>7</v>
      </c>
      <c r="DE2273" s="7" t="n">
        <v>65533</v>
      </c>
      <c r="DF2273" s="7" t="n">
        <v>40309</v>
      </c>
      <c r="DG2273" s="7" t="s">
        <v>15</v>
      </c>
      <c r="DH2273" s="7" t="n">
        <f t="normal" ca="1">32-LENB(INDIRECT(ADDRESS(2273,111)))</f>
        <v>0</v>
      </c>
      <c r="DI2273" s="7" t="n">
        <v>7</v>
      </c>
      <c r="DJ2273" s="7" t="n">
        <v>65533</v>
      </c>
      <c r="DK2273" s="7" t="n">
        <v>37310</v>
      </c>
      <c r="DL2273" s="7" t="s">
        <v>15</v>
      </c>
      <c r="DM2273" s="7" t="n">
        <f t="normal" ca="1">32-LENB(INDIRECT(ADDRESS(2273,116)))</f>
        <v>0</v>
      </c>
      <c r="DN2273" s="7" t="n">
        <v>7</v>
      </c>
      <c r="DO2273" s="7" t="n">
        <v>65533</v>
      </c>
      <c r="DP2273" s="7" t="n">
        <v>37311</v>
      </c>
      <c r="DQ2273" s="7" t="s">
        <v>15</v>
      </c>
      <c r="DR2273" s="7" t="n">
        <f t="normal" ca="1">32-LENB(INDIRECT(ADDRESS(2273,121)))</f>
        <v>0</v>
      </c>
      <c r="DS2273" s="7" t="n">
        <v>7</v>
      </c>
      <c r="DT2273" s="7" t="n">
        <v>65533</v>
      </c>
      <c r="DU2273" s="7" t="n">
        <v>37312</v>
      </c>
      <c r="DV2273" s="7" t="s">
        <v>15</v>
      </c>
      <c r="DW2273" s="7" t="n">
        <f t="normal" ca="1">32-LENB(INDIRECT(ADDRESS(2273,126)))</f>
        <v>0</v>
      </c>
      <c r="DX2273" s="7" t="n">
        <v>7</v>
      </c>
      <c r="DY2273" s="7" t="n">
        <v>65533</v>
      </c>
      <c r="DZ2273" s="7" t="n">
        <v>37313</v>
      </c>
      <c r="EA2273" s="7" t="s">
        <v>15</v>
      </c>
      <c r="EB2273" s="7" t="n">
        <f t="normal" ca="1">32-LENB(INDIRECT(ADDRESS(2273,131)))</f>
        <v>0</v>
      </c>
      <c r="EC2273" s="7" t="n">
        <v>7</v>
      </c>
      <c r="ED2273" s="7" t="n">
        <v>65533</v>
      </c>
      <c r="EE2273" s="7" t="n">
        <v>37314</v>
      </c>
      <c r="EF2273" s="7" t="s">
        <v>15</v>
      </c>
      <c r="EG2273" s="7" t="n">
        <f t="normal" ca="1">32-LENB(INDIRECT(ADDRESS(2273,136)))</f>
        <v>0</v>
      </c>
      <c r="EH2273" s="7" t="n">
        <v>7</v>
      </c>
      <c r="EI2273" s="7" t="n">
        <v>65533</v>
      </c>
      <c r="EJ2273" s="7" t="n">
        <v>28300</v>
      </c>
      <c r="EK2273" s="7" t="s">
        <v>15</v>
      </c>
      <c r="EL2273" s="7" t="n">
        <f t="normal" ca="1">32-LENB(INDIRECT(ADDRESS(2273,141)))</f>
        <v>0</v>
      </c>
      <c r="EM2273" s="7" t="n">
        <v>8</v>
      </c>
      <c r="EN2273" s="7" t="n">
        <v>65533</v>
      </c>
      <c r="EO2273" s="7" t="n">
        <v>0</v>
      </c>
      <c r="EP2273" s="7" t="s">
        <v>106</v>
      </c>
      <c r="EQ2273" s="7" t="n">
        <f t="normal" ca="1">32-LENB(INDIRECT(ADDRESS(2273,146)))</f>
        <v>0</v>
      </c>
      <c r="ER2273" s="7" t="n">
        <v>7</v>
      </c>
      <c r="ES2273" s="7" t="n">
        <v>65533</v>
      </c>
      <c r="ET2273" s="7" t="n">
        <v>28301</v>
      </c>
      <c r="EU2273" s="7" t="s">
        <v>15</v>
      </c>
      <c r="EV2273" s="7" t="n">
        <f t="normal" ca="1">32-LENB(INDIRECT(ADDRESS(2273,151)))</f>
        <v>0</v>
      </c>
      <c r="EW2273" s="7" t="n">
        <v>7</v>
      </c>
      <c r="EX2273" s="7" t="n">
        <v>65533</v>
      </c>
      <c r="EY2273" s="7" t="n">
        <v>28302</v>
      </c>
      <c r="EZ2273" s="7" t="s">
        <v>15</v>
      </c>
      <c r="FA2273" s="7" t="n">
        <f t="normal" ca="1">32-LENB(INDIRECT(ADDRESS(2273,156)))</f>
        <v>0</v>
      </c>
      <c r="FB2273" s="7" t="n">
        <v>7</v>
      </c>
      <c r="FC2273" s="7" t="n">
        <v>65533</v>
      </c>
      <c r="FD2273" s="7" t="n">
        <v>28303</v>
      </c>
      <c r="FE2273" s="7" t="s">
        <v>15</v>
      </c>
      <c r="FF2273" s="7" t="n">
        <f t="normal" ca="1">32-LENB(INDIRECT(ADDRESS(2273,161)))</f>
        <v>0</v>
      </c>
      <c r="FG2273" s="7" t="n">
        <v>7</v>
      </c>
      <c r="FH2273" s="7" t="n">
        <v>65533</v>
      </c>
      <c r="FI2273" s="7" t="n">
        <v>37315</v>
      </c>
      <c r="FJ2273" s="7" t="s">
        <v>15</v>
      </c>
      <c r="FK2273" s="7" t="n">
        <f t="normal" ca="1">32-LENB(INDIRECT(ADDRESS(2273,166)))</f>
        <v>0</v>
      </c>
      <c r="FL2273" s="7" t="n">
        <v>7</v>
      </c>
      <c r="FM2273" s="7" t="n">
        <v>65533</v>
      </c>
      <c r="FN2273" s="7" t="n">
        <v>37316</v>
      </c>
      <c r="FO2273" s="7" t="s">
        <v>15</v>
      </c>
      <c r="FP2273" s="7" t="n">
        <f t="normal" ca="1">32-LENB(INDIRECT(ADDRESS(2273,171)))</f>
        <v>0</v>
      </c>
      <c r="FQ2273" s="7" t="n">
        <v>7</v>
      </c>
      <c r="FR2273" s="7" t="n">
        <v>65533</v>
      </c>
      <c r="FS2273" s="7" t="n">
        <v>37317</v>
      </c>
      <c r="FT2273" s="7" t="s">
        <v>15</v>
      </c>
      <c r="FU2273" s="7" t="n">
        <f t="normal" ca="1">32-LENB(INDIRECT(ADDRESS(2273,176)))</f>
        <v>0</v>
      </c>
      <c r="FV2273" s="7" t="n">
        <v>7</v>
      </c>
      <c r="FW2273" s="7" t="n">
        <v>65533</v>
      </c>
      <c r="FX2273" s="7" t="n">
        <v>37318</v>
      </c>
      <c r="FY2273" s="7" t="s">
        <v>15</v>
      </c>
      <c r="FZ2273" s="7" t="n">
        <f t="normal" ca="1">32-LENB(INDIRECT(ADDRESS(2273,181)))</f>
        <v>0</v>
      </c>
      <c r="GA2273" s="7" t="n">
        <v>7</v>
      </c>
      <c r="GB2273" s="7" t="n">
        <v>65533</v>
      </c>
      <c r="GC2273" s="7" t="n">
        <v>37319</v>
      </c>
      <c r="GD2273" s="7" t="s">
        <v>15</v>
      </c>
      <c r="GE2273" s="7" t="n">
        <f t="normal" ca="1">32-LENB(INDIRECT(ADDRESS(2273,186)))</f>
        <v>0</v>
      </c>
      <c r="GF2273" s="7" t="n">
        <v>7</v>
      </c>
      <c r="GG2273" s="7" t="n">
        <v>65533</v>
      </c>
      <c r="GH2273" s="7" t="n">
        <v>37320</v>
      </c>
      <c r="GI2273" s="7" t="s">
        <v>15</v>
      </c>
      <c r="GJ2273" s="7" t="n">
        <f t="normal" ca="1">32-LENB(INDIRECT(ADDRESS(2273,191)))</f>
        <v>0</v>
      </c>
      <c r="GK2273" s="7" t="n">
        <v>7</v>
      </c>
      <c r="GL2273" s="7" t="n">
        <v>65533</v>
      </c>
      <c r="GM2273" s="7" t="n">
        <v>40310</v>
      </c>
      <c r="GN2273" s="7" t="s">
        <v>15</v>
      </c>
      <c r="GO2273" s="7" t="n">
        <f t="normal" ca="1">32-LENB(INDIRECT(ADDRESS(2273,196)))</f>
        <v>0</v>
      </c>
      <c r="GP2273" s="7" t="n">
        <v>7</v>
      </c>
      <c r="GQ2273" s="7" t="n">
        <v>65533</v>
      </c>
      <c r="GR2273" s="7" t="n">
        <v>28951</v>
      </c>
      <c r="GS2273" s="7" t="s">
        <v>15</v>
      </c>
      <c r="GT2273" s="7" t="n">
        <f t="normal" ca="1">32-LENB(INDIRECT(ADDRESS(2273,201)))</f>
        <v>0</v>
      </c>
      <c r="GU2273" s="7" t="n">
        <v>7</v>
      </c>
      <c r="GV2273" s="7" t="n">
        <v>65533</v>
      </c>
      <c r="GW2273" s="7" t="n">
        <v>37321</v>
      </c>
      <c r="GX2273" s="7" t="s">
        <v>15</v>
      </c>
      <c r="GY2273" s="7" t="n">
        <f t="normal" ca="1">32-LENB(INDIRECT(ADDRESS(2273,206)))</f>
        <v>0</v>
      </c>
      <c r="GZ2273" s="7" t="n">
        <v>7</v>
      </c>
      <c r="HA2273" s="7" t="n">
        <v>65533</v>
      </c>
      <c r="HB2273" s="7" t="n">
        <v>37322</v>
      </c>
      <c r="HC2273" s="7" t="s">
        <v>15</v>
      </c>
      <c r="HD2273" s="7" t="n">
        <f t="normal" ca="1">32-LENB(INDIRECT(ADDRESS(2273,211)))</f>
        <v>0</v>
      </c>
      <c r="HE2273" s="7" t="n">
        <v>7</v>
      </c>
      <c r="HF2273" s="7" t="n">
        <v>65533</v>
      </c>
      <c r="HG2273" s="7" t="n">
        <v>37323</v>
      </c>
      <c r="HH2273" s="7" t="s">
        <v>15</v>
      </c>
      <c r="HI2273" s="7" t="n">
        <f t="normal" ca="1">32-LENB(INDIRECT(ADDRESS(2273,216)))</f>
        <v>0</v>
      </c>
      <c r="HJ2273" s="7" t="n">
        <v>7</v>
      </c>
      <c r="HK2273" s="7" t="n">
        <v>65533</v>
      </c>
      <c r="HL2273" s="7" t="n">
        <v>37324</v>
      </c>
      <c r="HM2273" s="7" t="s">
        <v>15</v>
      </c>
      <c r="HN2273" s="7" t="n">
        <f t="normal" ca="1">32-LENB(INDIRECT(ADDRESS(2273,221)))</f>
        <v>0</v>
      </c>
      <c r="HO2273" s="7" t="n">
        <v>7</v>
      </c>
      <c r="HP2273" s="7" t="n">
        <v>65533</v>
      </c>
      <c r="HQ2273" s="7" t="n">
        <v>28304</v>
      </c>
      <c r="HR2273" s="7" t="s">
        <v>15</v>
      </c>
      <c r="HS2273" s="7" t="n">
        <f t="normal" ca="1">32-LENB(INDIRECT(ADDRESS(2273,226)))</f>
        <v>0</v>
      </c>
      <c r="HT2273" s="7" t="n">
        <v>7</v>
      </c>
      <c r="HU2273" s="7" t="n">
        <v>65533</v>
      </c>
      <c r="HV2273" s="7" t="n">
        <v>40311</v>
      </c>
      <c r="HW2273" s="7" t="s">
        <v>15</v>
      </c>
      <c r="HX2273" s="7" t="n">
        <f t="normal" ca="1">32-LENB(INDIRECT(ADDRESS(2273,231)))</f>
        <v>0</v>
      </c>
      <c r="HY2273" s="7" t="n">
        <v>7</v>
      </c>
      <c r="HZ2273" s="7" t="n">
        <v>65533</v>
      </c>
      <c r="IA2273" s="7" t="n">
        <v>40312</v>
      </c>
      <c r="IB2273" s="7" t="s">
        <v>15</v>
      </c>
      <c r="IC2273" s="7" t="n">
        <f t="normal" ca="1">32-LENB(INDIRECT(ADDRESS(2273,236)))</f>
        <v>0</v>
      </c>
      <c r="ID2273" s="7" t="n">
        <v>7</v>
      </c>
      <c r="IE2273" s="7" t="n">
        <v>65533</v>
      </c>
      <c r="IF2273" s="7" t="n">
        <v>28305</v>
      </c>
      <c r="IG2273" s="7" t="s">
        <v>15</v>
      </c>
      <c r="IH2273" s="7" t="n">
        <f t="normal" ca="1">32-LENB(INDIRECT(ADDRESS(2273,241)))</f>
        <v>0</v>
      </c>
      <c r="II2273" s="7" t="n">
        <v>7</v>
      </c>
      <c r="IJ2273" s="7" t="n">
        <v>65533</v>
      </c>
      <c r="IK2273" s="7" t="n">
        <v>28306</v>
      </c>
      <c r="IL2273" s="7" t="s">
        <v>15</v>
      </c>
      <c r="IM2273" s="7" t="n">
        <f t="normal" ca="1">32-LENB(INDIRECT(ADDRESS(2273,246)))</f>
        <v>0</v>
      </c>
      <c r="IN2273" s="7" t="n">
        <v>7</v>
      </c>
      <c r="IO2273" s="7" t="n">
        <v>65533</v>
      </c>
      <c r="IP2273" s="7" t="n">
        <v>28307</v>
      </c>
      <c r="IQ2273" s="7" t="s">
        <v>15</v>
      </c>
      <c r="IR2273" s="7" t="n">
        <f t="normal" ca="1">32-LENB(INDIRECT(ADDRESS(2273,251)))</f>
        <v>0</v>
      </c>
      <c r="IS2273" s="7" t="n">
        <v>7</v>
      </c>
      <c r="IT2273" s="7" t="n">
        <v>65533</v>
      </c>
      <c r="IU2273" s="7" t="n">
        <v>28308</v>
      </c>
      <c r="IV2273" s="7" t="s">
        <v>15</v>
      </c>
      <c r="IW2273" s="7" t="n">
        <f t="normal" ca="1">32-LENB(INDIRECT(ADDRESS(2273,256)))</f>
        <v>0</v>
      </c>
      <c r="IX2273" s="7" t="n">
        <v>7</v>
      </c>
      <c r="IY2273" s="7" t="n">
        <v>65533</v>
      </c>
      <c r="IZ2273" s="7" t="n">
        <v>40313</v>
      </c>
      <c r="JA2273" s="7" t="s">
        <v>15</v>
      </c>
      <c r="JB2273" s="7" t="n">
        <f t="normal" ca="1">32-LENB(INDIRECT(ADDRESS(2273,261)))</f>
        <v>0</v>
      </c>
      <c r="JC2273" s="7" t="n">
        <v>7</v>
      </c>
      <c r="JD2273" s="7" t="n">
        <v>65533</v>
      </c>
      <c r="JE2273" s="7" t="n">
        <v>40314</v>
      </c>
      <c r="JF2273" s="7" t="s">
        <v>15</v>
      </c>
      <c r="JG2273" s="7" t="n">
        <f t="normal" ca="1">32-LENB(INDIRECT(ADDRESS(2273,266)))</f>
        <v>0</v>
      </c>
      <c r="JH2273" s="7" t="n">
        <v>7</v>
      </c>
      <c r="JI2273" s="7" t="n">
        <v>65533</v>
      </c>
      <c r="JJ2273" s="7" t="n">
        <v>40315</v>
      </c>
      <c r="JK2273" s="7" t="s">
        <v>15</v>
      </c>
      <c r="JL2273" s="7" t="n">
        <f t="normal" ca="1">32-LENB(INDIRECT(ADDRESS(2273,271)))</f>
        <v>0</v>
      </c>
      <c r="JM2273" s="7" t="n">
        <v>7</v>
      </c>
      <c r="JN2273" s="7" t="n">
        <v>65533</v>
      </c>
      <c r="JO2273" s="7" t="n">
        <v>40316</v>
      </c>
      <c r="JP2273" s="7" t="s">
        <v>15</v>
      </c>
      <c r="JQ2273" s="7" t="n">
        <f t="normal" ca="1">32-LENB(INDIRECT(ADDRESS(2273,276)))</f>
        <v>0</v>
      </c>
      <c r="JR2273" s="7" t="n">
        <v>7</v>
      </c>
      <c r="JS2273" s="7" t="n">
        <v>65533</v>
      </c>
      <c r="JT2273" s="7" t="n">
        <v>60806</v>
      </c>
      <c r="JU2273" s="7" t="s">
        <v>15</v>
      </c>
      <c r="JV2273" s="7" t="n">
        <f t="normal" ca="1">32-LENB(INDIRECT(ADDRESS(2273,281)))</f>
        <v>0</v>
      </c>
      <c r="JW2273" s="7" t="n">
        <v>7</v>
      </c>
      <c r="JX2273" s="7" t="n">
        <v>65533</v>
      </c>
      <c r="JY2273" s="7" t="n">
        <v>60807</v>
      </c>
      <c r="JZ2273" s="7" t="s">
        <v>15</v>
      </c>
      <c r="KA2273" s="7" t="n">
        <f t="normal" ca="1">32-LENB(INDIRECT(ADDRESS(2273,286)))</f>
        <v>0</v>
      </c>
      <c r="KB2273" s="7" t="n">
        <v>7</v>
      </c>
      <c r="KC2273" s="7" t="n">
        <v>65533</v>
      </c>
      <c r="KD2273" s="7" t="n">
        <v>34300</v>
      </c>
      <c r="KE2273" s="7" t="s">
        <v>15</v>
      </c>
      <c r="KF2273" s="7" t="n">
        <f t="normal" ca="1">32-LENB(INDIRECT(ADDRESS(2273,291)))</f>
        <v>0</v>
      </c>
      <c r="KG2273" s="7" t="n">
        <v>7</v>
      </c>
      <c r="KH2273" s="7" t="n">
        <v>65533</v>
      </c>
      <c r="KI2273" s="7" t="n">
        <v>27300</v>
      </c>
      <c r="KJ2273" s="7" t="s">
        <v>15</v>
      </c>
      <c r="KK2273" s="7" t="n">
        <f t="normal" ca="1">32-LENB(INDIRECT(ADDRESS(2273,296)))</f>
        <v>0</v>
      </c>
      <c r="KL2273" s="7" t="n">
        <v>7</v>
      </c>
      <c r="KM2273" s="7" t="n">
        <v>65533</v>
      </c>
      <c r="KN2273" s="7" t="n">
        <v>39300</v>
      </c>
      <c r="KO2273" s="7" t="s">
        <v>15</v>
      </c>
      <c r="KP2273" s="7" t="n">
        <f t="normal" ca="1">32-LENB(INDIRECT(ADDRESS(2273,301)))</f>
        <v>0</v>
      </c>
      <c r="KQ2273" s="7" t="n">
        <v>7</v>
      </c>
      <c r="KR2273" s="7" t="n">
        <v>65533</v>
      </c>
      <c r="KS2273" s="7" t="n">
        <v>33300</v>
      </c>
      <c r="KT2273" s="7" t="s">
        <v>15</v>
      </c>
      <c r="KU2273" s="7" t="n">
        <f t="normal" ca="1">32-LENB(INDIRECT(ADDRESS(2273,306)))</f>
        <v>0</v>
      </c>
      <c r="KV2273" s="7" t="n">
        <v>7</v>
      </c>
      <c r="KW2273" s="7" t="n">
        <v>65533</v>
      </c>
      <c r="KX2273" s="7" t="n">
        <v>31300</v>
      </c>
      <c r="KY2273" s="7" t="s">
        <v>15</v>
      </c>
      <c r="KZ2273" s="7" t="n">
        <f t="normal" ca="1">32-LENB(INDIRECT(ADDRESS(2273,311)))</f>
        <v>0</v>
      </c>
      <c r="LA2273" s="7" t="n">
        <v>7</v>
      </c>
      <c r="LB2273" s="7" t="n">
        <v>65533</v>
      </c>
      <c r="LC2273" s="7" t="n">
        <v>28309</v>
      </c>
      <c r="LD2273" s="7" t="s">
        <v>15</v>
      </c>
      <c r="LE2273" s="7" t="n">
        <f t="normal" ca="1">32-LENB(INDIRECT(ADDRESS(2273,316)))</f>
        <v>0</v>
      </c>
      <c r="LF2273" s="7" t="n">
        <v>7</v>
      </c>
      <c r="LG2273" s="7" t="n">
        <v>65533</v>
      </c>
      <c r="LH2273" s="7" t="n">
        <v>28310</v>
      </c>
      <c r="LI2273" s="7" t="s">
        <v>15</v>
      </c>
      <c r="LJ2273" s="7" t="n">
        <f t="normal" ca="1">32-LENB(INDIRECT(ADDRESS(2273,321)))</f>
        <v>0</v>
      </c>
      <c r="LK2273" s="7" t="n">
        <v>7</v>
      </c>
      <c r="LL2273" s="7" t="n">
        <v>65533</v>
      </c>
      <c r="LM2273" s="7" t="n">
        <v>40317</v>
      </c>
      <c r="LN2273" s="7" t="s">
        <v>15</v>
      </c>
      <c r="LO2273" s="7" t="n">
        <f t="normal" ca="1">32-LENB(INDIRECT(ADDRESS(2273,326)))</f>
        <v>0</v>
      </c>
      <c r="LP2273" s="7" t="n">
        <v>7</v>
      </c>
      <c r="LQ2273" s="7" t="n">
        <v>65533</v>
      </c>
      <c r="LR2273" s="7" t="n">
        <v>40318</v>
      </c>
      <c r="LS2273" s="7" t="s">
        <v>15</v>
      </c>
      <c r="LT2273" s="7" t="n">
        <f t="normal" ca="1">32-LENB(INDIRECT(ADDRESS(2273,331)))</f>
        <v>0</v>
      </c>
      <c r="LU2273" s="7" t="n">
        <v>7</v>
      </c>
      <c r="LV2273" s="7" t="n">
        <v>65533</v>
      </c>
      <c r="LW2273" s="7" t="n">
        <v>40319</v>
      </c>
      <c r="LX2273" s="7" t="s">
        <v>15</v>
      </c>
      <c r="LY2273" s="7" t="n">
        <f t="normal" ca="1">32-LENB(INDIRECT(ADDRESS(2273,336)))</f>
        <v>0</v>
      </c>
      <c r="LZ2273" s="7" t="n">
        <v>4</v>
      </c>
      <c r="MA2273" s="7" t="n">
        <v>65533</v>
      </c>
      <c r="MB2273" s="7" t="n">
        <v>4255</v>
      </c>
      <c r="MC2273" s="7" t="s">
        <v>15</v>
      </c>
      <c r="MD2273" s="7" t="n">
        <f t="normal" ca="1">32-LENB(INDIRECT(ADDRESS(2273,341)))</f>
        <v>0</v>
      </c>
      <c r="ME2273" s="7" t="n">
        <v>7</v>
      </c>
      <c r="MF2273" s="7" t="n">
        <v>65533</v>
      </c>
      <c r="MG2273" s="7" t="n">
        <v>40320</v>
      </c>
      <c r="MH2273" s="7" t="s">
        <v>15</v>
      </c>
      <c r="MI2273" s="7" t="n">
        <f t="normal" ca="1">32-LENB(INDIRECT(ADDRESS(2273,346)))</f>
        <v>0</v>
      </c>
      <c r="MJ2273" s="7" t="n">
        <v>0</v>
      </c>
      <c r="MK2273" s="7" t="n">
        <v>65533</v>
      </c>
      <c r="ML2273" s="7" t="n">
        <v>0</v>
      </c>
      <c r="MM2273" s="7" t="s">
        <v>15</v>
      </c>
      <c r="MN2273" s="7" t="n">
        <f t="normal" ca="1">32-LENB(INDIRECT(ADDRESS(2273,351)))</f>
        <v>0</v>
      </c>
    </row>
    <row r="2274" spans="1:352">
      <c r="A2274" t="s">
        <v>4</v>
      </c>
      <c r="B2274" s="4" t="s">
        <v>5</v>
      </c>
    </row>
    <row r="2275" spans="1:352">
      <c r="A2275" t="n">
        <v>24944</v>
      </c>
      <c r="B2275" s="5" t="n">
        <v>1</v>
      </c>
    </row>
    <row r="2276" spans="1:352" s="3" customFormat="1" customHeight="0">
      <c r="A2276" s="3" t="s">
        <v>2</v>
      </c>
      <c r="B2276" s="3" t="s">
        <v>260</v>
      </c>
    </row>
    <row r="2277" spans="1:352">
      <c r="A2277" t="s">
        <v>4</v>
      </c>
      <c r="B2277" s="4" t="s">
        <v>5</v>
      </c>
      <c r="C2277" s="4" t="s">
        <v>10</v>
      </c>
      <c r="D2277" s="4" t="s">
        <v>10</v>
      </c>
      <c r="E2277" s="4" t="s">
        <v>14</v>
      </c>
      <c r="F2277" s="4" t="s">
        <v>8</v>
      </c>
      <c r="G2277" s="4" t="s">
        <v>259</v>
      </c>
      <c r="H2277" s="4" t="s">
        <v>10</v>
      </c>
      <c r="I2277" s="4" t="s">
        <v>10</v>
      </c>
      <c r="J2277" s="4" t="s">
        <v>14</v>
      </c>
      <c r="K2277" s="4" t="s">
        <v>8</v>
      </c>
      <c r="L2277" s="4" t="s">
        <v>259</v>
      </c>
      <c r="M2277" s="4" t="s">
        <v>10</v>
      </c>
      <c r="N2277" s="4" t="s">
        <v>10</v>
      </c>
      <c r="O2277" s="4" t="s">
        <v>14</v>
      </c>
      <c r="P2277" s="4" t="s">
        <v>8</v>
      </c>
      <c r="Q2277" s="4" t="s">
        <v>259</v>
      </c>
      <c r="R2277" s="4" t="s">
        <v>10</v>
      </c>
      <c r="S2277" s="4" t="s">
        <v>10</v>
      </c>
      <c r="T2277" s="4" t="s">
        <v>14</v>
      </c>
      <c r="U2277" s="4" t="s">
        <v>8</v>
      </c>
      <c r="V2277" s="4" t="s">
        <v>259</v>
      </c>
      <c r="W2277" s="4" t="s">
        <v>10</v>
      </c>
      <c r="X2277" s="4" t="s">
        <v>10</v>
      </c>
      <c r="Y2277" s="4" t="s">
        <v>14</v>
      </c>
      <c r="Z2277" s="4" t="s">
        <v>8</v>
      </c>
      <c r="AA2277" s="4" t="s">
        <v>259</v>
      </c>
      <c r="AB2277" s="4" t="s">
        <v>10</v>
      </c>
      <c r="AC2277" s="4" t="s">
        <v>10</v>
      </c>
      <c r="AD2277" s="4" t="s">
        <v>14</v>
      </c>
      <c r="AE2277" s="4" t="s">
        <v>8</v>
      </c>
      <c r="AF2277" s="4" t="s">
        <v>259</v>
      </c>
      <c r="AG2277" s="4" t="s">
        <v>10</v>
      </c>
      <c r="AH2277" s="4" t="s">
        <v>10</v>
      </c>
      <c r="AI2277" s="4" t="s">
        <v>14</v>
      </c>
      <c r="AJ2277" s="4" t="s">
        <v>8</v>
      </c>
      <c r="AK2277" s="4" t="s">
        <v>259</v>
      </c>
      <c r="AL2277" s="4" t="s">
        <v>10</v>
      </c>
      <c r="AM2277" s="4" t="s">
        <v>10</v>
      </c>
      <c r="AN2277" s="4" t="s">
        <v>14</v>
      </c>
      <c r="AO2277" s="4" t="s">
        <v>8</v>
      </c>
      <c r="AP2277" s="4" t="s">
        <v>259</v>
      </c>
      <c r="AQ2277" s="4" t="s">
        <v>10</v>
      </c>
      <c r="AR2277" s="4" t="s">
        <v>10</v>
      </c>
      <c r="AS2277" s="4" t="s">
        <v>14</v>
      </c>
      <c r="AT2277" s="4" t="s">
        <v>8</v>
      </c>
      <c r="AU2277" s="4" t="s">
        <v>259</v>
      </c>
      <c r="AV2277" s="4" t="s">
        <v>10</v>
      </c>
      <c r="AW2277" s="4" t="s">
        <v>10</v>
      </c>
      <c r="AX2277" s="4" t="s">
        <v>14</v>
      </c>
      <c r="AY2277" s="4" t="s">
        <v>8</v>
      </c>
      <c r="AZ2277" s="4" t="s">
        <v>259</v>
      </c>
      <c r="BA2277" s="4" t="s">
        <v>10</v>
      </c>
      <c r="BB2277" s="4" t="s">
        <v>10</v>
      </c>
      <c r="BC2277" s="4" t="s">
        <v>14</v>
      </c>
      <c r="BD2277" s="4" t="s">
        <v>8</v>
      </c>
      <c r="BE2277" s="4" t="s">
        <v>259</v>
      </c>
      <c r="BF2277" s="4" t="s">
        <v>10</v>
      </c>
      <c r="BG2277" s="4" t="s">
        <v>10</v>
      </c>
      <c r="BH2277" s="4" t="s">
        <v>14</v>
      </c>
      <c r="BI2277" s="4" t="s">
        <v>8</v>
      </c>
      <c r="BJ2277" s="4" t="s">
        <v>259</v>
      </c>
      <c r="BK2277" s="4" t="s">
        <v>10</v>
      </c>
      <c r="BL2277" s="4" t="s">
        <v>10</v>
      </c>
      <c r="BM2277" s="4" t="s">
        <v>14</v>
      </c>
      <c r="BN2277" s="4" t="s">
        <v>8</v>
      </c>
      <c r="BO2277" s="4" t="s">
        <v>259</v>
      </c>
      <c r="BP2277" s="4" t="s">
        <v>10</v>
      </c>
      <c r="BQ2277" s="4" t="s">
        <v>10</v>
      </c>
      <c r="BR2277" s="4" t="s">
        <v>14</v>
      </c>
      <c r="BS2277" s="4" t="s">
        <v>8</v>
      </c>
      <c r="BT2277" s="4" t="s">
        <v>259</v>
      </c>
      <c r="BU2277" s="4" t="s">
        <v>10</v>
      </c>
      <c r="BV2277" s="4" t="s">
        <v>10</v>
      </c>
      <c r="BW2277" s="4" t="s">
        <v>14</v>
      </c>
      <c r="BX2277" s="4" t="s">
        <v>8</v>
      </c>
      <c r="BY2277" s="4" t="s">
        <v>259</v>
      </c>
      <c r="BZ2277" s="4" t="s">
        <v>10</v>
      </c>
      <c r="CA2277" s="4" t="s">
        <v>10</v>
      </c>
      <c r="CB2277" s="4" t="s">
        <v>14</v>
      </c>
      <c r="CC2277" s="4" t="s">
        <v>8</v>
      </c>
      <c r="CD2277" s="4" t="s">
        <v>259</v>
      </c>
      <c r="CE2277" s="4" t="s">
        <v>10</v>
      </c>
      <c r="CF2277" s="4" t="s">
        <v>10</v>
      </c>
      <c r="CG2277" s="4" t="s">
        <v>14</v>
      </c>
      <c r="CH2277" s="4" t="s">
        <v>8</v>
      </c>
      <c r="CI2277" s="4" t="s">
        <v>259</v>
      </c>
      <c r="CJ2277" s="4" t="s">
        <v>10</v>
      </c>
      <c r="CK2277" s="4" t="s">
        <v>10</v>
      </c>
      <c r="CL2277" s="4" t="s">
        <v>14</v>
      </c>
      <c r="CM2277" s="4" t="s">
        <v>8</v>
      </c>
      <c r="CN2277" s="4" t="s">
        <v>259</v>
      </c>
      <c r="CO2277" s="4" t="s">
        <v>10</v>
      </c>
      <c r="CP2277" s="4" t="s">
        <v>10</v>
      </c>
      <c r="CQ2277" s="4" t="s">
        <v>14</v>
      </c>
      <c r="CR2277" s="4" t="s">
        <v>8</v>
      </c>
      <c r="CS2277" s="4" t="s">
        <v>259</v>
      </c>
      <c r="CT2277" s="4" t="s">
        <v>10</v>
      </c>
      <c r="CU2277" s="4" t="s">
        <v>10</v>
      </c>
      <c r="CV2277" s="4" t="s">
        <v>14</v>
      </c>
      <c r="CW2277" s="4" t="s">
        <v>8</v>
      </c>
      <c r="CX2277" s="4" t="s">
        <v>259</v>
      </c>
      <c r="CY2277" s="4" t="s">
        <v>10</v>
      </c>
      <c r="CZ2277" s="4" t="s">
        <v>10</v>
      </c>
      <c r="DA2277" s="4" t="s">
        <v>14</v>
      </c>
      <c r="DB2277" s="4" t="s">
        <v>8</v>
      </c>
      <c r="DC2277" s="4" t="s">
        <v>259</v>
      </c>
      <c r="DD2277" s="4" t="s">
        <v>10</v>
      </c>
      <c r="DE2277" s="4" t="s">
        <v>10</v>
      </c>
      <c r="DF2277" s="4" t="s">
        <v>14</v>
      </c>
      <c r="DG2277" s="4" t="s">
        <v>8</v>
      </c>
      <c r="DH2277" s="4" t="s">
        <v>259</v>
      </c>
      <c r="DI2277" s="4" t="s">
        <v>10</v>
      </c>
      <c r="DJ2277" s="4" t="s">
        <v>10</v>
      </c>
      <c r="DK2277" s="4" t="s">
        <v>14</v>
      </c>
      <c r="DL2277" s="4" t="s">
        <v>8</v>
      </c>
      <c r="DM2277" s="4" t="s">
        <v>259</v>
      </c>
      <c r="DN2277" s="4" t="s">
        <v>10</v>
      </c>
      <c r="DO2277" s="4" t="s">
        <v>10</v>
      </c>
      <c r="DP2277" s="4" t="s">
        <v>14</v>
      </c>
      <c r="DQ2277" s="4" t="s">
        <v>8</v>
      </c>
      <c r="DR2277" s="4" t="s">
        <v>259</v>
      </c>
      <c r="DS2277" s="4" t="s">
        <v>10</v>
      </c>
      <c r="DT2277" s="4" t="s">
        <v>10</v>
      </c>
      <c r="DU2277" s="4" t="s">
        <v>14</v>
      </c>
      <c r="DV2277" s="4" t="s">
        <v>8</v>
      </c>
      <c r="DW2277" s="4" t="s">
        <v>259</v>
      </c>
      <c r="DX2277" s="4" t="s">
        <v>10</v>
      </c>
      <c r="DY2277" s="4" t="s">
        <v>10</v>
      </c>
      <c r="DZ2277" s="4" t="s">
        <v>14</v>
      </c>
      <c r="EA2277" s="4" t="s">
        <v>8</v>
      </c>
      <c r="EB2277" s="4" t="s">
        <v>259</v>
      </c>
      <c r="EC2277" s="4" t="s">
        <v>10</v>
      </c>
      <c r="ED2277" s="4" t="s">
        <v>10</v>
      </c>
      <c r="EE2277" s="4" t="s">
        <v>14</v>
      </c>
      <c r="EF2277" s="4" t="s">
        <v>8</v>
      </c>
      <c r="EG2277" s="4" t="s">
        <v>259</v>
      </c>
      <c r="EH2277" s="4" t="s">
        <v>10</v>
      </c>
      <c r="EI2277" s="4" t="s">
        <v>10</v>
      </c>
      <c r="EJ2277" s="4" t="s">
        <v>14</v>
      </c>
      <c r="EK2277" s="4" t="s">
        <v>8</v>
      </c>
      <c r="EL2277" s="4" t="s">
        <v>259</v>
      </c>
      <c r="EM2277" s="4" t="s">
        <v>10</v>
      </c>
      <c r="EN2277" s="4" t="s">
        <v>10</v>
      </c>
      <c r="EO2277" s="4" t="s">
        <v>14</v>
      </c>
      <c r="EP2277" s="4" t="s">
        <v>8</v>
      </c>
      <c r="EQ2277" s="4" t="s">
        <v>259</v>
      </c>
      <c r="ER2277" s="4" t="s">
        <v>10</v>
      </c>
      <c r="ES2277" s="4" t="s">
        <v>10</v>
      </c>
      <c r="ET2277" s="4" t="s">
        <v>14</v>
      </c>
      <c r="EU2277" s="4" t="s">
        <v>8</v>
      </c>
      <c r="EV2277" s="4" t="s">
        <v>259</v>
      </c>
      <c r="EW2277" s="4" t="s">
        <v>10</v>
      </c>
      <c r="EX2277" s="4" t="s">
        <v>10</v>
      </c>
      <c r="EY2277" s="4" t="s">
        <v>14</v>
      </c>
      <c r="EZ2277" s="4" t="s">
        <v>8</v>
      </c>
      <c r="FA2277" s="4" t="s">
        <v>259</v>
      </c>
      <c r="FB2277" s="4" t="s">
        <v>10</v>
      </c>
      <c r="FC2277" s="4" t="s">
        <v>10</v>
      </c>
      <c r="FD2277" s="4" t="s">
        <v>14</v>
      </c>
      <c r="FE2277" s="4" t="s">
        <v>8</v>
      </c>
      <c r="FF2277" s="4" t="s">
        <v>259</v>
      </c>
      <c r="FG2277" s="4" t="s">
        <v>10</v>
      </c>
      <c r="FH2277" s="4" t="s">
        <v>10</v>
      </c>
      <c r="FI2277" s="4" t="s">
        <v>14</v>
      </c>
      <c r="FJ2277" s="4" t="s">
        <v>8</v>
      </c>
      <c r="FK2277" s="4" t="s">
        <v>259</v>
      </c>
      <c r="FL2277" s="4" t="s">
        <v>10</v>
      </c>
      <c r="FM2277" s="4" t="s">
        <v>10</v>
      </c>
      <c r="FN2277" s="4" t="s">
        <v>14</v>
      </c>
      <c r="FO2277" s="4" t="s">
        <v>8</v>
      </c>
      <c r="FP2277" s="4" t="s">
        <v>259</v>
      </c>
      <c r="FQ2277" s="4" t="s">
        <v>10</v>
      </c>
      <c r="FR2277" s="4" t="s">
        <v>10</v>
      </c>
      <c r="FS2277" s="4" t="s">
        <v>14</v>
      </c>
      <c r="FT2277" s="4" t="s">
        <v>8</v>
      </c>
      <c r="FU2277" s="4" t="s">
        <v>259</v>
      </c>
      <c r="FV2277" s="4" t="s">
        <v>10</v>
      </c>
      <c r="FW2277" s="4" t="s">
        <v>10</v>
      </c>
      <c r="FX2277" s="4" t="s">
        <v>14</v>
      </c>
      <c r="FY2277" s="4" t="s">
        <v>8</v>
      </c>
      <c r="FZ2277" s="4" t="s">
        <v>259</v>
      </c>
      <c r="GA2277" s="4" t="s">
        <v>10</v>
      </c>
      <c r="GB2277" s="4" t="s">
        <v>10</v>
      </c>
      <c r="GC2277" s="4" t="s">
        <v>14</v>
      </c>
      <c r="GD2277" s="4" t="s">
        <v>8</v>
      </c>
      <c r="GE2277" s="4" t="s">
        <v>259</v>
      </c>
      <c r="GF2277" s="4" t="s">
        <v>10</v>
      </c>
      <c r="GG2277" s="4" t="s">
        <v>10</v>
      </c>
      <c r="GH2277" s="4" t="s">
        <v>14</v>
      </c>
      <c r="GI2277" s="4" t="s">
        <v>8</v>
      </c>
      <c r="GJ2277" s="4" t="s">
        <v>259</v>
      </c>
      <c r="GK2277" s="4" t="s">
        <v>10</v>
      </c>
      <c r="GL2277" s="4" t="s">
        <v>10</v>
      </c>
      <c r="GM2277" s="4" t="s">
        <v>14</v>
      </c>
      <c r="GN2277" s="4" t="s">
        <v>8</v>
      </c>
      <c r="GO2277" s="4" t="s">
        <v>259</v>
      </c>
      <c r="GP2277" s="4" t="s">
        <v>10</v>
      </c>
      <c r="GQ2277" s="4" t="s">
        <v>10</v>
      </c>
      <c r="GR2277" s="4" t="s">
        <v>14</v>
      </c>
      <c r="GS2277" s="4" t="s">
        <v>8</v>
      </c>
      <c r="GT2277" s="4" t="s">
        <v>259</v>
      </c>
      <c r="GU2277" s="4" t="s">
        <v>10</v>
      </c>
      <c r="GV2277" s="4" t="s">
        <v>10</v>
      </c>
      <c r="GW2277" s="4" t="s">
        <v>14</v>
      </c>
      <c r="GX2277" s="4" t="s">
        <v>8</v>
      </c>
      <c r="GY2277" s="4" t="s">
        <v>259</v>
      </c>
      <c r="GZ2277" s="4" t="s">
        <v>10</v>
      </c>
      <c r="HA2277" s="4" t="s">
        <v>10</v>
      </c>
      <c r="HB2277" s="4" t="s">
        <v>14</v>
      </c>
      <c r="HC2277" s="4" t="s">
        <v>8</v>
      </c>
      <c r="HD2277" s="4" t="s">
        <v>259</v>
      </c>
      <c r="HE2277" s="4" t="s">
        <v>10</v>
      </c>
      <c r="HF2277" s="4" t="s">
        <v>10</v>
      </c>
      <c r="HG2277" s="4" t="s">
        <v>14</v>
      </c>
      <c r="HH2277" s="4" t="s">
        <v>8</v>
      </c>
      <c r="HI2277" s="4" t="s">
        <v>259</v>
      </c>
      <c r="HJ2277" s="4" t="s">
        <v>10</v>
      </c>
      <c r="HK2277" s="4" t="s">
        <v>10</v>
      </c>
      <c r="HL2277" s="4" t="s">
        <v>14</v>
      </c>
      <c r="HM2277" s="4" t="s">
        <v>8</v>
      </c>
      <c r="HN2277" s="4" t="s">
        <v>259</v>
      </c>
      <c r="HO2277" s="4" t="s">
        <v>10</v>
      </c>
      <c r="HP2277" s="4" t="s">
        <v>10</v>
      </c>
      <c r="HQ2277" s="4" t="s">
        <v>14</v>
      </c>
      <c r="HR2277" s="4" t="s">
        <v>8</v>
      </c>
      <c r="HS2277" s="4" t="s">
        <v>259</v>
      </c>
      <c r="HT2277" s="4" t="s">
        <v>10</v>
      </c>
      <c r="HU2277" s="4" t="s">
        <v>10</v>
      </c>
      <c r="HV2277" s="4" t="s">
        <v>14</v>
      </c>
      <c r="HW2277" s="4" t="s">
        <v>8</v>
      </c>
      <c r="HX2277" s="4" t="s">
        <v>259</v>
      </c>
      <c r="HY2277" s="4" t="s">
        <v>10</v>
      </c>
      <c r="HZ2277" s="4" t="s">
        <v>10</v>
      </c>
      <c r="IA2277" s="4" t="s">
        <v>14</v>
      </c>
      <c r="IB2277" s="4" t="s">
        <v>8</v>
      </c>
      <c r="IC2277" s="4" t="s">
        <v>259</v>
      </c>
      <c r="ID2277" s="4" t="s">
        <v>10</v>
      </c>
      <c r="IE2277" s="4" t="s">
        <v>10</v>
      </c>
      <c r="IF2277" s="4" t="s">
        <v>14</v>
      </c>
      <c r="IG2277" s="4" t="s">
        <v>8</v>
      </c>
      <c r="IH2277" s="4" t="s">
        <v>259</v>
      </c>
      <c r="II2277" s="4" t="s">
        <v>10</v>
      </c>
      <c r="IJ2277" s="4" t="s">
        <v>10</v>
      </c>
      <c r="IK2277" s="4" t="s">
        <v>14</v>
      </c>
      <c r="IL2277" s="4" t="s">
        <v>8</v>
      </c>
      <c r="IM2277" s="4" t="s">
        <v>259</v>
      </c>
      <c r="IN2277" s="4" t="s">
        <v>10</v>
      </c>
      <c r="IO2277" s="4" t="s">
        <v>10</v>
      </c>
      <c r="IP2277" s="4" t="s">
        <v>14</v>
      </c>
      <c r="IQ2277" s="4" t="s">
        <v>8</v>
      </c>
      <c r="IR2277" s="4" t="s">
        <v>259</v>
      </c>
      <c r="IS2277" s="4" t="s">
        <v>10</v>
      </c>
      <c r="IT2277" s="4" t="s">
        <v>10</v>
      </c>
      <c r="IU2277" s="4" t="s">
        <v>14</v>
      </c>
      <c r="IV2277" s="4" t="s">
        <v>8</v>
      </c>
      <c r="IW2277" s="4" t="s">
        <v>259</v>
      </c>
      <c r="IX2277" s="4" t="s">
        <v>10</v>
      </c>
      <c r="IY2277" s="4" t="s">
        <v>10</v>
      </c>
      <c r="IZ2277" s="4" t="s">
        <v>14</v>
      </c>
      <c r="JA2277" s="4" t="s">
        <v>8</v>
      </c>
      <c r="JB2277" s="4" t="s">
        <v>259</v>
      </c>
      <c r="JC2277" s="4" t="s">
        <v>10</v>
      </c>
      <c r="JD2277" s="4" t="s">
        <v>10</v>
      </c>
      <c r="JE2277" s="4" t="s">
        <v>14</v>
      </c>
      <c r="JF2277" s="4" t="s">
        <v>8</v>
      </c>
      <c r="JG2277" s="4" t="s">
        <v>259</v>
      </c>
      <c r="JH2277" s="4" t="s">
        <v>10</v>
      </c>
      <c r="JI2277" s="4" t="s">
        <v>10</v>
      </c>
      <c r="JJ2277" s="4" t="s">
        <v>14</v>
      </c>
      <c r="JK2277" s="4" t="s">
        <v>8</v>
      </c>
      <c r="JL2277" s="4" t="s">
        <v>259</v>
      </c>
    </row>
    <row r="2278" spans="1:352">
      <c r="A2278" t="n">
        <v>24960</v>
      </c>
      <c r="B2278" s="65" t="n">
        <v>257</v>
      </c>
      <c r="C2278" s="7" t="n">
        <v>7</v>
      </c>
      <c r="D2278" s="7" t="n">
        <v>65533</v>
      </c>
      <c r="E2278" s="7" t="n">
        <v>60808</v>
      </c>
      <c r="F2278" s="7" t="s">
        <v>15</v>
      </c>
      <c r="G2278" s="7" t="n">
        <f t="normal" ca="1">32-LENB(INDIRECT(ADDRESS(2278,6)))</f>
        <v>0</v>
      </c>
      <c r="H2278" s="7" t="n">
        <v>7</v>
      </c>
      <c r="I2278" s="7" t="n">
        <v>65533</v>
      </c>
      <c r="J2278" s="7" t="n">
        <v>60809</v>
      </c>
      <c r="K2278" s="7" t="s">
        <v>15</v>
      </c>
      <c r="L2278" s="7" t="n">
        <f t="normal" ca="1">32-LENB(INDIRECT(ADDRESS(2278,11)))</f>
        <v>0</v>
      </c>
      <c r="M2278" s="7" t="n">
        <v>7</v>
      </c>
      <c r="N2278" s="7" t="n">
        <v>65533</v>
      </c>
      <c r="O2278" s="7" t="n">
        <v>60810</v>
      </c>
      <c r="P2278" s="7" t="s">
        <v>15</v>
      </c>
      <c r="Q2278" s="7" t="n">
        <f t="normal" ca="1">32-LENB(INDIRECT(ADDRESS(2278,16)))</f>
        <v>0</v>
      </c>
      <c r="R2278" s="7" t="n">
        <v>7</v>
      </c>
      <c r="S2278" s="7" t="n">
        <v>65533</v>
      </c>
      <c r="T2278" s="7" t="n">
        <v>37343</v>
      </c>
      <c r="U2278" s="7" t="s">
        <v>15</v>
      </c>
      <c r="V2278" s="7" t="n">
        <f t="normal" ca="1">32-LENB(INDIRECT(ADDRESS(2278,21)))</f>
        <v>0</v>
      </c>
      <c r="W2278" s="7" t="n">
        <v>7</v>
      </c>
      <c r="X2278" s="7" t="n">
        <v>65533</v>
      </c>
      <c r="Y2278" s="7" t="n">
        <v>37344</v>
      </c>
      <c r="Z2278" s="7" t="s">
        <v>15</v>
      </c>
      <c r="AA2278" s="7" t="n">
        <f t="normal" ca="1">32-LENB(INDIRECT(ADDRESS(2278,26)))</f>
        <v>0</v>
      </c>
      <c r="AB2278" s="7" t="n">
        <v>7</v>
      </c>
      <c r="AC2278" s="7" t="n">
        <v>65533</v>
      </c>
      <c r="AD2278" s="7" t="n">
        <v>52747</v>
      </c>
      <c r="AE2278" s="7" t="s">
        <v>15</v>
      </c>
      <c r="AF2278" s="7" t="n">
        <f t="normal" ca="1">32-LENB(INDIRECT(ADDRESS(2278,31)))</f>
        <v>0</v>
      </c>
      <c r="AG2278" s="7" t="n">
        <v>7</v>
      </c>
      <c r="AH2278" s="7" t="n">
        <v>65533</v>
      </c>
      <c r="AI2278" s="7" t="n">
        <v>37345</v>
      </c>
      <c r="AJ2278" s="7" t="s">
        <v>15</v>
      </c>
      <c r="AK2278" s="7" t="n">
        <f t="normal" ca="1">32-LENB(INDIRECT(ADDRESS(2278,36)))</f>
        <v>0</v>
      </c>
      <c r="AL2278" s="7" t="n">
        <v>7</v>
      </c>
      <c r="AM2278" s="7" t="n">
        <v>65533</v>
      </c>
      <c r="AN2278" s="7" t="n">
        <v>37346</v>
      </c>
      <c r="AO2278" s="7" t="s">
        <v>15</v>
      </c>
      <c r="AP2278" s="7" t="n">
        <f t="normal" ca="1">32-LENB(INDIRECT(ADDRESS(2278,41)))</f>
        <v>0</v>
      </c>
      <c r="AQ2278" s="7" t="n">
        <v>7</v>
      </c>
      <c r="AR2278" s="7" t="n">
        <v>65533</v>
      </c>
      <c r="AS2278" s="7" t="n">
        <v>37347</v>
      </c>
      <c r="AT2278" s="7" t="s">
        <v>15</v>
      </c>
      <c r="AU2278" s="7" t="n">
        <f t="normal" ca="1">32-LENB(INDIRECT(ADDRESS(2278,46)))</f>
        <v>0</v>
      </c>
      <c r="AV2278" s="7" t="n">
        <v>7</v>
      </c>
      <c r="AW2278" s="7" t="n">
        <v>65533</v>
      </c>
      <c r="AX2278" s="7" t="n">
        <v>52748</v>
      </c>
      <c r="AY2278" s="7" t="s">
        <v>15</v>
      </c>
      <c r="AZ2278" s="7" t="n">
        <f t="normal" ca="1">32-LENB(INDIRECT(ADDRESS(2278,51)))</f>
        <v>0</v>
      </c>
      <c r="BA2278" s="7" t="n">
        <v>7</v>
      </c>
      <c r="BB2278" s="7" t="n">
        <v>65533</v>
      </c>
      <c r="BC2278" s="7" t="n">
        <v>60811</v>
      </c>
      <c r="BD2278" s="7" t="s">
        <v>15</v>
      </c>
      <c r="BE2278" s="7" t="n">
        <f t="normal" ca="1">32-LENB(INDIRECT(ADDRESS(2278,56)))</f>
        <v>0</v>
      </c>
      <c r="BF2278" s="7" t="n">
        <v>7</v>
      </c>
      <c r="BG2278" s="7" t="n">
        <v>65533</v>
      </c>
      <c r="BH2278" s="7" t="n">
        <v>60812</v>
      </c>
      <c r="BI2278" s="7" t="s">
        <v>15</v>
      </c>
      <c r="BJ2278" s="7" t="n">
        <f t="normal" ca="1">32-LENB(INDIRECT(ADDRESS(2278,61)))</f>
        <v>0</v>
      </c>
      <c r="BK2278" s="7" t="n">
        <v>7</v>
      </c>
      <c r="BL2278" s="7" t="n">
        <v>65533</v>
      </c>
      <c r="BM2278" s="7" t="n">
        <v>60813</v>
      </c>
      <c r="BN2278" s="7" t="s">
        <v>15</v>
      </c>
      <c r="BO2278" s="7" t="n">
        <f t="normal" ca="1">32-LENB(INDIRECT(ADDRESS(2278,66)))</f>
        <v>0</v>
      </c>
      <c r="BP2278" s="7" t="n">
        <v>7</v>
      </c>
      <c r="BQ2278" s="7" t="n">
        <v>65533</v>
      </c>
      <c r="BR2278" s="7" t="n">
        <v>37348</v>
      </c>
      <c r="BS2278" s="7" t="s">
        <v>15</v>
      </c>
      <c r="BT2278" s="7" t="n">
        <f t="normal" ca="1">32-LENB(INDIRECT(ADDRESS(2278,71)))</f>
        <v>0</v>
      </c>
      <c r="BU2278" s="7" t="n">
        <v>7</v>
      </c>
      <c r="BV2278" s="7" t="n">
        <v>65533</v>
      </c>
      <c r="BW2278" s="7" t="n">
        <v>37349</v>
      </c>
      <c r="BX2278" s="7" t="s">
        <v>15</v>
      </c>
      <c r="BY2278" s="7" t="n">
        <f t="normal" ca="1">32-LENB(INDIRECT(ADDRESS(2278,76)))</f>
        <v>0</v>
      </c>
      <c r="BZ2278" s="7" t="n">
        <v>7</v>
      </c>
      <c r="CA2278" s="7" t="n">
        <v>65533</v>
      </c>
      <c r="CB2278" s="7" t="n">
        <v>37350</v>
      </c>
      <c r="CC2278" s="7" t="s">
        <v>15</v>
      </c>
      <c r="CD2278" s="7" t="n">
        <f t="normal" ca="1">32-LENB(INDIRECT(ADDRESS(2278,81)))</f>
        <v>0</v>
      </c>
      <c r="CE2278" s="7" t="n">
        <v>7</v>
      </c>
      <c r="CF2278" s="7" t="n">
        <v>65533</v>
      </c>
      <c r="CG2278" s="7" t="n">
        <v>52749</v>
      </c>
      <c r="CH2278" s="7" t="s">
        <v>15</v>
      </c>
      <c r="CI2278" s="7" t="n">
        <f t="normal" ca="1">32-LENB(INDIRECT(ADDRESS(2278,86)))</f>
        <v>0</v>
      </c>
      <c r="CJ2278" s="7" t="n">
        <v>7</v>
      </c>
      <c r="CK2278" s="7" t="n">
        <v>65533</v>
      </c>
      <c r="CL2278" s="7" t="n">
        <v>52750</v>
      </c>
      <c r="CM2278" s="7" t="s">
        <v>15</v>
      </c>
      <c r="CN2278" s="7" t="n">
        <f t="normal" ca="1">32-LENB(INDIRECT(ADDRESS(2278,91)))</f>
        <v>0</v>
      </c>
      <c r="CO2278" s="7" t="n">
        <v>7</v>
      </c>
      <c r="CP2278" s="7" t="n">
        <v>65533</v>
      </c>
      <c r="CQ2278" s="7" t="n">
        <v>52751</v>
      </c>
      <c r="CR2278" s="7" t="s">
        <v>15</v>
      </c>
      <c r="CS2278" s="7" t="n">
        <f t="normal" ca="1">32-LENB(INDIRECT(ADDRESS(2278,96)))</f>
        <v>0</v>
      </c>
      <c r="CT2278" s="7" t="n">
        <v>7</v>
      </c>
      <c r="CU2278" s="7" t="n">
        <v>65533</v>
      </c>
      <c r="CV2278" s="7" t="n">
        <v>52752</v>
      </c>
      <c r="CW2278" s="7" t="s">
        <v>15</v>
      </c>
      <c r="CX2278" s="7" t="n">
        <f t="normal" ca="1">32-LENB(INDIRECT(ADDRESS(2278,101)))</f>
        <v>0</v>
      </c>
      <c r="CY2278" s="7" t="n">
        <v>7</v>
      </c>
      <c r="CZ2278" s="7" t="n">
        <v>65533</v>
      </c>
      <c r="DA2278" s="7" t="n">
        <v>52753</v>
      </c>
      <c r="DB2278" s="7" t="s">
        <v>15</v>
      </c>
      <c r="DC2278" s="7" t="n">
        <f t="normal" ca="1">32-LENB(INDIRECT(ADDRESS(2278,106)))</f>
        <v>0</v>
      </c>
      <c r="DD2278" s="7" t="n">
        <v>7</v>
      </c>
      <c r="DE2278" s="7" t="n">
        <v>65533</v>
      </c>
      <c r="DF2278" s="7" t="n">
        <v>37351</v>
      </c>
      <c r="DG2278" s="7" t="s">
        <v>15</v>
      </c>
      <c r="DH2278" s="7" t="n">
        <f t="normal" ca="1">32-LENB(INDIRECT(ADDRESS(2278,111)))</f>
        <v>0</v>
      </c>
      <c r="DI2278" s="7" t="n">
        <v>7</v>
      </c>
      <c r="DJ2278" s="7" t="n">
        <v>65533</v>
      </c>
      <c r="DK2278" s="7" t="n">
        <v>37352</v>
      </c>
      <c r="DL2278" s="7" t="s">
        <v>15</v>
      </c>
      <c r="DM2278" s="7" t="n">
        <f t="normal" ca="1">32-LENB(INDIRECT(ADDRESS(2278,116)))</f>
        <v>0</v>
      </c>
      <c r="DN2278" s="7" t="n">
        <v>7</v>
      </c>
      <c r="DO2278" s="7" t="n">
        <v>65533</v>
      </c>
      <c r="DP2278" s="7" t="n">
        <v>52754</v>
      </c>
      <c r="DQ2278" s="7" t="s">
        <v>15</v>
      </c>
      <c r="DR2278" s="7" t="n">
        <f t="normal" ca="1">32-LENB(INDIRECT(ADDRESS(2278,121)))</f>
        <v>0</v>
      </c>
      <c r="DS2278" s="7" t="n">
        <v>7</v>
      </c>
      <c r="DT2278" s="7" t="n">
        <v>65533</v>
      </c>
      <c r="DU2278" s="7" t="n">
        <v>37353</v>
      </c>
      <c r="DV2278" s="7" t="s">
        <v>15</v>
      </c>
      <c r="DW2278" s="7" t="n">
        <f t="normal" ca="1">32-LENB(INDIRECT(ADDRESS(2278,126)))</f>
        <v>0</v>
      </c>
      <c r="DX2278" s="7" t="n">
        <v>7</v>
      </c>
      <c r="DY2278" s="7" t="n">
        <v>65533</v>
      </c>
      <c r="DZ2278" s="7" t="n">
        <v>37354</v>
      </c>
      <c r="EA2278" s="7" t="s">
        <v>15</v>
      </c>
      <c r="EB2278" s="7" t="n">
        <f t="normal" ca="1">32-LENB(INDIRECT(ADDRESS(2278,131)))</f>
        <v>0</v>
      </c>
      <c r="EC2278" s="7" t="n">
        <v>7</v>
      </c>
      <c r="ED2278" s="7" t="n">
        <v>65533</v>
      </c>
      <c r="EE2278" s="7" t="n">
        <v>37355</v>
      </c>
      <c r="EF2278" s="7" t="s">
        <v>15</v>
      </c>
      <c r="EG2278" s="7" t="n">
        <f t="normal" ca="1">32-LENB(INDIRECT(ADDRESS(2278,136)))</f>
        <v>0</v>
      </c>
      <c r="EH2278" s="7" t="n">
        <v>7</v>
      </c>
      <c r="EI2278" s="7" t="n">
        <v>65533</v>
      </c>
      <c r="EJ2278" s="7" t="n">
        <v>37356</v>
      </c>
      <c r="EK2278" s="7" t="s">
        <v>15</v>
      </c>
      <c r="EL2278" s="7" t="n">
        <f t="normal" ca="1">32-LENB(INDIRECT(ADDRESS(2278,141)))</f>
        <v>0</v>
      </c>
      <c r="EM2278" s="7" t="n">
        <v>7</v>
      </c>
      <c r="EN2278" s="7" t="n">
        <v>65533</v>
      </c>
      <c r="EO2278" s="7" t="n">
        <v>52755</v>
      </c>
      <c r="EP2278" s="7" t="s">
        <v>15</v>
      </c>
      <c r="EQ2278" s="7" t="n">
        <f t="normal" ca="1">32-LENB(INDIRECT(ADDRESS(2278,146)))</f>
        <v>0</v>
      </c>
      <c r="ER2278" s="7" t="n">
        <v>7</v>
      </c>
      <c r="ES2278" s="7" t="n">
        <v>65533</v>
      </c>
      <c r="ET2278" s="7" t="n">
        <v>40340</v>
      </c>
      <c r="EU2278" s="7" t="s">
        <v>15</v>
      </c>
      <c r="EV2278" s="7" t="n">
        <f t="normal" ca="1">32-LENB(INDIRECT(ADDRESS(2278,151)))</f>
        <v>0</v>
      </c>
      <c r="EW2278" s="7" t="n">
        <v>7</v>
      </c>
      <c r="EX2278" s="7" t="n">
        <v>65533</v>
      </c>
      <c r="EY2278" s="7" t="n">
        <v>40341</v>
      </c>
      <c r="EZ2278" s="7" t="s">
        <v>15</v>
      </c>
      <c r="FA2278" s="7" t="n">
        <f t="normal" ca="1">32-LENB(INDIRECT(ADDRESS(2278,156)))</f>
        <v>0</v>
      </c>
      <c r="FB2278" s="7" t="n">
        <v>7</v>
      </c>
      <c r="FC2278" s="7" t="n">
        <v>65533</v>
      </c>
      <c r="FD2278" s="7" t="n">
        <v>40342</v>
      </c>
      <c r="FE2278" s="7" t="s">
        <v>15</v>
      </c>
      <c r="FF2278" s="7" t="n">
        <f t="normal" ca="1">32-LENB(INDIRECT(ADDRESS(2278,161)))</f>
        <v>0</v>
      </c>
      <c r="FG2278" s="7" t="n">
        <v>7</v>
      </c>
      <c r="FH2278" s="7" t="n">
        <v>65533</v>
      </c>
      <c r="FI2278" s="7" t="n">
        <v>52756</v>
      </c>
      <c r="FJ2278" s="7" t="s">
        <v>15</v>
      </c>
      <c r="FK2278" s="7" t="n">
        <f t="normal" ca="1">32-LENB(INDIRECT(ADDRESS(2278,166)))</f>
        <v>0</v>
      </c>
      <c r="FL2278" s="7" t="n">
        <v>7</v>
      </c>
      <c r="FM2278" s="7" t="n">
        <v>65533</v>
      </c>
      <c r="FN2278" s="7" t="n">
        <v>29368</v>
      </c>
      <c r="FO2278" s="7" t="s">
        <v>15</v>
      </c>
      <c r="FP2278" s="7" t="n">
        <f t="normal" ca="1">32-LENB(INDIRECT(ADDRESS(2278,171)))</f>
        <v>0</v>
      </c>
      <c r="FQ2278" s="7" t="n">
        <v>7</v>
      </c>
      <c r="FR2278" s="7" t="n">
        <v>65533</v>
      </c>
      <c r="FS2278" s="7" t="n">
        <v>29369</v>
      </c>
      <c r="FT2278" s="7" t="s">
        <v>15</v>
      </c>
      <c r="FU2278" s="7" t="n">
        <f t="normal" ca="1">32-LENB(INDIRECT(ADDRESS(2278,176)))</f>
        <v>0</v>
      </c>
      <c r="FV2278" s="7" t="n">
        <v>7</v>
      </c>
      <c r="FW2278" s="7" t="n">
        <v>65533</v>
      </c>
      <c r="FX2278" s="7" t="n">
        <v>29370</v>
      </c>
      <c r="FY2278" s="7" t="s">
        <v>15</v>
      </c>
      <c r="FZ2278" s="7" t="n">
        <f t="normal" ca="1">32-LENB(INDIRECT(ADDRESS(2278,181)))</f>
        <v>0</v>
      </c>
      <c r="GA2278" s="7" t="n">
        <v>7</v>
      </c>
      <c r="GB2278" s="7" t="n">
        <v>65533</v>
      </c>
      <c r="GC2278" s="7" t="n">
        <v>28329</v>
      </c>
      <c r="GD2278" s="7" t="s">
        <v>15</v>
      </c>
      <c r="GE2278" s="7" t="n">
        <f t="normal" ca="1">32-LENB(INDIRECT(ADDRESS(2278,186)))</f>
        <v>0</v>
      </c>
      <c r="GF2278" s="7" t="n">
        <v>7</v>
      </c>
      <c r="GG2278" s="7" t="n">
        <v>65533</v>
      </c>
      <c r="GH2278" s="7" t="n">
        <v>53957</v>
      </c>
      <c r="GI2278" s="7" t="s">
        <v>15</v>
      </c>
      <c r="GJ2278" s="7" t="n">
        <f t="normal" ca="1">32-LENB(INDIRECT(ADDRESS(2278,191)))</f>
        <v>0</v>
      </c>
      <c r="GK2278" s="7" t="n">
        <v>7</v>
      </c>
      <c r="GL2278" s="7" t="n">
        <v>65533</v>
      </c>
      <c r="GM2278" s="7" t="n">
        <v>37357</v>
      </c>
      <c r="GN2278" s="7" t="s">
        <v>15</v>
      </c>
      <c r="GO2278" s="7" t="n">
        <f t="normal" ca="1">32-LENB(INDIRECT(ADDRESS(2278,196)))</f>
        <v>0</v>
      </c>
      <c r="GP2278" s="7" t="n">
        <v>7</v>
      </c>
      <c r="GQ2278" s="7" t="n">
        <v>65533</v>
      </c>
      <c r="GR2278" s="7" t="n">
        <v>37358</v>
      </c>
      <c r="GS2278" s="7" t="s">
        <v>15</v>
      </c>
      <c r="GT2278" s="7" t="n">
        <f t="normal" ca="1">32-LENB(INDIRECT(ADDRESS(2278,201)))</f>
        <v>0</v>
      </c>
      <c r="GU2278" s="7" t="n">
        <v>7</v>
      </c>
      <c r="GV2278" s="7" t="n">
        <v>65533</v>
      </c>
      <c r="GW2278" s="7" t="n">
        <v>37359</v>
      </c>
      <c r="GX2278" s="7" t="s">
        <v>15</v>
      </c>
      <c r="GY2278" s="7" t="n">
        <f t="normal" ca="1">32-LENB(INDIRECT(ADDRESS(2278,206)))</f>
        <v>0</v>
      </c>
      <c r="GZ2278" s="7" t="n">
        <v>7</v>
      </c>
      <c r="HA2278" s="7" t="n">
        <v>65533</v>
      </c>
      <c r="HB2278" s="7" t="n">
        <v>37360</v>
      </c>
      <c r="HC2278" s="7" t="s">
        <v>15</v>
      </c>
      <c r="HD2278" s="7" t="n">
        <f t="normal" ca="1">32-LENB(INDIRECT(ADDRESS(2278,211)))</f>
        <v>0</v>
      </c>
      <c r="HE2278" s="7" t="n">
        <v>7</v>
      </c>
      <c r="HF2278" s="7" t="n">
        <v>65533</v>
      </c>
      <c r="HG2278" s="7" t="n">
        <v>53959</v>
      </c>
      <c r="HH2278" s="7" t="s">
        <v>15</v>
      </c>
      <c r="HI2278" s="7" t="n">
        <f t="normal" ca="1">32-LENB(INDIRECT(ADDRESS(2278,216)))</f>
        <v>0</v>
      </c>
      <c r="HJ2278" s="7" t="n">
        <v>7</v>
      </c>
      <c r="HK2278" s="7" t="n">
        <v>65533</v>
      </c>
      <c r="HL2278" s="7" t="n">
        <v>52757</v>
      </c>
      <c r="HM2278" s="7" t="s">
        <v>15</v>
      </c>
      <c r="HN2278" s="7" t="n">
        <f t="normal" ca="1">32-LENB(INDIRECT(ADDRESS(2278,221)))</f>
        <v>0</v>
      </c>
      <c r="HO2278" s="7" t="n">
        <v>7</v>
      </c>
      <c r="HP2278" s="7" t="n">
        <v>65533</v>
      </c>
      <c r="HQ2278" s="7" t="n">
        <v>40343</v>
      </c>
      <c r="HR2278" s="7" t="s">
        <v>15</v>
      </c>
      <c r="HS2278" s="7" t="n">
        <f t="normal" ca="1">32-LENB(INDIRECT(ADDRESS(2278,226)))</f>
        <v>0</v>
      </c>
      <c r="HT2278" s="7" t="n">
        <v>7</v>
      </c>
      <c r="HU2278" s="7" t="n">
        <v>65533</v>
      </c>
      <c r="HV2278" s="7" t="n">
        <v>40344</v>
      </c>
      <c r="HW2278" s="7" t="s">
        <v>15</v>
      </c>
      <c r="HX2278" s="7" t="n">
        <f t="normal" ca="1">32-LENB(INDIRECT(ADDRESS(2278,231)))</f>
        <v>0</v>
      </c>
      <c r="HY2278" s="7" t="n">
        <v>7</v>
      </c>
      <c r="HZ2278" s="7" t="n">
        <v>65533</v>
      </c>
      <c r="IA2278" s="7" t="n">
        <v>37361</v>
      </c>
      <c r="IB2278" s="7" t="s">
        <v>15</v>
      </c>
      <c r="IC2278" s="7" t="n">
        <f t="normal" ca="1">32-LENB(INDIRECT(ADDRESS(2278,236)))</f>
        <v>0</v>
      </c>
      <c r="ID2278" s="7" t="n">
        <v>7</v>
      </c>
      <c r="IE2278" s="7" t="n">
        <v>65533</v>
      </c>
      <c r="IF2278" s="7" t="n">
        <v>52758</v>
      </c>
      <c r="IG2278" s="7" t="s">
        <v>15</v>
      </c>
      <c r="IH2278" s="7" t="n">
        <f t="normal" ca="1">32-LENB(INDIRECT(ADDRESS(2278,241)))</f>
        <v>0</v>
      </c>
      <c r="II2278" s="7" t="n">
        <v>7</v>
      </c>
      <c r="IJ2278" s="7" t="n">
        <v>65533</v>
      </c>
      <c r="IK2278" s="7" t="n">
        <v>40345</v>
      </c>
      <c r="IL2278" s="7" t="s">
        <v>15</v>
      </c>
      <c r="IM2278" s="7" t="n">
        <f t="normal" ca="1">32-LENB(INDIRECT(ADDRESS(2278,246)))</f>
        <v>0</v>
      </c>
      <c r="IN2278" s="7" t="n">
        <v>7</v>
      </c>
      <c r="IO2278" s="7" t="n">
        <v>65533</v>
      </c>
      <c r="IP2278" s="7" t="n">
        <v>40346</v>
      </c>
      <c r="IQ2278" s="7" t="s">
        <v>15</v>
      </c>
      <c r="IR2278" s="7" t="n">
        <f t="normal" ca="1">32-LENB(INDIRECT(ADDRESS(2278,251)))</f>
        <v>0</v>
      </c>
      <c r="IS2278" s="7" t="n">
        <v>7</v>
      </c>
      <c r="IT2278" s="7" t="n">
        <v>65533</v>
      </c>
      <c r="IU2278" s="7" t="n">
        <v>40347</v>
      </c>
      <c r="IV2278" s="7" t="s">
        <v>15</v>
      </c>
      <c r="IW2278" s="7" t="n">
        <f t="normal" ca="1">32-LENB(INDIRECT(ADDRESS(2278,256)))</f>
        <v>0</v>
      </c>
      <c r="IX2278" s="7" t="n">
        <v>7</v>
      </c>
      <c r="IY2278" s="7" t="n">
        <v>65533</v>
      </c>
      <c r="IZ2278" s="7" t="n">
        <v>40348</v>
      </c>
      <c r="JA2278" s="7" t="s">
        <v>15</v>
      </c>
      <c r="JB2278" s="7" t="n">
        <f t="normal" ca="1">32-LENB(INDIRECT(ADDRESS(2278,261)))</f>
        <v>0</v>
      </c>
      <c r="JC2278" s="7" t="n">
        <v>7</v>
      </c>
      <c r="JD2278" s="7" t="n">
        <v>65533</v>
      </c>
      <c r="JE2278" s="7" t="n">
        <v>53953</v>
      </c>
      <c r="JF2278" s="7" t="s">
        <v>15</v>
      </c>
      <c r="JG2278" s="7" t="n">
        <f t="normal" ca="1">32-LENB(INDIRECT(ADDRESS(2278,266)))</f>
        <v>0</v>
      </c>
      <c r="JH2278" s="7" t="n">
        <v>0</v>
      </c>
      <c r="JI2278" s="7" t="n">
        <v>65533</v>
      </c>
      <c r="JJ2278" s="7" t="n">
        <v>0</v>
      </c>
      <c r="JK2278" s="7" t="s">
        <v>15</v>
      </c>
      <c r="JL2278" s="7" t="n">
        <f t="normal" ca="1">32-LENB(INDIRECT(ADDRESS(2278,271)))</f>
        <v>0</v>
      </c>
    </row>
    <row r="2279" spans="1:352">
      <c r="A2279" t="s">
        <v>4</v>
      </c>
      <c r="B2279" s="4" t="s">
        <v>5</v>
      </c>
    </row>
    <row r="2280" spans="1:352">
      <c r="A2280" t="n">
        <v>27120</v>
      </c>
      <c r="B228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2025-09-06T21:46:24</dcterms:created>
  <dcterms:modified xsi:type="dcterms:W3CDTF">2025-09-06T21:46:24</dcterms:modified>
</cp:coreProperties>
</file>