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94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7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EFFF73"/>
      </patternFill>
    </fill>
    <fill>
      <patternFill patternType="solid">
        <fgColor rgb="FFFFD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373"/>
      </patternFill>
    </fill>
    <fill>
      <patternFill patternType="solid">
        <fgColor rgb="FFD0FF73"/>
      </patternFill>
    </fill>
    <fill>
      <patternFill patternType="solid">
        <fgColor rgb="FFC7FF73"/>
      </patternFill>
    </fill>
    <fill>
      <patternFill patternType="solid">
        <fgColor rgb="FFFFE873"/>
      </patternFill>
    </fill>
    <fill>
      <patternFill patternType="solid">
        <fgColor rgb="FFECFF73"/>
      </patternFill>
    </fill>
    <fill>
      <patternFill patternType="solid">
        <fgColor rgb="FFFFFF73"/>
      </patternFill>
    </fill>
    <fill>
      <patternFill patternType="solid">
        <fgColor rgb="FFFFDA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<sst xmlns="http://schemas.openxmlformats.org/spreadsheetml/2006/main" count="11165" uniqueCount="316">
  <si>
    <t>CS2</t>
  </si>
  <si>
    <t>e7610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</si>
  <si>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</si>
  <si>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</si>
  <si>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</si>
  <si>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</si>
  <si>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</si>
  <si>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</si>
  <si>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</si>
  <si>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</si>
  <si>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</si>
  <si>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tbox00</t>
  </si>
  <si>
    <t/>
  </si>
  <si>
    <t>short</t>
  </si>
  <si>
    <t>int</t>
  </si>
  <si>
    <t>EV_AVoice_Treasure01</t>
  </si>
  <si>
    <t>float</t>
  </si>
  <si>
    <t>Init_Replay</t>
  </si>
  <si>
    <t>F0_F1</t>
  </si>
  <si>
    <t>F1_F0</t>
  </si>
  <si>
    <t>F1_F2</t>
  </si>
  <si>
    <t>F2_F1</t>
  </si>
  <si>
    <t>F2_F3</t>
  </si>
  <si>
    <t>F3_F2</t>
  </si>
  <si>
    <t>Init_Replay</t>
  </si>
  <si>
    <t>pointer</t>
  </si>
  <si>
    <t>door_F2_lounge</t>
  </si>
  <si>
    <t>Reinit</t>
  </si>
  <si>
    <t>InitEnt</t>
  </si>
  <si>
    <t>AV_01054</t>
  </si>
  <si>
    <t>AV_01054</t>
  </si>
  <si>
    <t>EV_01_77_00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</si>
  <si>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</si>
  <si>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</si>
  <si>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</si>
  <si>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</si>
  <si>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</si>
  <si>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</si>
  <si>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</si>
  <si>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</si>
  <si>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door_RF</t>
  </si>
  <si>
    <t>open1_c</t>
  </si>
  <si>
    <t>close1</t>
  </si>
  <si>
    <t>#E[C]#M_A</t>
  </si>
  <si>
    <t>dialog</t>
  </si>
  <si>
    <t>#2KThis airship is massive...</t>
  </si>
  <si>
    <t>#E_0#M_0</t>
  </si>
  <si>
    <t>#2KIndeed. Although, it naturally couldn't
hope to compare to the Courageous in
terms of size.</t>
  </si>
  <si>
    <t>#E[3]#M_A</t>
  </si>
  <si>
    <t>#2KWe're headed for the third floor lounge,
yeah?</t>
  </si>
  <si>
    <t>#E_2#M_ABetter get looking. Just stay on guard.
We still don't know what we're dealing
with here.</t>
  </si>
  <si>
    <t>#E[1]#M_0</t>
  </si>
  <si>
    <t>#2KWe were instructed to go to the third
floor lounge.</t>
  </si>
  <si>
    <t>#E_2#M_0Stay on guard. There's no telling who
the person calling us is...or what they
have in mind.</t>
  </si>
  <si>
    <t>#E[1]#M_A</t>
  </si>
  <si>
    <t>#E_0#M_0But please, stay on guard. There's no
telling who the person calling us is...
or what they have in mind.</t>
  </si>
  <si>
    <t>#E_2#M_0</t>
  </si>
  <si>
    <t>#2KRight!</t>
  </si>
  <si>
    <t>FC_End_Party</t>
  </si>
  <si>
    <t>Reinit</t>
  </si>
  <si>
    <t>FC_MapJumpState</t>
  </si>
  <si>
    <t>FC_MapJumpState2</t>
  </si>
  <si>
    <t>EV_01_71_00</t>
  </si>
  <si>
    <t>#E_2#M[0]</t>
  </si>
  <si>
    <t>#K#0T(I think this is the third floor lounge.)</t>
  </si>
  <si>
    <t>(Should we go straight inside?)</t>
  </si>
  <si>
    <t>Go Inside</t>
  </si>
  <si>
    <t>Stay Away</t>
  </si>
  <si>
    <t>FC_Party_Face_Reset</t>
  </si>
  <si>
    <t>open1</t>
  </si>
  <si>
    <t>FC_Party_Face_Reset2</t>
  </si>
  <si>
    <t>EV_01_71_01</t>
  </si>
  <si>
    <t>I_SVIS055</t>
  </si>
  <si>
    <t>I_SVIS210</t>
  </si>
  <si>
    <t>C_PLY006_C10</t>
  </si>
  <si>
    <t>Jusis</t>
  </si>
  <si>
    <t>AniEvTeKosi</t>
  </si>
  <si>
    <t>AniEvTeKosiTeburi</t>
  </si>
  <si>
    <t>AniEvUdegumi</t>
  </si>
  <si>
    <t>AniEvYareyare</t>
  </si>
  <si>
    <t>AniEv2135</t>
  </si>
  <si>
    <t>AniEvTeukase</t>
  </si>
  <si>
    <t>AniEvTeMune</t>
  </si>
  <si>
    <t>AniEv1355</t>
  </si>
  <si>
    <t>AniEvShagami</t>
  </si>
  <si>
    <t>AniEvRyoteGyu</t>
  </si>
  <si>
    <t>ET_01_70_02_REAN_1</t>
  </si>
  <si>
    <t>ET_01_70_02_LAURA_1</t>
  </si>
  <si>
    <t>ET_01_70_02_EMMA_1</t>
  </si>
  <si>
    <t>ET_01_70_02_helper_1</t>
  </si>
  <si>
    <t>ET_01_70_02_CELINE2_1</t>
  </si>
  <si>
    <t>ET_01_70_02_team7_0_1</t>
  </si>
  <si>
    <t>ET_01_70_02_team7_1_1</t>
  </si>
  <si>
    <t>Boy's Voice</t>
  </si>
  <si>
    <t>#0TYou certainly took your time.</t>
  </si>
  <si>
    <t>C</t>
  </si>
  <si>
    <t>8</t>
  </si>
  <si>
    <t>#b</t>
  </si>
  <si>
    <t>0</t>
  </si>
  <si>
    <t>A</t>
  </si>
  <si>
    <t>#E_8#M_4</t>
  </si>
  <si>
    <t>#1P...!</t>
  </si>
  <si>
    <t>1</t>
  </si>
  <si>
    <t>#E_4#M_9</t>
  </si>
  <si>
    <t>#0T#K#FJusis!</t>
  </si>
  <si>
    <t>#0T#K#FI suspected it was you.</t>
  </si>
  <si>
    <t>I_TVIS233</t>
  </si>
  <si>
    <t>#E[1]#M_9</t>
  </si>
  <si>
    <t>#2PHow long did you intend to make me
wait?</t>
  </si>
  <si>
    <t>#E_2#M_4I half wondered whether you would
even bother to show up.</t>
  </si>
  <si>
    <t>9</t>
  </si>
  <si>
    <t>ET_01_70_02_REAN_3</t>
  </si>
  <si>
    <t>ET_01_70_02_LAURA_3</t>
  </si>
  <si>
    <t>ET_01_70_02_EMMA_3</t>
  </si>
  <si>
    <t>ET_01_70_02_helper_3</t>
  </si>
  <si>
    <t>ET_01_70_02_CELINE2_3</t>
  </si>
  <si>
    <t>ET_01_70_02_team7_0_3</t>
  </si>
  <si>
    <t>ET_01_70_02_team7_1_3</t>
  </si>
  <si>
    <t>#E_8#M_9</t>
  </si>
  <si>
    <t>#KDo you know how much trouble you
made us go through to GET here?</t>
  </si>
  <si>
    <t>#E_8#M_0</t>
  </si>
  <si>
    <t>#KI think that's partly your fault for
making us go through all that trouble
to get to you.</t>
  </si>
  <si>
    <t>#KNice to see you, too, Jusis. You know
how many hoops you made us jump
through just to get here, right?</t>
  </si>
  <si>
    <t>#E_I#M_0</t>
  </si>
  <si>
    <t>#4KThere are eyes everywhere in this city.
It would've drawn too much attention
for you to come here directly.</t>
  </si>
  <si>
    <t>#E[1]#M_9That was just my way of looking out for
you. Perhaps you could try thanking me.</t>
  </si>
  <si>
    <t>#E[A]#M_A</t>
  </si>
  <si>
    <t>#KI see you're as much of an ass as you
ever were.</t>
  </si>
  <si>
    <t>#E[3]#M_4I can't say I'm surprised to find you're
in good health, though. Ill weeds grow
apace, after all.</t>
  </si>
  <si>
    <t>#E[9]#M_9</t>
  </si>
  <si>
    <t>#4KHeh. I could say the same about you.</t>
  </si>
  <si>
    <t>#E[H]#M_9Given how useless you are at anything you
can't learn from a book, part of me expected
we would next meet with you behind bars.
Again.</t>
  </si>
  <si>
    <t>#E[H]#M_0</t>
  </si>
  <si>
    <t>#KArgh! It hasn't even been thirty damn
seconds and I already want to kill you...</t>
  </si>
  <si>
    <t>#E[Q]#M_0</t>
  </si>
  <si>
    <t>#1POKAY, my turn!</t>
  </si>
  <si>
    <t>Q</t>
  </si>
  <si>
    <t>F</t>
  </si>
  <si>
    <t>4</t>
  </si>
  <si>
    <t>ET_01_70_02_MILLIUM_4</t>
  </si>
  <si>
    <t>R</t>
  </si>
  <si>
    <t>E</t>
  </si>
  <si>
    <t>#E_8#M_A</t>
  </si>
  <si>
    <t>Aww. Why'd you move outta the way?</t>
  </si>
  <si>
    <t>#7PBecause you were trying to hug me,
obviously.</t>
  </si>
  <si>
    <t>Oh, c'mon. You know you want to.</t>
  </si>
  <si>
    <t>5</t>
  </si>
  <si>
    <t>4[autoE4]</t>
  </si>
  <si>
    <t>0[autoM0]</t>
  </si>
  <si>
    <t>#5K*sigh*</t>
  </si>
  <si>
    <t>#1KHaha... At least you're well. That's what
matters.</t>
  </si>
  <si>
    <t>#E_4#M_9It really is great to see you again, Jusis.</t>
  </si>
  <si>
    <t>AniWait2</t>
  </si>
  <si>
    <t>The same to you.</t>
  </si>
  <si>
    <t>#E_0#M_9I'm impressed you were able to
overcome the many ordeals you've no
doubt faced to make it this far.</t>
  </si>
  <si>
    <t>#E[1]#M_4</t>
  </si>
  <si>
    <t>Though I should hardly be surprised.
I've always had high expectations of
you.</t>
  </si>
  <si>
    <t>You've made good on your word and
showed me exactly what noblesse
oblige means to you.</t>
  </si>
  <si>
    <t>#E_4#M_4I would like to believe that in my own
way, I have done the same.</t>
  </si>
  <si>
    <t>#E[G]#M_9</t>
  </si>
  <si>
    <t>#4K#FI think you have. Unlike you, though,
I don't think I would've been able to
do anything without everyone's help.</t>
  </si>
  <si>
    <t>#E_4#M_9Still, thanks, Jusis.</t>
  </si>
  <si>
    <t>But should I be surprised, I wonder?</t>
  </si>
  <si>
    <t>#E_0#M_4I've always had high expectations of
you.</t>
  </si>
  <si>
    <t>#4K#FHaha... I doubt I would've been able to
come this far if not for everyone's help,
though.</t>
  </si>
  <si>
    <t>#E_0#M_9Still, thanks, Jusis.</t>
  </si>
  <si>
    <t>#K#FAnd there we have it. All of Class VII's
finally back together.</t>
  </si>
  <si>
    <t>#E_8#M_0Congrats, guys.</t>
  </si>
  <si>
    <t>#E[5]#M_0</t>
  </si>
  <si>
    <t>#1K#FThank you so much.</t>
  </si>
  <si>
    <t>#E_J#M_4</t>
  </si>
  <si>
    <t>#KHeehee. You've been a tremendous
part of making this happen. Thank
you, Toval.</t>
  </si>
  <si>
    <t>#E_I#M_9</t>
  </si>
  <si>
    <t>#4KHmph. I haven't the foggiest idea what
a bracer is doing here, but I suppose it
doesn't matter right now.</t>
  </si>
  <si>
    <t>#K#FThis means that all of Class VII is
finally together again.</t>
  </si>
  <si>
    <t>#E[5]#M_9Congratulations, everyone.</t>
  </si>
  <si>
    <t>#KHeehee. You've been a tremendous
part of making this happen. Thank
you, Captain.</t>
  </si>
  <si>
    <t>#4KHmph. I haven't the foggiest idea what
a member of the RMP is doing here, but 
I suppose it doesn't matter right now.</t>
  </si>
  <si>
    <t>#E_4#M_0</t>
  </si>
  <si>
    <t>#K#FHeehee. This means that all of Class VII
is finally together again.</t>
  </si>
  <si>
    <t>#E[5]#M_0And I couldn't be more overwhelmed with
joy! ㈱ Congratulations, everyone.</t>
  </si>
  <si>
    <t>#KHeehee. You've been a tremendous
part of making this happen. Thank
you, Sharon.</t>
  </si>
  <si>
    <t>#4KHmph. I haven't the foggiest idea what
Sharon is doing here, but I suppose it
doesn't matter right now.</t>
  </si>
  <si>
    <t>AniEvWait</t>
  </si>
  <si>
    <t>3</t>
  </si>
  <si>
    <t>2[autoE2]</t>
  </si>
  <si>
    <t>A[autoMA]</t>
  </si>
  <si>
    <t>#E[C]#M_0</t>
  </si>
  <si>
    <t>#3K#FJusis...?</t>
  </si>
  <si>
    <t>#2P#FI've been kept abreast of your activities
through the Noble Alliance's information
network.</t>
  </si>
  <si>
    <t>#E[3]#M_0So I'm well aware you've been fighting
their forces across the land using that
ash-colored knight of yours.</t>
  </si>
  <si>
    <t>#E_2#M_0As well as the fact that you've chosen not
to ally yourselves with the Imperial Army,
but instead fight as a third faction.</t>
  </si>
  <si>
    <t>#E[C]#M[8]</t>
  </si>
  <si>
    <t>#3K#F...!</t>
  </si>
  <si>
    <t>#K#0T#FOh? Has word of Valimar been getting
around that much?</t>
  </si>
  <si>
    <t>#E[3]#M_0</t>
  </si>
  <si>
    <t>#2P#FThat said, I didn't arrange for us to meet
like this just to see one another again.</t>
  </si>
  <si>
    <t>#E_2#M_0I did so that I could make the difference
between our respective positions crystal
clear.</t>
  </si>
  <si>
    <t>#3KWhat do you mean...?</t>
  </si>
  <si>
    <t>2</t>
  </si>
  <si>
    <t>...I see.</t>
  </si>
  <si>
    <t>You have no intention of coming with us,
do you?</t>
  </si>
  <si>
    <t>#1PWhat?!</t>
  </si>
  <si>
    <t>#E_8#M[8]</t>
  </si>
  <si>
    <t>#1PNo...</t>
  </si>
  <si>
    <t>#1PYou can't really be thinking that...</t>
  </si>
  <si>
    <t>#1PThis is a joke, right?</t>
  </si>
  <si>
    <t>#1PWait. Jusis...</t>
  </si>
  <si>
    <t>#1P...</t>
  </si>
  <si>
    <t>#1PYou surely saw this coming.</t>
  </si>
  <si>
    <t>#E_2#M_0I'm the son of one of the most influential
figures in the Noble Alliance.</t>
  </si>
  <si>
    <t>And as I imagine you're already aware,
I've been assisting him and his provincial
army in fighting this war.</t>
  </si>
  <si>
    <t>#4K#FWell, we know, but...</t>
  </si>
  <si>
    <t>#E[9]#M_0</t>
  </si>
  <si>
    <t>#4K#FIs this what you believe to be your
duty as a noble?</t>
  </si>
  <si>
    <t>#1PMeanwhile, my brother is acting as
the alliance forces' chief of staff...</t>
  </si>
  <si>
    <t>#E_E#M_0...and as for my father...</t>
  </si>
  <si>
    <t>8[autoE8]</t>
  </si>
  <si>
    <t>#E[9]#M_A</t>
  </si>
  <si>
    <t>#2PHe was responsible for hiring jaegers
to attack Ymir, which is not only your
home...</t>
  </si>
  <si>
    <t>#E_E#M_A...but the home of all the kindhearted
people who welcomed me with open
arms earlier in the year.</t>
  </si>
  <si>
    <t>#0T#K...</t>
  </si>
  <si>
    <t>#2PI can only apologize. If I'd returned
home earlier, then perhaps...</t>
  </si>
  <si>
    <t>FC_look_dir_No</t>
  </si>
  <si>
    <t>#2P...No. I don't even have the right to do
that much.</t>
  </si>
  <si>
    <t>#E_2#M_A</t>
  </si>
  <si>
    <t>#4KYet with that in mind, it should be clear
that we can't go back to the way things
were.</t>
  </si>
  <si>
    <t>#E[3]#M_AThe gulf between us is simply too vast
to be filled.</t>
  </si>
  <si>
    <t>#E_2#M_AOur paths have parted; that is reality.</t>
  </si>
  <si>
    <t>#E[3]#M[A]</t>
  </si>
  <si>
    <t>#1P...No...</t>
  </si>
  <si>
    <t>#1PJusis, please...</t>
  </si>
  <si>
    <t>#1PThis can't be the only way...</t>
  </si>
  <si>
    <t>#E[1]#M[0]</t>
  </si>
  <si>
    <t>#E_E#M[0]</t>
  </si>
  <si>
    <t>#1PIt doesn't have to be like this,
Jusis...</t>
  </si>
  <si>
    <t>#2PI will guarantee you safe passage
out of the city.</t>
  </si>
  <si>
    <t>#E_2#M_0If you deem it necessary, I can even
have you escorted out by car.</t>
  </si>
  <si>
    <t>#2PHowever, once you're out, we can no--</t>
  </si>
  <si>
    <t>#0T#3KJusis.</t>
  </si>
  <si>
    <t>I can understand why you feel somewhat
responsible for what happened in Ymir.</t>
  </si>
  <si>
    <t>I can understand why you, as an Albarea,
feel as though certain things are inherently
expected of you.</t>
  </si>
  <si>
    <t>#E_8#M_9Actually, I should probably tell you that
Dad woke up the other day.</t>
  </si>
  <si>
    <t>All that's left is for him to get his stamina
back now. He'll make a full recovery.</t>
  </si>
  <si>
    <t>#4K#FThat's... That's good news.</t>
  </si>
  <si>
    <t>#E_E#M_0I would have liked to pay him a visit
myself, but with circumstances as they
are...</t>
  </si>
  <si>
    <t>Oh, don't worry about it. I'm not telling
you that to make you feel guilty.</t>
  </si>
  <si>
    <t>I'm telling you because I don't want that
to be your reason for what you're doing.</t>
  </si>
  <si>
    <t>#E[C]#M_8</t>
  </si>
  <si>
    <t>#4K#FPardon?</t>
  </si>
  <si>
    <t>#1PWhat I want to know is what YOU want
to do, and the path YOU want to take.</t>
  </si>
  <si>
    <t>#E_F#M_A</t>
  </si>
  <si>
    <t>#1PIf you want to help your family because you
agree with the ideals of the Noble Alliance,
I won't stop you.</t>
  </si>
  <si>
    <t>#1PBut if that's not what you want to do...
If you're only helping because you feel like
you have to for whatever reason...</t>
  </si>
  <si>
    <t>If you're doing it because you feel 
responsible for what happened to my dad-- 
which, by the way, you aren't...</t>
  </si>
  <si>
    <t>#E[7]#M_A...or if you're doing it because as much as
you want to come with us, you feel like you
don't have the right to...</t>
  </si>
  <si>
    <t>6</t>
  </si>
  <si>
    <t>#E_6#M_A</t>
  </si>
  <si>
    <t>#1P...then you're nothing more than a coward
who's running away.</t>
  </si>
  <si>
    <t xml:space="preserve">#E[7]#M_AAnd I don't believe that's how a real
Erebonian noble should act. </t>
  </si>
  <si>
    <t>#E_6#M_AThey should do what they believe is right,
and do it with pride. If Dad was here now,
he'd say the same thing.</t>
  </si>
  <si>
    <t>#E_E#M[8]</t>
  </si>
  <si>
    <t>#4K...!</t>
  </si>
  <si>
    <t>#E_E#M_A</t>
  </si>
  <si>
    <t>#4K#FR-Rean...?</t>
  </si>
  <si>
    <t>#E_E#M_0</t>
  </si>
  <si>
    <t>#4K#FThat's kinda harsh...</t>
  </si>
  <si>
    <t>#4KIt might sound cold, but he's right.</t>
  </si>
  <si>
    <t>#4KYour father really would know what
to say at a time like this, yeah.</t>
  </si>
  <si>
    <t>#4KIt's clear to all of us that your heart
isn't in this, Jusis.</t>
  </si>
  <si>
    <t>#4K#FYeah! This isn't like you at all!</t>
  </si>
  <si>
    <t>#3K#FWe're only students, still learning more
about the world around us.</t>
  </si>
  <si>
    <t>#E_F#M_AAlone, we don't have the experience or
knowledge to go around proposing
solutions to the conflicts in this country.</t>
  </si>
  <si>
    <t>#E[9]#M_ANot to the war going on around us nor
to the class divides that started it.</t>
  </si>
  <si>
    <t>#1PBut that's alone--and that's why I think we all
need to come together as a class again.</t>
  </si>
  <si>
    <t>#E[1]#M_0We're all inexperienced, but we all come from
different backgrounds and social standings,
and we each have unique experiences to share.</t>
  </si>
  <si>
    <t>#E[1]#M_9It's only by pooling those together that we
can overcome whatever life throws at us.</t>
  </si>
  <si>
    <t>#E_4#M_9It's worked for us during every one of our
field studies. Why wouldn't it work now?</t>
  </si>
  <si>
    <t>#4K#500W#F...!</t>
  </si>
  <si>
    <t>Haha. He's right, Jusis.</t>
  </si>
  <si>
    <t>#E[G]#M_0</t>
  </si>
  <si>
    <t>Indeed. Rean had to remind me of that,
too, you know.</t>
  </si>
  <si>
    <t>#0T#KIt's always nerve-racking for those
of us who have to watch you pull crazy
stunts all the time, I hope you know.</t>
  </si>
  <si>
    <t>#1PHaha. Ain't that the truth.</t>
  </si>
  <si>
    <t>#1PHaha. I don't doubt that.</t>
  </si>
  <si>
    <t>#1PTeehee. It certainly is.</t>
  </si>
  <si>
    <t>Heh. I see my suspicions were dead on.</t>
  </si>
  <si>
    <t>#E_8#M_9No matter the circumstances, you've always
been the one to blow away my hesitations.</t>
  </si>
  <si>
    <t>#3KThen you'll come with us?</t>
  </si>
  <si>
    <t>#2PStill, no matter what you say, I am an
Albarea. And as such, I have duties and
responsibilities to fulfill.</t>
  </si>
  <si>
    <t>#E[3]#M_AIf you are determined not to back down...</t>
  </si>
  <si>
    <t>#1P...then we will have to settle this with a 
duel.</t>
  </si>
  <si>
    <t>#E_2#M_AJust as you and Crow did one month ago.</t>
  </si>
  <si>
    <t>A duel...?!</t>
  </si>
  <si>
    <t>#4KFollow me, Rean.</t>
  </si>
  <si>
    <t>#E[3]#M_AOur destination is Aurochs Canyon.</t>
  </si>
  <si>
    <t>#E_2#M_AThere, we shall settle this matter once
and for all.</t>
  </si>
  <si>
    <t>ET_01_70_02_REAN_1</t>
  </si>
  <si>
    <t>ET_01_70_02_LAURA_1</t>
  </si>
  <si>
    <t>ET_01_70_02_EMMA_1</t>
  </si>
  <si>
    <t>ET_01_70_02_team7_0_1</t>
  </si>
  <si>
    <t>ET_01_70_02_team7_1_1</t>
  </si>
  <si>
    <t>ET_01_70_02_helper_1</t>
  </si>
  <si>
    <t>ET_01_70_02_CELINE2_1</t>
  </si>
  <si>
    <t>ET_01_70_02_JUSIS_2</t>
  </si>
  <si>
    <t>ET_01_70_02_REAN_3</t>
  </si>
  <si>
    <t>ET_01_70_02_LAURA_3</t>
  </si>
  <si>
    <t>ET_01_70_02_EMMA_3</t>
  </si>
  <si>
    <t>ET_01_70_02_team7_0_3</t>
  </si>
  <si>
    <t>ET_01_70_02_team7_1_3</t>
  </si>
  <si>
    <t>ET_01_70_02_helper_3</t>
  </si>
  <si>
    <t>ET_01_70_02_CELINE2_3</t>
  </si>
  <si>
    <t>ET_01_70_02_MILLIUM_4</t>
  </si>
  <si>
    <t>_EV_01_71_01</t>
  </si>
  <si>
    <t>fill</t>
  </si>
  <si>
    <t>_ET_01_70_02_MILLIUM_4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</si>
</sst>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94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7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EFFF73"/>
      </patternFill>
    </fill>
    <fill>
      <patternFill patternType="solid">
        <fgColor rgb="FFFFD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373"/>
      </patternFill>
    </fill>
    <fill>
      <patternFill patternType="solid">
        <fgColor rgb="FFD0FF73"/>
      </patternFill>
    </fill>
    <fill>
      <patternFill patternType="solid">
        <fgColor rgb="FFC7FF73"/>
      </patternFill>
    </fill>
    <fill>
      <patternFill patternType="solid">
        <fgColor rgb="FFFFE873"/>
      </patternFill>
    </fill>
    <fill>
      <patternFill patternType="solid">
        <fgColor rgb="FFECFF73"/>
      </patternFill>
    </fill>
    <fill>
      <patternFill patternType="solid">
        <fgColor rgb="FFFFFF73"/>
      </patternFill>
    </fill>
    <fill>
      <patternFill patternType="solid">
        <fgColor rgb="FFFFDA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Y326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660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664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685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688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692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  <c r="E17" s="4" t="s">
        <v>8</v>
      </c>
      <c r="F17" s="4" t="s">
        <v>13</v>
      </c>
      <c r="G17" s="4" t="s">
        <v>13</v>
      </c>
    </row>
    <row r="18" spans="1:6">
      <c r="A18" t="n">
        <v>697</v>
      </c>
      <c r="B18" s="10" t="n">
        <v>74</v>
      </c>
      <c r="C18" s="7" t="n">
        <v>13</v>
      </c>
      <c r="D18" s="7" t="s">
        <v>11</v>
      </c>
      <c r="E18" s="7" t="s">
        <v>12</v>
      </c>
      <c r="F18" s="7" t="n">
        <v>5836</v>
      </c>
      <c r="G18" s="7" t="n">
        <v>3367</v>
      </c>
    </row>
    <row r="19" spans="1:6">
      <c r="A19" t="s">
        <v>4</v>
      </c>
      <c r="B19" s="4" t="s">
        <v>5</v>
      </c>
      <c r="C19" s="4" t="s">
        <v>13</v>
      </c>
      <c r="D19" s="4" t="s">
        <v>7</v>
      </c>
      <c r="E19" s="4" t="s">
        <v>8</v>
      </c>
      <c r="F19" s="4" t="s">
        <v>14</v>
      </c>
      <c r="G19" s="4" t="s">
        <v>13</v>
      </c>
      <c r="H19" s="4" t="s">
        <v>13</v>
      </c>
      <c r="I19" s="4" t="s">
        <v>8</v>
      </c>
      <c r="J19" s="4" t="s">
        <v>16</v>
      </c>
    </row>
    <row r="20" spans="1:6">
      <c r="A20" t="n">
        <v>711</v>
      </c>
      <c r="B20" s="11" t="n">
        <v>106</v>
      </c>
      <c r="C20" s="7" t="n">
        <v>0</v>
      </c>
      <c r="D20" s="7" t="n">
        <v>3</v>
      </c>
      <c r="E20" s="7" t="s">
        <v>11</v>
      </c>
      <c r="F20" s="7" t="n">
        <v>1098907648</v>
      </c>
      <c r="G20" s="7" t="n">
        <v>7424</v>
      </c>
      <c r="H20" s="7" t="n">
        <v>5836</v>
      </c>
      <c r="I20" s="7" t="s">
        <v>15</v>
      </c>
      <c r="J20" s="7" t="n">
        <v>2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</row>
    <row r="22" spans="1:6">
      <c r="A22" t="n">
        <v>755</v>
      </c>
      <c r="B22" s="6" t="n">
        <v>2</v>
      </c>
      <c r="C22" s="7" t="n">
        <v>11</v>
      </c>
      <c r="D22" s="7" t="s">
        <v>17</v>
      </c>
    </row>
    <row r="23" spans="1:6">
      <c r="A23" t="s">
        <v>4</v>
      </c>
      <c r="B23" s="4" t="s">
        <v>5</v>
      </c>
      <c r="C23" s="4" t="s">
        <v>8</v>
      </c>
      <c r="D23" s="4" t="s">
        <v>14</v>
      </c>
    </row>
    <row r="24" spans="1:6">
      <c r="A24" t="n">
        <v>769</v>
      </c>
      <c r="B24" s="12" t="n">
        <v>134</v>
      </c>
      <c r="C24" s="7" t="s">
        <v>18</v>
      </c>
      <c r="D24" s="7" t="n">
        <v>576102</v>
      </c>
    </row>
    <row r="25" spans="1:6">
      <c r="A25" t="s">
        <v>4</v>
      </c>
      <c r="B25" s="4" t="s">
        <v>5</v>
      </c>
      <c r="C25" s="4" t="s">
        <v>8</v>
      </c>
      <c r="D25" s="4" t="s">
        <v>14</v>
      </c>
    </row>
    <row r="26" spans="1:6">
      <c r="A26" t="n">
        <v>780</v>
      </c>
      <c r="B26" s="12" t="n">
        <v>134</v>
      </c>
      <c r="C26" s="7" t="s">
        <v>19</v>
      </c>
      <c r="D26" s="7" t="n">
        <v>576101</v>
      </c>
    </row>
    <row r="27" spans="1:6">
      <c r="A27" t="s">
        <v>4</v>
      </c>
      <c r="B27" s="4" t="s">
        <v>5</v>
      </c>
      <c r="C27" s="4" t="s">
        <v>8</v>
      </c>
      <c r="D27" s="4" t="s">
        <v>14</v>
      </c>
    </row>
    <row r="28" spans="1:6">
      <c r="A28" t="n">
        <v>791</v>
      </c>
      <c r="B28" s="12" t="n">
        <v>134</v>
      </c>
      <c r="C28" s="7" t="s">
        <v>20</v>
      </c>
      <c r="D28" s="7" t="n">
        <v>576103</v>
      </c>
    </row>
    <row r="29" spans="1:6">
      <c r="A29" t="s">
        <v>4</v>
      </c>
      <c r="B29" s="4" t="s">
        <v>5</v>
      </c>
      <c r="C29" s="4" t="s">
        <v>8</v>
      </c>
      <c r="D29" s="4" t="s">
        <v>14</v>
      </c>
    </row>
    <row r="30" spans="1:6">
      <c r="A30" t="n">
        <v>802</v>
      </c>
      <c r="B30" s="12" t="n">
        <v>134</v>
      </c>
      <c r="C30" s="7" t="s">
        <v>21</v>
      </c>
      <c r="D30" s="7" t="n">
        <v>576102</v>
      </c>
    </row>
    <row r="31" spans="1:6">
      <c r="A31" t="s">
        <v>4</v>
      </c>
      <c r="B31" s="4" t="s">
        <v>5</v>
      </c>
      <c r="C31" s="4" t="s">
        <v>8</v>
      </c>
      <c r="D31" s="4" t="s">
        <v>14</v>
      </c>
    </row>
    <row r="32" spans="1:6">
      <c r="A32" t="n">
        <v>813</v>
      </c>
      <c r="B32" s="12" t="n">
        <v>134</v>
      </c>
      <c r="C32" s="7" t="s">
        <v>22</v>
      </c>
      <c r="D32" s="7" t="n">
        <v>576104</v>
      </c>
    </row>
    <row r="33" spans="1:10">
      <c r="A33" t="s">
        <v>4</v>
      </c>
      <c r="B33" s="4" t="s">
        <v>5</v>
      </c>
      <c r="C33" s="4" t="s">
        <v>8</v>
      </c>
      <c r="D33" s="4" t="s">
        <v>14</v>
      </c>
    </row>
    <row r="34" spans="1:10">
      <c r="A34" t="n">
        <v>824</v>
      </c>
      <c r="B34" s="12" t="n">
        <v>134</v>
      </c>
      <c r="C34" s="7" t="s">
        <v>23</v>
      </c>
      <c r="D34" s="7" t="n">
        <v>576103</v>
      </c>
    </row>
    <row r="35" spans="1:10">
      <c r="A35" t="s">
        <v>4</v>
      </c>
      <c r="B35" s="4" t="s">
        <v>5</v>
      </c>
      <c r="C35" s="4" t="s">
        <v>7</v>
      </c>
      <c r="D35" s="4" t="s">
        <v>13</v>
      </c>
      <c r="E35" s="4" t="s">
        <v>13</v>
      </c>
      <c r="F35" s="4" t="s">
        <v>13</v>
      </c>
      <c r="G35" s="4" t="s">
        <v>13</v>
      </c>
      <c r="H35" s="4" t="s">
        <v>13</v>
      </c>
      <c r="I35" s="4" t="s">
        <v>13</v>
      </c>
      <c r="J35" s="4" t="s">
        <v>14</v>
      </c>
      <c r="K35" s="4" t="s">
        <v>14</v>
      </c>
      <c r="L35" s="4" t="s">
        <v>14</v>
      </c>
      <c r="M35" s="4" t="s">
        <v>8</v>
      </c>
    </row>
    <row r="36" spans="1:10">
      <c r="A36" t="n">
        <v>835</v>
      </c>
      <c r="B36" s="13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12</v>
      </c>
    </row>
    <row r="37" spans="1:10">
      <c r="A37" t="s">
        <v>4</v>
      </c>
      <c r="B37" s="4" t="s">
        <v>5</v>
      </c>
    </row>
    <row r="38" spans="1:10">
      <c r="A38" t="n">
        <v>862</v>
      </c>
      <c r="B38" s="5" t="n">
        <v>1</v>
      </c>
    </row>
    <row r="39" spans="1:10" s="3" customFormat="1" customHeight="0">
      <c r="A39" s="3" t="s">
        <v>2</v>
      </c>
      <c r="B39" s="3" t="s">
        <v>24</v>
      </c>
    </row>
    <row r="40" spans="1:10">
      <c r="A40" t="s">
        <v>4</v>
      </c>
      <c r="B40" s="4" t="s">
        <v>5</v>
      </c>
      <c r="C40" s="4" t="s">
        <v>7</v>
      </c>
      <c r="D40" s="4" t="s">
        <v>13</v>
      </c>
      <c r="E40" s="4" t="s">
        <v>7</v>
      </c>
      <c r="F40" s="4" t="s">
        <v>25</v>
      </c>
    </row>
    <row r="41" spans="1:10">
      <c r="A41" t="n">
        <v>864</v>
      </c>
      <c r="B41" s="14" t="n">
        <v>5</v>
      </c>
      <c r="C41" s="7" t="n">
        <v>30</v>
      </c>
      <c r="D41" s="7" t="n">
        <v>6400</v>
      </c>
      <c r="E41" s="7" t="n">
        <v>1</v>
      </c>
      <c r="F41" s="15" t="n">
        <f t="normal" ca="1">A77</f>
        <v>0</v>
      </c>
    </row>
    <row r="42" spans="1:10">
      <c r="A42" t="s">
        <v>4</v>
      </c>
      <c r="B42" s="4" t="s">
        <v>5</v>
      </c>
      <c r="C42" s="4" t="s">
        <v>7</v>
      </c>
      <c r="D42" s="4" t="s">
        <v>8</v>
      </c>
      <c r="E42" s="4" t="s">
        <v>13</v>
      </c>
    </row>
    <row r="43" spans="1:10">
      <c r="A43" t="n">
        <v>873</v>
      </c>
      <c r="B43" s="16" t="n">
        <v>94</v>
      </c>
      <c r="C43" s="7" t="n">
        <v>0</v>
      </c>
      <c r="D43" s="7" t="s">
        <v>26</v>
      </c>
      <c r="E43" s="7" t="n">
        <v>16</v>
      </c>
    </row>
    <row r="44" spans="1:10">
      <c r="A44" t="s">
        <v>4</v>
      </c>
      <c r="B44" s="4" t="s">
        <v>5</v>
      </c>
      <c r="C44" s="4" t="s">
        <v>7</v>
      </c>
      <c r="D44" s="4" t="s">
        <v>8</v>
      </c>
      <c r="E44" s="4" t="s">
        <v>13</v>
      </c>
    </row>
    <row r="45" spans="1:10">
      <c r="A45" t="n">
        <v>892</v>
      </c>
      <c r="B45" s="16" t="n">
        <v>94</v>
      </c>
      <c r="C45" s="7" t="n">
        <v>0</v>
      </c>
      <c r="D45" s="7" t="s">
        <v>26</v>
      </c>
      <c r="E45" s="7" t="n">
        <v>512</v>
      </c>
    </row>
    <row r="46" spans="1:10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25</v>
      </c>
    </row>
    <row r="47" spans="1:10">
      <c r="A47" t="n">
        <v>911</v>
      </c>
      <c r="B47" s="14" t="n">
        <v>5</v>
      </c>
      <c r="C47" s="7" t="n">
        <v>35</v>
      </c>
      <c r="D47" s="7" t="n">
        <v>3</v>
      </c>
      <c r="E47" s="7" t="n">
        <v>0</v>
      </c>
      <c r="F47" s="7" t="n">
        <v>0</v>
      </c>
      <c r="G47" s="7" t="n">
        <v>2</v>
      </c>
      <c r="H47" s="7" t="n">
        <v>1</v>
      </c>
      <c r="I47" s="15" t="n">
        <f t="normal" ca="1">A51</f>
        <v>0</v>
      </c>
    </row>
    <row r="48" spans="1:10">
      <c r="A48" t="s">
        <v>4</v>
      </c>
      <c r="B48" s="4" t="s">
        <v>5</v>
      </c>
      <c r="C48" s="4" t="s">
        <v>25</v>
      </c>
    </row>
    <row r="49" spans="1:13">
      <c r="A49" t="n">
        <v>925</v>
      </c>
      <c r="B49" s="17" t="n">
        <v>3</v>
      </c>
      <c r="C49" s="15" t="n">
        <f t="normal" ca="1">A77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25</v>
      </c>
    </row>
    <row r="51" spans="1:13">
      <c r="A51" t="n">
        <v>930</v>
      </c>
      <c r="B51" s="14" t="n">
        <v>5</v>
      </c>
      <c r="C51" s="7" t="n">
        <v>35</v>
      </c>
      <c r="D51" s="7" t="n">
        <v>3</v>
      </c>
      <c r="E51" s="7" t="n">
        <v>0</v>
      </c>
      <c r="F51" s="7" t="n">
        <v>1</v>
      </c>
      <c r="G51" s="7" t="n">
        <v>2</v>
      </c>
      <c r="H51" s="7" t="n">
        <v>1</v>
      </c>
      <c r="I51" s="15" t="n">
        <f t="normal" ca="1">A59</f>
        <v>0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13</v>
      </c>
    </row>
    <row r="53" spans="1:13">
      <c r="A53" t="n">
        <v>944</v>
      </c>
      <c r="B53" s="16" t="n">
        <v>94</v>
      </c>
      <c r="C53" s="7" t="n">
        <v>1</v>
      </c>
      <c r="D53" s="7" t="s">
        <v>26</v>
      </c>
      <c r="E53" s="7" t="n">
        <v>16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13</v>
      </c>
    </row>
    <row r="55" spans="1:13">
      <c r="A55" t="n">
        <v>963</v>
      </c>
      <c r="B55" s="16" t="n">
        <v>94</v>
      </c>
      <c r="C55" s="7" t="n">
        <v>1</v>
      </c>
      <c r="D55" s="7" t="s">
        <v>26</v>
      </c>
      <c r="E55" s="7" t="n">
        <v>512</v>
      </c>
    </row>
    <row r="56" spans="1:13">
      <c r="A56" t="s">
        <v>4</v>
      </c>
      <c r="B56" s="4" t="s">
        <v>5</v>
      </c>
      <c r="C56" s="4" t="s">
        <v>25</v>
      </c>
    </row>
    <row r="57" spans="1:13">
      <c r="A57" t="n">
        <v>982</v>
      </c>
      <c r="B57" s="17" t="n">
        <v>3</v>
      </c>
      <c r="C57" s="15" t="n">
        <f t="normal" ca="1">A77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14</v>
      </c>
      <c r="G58" s="4" t="s">
        <v>7</v>
      </c>
      <c r="H58" s="4" t="s">
        <v>7</v>
      </c>
      <c r="I58" s="4" t="s">
        <v>25</v>
      </c>
    </row>
    <row r="59" spans="1:13">
      <c r="A59" t="n">
        <v>987</v>
      </c>
      <c r="B59" s="14" t="n">
        <v>5</v>
      </c>
      <c r="C59" s="7" t="n">
        <v>35</v>
      </c>
      <c r="D59" s="7" t="n">
        <v>3</v>
      </c>
      <c r="E59" s="7" t="n">
        <v>0</v>
      </c>
      <c r="F59" s="7" t="n">
        <v>2</v>
      </c>
      <c r="G59" s="7" t="n">
        <v>2</v>
      </c>
      <c r="H59" s="7" t="n">
        <v>1</v>
      </c>
      <c r="I59" s="15" t="n">
        <f t="normal" ca="1">A63</f>
        <v>0</v>
      </c>
    </row>
    <row r="60" spans="1:13">
      <c r="A60" t="s">
        <v>4</v>
      </c>
      <c r="B60" s="4" t="s">
        <v>5</v>
      </c>
      <c r="C60" s="4" t="s">
        <v>25</v>
      </c>
    </row>
    <row r="61" spans="1:13">
      <c r="A61" t="n">
        <v>1001</v>
      </c>
      <c r="B61" s="17" t="n">
        <v>3</v>
      </c>
      <c r="C61" s="15" t="n">
        <f t="normal" ca="1">A77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14</v>
      </c>
      <c r="G62" s="4" t="s">
        <v>7</v>
      </c>
      <c r="H62" s="4" t="s">
        <v>7</v>
      </c>
      <c r="I62" s="4" t="s">
        <v>25</v>
      </c>
    </row>
    <row r="63" spans="1:13">
      <c r="A63" t="n">
        <v>1006</v>
      </c>
      <c r="B63" s="14" t="n">
        <v>5</v>
      </c>
      <c r="C63" s="7" t="n">
        <v>35</v>
      </c>
      <c r="D63" s="7" t="n">
        <v>3</v>
      </c>
      <c r="E63" s="7" t="n">
        <v>0</v>
      </c>
      <c r="F63" s="7" t="n">
        <v>3</v>
      </c>
      <c r="G63" s="7" t="n">
        <v>2</v>
      </c>
      <c r="H63" s="7" t="n">
        <v>1</v>
      </c>
      <c r="I63" s="15" t="n">
        <f t="normal" ca="1">A67</f>
        <v>0</v>
      </c>
    </row>
    <row r="64" spans="1:13">
      <c r="A64" t="s">
        <v>4</v>
      </c>
      <c r="B64" s="4" t="s">
        <v>5</v>
      </c>
      <c r="C64" s="4" t="s">
        <v>25</v>
      </c>
    </row>
    <row r="65" spans="1:9">
      <c r="A65" t="n">
        <v>1020</v>
      </c>
      <c r="B65" s="17" t="n">
        <v>3</v>
      </c>
      <c r="C65" s="15" t="n">
        <f t="normal" ca="1">A77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14</v>
      </c>
      <c r="G66" s="4" t="s">
        <v>7</v>
      </c>
      <c r="H66" s="4" t="s">
        <v>7</v>
      </c>
      <c r="I66" s="4" t="s">
        <v>25</v>
      </c>
    </row>
    <row r="67" spans="1:9">
      <c r="A67" t="n">
        <v>1025</v>
      </c>
      <c r="B67" s="14" t="n">
        <v>5</v>
      </c>
      <c r="C67" s="7" t="n">
        <v>35</v>
      </c>
      <c r="D67" s="7" t="n">
        <v>3</v>
      </c>
      <c r="E67" s="7" t="n">
        <v>0</v>
      </c>
      <c r="F67" s="7" t="n">
        <v>4</v>
      </c>
      <c r="G67" s="7" t="n">
        <v>2</v>
      </c>
      <c r="H67" s="7" t="n">
        <v>1</v>
      </c>
      <c r="I67" s="15" t="n">
        <f t="normal" ca="1">A71</f>
        <v>0</v>
      </c>
    </row>
    <row r="68" spans="1:9">
      <c r="A68" t="s">
        <v>4</v>
      </c>
      <c r="B68" s="4" t="s">
        <v>5</v>
      </c>
      <c r="C68" s="4" t="s">
        <v>25</v>
      </c>
    </row>
    <row r="69" spans="1:9">
      <c r="A69" t="n">
        <v>1039</v>
      </c>
      <c r="B69" s="17" t="n">
        <v>3</v>
      </c>
      <c r="C69" s="15" t="n">
        <f t="normal" ca="1">A77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14</v>
      </c>
      <c r="G70" s="4" t="s">
        <v>7</v>
      </c>
      <c r="H70" s="4" t="s">
        <v>7</v>
      </c>
      <c r="I70" s="4" t="s">
        <v>25</v>
      </c>
    </row>
    <row r="71" spans="1:9">
      <c r="A71" t="n">
        <v>1044</v>
      </c>
      <c r="B71" s="14" t="n">
        <v>5</v>
      </c>
      <c r="C71" s="7" t="n">
        <v>35</v>
      </c>
      <c r="D71" s="7" t="n">
        <v>3</v>
      </c>
      <c r="E71" s="7" t="n">
        <v>0</v>
      </c>
      <c r="F71" s="7" t="n">
        <v>5</v>
      </c>
      <c r="G71" s="7" t="n">
        <v>2</v>
      </c>
      <c r="H71" s="7" t="n">
        <v>1</v>
      </c>
      <c r="I71" s="15" t="n">
        <f t="normal" ca="1">A75</f>
        <v>0</v>
      </c>
    </row>
    <row r="72" spans="1:9">
      <c r="A72" t="s">
        <v>4</v>
      </c>
      <c r="B72" s="4" t="s">
        <v>5</v>
      </c>
      <c r="C72" s="4" t="s">
        <v>25</v>
      </c>
    </row>
    <row r="73" spans="1:9">
      <c r="A73" t="n">
        <v>1058</v>
      </c>
      <c r="B73" s="17" t="n">
        <v>3</v>
      </c>
      <c r="C73" s="15" t="n">
        <f t="normal" ca="1">A77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14</v>
      </c>
      <c r="G74" s="4" t="s">
        <v>7</v>
      </c>
      <c r="H74" s="4" t="s">
        <v>7</v>
      </c>
      <c r="I74" s="4" t="s">
        <v>25</v>
      </c>
    </row>
    <row r="75" spans="1:9">
      <c r="A75" t="n">
        <v>1063</v>
      </c>
      <c r="B75" s="14" t="n">
        <v>5</v>
      </c>
      <c r="C75" s="7" t="n">
        <v>35</v>
      </c>
      <c r="D75" s="7" t="n">
        <v>3</v>
      </c>
      <c r="E75" s="7" t="n">
        <v>0</v>
      </c>
      <c r="F75" s="7" t="n">
        <v>6</v>
      </c>
      <c r="G75" s="7" t="n">
        <v>2</v>
      </c>
      <c r="H75" s="7" t="n">
        <v>1</v>
      </c>
      <c r="I75" s="15" t="n">
        <f t="normal" ca="1">A77</f>
        <v>0</v>
      </c>
    </row>
    <row r="76" spans="1:9">
      <c r="A76" t="s">
        <v>4</v>
      </c>
      <c r="B76" s="4" t="s">
        <v>5</v>
      </c>
    </row>
    <row r="77" spans="1:9">
      <c r="A77" t="n">
        <v>1077</v>
      </c>
      <c r="B77" s="5" t="n">
        <v>1</v>
      </c>
    </row>
    <row r="78" spans="1:9" s="3" customFormat="1" customHeight="0">
      <c r="A78" s="3" t="s">
        <v>2</v>
      </c>
      <c r="B78" s="3" t="s">
        <v>27</v>
      </c>
    </row>
    <row r="79" spans="1:9">
      <c r="A79" t="s">
        <v>4</v>
      </c>
      <c r="B79" s="4" t="s">
        <v>5</v>
      </c>
      <c r="C79" s="4" t="s">
        <v>7</v>
      </c>
      <c r="D79" s="4" t="s">
        <v>7</v>
      </c>
    </row>
    <row r="80" spans="1:9">
      <c r="A80" t="n">
        <v>1080</v>
      </c>
      <c r="B80" s="8" t="n">
        <v>162</v>
      </c>
      <c r="C80" s="7" t="n">
        <v>0</v>
      </c>
      <c r="D80" s="7" t="n">
        <v>1</v>
      </c>
    </row>
    <row r="81" spans="1:9">
      <c r="A81" t="s">
        <v>4</v>
      </c>
      <c r="B81" s="4" t="s">
        <v>5</v>
      </c>
    </row>
    <row r="82" spans="1:9">
      <c r="A82" t="n">
        <v>1083</v>
      </c>
      <c r="B82" s="5" t="n">
        <v>1</v>
      </c>
    </row>
    <row r="83" spans="1:9" s="3" customFormat="1" customHeight="0">
      <c r="A83" s="3" t="s">
        <v>2</v>
      </c>
      <c r="B83" s="3" t="s">
        <v>28</v>
      </c>
    </row>
    <row r="84" spans="1:9">
      <c r="A84" t="s">
        <v>4</v>
      </c>
      <c r="B84" s="4" t="s">
        <v>5</v>
      </c>
    </row>
    <row r="85" spans="1:9">
      <c r="A85" t="n">
        <v>1084</v>
      </c>
      <c r="B85" s="5" t="n">
        <v>1</v>
      </c>
    </row>
    <row r="86" spans="1:9" s="3" customFormat="1" customHeight="0">
      <c r="A86" s="3" t="s">
        <v>2</v>
      </c>
      <c r="B86" s="3" t="s">
        <v>29</v>
      </c>
    </row>
    <row r="87" spans="1:9">
      <c r="A87" t="s">
        <v>4</v>
      </c>
      <c r="B87" s="4" t="s">
        <v>5</v>
      </c>
      <c r="C87" s="4" t="s">
        <v>13</v>
      </c>
      <c r="D87" s="4" t="s">
        <v>7</v>
      </c>
      <c r="E87" s="4" t="s">
        <v>14</v>
      </c>
    </row>
    <row r="88" spans="1:9">
      <c r="A88" t="n">
        <v>1088</v>
      </c>
      <c r="B88" s="11" t="n">
        <v>106</v>
      </c>
      <c r="C88" s="7" t="n">
        <v>66</v>
      </c>
      <c r="D88" s="7" t="n">
        <v>0</v>
      </c>
      <c r="E88" s="7" t="n">
        <v>0</v>
      </c>
    </row>
    <row r="89" spans="1:9">
      <c r="A89" t="s">
        <v>4</v>
      </c>
      <c r="B89" s="4" t="s">
        <v>5</v>
      </c>
      <c r="C89" s="4" t="s">
        <v>7</v>
      </c>
      <c r="D89" s="4" t="s">
        <v>8</v>
      </c>
      <c r="E89" s="4" t="s">
        <v>13</v>
      </c>
    </row>
    <row r="90" spans="1:9">
      <c r="A90" t="n">
        <v>1096</v>
      </c>
      <c r="B90" s="18" t="n">
        <v>62</v>
      </c>
      <c r="C90" s="7" t="n">
        <v>1</v>
      </c>
      <c r="D90" s="7" t="s">
        <v>30</v>
      </c>
      <c r="E90" s="7" t="n">
        <v>128</v>
      </c>
    </row>
    <row r="91" spans="1:9">
      <c r="A91" t="s">
        <v>4</v>
      </c>
      <c r="B91" s="4" t="s">
        <v>5</v>
      </c>
    </row>
    <row r="92" spans="1:9">
      <c r="A92" t="n">
        <v>1109</v>
      </c>
      <c r="B92" s="5" t="n">
        <v>1</v>
      </c>
    </row>
    <row r="93" spans="1:9" s="3" customFormat="1" customHeight="0">
      <c r="A93" s="3" t="s">
        <v>2</v>
      </c>
      <c r="B93" s="3" t="s">
        <v>31</v>
      </c>
    </row>
    <row r="94" spans="1:9">
      <c r="A94" t="s">
        <v>4</v>
      </c>
      <c r="B94" s="4" t="s">
        <v>5</v>
      </c>
      <c r="C94" s="4" t="s">
        <v>7</v>
      </c>
      <c r="D94" s="4" t="s">
        <v>7</v>
      </c>
      <c r="E94" s="4" t="s">
        <v>7</v>
      </c>
      <c r="F94" s="4" t="s">
        <v>7</v>
      </c>
    </row>
    <row r="95" spans="1:9">
      <c r="A95" t="n">
        <v>1112</v>
      </c>
      <c r="B95" s="9" t="n">
        <v>14</v>
      </c>
      <c r="C95" s="7" t="n">
        <v>2</v>
      </c>
      <c r="D95" s="7" t="n">
        <v>0</v>
      </c>
      <c r="E95" s="7" t="n">
        <v>0</v>
      </c>
      <c r="F95" s="7" t="n">
        <v>0</v>
      </c>
    </row>
    <row r="96" spans="1:9">
      <c r="A96" t="s">
        <v>4</v>
      </c>
      <c r="B96" s="4" t="s">
        <v>5</v>
      </c>
      <c r="C96" s="4" t="s">
        <v>7</v>
      </c>
      <c r="D96" s="19" t="s">
        <v>32</v>
      </c>
      <c r="E96" s="4" t="s">
        <v>5</v>
      </c>
      <c r="F96" s="4" t="s">
        <v>7</v>
      </c>
      <c r="G96" s="4" t="s">
        <v>13</v>
      </c>
      <c r="H96" s="19" t="s">
        <v>33</v>
      </c>
      <c r="I96" s="4" t="s">
        <v>7</v>
      </c>
      <c r="J96" s="4" t="s">
        <v>14</v>
      </c>
      <c r="K96" s="4" t="s">
        <v>7</v>
      </c>
      <c r="L96" s="4" t="s">
        <v>7</v>
      </c>
      <c r="M96" s="19" t="s">
        <v>32</v>
      </c>
      <c r="N96" s="4" t="s">
        <v>5</v>
      </c>
      <c r="O96" s="4" t="s">
        <v>7</v>
      </c>
      <c r="P96" s="4" t="s">
        <v>13</v>
      </c>
      <c r="Q96" s="19" t="s">
        <v>33</v>
      </c>
      <c r="R96" s="4" t="s">
        <v>7</v>
      </c>
      <c r="S96" s="4" t="s">
        <v>14</v>
      </c>
      <c r="T96" s="4" t="s">
        <v>7</v>
      </c>
      <c r="U96" s="4" t="s">
        <v>7</v>
      </c>
      <c r="V96" s="4" t="s">
        <v>7</v>
      </c>
      <c r="W96" s="4" t="s">
        <v>25</v>
      </c>
    </row>
    <row r="97" spans="1:23">
      <c r="A97" t="n">
        <v>1117</v>
      </c>
      <c r="B97" s="14" t="n">
        <v>5</v>
      </c>
      <c r="C97" s="7" t="n">
        <v>28</v>
      </c>
      <c r="D97" s="19" t="s">
        <v>3</v>
      </c>
      <c r="E97" s="8" t="n">
        <v>162</v>
      </c>
      <c r="F97" s="7" t="n">
        <v>3</v>
      </c>
      <c r="G97" s="7" t="n">
        <v>4230</v>
      </c>
      <c r="H97" s="19" t="s">
        <v>3</v>
      </c>
      <c r="I97" s="7" t="n">
        <v>0</v>
      </c>
      <c r="J97" s="7" t="n">
        <v>1</v>
      </c>
      <c r="K97" s="7" t="n">
        <v>2</v>
      </c>
      <c r="L97" s="7" t="n">
        <v>28</v>
      </c>
      <c r="M97" s="19" t="s">
        <v>3</v>
      </c>
      <c r="N97" s="8" t="n">
        <v>162</v>
      </c>
      <c r="O97" s="7" t="n">
        <v>3</v>
      </c>
      <c r="P97" s="7" t="n">
        <v>4230</v>
      </c>
      <c r="Q97" s="19" t="s">
        <v>3</v>
      </c>
      <c r="R97" s="7" t="n">
        <v>0</v>
      </c>
      <c r="S97" s="7" t="n">
        <v>2</v>
      </c>
      <c r="T97" s="7" t="n">
        <v>2</v>
      </c>
      <c r="U97" s="7" t="n">
        <v>11</v>
      </c>
      <c r="V97" s="7" t="n">
        <v>1</v>
      </c>
      <c r="W97" s="15" t="n">
        <f t="normal" ca="1">A101</f>
        <v>0</v>
      </c>
    </row>
    <row r="98" spans="1:23">
      <c r="A98" t="s">
        <v>4</v>
      </c>
      <c r="B98" s="4" t="s">
        <v>5</v>
      </c>
      <c r="C98" s="4" t="s">
        <v>7</v>
      </c>
      <c r="D98" s="4" t="s">
        <v>13</v>
      </c>
      <c r="E98" s="4" t="s">
        <v>16</v>
      </c>
    </row>
    <row r="99" spans="1:23">
      <c r="A99" t="n">
        <v>1146</v>
      </c>
      <c r="B99" s="20" t="n">
        <v>58</v>
      </c>
      <c r="C99" s="7" t="n">
        <v>0</v>
      </c>
      <c r="D99" s="7" t="n">
        <v>0</v>
      </c>
      <c r="E99" s="7" t="n">
        <v>1</v>
      </c>
    </row>
    <row r="100" spans="1:23">
      <c r="A100" t="s">
        <v>4</v>
      </c>
      <c r="B100" s="4" t="s">
        <v>5</v>
      </c>
      <c r="C100" s="4" t="s">
        <v>7</v>
      </c>
      <c r="D100" s="19" t="s">
        <v>32</v>
      </c>
      <c r="E100" s="4" t="s">
        <v>5</v>
      </c>
      <c r="F100" s="4" t="s">
        <v>7</v>
      </c>
      <c r="G100" s="4" t="s">
        <v>13</v>
      </c>
      <c r="H100" s="19" t="s">
        <v>33</v>
      </c>
      <c r="I100" s="4" t="s">
        <v>7</v>
      </c>
      <c r="J100" s="4" t="s">
        <v>14</v>
      </c>
      <c r="K100" s="4" t="s">
        <v>7</v>
      </c>
      <c r="L100" s="4" t="s">
        <v>7</v>
      </c>
      <c r="M100" s="19" t="s">
        <v>32</v>
      </c>
      <c r="N100" s="4" t="s">
        <v>5</v>
      </c>
      <c r="O100" s="4" t="s">
        <v>7</v>
      </c>
      <c r="P100" s="4" t="s">
        <v>13</v>
      </c>
      <c r="Q100" s="19" t="s">
        <v>33</v>
      </c>
      <c r="R100" s="4" t="s">
        <v>7</v>
      </c>
      <c r="S100" s="4" t="s">
        <v>14</v>
      </c>
      <c r="T100" s="4" t="s">
        <v>7</v>
      </c>
      <c r="U100" s="4" t="s">
        <v>7</v>
      </c>
      <c r="V100" s="4" t="s">
        <v>7</v>
      </c>
      <c r="W100" s="4" t="s">
        <v>25</v>
      </c>
    </row>
    <row r="101" spans="1:23">
      <c r="A101" t="n">
        <v>1154</v>
      </c>
      <c r="B101" s="14" t="n">
        <v>5</v>
      </c>
      <c r="C101" s="7" t="n">
        <v>28</v>
      </c>
      <c r="D101" s="19" t="s">
        <v>3</v>
      </c>
      <c r="E101" s="8" t="n">
        <v>162</v>
      </c>
      <c r="F101" s="7" t="n">
        <v>3</v>
      </c>
      <c r="G101" s="7" t="n">
        <v>4230</v>
      </c>
      <c r="H101" s="19" t="s">
        <v>3</v>
      </c>
      <c r="I101" s="7" t="n">
        <v>0</v>
      </c>
      <c r="J101" s="7" t="n">
        <v>1</v>
      </c>
      <c r="K101" s="7" t="n">
        <v>3</v>
      </c>
      <c r="L101" s="7" t="n">
        <v>28</v>
      </c>
      <c r="M101" s="19" t="s">
        <v>3</v>
      </c>
      <c r="N101" s="8" t="n">
        <v>162</v>
      </c>
      <c r="O101" s="7" t="n">
        <v>3</v>
      </c>
      <c r="P101" s="7" t="n">
        <v>4230</v>
      </c>
      <c r="Q101" s="19" t="s">
        <v>3</v>
      </c>
      <c r="R101" s="7" t="n">
        <v>0</v>
      </c>
      <c r="S101" s="7" t="n">
        <v>2</v>
      </c>
      <c r="T101" s="7" t="n">
        <v>3</v>
      </c>
      <c r="U101" s="7" t="n">
        <v>9</v>
      </c>
      <c r="V101" s="7" t="n">
        <v>1</v>
      </c>
      <c r="W101" s="15" t="n">
        <f t="normal" ca="1">A111</f>
        <v>0</v>
      </c>
    </row>
    <row r="102" spans="1:23">
      <c r="A102" t="s">
        <v>4</v>
      </c>
      <c r="B102" s="4" t="s">
        <v>5</v>
      </c>
      <c r="C102" s="4" t="s">
        <v>7</v>
      </c>
      <c r="D102" s="19" t="s">
        <v>32</v>
      </c>
      <c r="E102" s="4" t="s">
        <v>5</v>
      </c>
      <c r="F102" s="4" t="s">
        <v>13</v>
      </c>
      <c r="G102" s="4" t="s">
        <v>7</v>
      </c>
      <c r="H102" s="4" t="s">
        <v>7</v>
      </c>
      <c r="I102" s="4" t="s">
        <v>8</v>
      </c>
      <c r="J102" s="19" t="s">
        <v>33</v>
      </c>
      <c r="K102" s="4" t="s">
        <v>7</v>
      </c>
      <c r="L102" s="4" t="s">
        <v>7</v>
      </c>
      <c r="M102" s="19" t="s">
        <v>32</v>
      </c>
      <c r="N102" s="4" t="s">
        <v>5</v>
      </c>
      <c r="O102" s="4" t="s">
        <v>7</v>
      </c>
      <c r="P102" s="19" t="s">
        <v>33</v>
      </c>
      <c r="Q102" s="4" t="s">
        <v>7</v>
      </c>
      <c r="R102" s="4" t="s">
        <v>14</v>
      </c>
      <c r="S102" s="4" t="s">
        <v>7</v>
      </c>
      <c r="T102" s="4" t="s">
        <v>7</v>
      </c>
      <c r="U102" s="4" t="s">
        <v>7</v>
      </c>
      <c r="V102" s="19" t="s">
        <v>32</v>
      </c>
      <c r="W102" s="4" t="s">
        <v>5</v>
      </c>
      <c r="X102" s="4" t="s">
        <v>7</v>
      </c>
      <c r="Y102" s="19" t="s">
        <v>33</v>
      </c>
      <c r="Z102" s="4" t="s">
        <v>7</v>
      </c>
      <c r="AA102" s="4" t="s">
        <v>14</v>
      </c>
      <c r="AB102" s="4" t="s">
        <v>7</v>
      </c>
      <c r="AC102" s="4" t="s">
        <v>7</v>
      </c>
      <c r="AD102" s="4" t="s">
        <v>7</v>
      </c>
      <c r="AE102" s="4" t="s">
        <v>25</v>
      </c>
    </row>
    <row r="103" spans="1:23">
      <c r="A103" t="n">
        <v>1183</v>
      </c>
      <c r="B103" s="14" t="n">
        <v>5</v>
      </c>
      <c r="C103" s="7" t="n">
        <v>28</v>
      </c>
      <c r="D103" s="19" t="s">
        <v>3</v>
      </c>
      <c r="E103" s="21" t="n">
        <v>47</v>
      </c>
      <c r="F103" s="7" t="n">
        <v>61456</v>
      </c>
      <c r="G103" s="7" t="n">
        <v>2</v>
      </c>
      <c r="H103" s="7" t="n">
        <v>0</v>
      </c>
      <c r="I103" s="7" t="s">
        <v>34</v>
      </c>
      <c r="J103" s="19" t="s">
        <v>3</v>
      </c>
      <c r="K103" s="7" t="n">
        <v>8</v>
      </c>
      <c r="L103" s="7" t="n">
        <v>28</v>
      </c>
      <c r="M103" s="19" t="s">
        <v>3</v>
      </c>
      <c r="N103" s="10" t="n">
        <v>74</v>
      </c>
      <c r="O103" s="7" t="n">
        <v>65</v>
      </c>
      <c r="P103" s="19" t="s">
        <v>3</v>
      </c>
      <c r="Q103" s="7" t="n">
        <v>0</v>
      </c>
      <c r="R103" s="7" t="n">
        <v>1</v>
      </c>
      <c r="S103" s="7" t="n">
        <v>3</v>
      </c>
      <c r="T103" s="7" t="n">
        <v>9</v>
      </c>
      <c r="U103" s="7" t="n">
        <v>28</v>
      </c>
      <c r="V103" s="19" t="s">
        <v>3</v>
      </c>
      <c r="W103" s="10" t="n">
        <v>74</v>
      </c>
      <c r="X103" s="7" t="n">
        <v>65</v>
      </c>
      <c r="Y103" s="19" t="s">
        <v>3</v>
      </c>
      <c r="Z103" s="7" t="n">
        <v>0</v>
      </c>
      <c r="AA103" s="7" t="n">
        <v>2</v>
      </c>
      <c r="AB103" s="7" t="n">
        <v>3</v>
      </c>
      <c r="AC103" s="7" t="n">
        <v>9</v>
      </c>
      <c r="AD103" s="7" t="n">
        <v>1</v>
      </c>
      <c r="AE103" s="15" t="n">
        <f t="normal" ca="1">A107</f>
        <v>0</v>
      </c>
    </row>
    <row r="104" spans="1:23">
      <c r="A104" t="s">
        <v>4</v>
      </c>
      <c r="B104" s="4" t="s">
        <v>5</v>
      </c>
      <c r="C104" s="4" t="s">
        <v>13</v>
      </c>
      <c r="D104" s="4" t="s">
        <v>7</v>
      </c>
      <c r="E104" s="4" t="s">
        <v>7</v>
      </c>
      <c r="F104" s="4" t="s">
        <v>8</v>
      </c>
    </row>
    <row r="105" spans="1:23">
      <c r="A105" t="n">
        <v>1231</v>
      </c>
      <c r="B105" s="21" t="n">
        <v>47</v>
      </c>
      <c r="C105" s="7" t="n">
        <v>61456</v>
      </c>
      <c r="D105" s="7" t="n">
        <v>0</v>
      </c>
      <c r="E105" s="7" t="n">
        <v>0</v>
      </c>
      <c r="F105" s="7" t="s">
        <v>35</v>
      </c>
    </row>
    <row r="106" spans="1:23">
      <c r="A106" t="s">
        <v>4</v>
      </c>
      <c r="B106" s="4" t="s">
        <v>5</v>
      </c>
      <c r="C106" s="4" t="s">
        <v>7</v>
      </c>
      <c r="D106" s="4" t="s">
        <v>13</v>
      </c>
      <c r="E106" s="4" t="s">
        <v>16</v>
      </c>
    </row>
    <row r="107" spans="1:23">
      <c r="A107" t="n">
        <v>1244</v>
      </c>
      <c r="B107" s="20" t="n">
        <v>58</v>
      </c>
      <c r="C107" s="7" t="n">
        <v>0</v>
      </c>
      <c r="D107" s="7" t="n">
        <v>300</v>
      </c>
      <c r="E107" s="7" t="n">
        <v>1</v>
      </c>
    </row>
    <row r="108" spans="1:23">
      <c r="A108" t="s">
        <v>4</v>
      </c>
      <c r="B108" s="4" t="s">
        <v>5</v>
      </c>
      <c r="C108" s="4" t="s">
        <v>7</v>
      </c>
      <c r="D108" s="4" t="s">
        <v>13</v>
      </c>
    </row>
    <row r="109" spans="1:23">
      <c r="A109" t="n">
        <v>1252</v>
      </c>
      <c r="B109" s="20" t="n">
        <v>58</v>
      </c>
      <c r="C109" s="7" t="n">
        <v>255</v>
      </c>
      <c r="D109" s="7" t="n">
        <v>0</v>
      </c>
    </row>
    <row r="110" spans="1:23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7</v>
      </c>
    </row>
    <row r="111" spans="1:23">
      <c r="A111" t="n">
        <v>1256</v>
      </c>
      <c r="B111" s="9" t="n">
        <v>14</v>
      </c>
      <c r="C111" s="7" t="n">
        <v>0</v>
      </c>
      <c r="D111" s="7" t="n">
        <v>0</v>
      </c>
      <c r="E111" s="7" t="n">
        <v>0</v>
      </c>
      <c r="F111" s="7" t="n">
        <v>64</v>
      </c>
    </row>
    <row r="112" spans="1:23">
      <c r="A112" t="s">
        <v>4</v>
      </c>
      <c r="B112" s="4" t="s">
        <v>5</v>
      </c>
      <c r="C112" s="4" t="s">
        <v>7</v>
      </c>
      <c r="D112" s="4" t="s">
        <v>13</v>
      </c>
    </row>
    <row r="113" spans="1:31">
      <c r="A113" t="n">
        <v>1261</v>
      </c>
      <c r="B113" s="22" t="n">
        <v>22</v>
      </c>
      <c r="C113" s="7" t="n">
        <v>0</v>
      </c>
      <c r="D113" s="7" t="n">
        <v>4230</v>
      </c>
    </row>
    <row r="114" spans="1:31">
      <c r="A114" t="s">
        <v>4</v>
      </c>
      <c r="B114" s="4" t="s">
        <v>5</v>
      </c>
      <c r="C114" s="4" t="s">
        <v>7</v>
      </c>
      <c r="D114" s="4" t="s">
        <v>13</v>
      </c>
    </row>
    <row r="115" spans="1:31">
      <c r="A115" t="n">
        <v>1265</v>
      </c>
      <c r="B115" s="20" t="n">
        <v>58</v>
      </c>
      <c r="C115" s="7" t="n">
        <v>5</v>
      </c>
      <c r="D115" s="7" t="n">
        <v>300</v>
      </c>
    </row>
    <row r="116" spans="1:31">
      <c r="A116" t="s">
        <v>4</v>
      </c>
      <c r="B116" s="4" t="s">
        <v>5</v>
      </c>
      <c r="C116" s="4" t="s">
        <v>16</v>
      </c>
      <c r="D116" s="4" t="s">
        <v>13</v>
      </c>
    </row>
    <row r="117" spans="1:31">
      <c r="A117" t="n">
        <v>1269</v>
      </c>
      <c r="B117" s="23" t="n">
        <v>103</v>
      </c>
      <c r="C117" s="7" t="n">
        <v>0</v>
      </c>
      <c r="D117" s="7" t="n">
        <v>300</v>
      </c>
    </row>
    <row r="118" spans="1:31">
      <c r="A118" t="s">
        <v>4</v>
      </c>
      <c r="B118" s="4" t="s">
        <v>5</v>
      </c>
      <c r="C118" s="4" t="s">
        <v>7</v>
      </c>
    </row>
    <row r="119" spans="1:31">
      <c r="A119" t="n">
        <v>1276</v>
      </c>
      <c r="B119" s="24" t="n">
        <v>64</v>
      </c>
      <c r="C119" s="7" t="n">
        <v>7</v>
      </c>
    </row>
    <row r="120" spans="1:31">
      <c r="A120" t="s">
        <v>4</v>
      </c>
      <c r="B120" s="4" t="s">
        <v>5</v>
      </c>
      <c r="C120" s="4" t="s">
        <v>7</v>
      </c>
      <c r="D120" s="4" t="s">
        <v>13</v>
      </c>
    </row>
    <row r="121" spans="1:31">
      <c r="A121" t="n">
        <v>1278</v>
      </c>
      <c r="B121" s="25" t="n">
        <v>72</v>
      </c>
      <c r="C121" s="7" t="n">
        <v>5</v>
      </c>
      <c r="D121" s="7" t="n">
        <v>0</v>
      </c>
    </row>
    <row r="122" spans="1:31">
      <c r="A122" t="s">
        <v>4</v>
      </c>
      <c r="B122" s="4" t="s">
        <v>5</v>
      </c>
      <c r="C122" s="4" t="s">
        <v>7</v>
      </c>
      <c r="D122" s="19" t="s">
        <v>32</v>
      </c>
      <c r="E122" s="4" t="s">
        <v>5</v>
      </c>
      <c r="F122" s="4" t="s">
        <v>7</v>
      </c>
      <c r="G122" s="4" t="s">
        <v>13</v>
      </c>
      <c r="H122" s="19" t="s">
        <v>33</v>
      </c>
      <c r="I122" s="4" t="s">
        <v>7</v>
      </c>
      <c r="J122" s="4" t="s">
        <v>14</v>
      </c>
      <c r="K122" s="4" t="s">
        <v>7</v>
      </c>
      <c r="L122" s="4" t="s">
        <v>7</v>
      </c>
      <c r="M122" s="4" t="s">
        <v>25</v>
      </c>
    </row>
    <row r="123" spans="1:31">
      <c r="A123" t="n">
        <v>1282</v>
      </c>
      <c r="B123" s="14" t="n">
        <v>5</v>
      </c>
      <c r="C123" s="7" t="n">
        <v>28</v>
      </c>
      <c r="D123" s="19" t="s">
        <v>3</v>
      </c>
      <c r="E123" s="8" t="n">
        <v>162</v>
      </c>
      <c r="F123" s="7" t="n">
        <v>4</v>
      </c>
      <c r="G123" s="7" t="n">
        <v>4230</v>
      </c>
      <c r="H123" s="19" t="s">
        <v>3</v>
      </c>
      <c r="I123" s="7" t="n">
        <v>0</v>
      </c>
      <c r="J123" s="7" t="n">
        <v>1</v>
      </c>
      <c r="K123" s="7" t="n">
        <v>2</v>
      </c>
      <c r="L123" s="7" t="n">
        <v>1</v>
      </c>
      <c r="M123" s="15" t="n">
        <f t="normal" ca="1">A129</f>
        <v>0</v>
      </c>
    </row>
    <row r="124" spans="1:31">
      <c r="A124" t="s">
        <v>4</v>
      </c>
      <c r="B124" s="4" t="s">
        <v>5</v>
      </c>
      <c r="C124" s="4" t="s">
        <v>7</v>
      </c>
      <c r="D124" s="4" t="s">
        <v>8</v>
      </c>
    </row>
    <row r="125" spans="1:31">
      <c r="A125" t="n">
        <v>1299</v>
      </c>
      <c r="B125" s="6" t="n">
        <v>2</v>
      </c>
      <c r="C125" s="7" t="n">
        <v>10</v>
      </c>
      <c r="D125" s="7" t="s">
        <v>36</v>
      </c>
    </row>
    <row r="126" spans="1:31">
      <c r="A126" t="s">
        <v>4</v>
      </c>
      <c r="B126" s="4" t="s">
        <v>5</v>
      </c>
      <c r="C126" s="4" t="s">
        <v>13</v>
      </c>
    </row>
    <row r="127" spans="1:31">
      <c r="A127" t="n">
        <v>1316</v>
      </c>
      <c r="B127" s="26" t="n">
        <v>16</v>
      </c>
      <c r="C127" s="7" t="n">
        <v>0</v>
      </c>
    </row>
    <row r="128" spans="1:31">
      <c r="A128" t="s">
        <v>4</v>
      </c>
      <c r="B128" s="4" t="s">
        <v>5</v>
      </c>
      <c r="C128" s="4" t="s">
        <v>13</v>
      </c>
      <c r="D128" s="4" t="s">
        <v>8</v>
      </c>
      <c r="E128" s="4" t="s">
        <v>8</v>
      </c>
      <c r="F128" s="4" t="s">
        <v>8</v>
      </c>
      <c r="G128" s="4" t="s">
        <v>7</v>
      </c>
      <c r="H128" s="4" t="s">
        <v>14</v>
      </c>
      <c r="I128" s="4" t="s">
        <v>16</v>
      </c>
      <c r="J128" s="4" t="s">
        <v>16</v>
      </c>
      <c r="K128" s="4" t="s">
        <v>16</v>
      </c>
      <c r="L128" s="4" t="s">
        <v>16</v>
      </c>
      <c r="M128" s="4" t="s">
        <v>16</v>
      </c>
      <c r="N128" s="4" t="s">
        <v>16</v>
      </c>
      <c r="O128" s="4" t="s">
        <v>16</v>
      </c>
      <c r="P128" s="4" t="s">
        <v>8</v>
      </c>
      <c r="Q128" s="4" t="s">
        <v>8</v>
      </c>
      <c r="R128" s="4" t="s">
        <v>14</v>
      </c>
      <c r="S128" s="4" t="s">
        <v>7</v>
      </c>
      <c r="T128" s="4" t="s">
        <v>14</v>
      </c>
      <c r="U128" s="4" t="s">
        <v>14</v>
      </c>
      <c r="V128" s="4" t="s">
        <v>13</v>
      </c>
    </row>
    <row r="129" spans="1:22">
      <c r="A129" t="n">
        <v>1319</v>
      </c>
      <c r="B129" s="27" t="n">
        <v>19</v>
      </c>
      <c r="C129" s="7" t="n">
        <v>7032</v>
      </c>
      <c r="D129" s="7" t="s">
        <v>37</v>
      </c>
      <c r="E129" s="7" t="s">
        <v>38</v>
      </c>
      <c r="F129" s="7" t="s">
        <v>12</v>
      </c>
      <c r="G129" s="7" t="n">
        <v>0</v>
      </c>
      <c r="H129" s="7" t="n">
        <v>1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1</v>
      </c>
      <c r="N129" s="7" t="n">
        <v>1.60000002384186</v>
      </c>
      <c r="O129" s="7" t="n">
        <v>0.0900000035762787</v>
      </c>
      <c r="P129" s="7" t="s">
        <v>12</v>
      </c>
      <c r="Q129" s="7" t="s">
        <v>12</v>
      </c>
      <c r="R129" s="7" t="n">
        <v>-1</v>
      </c>
      <c r="S129" s="7" t="n">
        <v>0</v>
      </c>
      <c r="T129" s="7" t="n">
        <v>0</v>
      </c>
      <c r="U129" s="7" t="n">
        <v>0</v>
      </c>
      <c r="V129" s="7" t="n">
        <v>0</v>
      </c>
    </row>
    <row r="130" spans="1:22">
      <c r="A130" t="s">
        <v>4</v>
      </c>
      <c r="B130" s="4" t="s">
        <v>5</v>
      </c>
      <c r="C130" s="4" t="s">
        <v>13</v>
      </c>
      <c r="D130" s="4" t="s">
        <v>7</v>
      </c>
      <c r="E130" s="4" t="s">
        <v>7</v>
      </c>
      <c r="F130" s="4" t="s">
        <v>8</v>
      </c>
    </row>
    <row r="131" spans="1:22">
      <c r="A131" t="n">
        <v>1389</v>
      </c>
      <c r="B131" s="28" t="n">
        <v>20</v>
      </c>
      <c r="C131" s="7" t="n">
        <v>0</v>
      </c>
      <c r="D131" s="7" t="n">
        <v>3</v>
      </c>
      <c r="E131" s="7" t="n">
        <v>10</v>
      </c>
      <c r="F131" s="7" t="s">
        <v>39</v>
      </c>
    </row>
    <row r="132" spans="1:22">
      <c r="A132" t="s">
        <v>4</v>
      </c>
      <c r="B132" s="4" t="s">
        <v>5</v>
      </c>
      <c r="C132" s="4" t="s">
        <v>13</v>
      </c>
    </row>
    <row r="133" spans="1:22">
      <c r="A133" t="n">
        <v>1407</v>
      </c>
      <c r="B133" s="26" t="n">
        <v>16</v>
      </c>
      <c r="C133" s="7" t="n">
        <v>0</v>
      </c>
    </row>
    <row r="134" spans="1:22">
      <c r="A134" t="s">
        <v>4</v>
      </c>
      <c r="B134" s="4" t="s">
        <v>5</v>
      </c>
      <c r="C134" s="4" t="s">
        <v>13</v>
      </c>
      <c r="D134" s="4" t="s">
        <v>7</v>
      </c>
      <c r="E134" s="4" t="s">
        <v>7</v>
      </c>
      <c r="F134" s="4" t="s">
        <v>8</v>
      </c>
    </row>
    <row r="135" spans="1:22">
      <c r="A135" t="n">
        <v>1410</v>
      </c>
      <c r="B135" s="28" t="n">
        <v>20</v>
      </c>
      <c r="C135" s="7" t="n">
        <v>61489</v>
      </c>
      <c r="D135" s="7" t="n">
        <v>3</v>
      </c>
      <c r="E135" s="7" t="n">
        <v>10</v>
      </c>
      <c r="F135" s="7" t="s">
        <v>39</v>
      </c>
    </row>
    <row r="136" spans="1:22">
      <c r="A136" t="s">
        <v>4</v>
      </c>
      <c r="B136" s="4" t="s">
        <v>5</v>
      </c>
      <c r="C136" s="4" t="s">
        <v>13</v>
      </c>
    </row>
    <row r="137" spans="1:22">
      <c r="A137" t="n">
        <v>1428</v>
      </c>
      <c r="B137" s="26" t="n">
        <v>16</v>
      </c>
      <c r="C137" s="7" t="n">
        <v>0</v>
      </c>
    </row>
    <row r="138" spans="1:22">
      <c r="A138" t="s">
        <v>4</v>
      </c>
      <c r="B138" s="4" t="s">
        <v>5</v>
      </c>
      <c r="C138" s="4" t="s">
        <v>13</v>
      </c>
      <c r="D138" s="4" t="s">
        <v>7</v>
      </c>
      <c r="E138" s="4" t="s">
        <v>7</v>
      </c>
      <c r="F138" s="4" t="s">
        <v>8</v>
      </c>
    </row>
    <row r="139" spans="1:22">
      <c r="A139" t="n">
        <v>1431</v>
      </c>
      <c r="B139" s="28" t="n">
        <v>20</v>
      </c>
      <c r="C139" s="7" t="n">
        <v>61490</v>
      </c>
      <c r="D139" s="7" t="n">
        <v>3</v>
      </c>
      <c r="E139" s="7" t="n">
        <v>10</v>
      </c>
      <c r="F139" s="7" t="s">
        <v>39</v>
      </c>
    </row>
    <row r="140" spans="1:22">
      <c r="A140" t="s">
        <v>4</v>
      </c>
      <c r="B140" s="4" t="s">
        <v>5</v>
      </c>
      <c r="C140" s="4" t="s">
        <v>13</v>
      </c>
    </row>
    <row r="141" spans="1:22">
      <c r="A141" t="n">
        <v>1449</v>
      </c>
      <c r="B141" s="26" t="n">
        <v>16</v>
      </c>
      <c r="C141" s="7" t="n">
        <v>0</v>
      </c>
    </row>
    <row r="142" spans="1:22">
      <c r="A142" t="s">
        <v>4</v>
      </c>
      <c r="B142" s="4" t="s">
        <v>5</v>
      </c>
      <c r="C142" s="4" t="s">
        <v>13</v>
      </c>
      <c r="D142" s="4" t="s">
        <v>7</v>
      </c>
      <c r="E142" s="4" t="s">
        <v>7</v>
      </c>
      <c r="F142" s="4" t="s">
        <v>8</v>
      </c>
    </row>
    <row r="143" spans="1:22">
      <c r="A143" t="n">
        <v>1452</v>
      </c>
      <c r="B143" s="28" t="n">
        <v>20</v>
      </c>
      <c r="C143" s="7" t="n">
        <v>61488</v>
      </c>
      <c r="D143" s="7" t="n">
        <v>3</v>
      </c>
      <c r="E143" s="7" t="n">
        <v>10</v>
      </c>
      <c r="F143" s="7" t="s">
        <v>39</v>
      </c>
    </row>
    <row r="144" spans="1:22">
      <c r="A144" t="s">
        <v>4</v>
      </c>
      <c r="B144" s="4" t="s">
        <v>5</v>
      </c>
      <c r="C144" s="4" t="s">
        <v>13</v>
      </c>
    </row>
    <row r="145" spans="1:22">
      <c r="A145" t="n">
        <v>1470</v>
      </c>
      <c r="B145" s="26" t="n">
        <v>16</v>
      </c>
      <c r="C145" s="7" t="n">
        <v>0</v>
      </c>
    </row>
    <row r="146" spans="1:22">
      <c r="A146" t="s">
        <v>4</v>
      </c>
      <c r="B146" s="4" t="s">
        <v>5</v>
      </c>
      <c r="C146" s="4" t="s">
        <v>13</v>
      </c>
      <c r="D146" s="4" t="s">
        <v>7</v>
      </c>
      <c r="E146" s="4" t="s">
        <v>7</v>
      </c>
      <c r="F146" s="4" t="s">
        <v>8</v>
      </c>
    </row>
    <row r="147" spans="1:22">
      <c r="A147" t="n">
        <v>1473</v>
      </c>
      <c r="B147" s="28" t="n">
        <v>20</v>
      </c>
      <c r="C147" s="7" t="n">
        <v>7032</v>
      </c>
      <c r="D147" s="7" t="n">
        <v>3</v>
      </c>
      <c r="E147" s="7" t="n">
        <v>10</v>
      </c>
      <c r="F147" s="7" t="s">
        <v>39</v>
      </c>
    </row>
    <row r="148" spans="1:22">
      <c r="A148" t="s">
        <v>4</v>
      </c>
      <c r="B148" s="4" t="s">
        <v>5</v>
      </c>
      <c r="C148" s="4" t="s">
        <v>13</v>
      </c>
    </row>
    <row r="149" spans="1:22">
      <c r="A149" t="n">
        <v>1491</v>
      </c>
      <c r="B149" s="26" t="n">
        <v>16</v>
      </c>
      <c r="C149" s="7" t="n">
        <v>0</v>
      </c>
    </row>
    <row r="150" spans="1:22">
      <c r="A150" t="s">
        <v>4</v>
      </c>
      <c r="B150" s="4" t="s">
        <v>5</v>
      </c>
      <c r="C150" s="4" t="s">
        <v>13</v>
      </c>
      <c r="D150" s="4" t="s">
        <v>7</v>
      </c>
      <c r="E150" s="4" t="s">
        <v>7</v>
      </c>
      <c r="F150" s="4" t="s">
        <v>8</v>
      </c>
    </row>
    <row r="151" spans="1:22">
      <c r="A151" t="n">
        <v>1494</v>
      </c>
      <c r="B151" s="28" t="n">
        <v>20</v>
      </c>
      <c r="C151" s="7" t="n">
        <v>3</v>
      </c>
      <c r="D151" s="7" t="n">
        <v>3</v>
      </c>
      <c r="E151" s="7" t="n">
        <v>10</v>
      </c>
      <c r="F151" s="7" t="s">
        <v>39</v>
      </c>
    </row>
    <row r="152" spans="1:22">
      <c r="A152" t="s">
        <v>4</v>
      </c>
      <c r="B152" s="4" t="s">
        <v>5</v>
      </c>
      <c r="C152" s="4" t="s">
        <v>13</v>
      </c>
    </row>
    <row r="153" spans="1:22">
      <c r="A153" t="n">
        <v>1512</v>
      </c>
      <c r="B153" s="26" t="n">
        <v>16</v>
      </c>
      <c r="C153" s="7" t="n">
        <v>0</v>
      </c>
    </row>
    <row r="154" spans="1:22">
      <c r="A154" t="s">
        <v>4</v>
      </c>
      <c r="B154" s="4" t="s">
        <v>5</v>
      </c>
      <c r="C154" s="4" t="s">
        <v>13</v>
      </c>
      <c r="D154" s="4" t="s">
        <v>7</v>
      </c>
      <c r="E154" s="4" t="s">
        <v>7</v>
      </c>
      <c r="F154" s="4" t="s">
        <v>8</v>
      </c>
    </row>
    <row r="155" spans="1:22">
      <c r="A155" t="n">
        <v>1515</v>
      </c>
      <c r="B155" s="28" t="n">
        <v>20</v>
      </c>
      <c r="C155" s="7" t="n">
        <v>5</v>
      </c>
      <c r="D155" s="7" t="n">
        <v>3</v>
      </c>
      <c r="E155" s="7" t="n">
        <v>10</v>
      </c>
      <c r="F155" s="7" t="s">
        <v>39</v>
      </c>
    </row>
    <row r="156" spans="1:22">
      <c r="A156" t="s">
        <v>4</v>
      </c>
      <c r="B156" s="4" t="s">
        <v>5</v>
      </c>
      <c r="C156" s="4" t="s">
        <v>13</v>
      </c>
    </row>
    <row r="157" spans="1:22">
      <c r="A157" t="n">
        <v>1533</v>
      </c>
      <c r="B157" s="26" t="n">
        <v>16</v>
      </c>
      <c r="C157" s="7" t="n">
        <v>0</v>
      </c>
    </row>
    <row r="158" spans="1:22">
      <c r="A158" t="s">
        <v>4</v>
      </c>
      <c r="B158" s="4" t="s">
        <v>5</v>
      </c>
      <c r="C158" s="4" t="s">
        <v>13</v>
      </c>
      <c r="D158" s="4" t="s">
        <v>16</v>
      </c>
      <c r="E158" s="4" t="s">
        <v>16</v>
      </c>
      <c r="F158" s="4" t="s">
        <v>16</v>
      </c>
      <c r="G158" s="4" t="s">
        <v>16</v>
      </c>
    </row>
    <row r="159" spans="1:22">
      <c r="A159" t="n">
        <v>1536</v>
      </c>
      <c r="B159" s="29" t="n">
        <v>46</v>
      </c>
      <c r="C159" s="7" t="n">
        <v>0</v>
      </c>
      <c r="D159" s="7" t="n">
        <v>7.71999979019165</v>
      </c>
      <c r="E159" s="7" t="n">
        <v>0</v>
      </c>
      <c r="F159" s="7" t="n">
        <v>-22</v>
      </c>
      <c r="G159" s="7" t="n">
        <v>270</v>
      </c>
    </row>
    <row r="160" spans="1:22">
      <c r="A160" t="s">
        <v>4</v>
      </c>
      <c r="B160" s="4" t="s">
        <v>5</v>
      </c>
      <c r="C160" s="4" t="s">
        <v>13</v>
      </c>
      <c r="D160" s="4" t="s">
        <v>16</v>
      </c>
      <c r="E160" s="4" t="s">
        <v>16</v>
      </c>
      <c r="F160" s="4" t="s">
        <v>16</v>
      </c>
      <c r="G160" s="4" t="s">
        <v>16</v>
      </c>
    </row>
    <row r="161" spans="1:7">
      <c r="A161" t="n">
        <v>1555</v>
      </c>
      <c r="B161" s="29" t="n">
        <v>46</v>
      </c>
      <c r="C161" s="7" t="n">
        <v>61489</v>
      </c>
      <c r="D161" s="7" t="n">
        <v>10.5500001907349</v>
      </c>
      <c r="E161" s="7" t="n">
        <v>0</v>
      </c>
      <c r="F161" s="7" t="n">
        <v>-22.4099998474121</v>
      </c>
      <c r="G161" s="7" t="n">
        <v>275.700012207031</v>
      </c>
    </row>
    <row r="162" spans="1:7">
      <c r="A162" t="s">
        <v>4</v>
      </c>
      <c r="B162" s="4" t="s">
        <v>5</v>
      </c>
      <c r="C162" s="4" t="s">
        <v>13</v>
      </c>
      <c r="D162" s="4" t="s">
        <v>16</v>
      </c>
      <c r="E162" s="4" t="s">
        <v>16</v>
      </c>
      <c r="F162" s="4" t="s">
        <v>16</v>
      </c>
      <c r="G162" s="4" t="s">
        <v>16</v>
      </c>
    </row>
    <row r="163" spans="1:7">
      <c r="A163" t="n">
        <v>1574</v>
      </c>
      <c r="B163" s="29" t="n">
        <v>46</v>
      </c>
      <c r="C163" s="7" t="n">
        <v>61490</v>
      </c>
      <c r="D163" s="7" t="n">
        <v>9.44999980926514</v>
      </c>
      <c r="E163" s="7" t="n">
        <v>0</v>
      </c>
      <c r="F163" s="7" t="n">
        <v>-22.4500007629395</v>
      </c>
      <c r="G163" s="7" t="n">
        <v>258.5</v>
      </c>
    </row>
    <row r="164" spans="1:7">
      <c r="A164" t="s">
        <v>4</v>
      </c>
      <c r="B164" s="4" t="s">
        <v>5</v>
      </c>
      <c r="C164" s="4" t="s">
        <v>13</v>
      </c>
      <c r="D164" s="4" t="s">
        <v>16</v>
      </c>
      <c r="E164" s="4" t="s">
        <v>16</v>
      </c>
      <c r="F164" s="4" t="s">
        <v>16</v>
      </c>
      <c r="G164" s="4" t="s">
        <v>16</v>
      </c>
    </row>
    <row r="165" spans="1:7">
      <c r="A165" t="n">
        <v>1593</v>
      </c>
      <c r="B165" s="29" t="n">
        <v>46</v>
      </c>
      <c r="C165" s="7" t="n">
        <v>61488</v>
      </c>
      <c r="D165" s="7" t="n">
        <v>8.96000003814697</v>
      </c>
      <c r="E165" s="7" t="n">
        <v>0</v>
      </c>
      <c r="F165" s="7" t="n">
        <v>-20.7099990844727</v>
      </c>
      <c r="G165" s="7" t="n">
        <v>270</v>
      </c>
    </row>
    <row r="166" spans="1:7">
      <c r="A166" t="s">
        <v>4</v>
      </c>
      <c r="B166" s="4" t="s">
        <v>5</v>
      </c>
      <c r="C166" s="4" t="s">
        <v>13</v>
      </c>
      <c r="D166" s="4" t="s">
        <v>16</v>
      </c>
      <c r="E166" s="4" t="s">
        <v>16</v>
      </c>
      <c r="F166" s="4" t="s">
        <v>16</v>
      </c>
      <c r="G166" s="4" t="s">
        <v>16</v>
      </c>
    </row>
    <row r="167" spans="1:7">
      <c r="A167" t="n">
        <v>1612</v>
      </c>
      <c r="B167" s="29" t="n">
        <v>46</v>
      </c>
      <c r="C167" s="7" t="n">
        <v>3</v>
      </c>
      <c r="D167" s="7" t="n">
        <v>7.98000001907349</v>
      </c>
      <c r="E167" s="7" t="n">
        <v>0</v>
      </c>
      <c r="F167" s="7" t="n">
        <v>-23.0799999237061</v>
      </c>
      <c r="G167" s="7" t="n">
        <v>255.699996948242</v>
      </c>
    </row>
    <row r="168" spans="1:7">
      <c r="A168" t="s">
        <v>4</v>
      </c>
      <c r="B168" s="4" t="s">
        <v>5</v>
      </c>
      <c r="C168" s="4" t="s">
        <v>13</v>
      </c>
      <c r="D168" s="4" t="s">
        <v>16</v>
      </c>
      <c r="E168" s="4" t="s">
        <v>16</v>
      </c>
      <c r="F168" s="4" t="s">
        <v>16</v>
      </c>
      <c r="G168" s="4" t="s">
        <v>16</v>
      </c>
    </row>
    <row r="169" spans="1:7">
      <c r="A169" t="n">
        <v>1631</v>
      </c>
      <c r="B169" s="29" t="n">
        <v>46</v>
      </c>
      <c r="C169" s="7" t="n">
        <v>5</v>
      </c>
      <c r="D169" s="7" t="n">
        <v>9.9399995803833</v>
      </c>
      <c r="E169" s="7" t="n">
        <v>0</v>
      </c>
      <c r="F169" s="7" t="n">
        <v>-21.7099990844727</v>
      </c>
      <c r="G169" s="7" t="n">
        <v>278.600006103516</v>
      </c>
    </row>
    <row r="170" spans="1:7">
      <c r="A170" t="s">
        <v>4</v>
      </c>
      <c r="B170" s="4" t="s">
        <v>5</v>
      </c>
      <c r="C170" s="4" t="s">
        <v>13</v>
      </c>
      <c r="D170" s="4" t="s">
        <v>16</v>
      </c>
      <c r="E170" s="4" t="s">
        <v>16</v>
      </c>
      <c r="F170" s="4" t="s">
        <v>16</v>
      </c>
      <c r="G170" s="4" t="s">
        <v>16</v>
      </c>
    </row>
    <row r="171" spans="1:7">
      <c r="A171" t="n">
        <v>1650</v>
      </c>
      <c r="B171" s="29" t="n">
        <v>46</v>
      </c>
      <c r="C171" s="7" t="n">
        <v>7032</v>
      </c>
      <c r="D171" s="7" t="n">
        <v>8.03999996185303</v>
      </c>
      <c r="E171" s="7" t="n">
        <v>0</v>
      </c>
      <c r="F171" s="7" t="n">
        <v>-21.0599994659424</v>
      </c>
      <c r="G171" s="7" t="n">
        <v>270</v>
      </c>
    </row>
    <row r="172" spans="1:7">
      <c r="A172" t="s">
        <v>4</v>
      </c>
      <c r="B172" s="4" t="s">
        <v>5</v>
      </c>
      <c r="C172" s="4" t="s">
        <v>8</v>
      </c>
      <c r="D172" s="4" t="s">
        <v>8</v>
      </c>
    </row>
    <row r="173" spans="1:7">
      <c r="A173" t="n">
        <v>1669</v>
      </c>
      <c r="B173" s="30" t="n">
        <v>70</v>
      </c>
      <c r="C173" s="7" t="s">
        <v>40</v>
      </c>
      <c r="D173" s="7" t="s">
        <v>41</v>
      </c>
    </row>
    <row r="174" spans="1:7">
      <c r="A174" t="s">
        <v>4</v>
      </c>
      <c r="B174" s="4" t="s">
        <v>5</v>
      </c>
      <c r="C174" s="4" t="s">
        <v>7</v>
      </c>
      <c r="D174" s="4" t="s">
        <v>7</v>
      </c>
      <c r="E174" s="4" t="s">
        <v>16</v>
      </c>
      <c r="F174" s="4" t="s">
        <v>16</v>
      </c>
      <c r="G174" s="4" t="s">
        <v>16</v>
      </c>
      <c r="H174" s="4" t="s">
        <v>13</v>
      </c>
    </row>
    <row r="175" spans="1:7">
      <c r="A175" t="n">
        <v>1686</v>
      </c>
      <c r="B175" s="31" t="n">
        <v>45</v>
      </c>
      <c r="C175" s="7" t="n">
        <v>2</v>
      </c>
      <c r="D175" s="7" t="n">
        <v>3</v>
      </c>
      <c r="E175" s="7" t="n">
        <v>9.10000038146973</v>
      </c>
      <c r="F175" s="7" t="n">
        <v>1.20000004768372</v>
      </c>
      <c r="G175" s="7" t="n">
        <v>-21.9799995422363</v>
      </c>
      <c r="H175" s="7" t="n">
        <v>0</v>
      </c>
    </row>
    <row r="176" spans="1:7">
      <c r="A176" t="s">
        <v>4</v>
      </c>
      <c r="B176" s="4" t="s">
        <v>5</v>
      </c>
      <c r="C176" s="4" t="s">
        <v>7</v>
      </c>
      <c r="D176" s="4" t="s">
        <v>7</v>
      </c>
      <c r="E176" s="4" t="s">
        <v>16</v>
      </c>
      <c r="F176" s="4" t="s">
        <v>16</v>
      </c>
      <c r="G176" s="4" t="s">
        <v>16</v>
      </c>
      <c r="H176" s="4" t="s">
        <v>13</v>
      </c>
      <c r="I176" s="4" t="s">
        <v>7</v>
      </c>
    </row>
    <row r="177" spans="1:9">
      <c r="A177" t="n">
        <v>1703</v>
      </c>
      <c r="B177" s="31" t="n">
        <v>45</v>
      </c>
      <c r="C177" s="7" t="n">
        <v>4</v>
      </c>
      <c r="D177" s="7" t="n">
        <v>3</v>
      </c>
      <c r="E177" s="7" t="n">
        <v>7</v>
      </c>
      <c r="F177" s="7" t="n">
        <v>257.679992675781</v>
      </c>
      <c r="G177" s="7" t="n">
        <v>0</v>
      </c>
      <c r="H177" s="7" t="n">
        <v>0</v>
      </c>
      <c r="I177" s="7" t="n">
        <v>0</v>
      </c>
    </row>
    <row r="178" spans="1:9">
      <c r="A178" t="s">
        <v>4</v>
      </c>
      <c r="B178" s="4" t="s">
        <v>5</v>
      </c>
      <c r="C178" s="4" t="s">
        <v>7</v>
      </c>
      <c r="D178" s="4" t="s">
        <v>7</v>
      </c>
      <c r="E178" s="4" t="s">
        <v>16</v>
      </c>
      <c r="F178" s="4" t="s">
        <v>13</v>
      </c>
    </row>
    <row r="179" spans="1:9">
      <c r="A179" t="n">
        <v>1721</v>
      </c>
      <c r="B179" s="31" t="n">
        <v>45</v>
      </c>
      <c r="C179" s="7" t="n">
        <v>5</v>
      </c>
      <c r="D179" s="7" t="n">
        <v>3</v>
      </c>
      <c r="E179" s="7" t="n">
        <v>5.30000019073486</v>
      </c>
      <c r="F179" s="7" t="n">
        <v>0</v>
      </c>
    </row>
    <row r="180" spans="1:9">
      <c r="A180" t="s">
        <v>4</v>
      </c>
      <c r="B180" s="4" t="s">
        <v>5</v>
      </c>
      <c r="C180" s="4" t="s">
        <v>7</v>
      </c>
      <c r="D180" s="4" t="s">
        <v>7</v>
      </c>
      <c r="E180" s="4" t="s">
        <v>16</v>
      </c>
      <c r="F180" s="4" t="s">
        <v>13</v>
      </c>
    </row>
    <row r="181" spans="1:9">
      <c r="A181" t="n">
        <v>1730</v>
      </c>
      <c r="B181" s="31" t="n">
        <v>45</v>
      </c>
      <c r="C181" s="7" t="n">
        <v>11</v>
      </c>
      <c r="D181" s="7" t="n">
        <v>3</v>
      </c>
      <c r="E181" s="7" t="n">
        <v>34</v>
      </c>
      <c r="F181" s="7" t="n">
        <v>0</v>
      </c>
    </row>
    <row r="182" spans="1:9">
      <c r="A182" t="s">
        <v>4</v>
      </c>
      <c r="B182" s="4" t="s">
        <v>5</v>
      </c>
      <c r="C182" s="4" t="s">
        <v>13</v>
      </c>
      <c r="D182" s="4" t="s">
        <v>13</v>
      </c>
      <c r="E182" s="4" t="s">
        <v>16</v>
      </c>
      <c r="F182" s="4" t="s">
        <v>16</v>
      </c>
      <c r="G182" s="4" t="s">
        <v>16</v>
      </c>
      <c r="H182" s="4" t="s">
        <v>16</v>
      </c>
      <c r="I182" s="4" t="s">
        <v>7</v>
      </c>
      <c r="J182" s="4" t="s">
        <v>13</v>
      </c>
    </row>
    <row r="183" spans="1:9">
      <c r="A183" t="n">
        <v>1739</v>
      </c>
      <c r="B183" s="32" t="n">
        <v>55</v>
      </c>
      <c r="C183" s="7" t="n">
        <v>5</v>
      </c>
      <c r="D183" s="7" t="n">
        <v>65533</v>
      </c>
      <c r="E183" s="7" t="n">
        <v>8.30000019073486</v>
      </c>
      <c r="F183" s="7" t="n">
        <v>0</v>
      </c>
      <c r="G183" s="7" t="n">
        <v>-21.4699993133545</v>
      </c>
      <c r="H183" s="7" t="n">
        <v>1.20000004768372</v>
      </c>
      <c r="I183" s="7" t="n">
        <v>1</v>
      </c>
      <c r="J183" s="7" t="n">
        <v>0</v>
      </c>
    </row>
    <row r="184" spans="1:9">
      <c r="A184" t="s">
        <v>4</v>
      </c>
      <c r="B184" s="4" t="s">
        <v>5</v>
      </c>
      <c r="C184" s="4" t="s">
        <v>13</v>
      </c>
    </row>
    <row r="185" spans="1:9">
      <c r="A185" t="n">
        <v>1763</v>
      </c>
      <c r="B185" s="26" t="n">
        <v>16</v>
      </c>
      <c r="C185" s="7" t="n">
        <v>100</v>
      </c>
    </row>
    <row r="186" spans="1:9">
      <c r="A186" t="s">
        <v>4</v>
      </c>
      <c r="B186" s="4" t="s">
        <v>5</v>
      </c>
      <c r="C186" s="4" t="s">
        <v>13</v>
      </c>
      <c r="D186" s="4" t="s">
        <v>13</v>
      </c>
      <c r="E186" s="4" t="s">
        <v>16</v>
      </c>
      <c r="F186" s="4" t="s">
        <v>16</v>
      </c>
      <c r="G186" s="4" t="s">
        <v>16</v>
      </c>
      <c r="H186" s="4" t="s">
        <v>16</v>
      </c>
      <c r="I186" s="4" t="s">
        <v>7</v>
      </c>
      <c r="J186" s="4" t="s">
        <v>13</v>
      </c>
    </row>
    <row r="187" spans="1:9">
      <c r="A187" t="n">
        <v>1766</v>
      </c>
      <c r="B187" s="32" t="n">
        <v>55</v>
      </c>
      <c r="C187" s="7" t="n">
        <v>61490</v>
      </c>
      <c r="D187" s="7" t="n">
        <v>65533</v>
      </c>
      <c r="E187" s="7" t="n">
        <v>8.73999977111816</v>
      </c>
      <c r="F187" s="7" t="n">
        <v>0</v>
      </c>
      <c r="G187" s="7" t="n">
        <v>-22.5900001525879</v>
      </c>
      <c r="H187" s="7" t="n">
        <v>1.20000004768372</v>
      </c>
      <c r="I187" s="7" t="n">
        <v>1</v>
      </c>
      <c r="J187" s="7" t="n">
        <v>0</v>
      </c>
    </row>
    <row r="188" spans="1:9">
      <c r="A188" t="s">
        <v>4</v>
      </c>
      <c r="B188" s="4" t="s">
        <v>5</v>
      </c>
      <c r="C188" s="4" t="s">
        <v>13</v>
      </c>
    </row>
    <row r="189" spans="1:9">
      <c r="A189" t="n">
        <v>1790</v>
      </c>
      <c r="B189" s="26" t="n">
        <v>16</v>
      </c>
      <c r="C189" s="7" t="n">
        <v>100</v>
      </c>
    </row>
    <row r="190" spans="1:9">
      <c r="A190" t="s">
        <v>4</v>
      </c>
      <c r="B190" s="4" t="s">
        <v>5</v>
      </c>
      <c r="C190" s="4" t="s">
        <v>13</v>
      </c>
      <c r="D190" s="4" t="s">
        <v>13</v>
      </c>
      <c r="E190" s="4" t="s">
        <v>16</v>
      </c>
      <c r="F190" s="4" t="s">
        <v>16</v>
      </c>
      <c r="G190" s="4" t="s">
        <v>16</v>
      </c>
      <c r="H190" s="4" t="s">
        <v>16</v>
      </c>
      <c r="I190" s="4" t="s">
        <v>7</v>
      </c>
      <c r="J190" s="4" t="s">
        <v>13</v>
      </c>
    </row>
    <row r="191" spans="1:9">
      <c r="A191" t="n">
        <v>1793</v>
      </c>
      <c r="B191" s="32" t="n">
        <v>55</v>
      </c>
      <c r="C191" s="7" t="n">
        <v>61489</v>
      </c>
      <c r="D191" s="7" t="n">
        <v>65533</v>
      </c>
      <c r="E191" s="7" t="n">
        <v>9.4399995803833</v>
      </c>
      <c r="F191" s="7" t="n">
        <v>0</v>
      </c>
      <c r="G191" s="7" t="n">
        <v>-22.2999992370605</v>
      </c>
      <c r="H191" s="7" t="n">
        <v>1.20000004768372</v>
      </c>
      <c r="I191" s="7" t="n">
        <v>1</v>
      </c>
      <c r="J191" s="7" t="n">
        <v>0</v>
      </c>
    </row>
    <row r="192" spans="1:9">
      <c r="A192" t="s">
        <v>4</v>
      </c>
      <c r="B192" s="4" t="s">
        <v>5</v>
      </c>
      <c r="C192" s="4" t="s">
        <v>7</v>
      </c>
      <c r="D192" s="4" t="s">
        <v>7</v>
      </c>
      <c r="E192" s="4" t="s">
        <v>16</v>
      </c>
      <c r="F192" s="4" t="s">
        <v>16</v>
      </c>
      <c r="G192" s="4" t="s">
        <v>16</v>
      </c>
      <c r="H192" s="4" t="s">
        <v>13</v>
      </c>
    </row>
    <row r="193" spans="1:10">
      <c r="A193" t="n">
        <v>1817</v>
      </c>
      <c r="B193" s="31" t="n">
        <v>45</v>
      </c>
      <c r="C193" s="7" t="n">
        <v>2</v>
      </c>
      <c r="D193" s="7" t="n">
        <v>3</v>
      </c>
      <c r="E193" s="7" t="n">
        <v>7.73999977111816</v>
      </c>
      <c r="F193" s="7" t="n">
        <v>1.16999995708466</v>
      </c>
      <c r="G193" s="7" t="n">
        <v>-22.0900001525879</v>
      </c>
      <c r="H193" s="7" t="n">
        <v>0</v>
      </c>
    </row>
    <row r="194" spans="1:10">
      <c r="A194" t="s">
        <v>4</v>
      </c>
      <c r="B194" s="4" t="s">
        <v>5</v>
      </c>
      <c r="C194" s="4" t="s">
        <v>7</v>
      </c>
      <c r="D194" s="4" t="s">
        <v>7</v>
      </c>
      <c r="E194" s="4" t="s">
        <v>16</v>
      </c>
      <c r="F194" s="4" t="s">
        <v>16</v>
      </c>
      <c r="G194" s="4" t="s">
        <v>16</v>
      </c>
      <c r="H194" s="4" t="s">
        <v>13</v>
      </c>
      <c r="I194" s="4" t="s">
        <v>7</v>
      </c>
    </row>
    <row r="195" spans="1:10">
      <c r="A195" t="n">
        <v>1834</v>
      </c>
      <c r="B195" s="31" t="n">
        <v>45</v>
      </c>
      <c r="C195" s="7" t="n">
        <v>4</v>
      </c>
      <c r="D195" s="7" t="n">
        <v>3</v>
      </c>
      <c r="E195" s="7" t="n">
        <v>1.3400000333786</v>
      </c>
      <c r="F195" s="7" t="n">
        <v>259.720001220703</v>
      </c>
      <c r="G195" s="7" t="n">
        <v>0</v>
      </c>
      <c r="H195" s="7" t="n">
        <v>0</v>
      </c>
      <c r="I195" s="7" t="n">
        <v>0</v>
      </c>
    </row>
    <row r="196" spans="1:10">
      <c r="A196" t="s">
        <v>4</v>
      </c>
      <c r="B196" s="4" t="s">
        <v>5</v>
      </c>
      <c r="C196" s="4" t="s">
        <v>7</v>
      </c>
      <c r="D196" s="4" t="s">
        <v>7</v>
      </c>
      <c r="E196" s="4" t="s">
        <v>16</v>
      </c>
      <c r="F196" s="4" t="s">
        <v>13</v>
      </c>
    </row>
    <row r="197" spans="1:10">
      <c r="A197" t="n">
        <v>1852</v>
      </c>
      <c r="B197" s="31" t="n">
        <v>45</v>
      </c>
      <c r="C197" s="7" t="n">
        <v>5</v>
      </c>
      <c r="D197" s="7" t="n">
        <v>3</v>
      </c>
      <c r="E197" s="7" t="n">
        <v>5.69999980926514</v>
      </c>
      <c r="F197" s="7" t="n">
        <v>0</v>
      </c>
    </row>
    <row r="198" spans="1:10">
      <c r="A198" t="s">
        <v>4</v>
      </c>
      <c r="B198" s="4" t="s">
        <v>5</v>
      </c>
      <c r="C198" s="4" t="s">
        <v>7</v>
      </c>
      <c r="D198" s="4" t="s">
        <v>7</v>
      </c>
      <c r="E198" s="4" t="s">
        <v>16</v>
      </c>
      <c r="F198" s="4" t="s">
        <v>13</v>
      </c>
    </row>
    <row r="199" spans="1:10">
      <c r="A199" t="n">
        <v>1861</v>
      </c>
      <c r="B199" s="31" t="n">
        <v>45</v>
      </c>
      <c r="C199" s="7" t="n">
        <v>11</v>
      </c>
      <c r="D199" s="7" t="n">
        <v>3</v>
      </c>
      <c r="E199" s="7" t="n">
        <v>33.4000015258789</v>
      </c>
      <c r="F199" s="7" t="n">
        <v>0</v>
      </c>
    </row>
    <row r="200" spans="1:10">
      <c r="A200" t="s">
        <v>4</v>
      </c>
      <c r="B200" s="4" t="s">
        <v>5</v>
      </c>
      <c r="C200" s="4" t="s">
        <v>7</v>
      </c>
    </row>
    <row r="201" spans="1:10">
      <c r="A201" t="n">
        <v>1870</v>
      </c>
      <c r="B201" s="33" t="n">
        <v>116</v>
      </c>
      <c r="C201" s="7" t="n">
        <v>0</v>
      </c>
    </row>
    <row r="202" spans="1:10">
      <c r="A202" t="s">
        <v>4</v>
      </c>
      <c r="B202" s="4" t="s">
        <v>5</v>
      </c>
      <c r="C202" s="4" t="s">
        <v>7</v>
      </c>
      <c r="D202" s="4" t="s">
        <v>13</v>
      </c>
    </row>
    <row r="203" spans="1:10">
      <c r="A203" t="n">
        <v>1872</v>
      </c>
      <c r="B203" s="33" t="n">
        <v>116</v>
      </c>
      <c r="C203" s="7" t="n">
        <v>2</v>
      </c>
      <c r="D203" s="7" t="n">
        <v>1</v>
      </c>
    </row>
    <row r="204" spans="1:10">
      <c r="A204" t="s">
        <v>4</v>
      </c>
      <c r="B204" s="4" t="s">
        <v>5</v>
      </c>
      <c r="C204" s="4" t="s">
        <v>7</v>
      </c>
      <c r="D204" s="4" t="s">
        <v>14</v>
      </c>
    </row>
    <row r="205" spans="1:10">
      <c r="A205" t="n">
        <v>1876</v>
      </c>
      <c r="B205" s="33" t="n">
        <v>116</v>
      </c>
      <c r="C205" s="7" t="n">
        <v>5</v>
      </c>
      <c r="D205" s="7" t="n">
        <v>1125515264</v>
      </c>
    </row>
    <row r="206" spans="1:10">
      <c r="A206" t="s">
        <v>4</v>
      </c>
      <c r="B206" s="4" t="s">
        <v>5</v>
      </c>
      <c r="C206" s="4" t="s">
        <v>7</v>
      </c>
      <c r="D206" s="4" t="s">
        <v>13</v>
      </c>
    </row>
    <row r="207" spans="1:10">
      <c r="A207" t="n">
        <v>1882</v>
      </c>
      <c r="B207" s="33" t="n">
        <v>116</v>
      </c>
      <c r="C207" s="7" t="n">
        <v>6</v>
      </c>
      <c r="D207" s="7" t="n">
        <v>1</v>
      </c>
    </row>
    <row r="208" spans="1:10">
      <c r="A208" t="s">
        <v>4</v>
      </c>
      <c r="B208" s="4" t="s">
        <v>5</v>
      </c>
      <c r="C208" s="4" t="s">
        <v>7</v>
      </c>
      <c r="D208" s="4" t="s">
        <v>7</v>
      </c>
      <c r="E208" s="4" t="s">
        <v>16</v>
      </c>
      <c r="F208" s="4" t="s">
        <v>13</v>
      </c>
    </row>
    <row r="209" spans="1:9">
      <c r="A209" t="n">
        <v>1886</v>
      </c>
      <c r="B209" s="31" t="n">
        <v>45</v>
      </c>
      <c r="C209" s="7" t="n">
        <v>5</v>
      </c>
      <c r="D209" s="7" t="n">
        <v>3</v>
      </c>
      <c r="E209" s="7" t="n">
        <v>6.80000019073486</v>
      </c>
      <c r="F209" s="7" t="n">
        <v>3500</v>
      </c>
    </row>
    <row r="210" spans="1:9">
      <c r="A210" t="s">
        <v>4</v>
      </c>
      <c r="B210" s="4" t="s">
        <v>5</v>
      </c>
      <c r="C210" s="4" t="s">
        <v>7</v>
      </c>
      <c r="D210" s="4" t="s">
        <v>13</v>
      </c>
      <c r="E210" s="4" t="s">
        <v>16</v>
      </c>
    </row>
    <row r="211" spans="1:9">
      <c r="A211" t="n">
        <v>1895</v>
      </c>
      <c r="B211" s="20" t="n">
        <v>58</v>
      </c>
      <c r="C211" s="7" t="n">
        <v>100</v>
      </c>
      <c r="D211" s="7" t="n">
        <v>1000</v>
      </c>
      <c r="E211" s="7" t="n">
        <v>1</v>
      </c>
    </row>
    <row r="212" spans="1:9">
      <c r="A212" t="s">
        <v>4</v>
      </c>
      <c r="B212" s="4" t="s">
        <v>5</v>
      </c>
      <c r="C212" s="4" t="s">
        <v>7</v>
      </c>
      <c r="D212" s="4" t="s">
        <v>13</v>
      </c>
    </row>
    <row r="213" spans="1:9">
      <c r="A213" t="n">
        <v>1903</v>
      </c>
      <c r="B213" s="20" t="n">
        <v>58</v>
      </c>
      <c r="C213" s="7" t="n">
        <v>255</v>
      </c>
      <c r="D213" s="7" t="n">
        <v>0</v>
      </c>
    </row>
    <row r="214" spans="1:9">
      <c r="A214" t="s">
        <v>4</v>
      </c>
      <c r="B214" s="4" t="s">
        <v>5</v>
      </c>
      <c r="C214" s="4" t="s">
        <v>8</v>
      </c>
      <c r="D214" s="4" t="s">
        <v>8</v>
      </c>
    </row>
    <row r="215" spans="1:9">
      <c r="A215" t="n">
        <v>1907</v>
      </c>
      <c r="B215" s="30" t="n">
        <v>70</v>
      </c>
      <c r="C215" s="7" t="s">
        <v>40</v>
      </c>
      <c r="D215" s="7" t="s">
        <v>42</v>
      </c>
    </row>
    <row r="216" spans="1:9">
      <c r="A216" t="s">
        <v>4</v>
      </c>
      <c r="B216" s="4" t="s">
        <v>5</v>
      </c>
      <c r="C216" s="4" t="s">
        <v>13</v>
      </c>
      <c r="D216" s="4" t="s">
        <v>7</v>
      </c>
    </row>
    <row r="217" spans="1:9">
      <c r="A217" t="n">
        <v>1923</v>
      </c>
      <c r="B217" s="34" t="n">
        <v>56</v>
      </c>
      <c r="C217" s="7" t="n">
        <v>5</v>
      </c>
      <c r="D217" s="7" t="n">
        <v>0</v>
      </c>
    </row>
    <row r="218" spans="1:9">
      <c r="A218" t="s">
        <v>4</v>
      </c>
      <c r="B218" s="4" t="s">
        <v>5</v>
      </c>
      <c r="C218" s="4" t="s">
        <v>13</v>
      </c>
      <c r="D218" s="4" t="s">
        <v>7</v>
      </c>
    </row>
    <row r="219" spans="1:9">
      <c r="A219" t="n">
        <v>1927</v>
      </c>
      <c r="B219" s="34" t="n">
        <v>56</v>
      </c>
      <c r="C219" s="7" t="n">
        <v>61489</v>
      </c>
      <c r="D219" s="7" t="n">
        <v>0</v>
      </c>
    </row>
    <row r="220" spans="1:9">
      <c r="A220" t="s">
        <v>4</v>
      </c>
      <c r="B220" s="4" t="s">
        <v>5</v>
      </c>
      <c r="C220" s="4" t="s">
        <v>13</v>
      </c>
      <c r="D220" s="4" t="s">
        <v>7</v>
      </c>
    </row>
    <row r="221" spans="1:9">
      <c r="A221" t="n">
        <v>1931</v>
      </c>
      <c r="B221" s="34" t="n">
        <v>56</v>
      </c>
      <c r="C221" s="7" t="n">
        <v>61490</v>
      </c>
      <c r="D221" s="7" t="n"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13</v>
      </c>
    </row>
    <row r="223" spans="1:9">
      <c r="A223" t="n">
        <v>1935</v>
      </c>
      <c r="B223" s="31" t="n">
        <v>45</v>
      </c>
      <c r="C223" s="7" t="n">
        <v>7</v>
      </c>
      <c r="D223" s="7" t="n">
        <v>255</v>
      </c>
    </row>
    <row r="224" spans="1:9">
      <c r="A224" t="s">
        <v>4</v>
      </c>
      <c r="B224" s="4" t="s">
        <v>5</v>
      </c>
      <c r="C224" s="4" t="s">
        <v>7</v>
      </c>
      <c r="D224" s="4" t="s">
        <v>13</v>
      </c>
      <c r="E224" s="4" t="s">
        <v>16</v>
      </c>
    </row>
    <row r="225" spans="1:6">
      <c r="A225" t="n">
        <v>1939</v>
      </c>
      <c r="B225" s="20" t="n">
        <v>58</v>
      </c>
      <c r="C225" s="7" t="n">
        <v>101</v>
      </c>
      <c r="D225" s="7" t="n">
        <v>500</v>
      </c>
      <c r="E225" s="7" t="n">
        <v>1</v>
      </c>
    </row>
    <row r="226" spans="1:6">
      <c r="A226" t="s">
        <v>4</v>
      </c>
      <c r="B226" s="4" t="s">
        <v>5</v>
      </c>
      <c r="C226" s="4" t="s">
        <v>7</v>
      </c>
      <c r="D226" s="4" t="s">
        <v>13</v>
      </c>
    </row>
    <row r="227" spans="1:6">
      <c r="A227" t="n">
        <v>1947</v>
      </c>
      <c r="B227" s="20" t="n">
        <v>58</v>
      </c>
      <c r="C227" s="7" t="n">
        <v>254</v>
      </c>
      <c r="D227" s="7" t="n">
        <v>0</v>
      </c>
    </row>
    <row r="228" spans="1:6">
      <c r="A228" t="s">
        <v>4</v>
      </c>
      <c r="B228" s="4" t="s">
        <v>5</v>
      </c>
      <c r="C228" s="4" t="s">
        <v>7</v>
      </c>
      <c r="D228" s="4" t="s">
        <v>7</v>
      </c>
      <c r="E228" s="4" t="s">
        <v>16</v>
      </c>
      <c r="F228" s="4" t="s">
        <v>16</v>
      </c>
      <c r="G228" s="4" t="s">
        <v>16</v>
      </c>
      <c r="H228" s="4" t="s">
        <v>13</v>
      </c>
    </row>
    <row r="229" spans="1:6">
      <c r="A229" t="n">
        <v>1951</v>
      </c>
      <c r="B229" s="31" t="n">
        <v>45</v>
      </c>
      <c r="C229" s="7" t="n">
        <v>2</v>
      </c>
      <c r="D229" s="7" t="n">
        <v>3</v>
      </c>
      <c r="E229" s="7" t="n">
        <v>-0.100000001490116</v>
      </c>
      <c r="F229" s="7" t="n">
        <v>1.98000001907349</v>
      </c>
      <c r="G229" s="7" t="n">
        <v>26.4400005340576</v>
      </c>
      <c r="H229" s="7" t="n">
        <v>0</v>
      </c>
    </row>
    <row r="230" spans="1:6">
      <c r="A230" t="s">
        <v>4</v>
      </c>
      <c r="B230" s="4" t="s">
        <v>5</v>
      </c>
      <c r="C230" s="4" t="s">
        <v>7</v>
      </c>
      <c r="D230" s="4" t="s">
        <v>7</v>
      </c>
      <c r="E230" s="4" t="s">
        <v>16</v>
      </c>
      <c r="F230" s="4" t="s">
        <v>16</v>
      </c>
      <c r="G230" s="4" t="s">
        <v>16</v>
      </c>
      <c r="H230" s="4" t="s">
        <v>13</v>
      </c>
      <c r="I230" s="4" t="s">
        <v>7</v>
      </c>
    </row>
    <row r="231" spans="1:6">
      <c r="A231" t="n">
        <v>1968</v>
      </c>
      <c r="B231" s="31" t="n">
        <v>45</v>
      </c>
      <c r="C231" s="7" t="n">
        <v>4</v>
      </c>
      <c r="D231" s="7" t="n">
        <v>3</v>
      </c>
      <c r="E231" s="7" t="n">
        <v>0.930000007152557</v>
      </c>
      <c r="F231" s="7" t="n">
        <v>178.240005493164</v>
      </c>
      <c r="G231" s="7" t="n">
        <v>0</v>
      </c>
      <c r="H231" s="7" t="n">
        <v>0</v>
      </c>
      <c r="I231" s="7" t="n">
        <v>0</v>
      </c>
    </row>
    <row r="232" spans="1:6">
      <c r="A232" t="s">
        <v>4</v>
      </c>
      <c r="B232" s="4" t="s">
        <v>5</v>
      </c>
      <c r="C232" s="4" t="s">
        <v>7</v>
      </c>
      <c r="D232" s="4" t="s">
        <v>7</v>
      </c>
      <c r="E232" s="4" t="s">
        <v>16</v>
      </c>
      <c r="F232" s="4" t="s">
        <v>13</v>
      </c>
    </row>
    <row r="233" spans="1:6">
      <c r="A233" t="n">
        <v>1986</v>
      </c>
      <c r="B233" s="31" t="n">
        <v>45</v>
      </c>
      <c r="C233" s="7" t="n">
        <v>5</v>
      </c>
      <c r="D233" s="7" t="n">
        <v>3</v>
      </c>
      <c r="E233" s="7" t="n">
        <v>7.30000019073486</v>
      </c>
      <c r="F233" s="7" t="n">
        <v>0</v>
      </c>
    </row>
    <row r="234" spans="1:6">
      <c r="A234" t="s">
        <v>4</v>
      </c>
      <c r="B234" s="4" t="s">
        <v>5</v>
      </c>
      <c r="C234" s="4" t="s">
        <v>7</v>
      </c>
      <c r="D234" s="4" t="s">
        <v>7</v>
      </c>
      <c r="E234" s="4" t="s">
        <v>16</v>
      </c>
      <c r="F234" s="4" t="s">
        <v>13</v>
      </c>
    </row>
    <row r="235" spans="1:6">
      <c r="A235" t="n">
        <v>1995</v>
      </c>
      <c r="B235" s="31" t="n">
        <v>45</v>
      </c>
      <c r="C235" s="7" t="n">
        <v>11</v>
      </c>
      <c r="D235" s="7" t="n">
        <v>3</v>
      </c>
      <c r="E235" s="7" t="n">
        <v>33.4000015258789</v>
      </c>
      <c r="F235" s="7" t="n">
        <v>0</v>
      </c>
    </row>
    <row r="236" spans="1:6">
      <c r="A236" t="s">
        <v>4</v>
      </c>
      <c r="B236" s="4" t="s">
        <v>5</v>
      </c>
      <c r="C236" s="4" t="s">
        <v>7</v>
      </c>
      <c r="D236" s="4" t="s">
        <v>7</v>
      </c>
      <c r="E236" s="4" t="s">
        <v>16</v>
      </c>
      <c r="F236" s="4" t="s">
        <v>16</v>
      </c>
      <c r="G236" s="4" t="s">
        <v>16</v>
      </c>
      <c r="H236" s="4" t="s">
        <v>13</v>
      </c>
    </row>
    <row r="237" spans="1:6">
      <c r="A237" t="n">
        <v>2004</v>
      </c>
      <c r="B237" s="31" t="n">
        <v>45</v>
      </c>
      <c r="C237" s="7" t="n">
        <v>2</v>
      </c>
      <c r="D237" s="7" t="n">
        <v>3</v>
      </c>
      <c r="E237" s="7" t="n">
        <v>-0.00999999977648258</v>
      </c>
      <c r="F237" s="7" t="n">
        <v>2.57999992370605</v>
      </c>
      <c r="G237" s="7" t="n">
        <v>-15.960000038147</v>
      </c>
      <c r="H237" s="7" t="n">
        <v>9000</v>
      </c>
    </row>
    <row r="238" spans="1:6">
      <c r="A238" t="s">
        <v>4</v>
      </c>
      <c r="B238" s="4" t="s">
        <v>5</v>
      </c>
      <c r="C238" s="4" t="s">
        <v>7</v>
      </c>
      <c r="D238" s="4" t="s">
        <v>7</v>
      </c>
      <c r="E238" s="4" t="s">
        <v>16</v>
      </c>
      <c r="F238" s="4" t="s">
        <v>16</v>
      </c>
      <c r="G238" s="4" t="s">
        <v>16</v>
      </c>
      <c r="H238" s="4" t="s">
        <v>13</v>
      </c>
      <c r="I238" s="4" t="s">
        <v>7</v>
      </c>
    </row>
    <row r="239" spans="1:6">
      <c r="A239" t="n">
        <v>2021</v>
      </c>
      <c r="B239" s="31" t="n">
        <v>45</v>
      </c>
      <c r="C239" s="7" t="n">
        <v>4</v>
      </c>
      <c r="D239" s="7" t="n">
        <v>3</v>
      </c>
      <c r="E239" s="7" t="n">
        <v>352.309997558594</v>
      </c>
      <c r="F239" s="7" t="n">
        <v>176.720001220703</v>
      </c>
      <c r="G239" s="7" t="n">
        <v>0</v>
      </c>
      <c r="H239" s="7" t="n">
        <v>9000</v>
      </c>
      <c r="I239" s="7" t="n">
        <v>1</v>
      </c>
    </row>
    <row r="240" spans="1:6">
      <c r="A240" t="s">
        <v>4</v>
      </c>
      <c r="B240" s="4" t="s">
        <v>5</v>
      </c>
      <c r="C240" s="4" t="s">
        <v>7</v>
      </c>
      <c r="D240" s="4" t="s">
        <v>7</v>
      </c>
      <c r="E240" s="4" t="s">
        <v>16</v>
      </c>
      <c r="F240" s="4" t="s">
        <v>13</v>
      </c>
    </row>
    <row r="241" spans="1:9">
      <c r="A241" t="n">
        <v>2039</v>
      </c>
      <c r="B241" s="31" t="n">
        <v>45</v>
      </c>
      <c r="C241" s="7" t="n">
        <v>5</v>
      </c>
      <c r="D241" s="7" t="n">
        <v>3</v>
      </c>
      <c r="E241" s="7" t="n">
        <v>12.6999998092651</v>
      </c>
      <c r="F241" s="7" t="n">
        <v>9000</v>
      </c>
    </row>
    <row r="242" spans="1:9">
      <c r="A242" t="s">
        <v>4</v>
      </c>
      <c r="B242" s="4" t="s">
        <v>5</v>
      </c>
      <c r="C242" s="4" t="s">
        <v>7</v>
      </c>
      <c r="D242" s="4" t="s">
        <v>7</v>
      </c>
      <c r="E242" s="4" t="s">
        <v>16</v>
      </c>
      <c r="F242" s="4" t="s">
        <v>13</v>
      </c>
    </row>
    <row r="243" spans="1:9">
      <c r="A243" t="n">
        <v>2048</v>
      </c>
      <c r="B243" s="31" t="n">
        <v>45</v>
      </c>
      <c r="C243" s="7" t="n">
        <v>11</v>
      </c>
      <c r="D243" s="7" t="n">
        <v>3</v>
      </c>
      <c r="E243" s="7" t="n">
        <v>33.4000015258789</v>
      </c>
      <c r="F243" s="7" t="n">
        <v>9000</v>
      </c>
    </row>
    <row r="244" spans="1:9">
      <c r="A244" t="s">
        <v>4</v>
      </c>
      <c r="B244" s="4" t="s">
        <v>5</v>
      </c>
      <c r="C244" s="4" t="s">
        <v>7</v>
      </c>
      <c r="D244" s="4" t="s">
        <v>13</v>
      </c>
    </row>
    <row r="245" spans="1:9">
      <c r="A245" t="n">
        <v>2057</v>
      </c>
      <c r="B245" s="20" t="n">
        <v>58</v>
      </c>
      <c r="C245" s="7" t="n">
        <v>255</v>
      </c>
      <c r="D245" s="7" t="n">
        <v>0</v>
      </c>
    </row>
    <row r="246" spans="1:9">
      <c r="A246" t="s">
        <v>4</v>
      </c>
      <c r="B246" s="4" t="s">
        <v>5</v>
      </c>
      <c r="C246" s="4" t="s">
        <v>13</v>
      </c>
    </row>
    <row r="247" spans="1:9">
      <c r="A247" t="n">
        <v>2061</v>
      </c>
      <c r="B247" s="26" t="n">
        <v>16</v>
      </c>
      <c r="C247" s="7" t="n">
        <v>8000</v>
      </c>
    </row>
    <row r="248" spans="1:9">
      <c r="A248" t="s">
        <v>4</v>
      </c>
      <c r="B248" s="4" t="s">
        <v>5</v>
      </c>
      <c r="C248" s="4" t="s">
        <v>7</v>
      </c>
      <c r="D248" s="4" t="s">
        <v>13</v>
      </c>
      <c r="E248" s="4" t="s">
        <v>16</v>
      </c>
    </row>
    <row r="249" spans="1:9">
      <c r="A249" t="n">
        <v>2064</v>
      </c>
      <c r="B249" s="20" t="n">
        <v>58</v>
      </c>
      <c r="C249" s="7" t="n">
        <v>101</v>
      </c>
      <c r="D249" s="7" t="n">
        <v>500</v>
      </c>
      <c r="E249" s="7" t="n">
        <v>1</v>
      </c>
    </row>
    <row r="250" spans="1:9">
      <c r="A250" t="s">
        <v>4</v>
      </c>
      <c r="B250" s="4" t="s">
        <v>5</v>
      </c>
      <c r="C250" s="4" t="s">
        <v>7</v>
      </c>
      <c r="D250" s="4" t="s">
        <v>13</v>
      </c>
    </row>
    <row r="251" spans="1:9">
      <c r="A251" t="n">
        <v>2072</v>
      </c>
      <c r="B251" s="20" t="n">
        <v>58</v>
      </c>
      <c r="C251" s="7" t="n">
        <v>254</v>
      </c>
      <c r="D251" s="7" t="n">
        <v>0</v>
      </c>
    </row>
    <row r="252" spans="1:9">
      <c r="A252" t="s">
        <v>4</v>
      </c>
      <c r="B252" s="4" t="s">
        <v>5</v>
      </c>
      <c r="C252" s="4" t="s">
        <v>7</v>
      </c>
    </row>
    <row r="253" spans="1:9">
      <c r="A253" t="n">
        <v>2076</v>
      </c>
      <c r="B253" s="31" t="n">
        <v>45</v>
      </c>
      <c r="C253" s="7" t="n">
        <v>0</v>
      </c>
    </row>
    <row r="254" spans="1:9">
      <c r="A254" t="s">
        <v>4</v>
      </c>
      <c r="B254" s="4" t="s">
        <v>5</v>
      </c>
      <c r="C254" s="4" t="s">
        <v>7</v>
      </c>
      <c r="D254" s="4" t="s">
        <v>7</v>
      </c>
      <c r="E254" s="4" t="s">
        <v>16</v>
      </c>
      <c r="F254" s="4" t="s">
        <v>16</v>
      </c>
      <c r="G254" s="4" t="s">
        <v>16</v>
      </c>
      <c r="H254" s="4" t="s">
        <v>13</v>
      </c>
    </row>
    <row r="255" spans="1:9">
      <c r="A255" t="n">
        <v>2078</v>
      </c>
      <c r="B255" s="31" t="n">
        <v>45</v>
      </c>
      <c r="C255" s="7" t="n">
        <v>2</v>
      </c>
      <c r="D255" s="7" t="n">
        <v>3</v>
      </c>
      <c r="E255" s="7" t="n">
        <v>7</v>
      </c>
      <c r="F255" s="7" t="n">
        <v>1.33000004291534</v>
      </c>
      <c r="G255" s="7" t="n">
        <v>-21.9699993133545</v>
      </c>
      <c r="H255" s="7" t="n">
        <v>0</v>
      </c>
    </row>
    <row r="256" spans="1:9">
      <c r="A256" t="s">
        <v>4</v>
      </c>
      <c r="B256" s="4" t="s">
        <v>5</v>
      </c>
      <c r="C256" s="4" t="s">
        <v>7</v>
      </c>
      <c r="D256" s="4" t="s">
        <v>7</v>
      </c>
      <c r="E256" s="4" t="s">
        <v>16</v>
      </c>
      <c r="F256" s="4" t="s">
        <v>16</v>
      </c>
      <c r="G256" s="4" t="s">
        <v>16</v>
      </c>
      <c r="H256" s="4" t="s">
        <v>13</v>
      </c>
      <c r="I256" s="4" t="s">
        <v>7</v>
      </c>
    </row>
    <row r="257" spans="1:9">
      <c r="A257" t="n">
        <v>2095</v>
      </c>
      <c r="B257" s="31" t="n">
        <v>45</v>
      </c>
      <c r="C257" s="7" t="n">
        <v>4</v>
      </c>
      <c r="D257" s="7" t="n">
        <v>3</v>
      </c>
      <c r="E257" s="7" t="n">
        <v>3.67000007629395</v>
      </c>
      <c r="F257" s="7" t="n">
        <v>295.440002441406</v>
      </c>
      <c r="G257" s="7" t="n">
        <v>0</v>
      </c>
      <c r="H257" s="7" t="n">
        <v>0</v>
      </c>
      <c r="I257" s="7" t="n"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7</v>
      </c>
      <c r="E258" s="4" t="s">
        <v>16</v>
      </c>
      <c r="F258" s="4" t="s">
        <v>13</v>
      </c>
    </row>
    <row r="259" spans="1:9">
      <c r="A259" t="n">
        <v>2113</v>
      </c>
      <c r="B259" s="31" t="n">
        <v>45</v>
      </c>
      <c r="C259" s="7" t="n">
        <v>5</v>
      </c>
      <c r="D259" s="7" t="n">
        <v>3</v>
      </c>
      <c r="E259" s="7" t="n">
        <v>4.30000019073486</v>
      </c>
      <c r="F259" s="7" t="n">
        <v>0</v>
      </c>
    </row>
    <row r="260" spans="1:9">
      <c r="A260" t="s">
        <v>4</v>
      </c>
      <c r="B260" s="4" t="s">
        <v>5</v>
      </c>
      <c r="C260" s="4" t="s">
        <v>7</v>
      </c>
      <c r="D260" s="4" t="s">
        <v>7</v>
      </c>
      <c r="E260" s="4" t="s">
        <v>16</v>
      </c>
      <c r="F260" s="4" t="s">
        <v>13</v>
      </c>
    </row>
    <row r="261" spans="1:9">
      <c r="A261" t="n">
        <v>2122</v>
      </c>
      <c r="B261" s="31" t="n">
        <v>45</v>
      </c>
      <c r="C261" s="7" t="n">
        <v>11</v>
      </c>
      <c r="D261" s="7" t="n">
        <v>3</v>
      </c>
      <c r="E261" s="7" t="n">
        <v>32.7999992370605</v>
      </c>
      <c r="F261" s="7" t="n">
        <v>0</v>
      </c>
    </row>
    <row r="262" spans="1:9">
      <c r="A262" t="s">
        <v>4</v>
      </c>
      <c r="B262" s="4" t="s">
        <v>5</v>
      </c>
      <c r="C262" s="4" t="s">
        <v>7</v>
      </c>
      <c r="D262" s="4" t="s">
        <v>7</v>
      </c>
      <c r="E262" s="4" t="s">
        <v>16</v>
      </c>
      <c r="F262" s="4" t="s">
        <v>16</v>
      </c>
      <c r="G262" s="4" t="s">
        <v>16</v>
      </c>
      <c r="H262" s="4" t="s">
        <v>13</v>
      </c>
    </row>
    <row r="263" spans="1:9">
      <c r="A263" t="n">
        <v>2131</v>
      </c>
      <c r="B263" s="31" t="n">
        <v>45</v>
      </c>
      <c r="C263" s="7" t="n">
        <v>2</v>
      </c>
      <c r="D263" s="7" t="n">
        <v>3</v>
      </c>
      <c r="E263" s="7" t="n">
        <v>8.09000015258789</v>
      </c>
      <c r="F263" s="7" t="n">
        <v>1.20000004768372</v>
      </c>
      <c r="G263" s="7" t="n">
        <v>-21.9799995422363</v>
      </c>
      <c r="H263" s="7" t="n">
        <v>3000</v>
      </c>
    </row>
    <row r="264" spans="1:9">
      <c r="A264" t="s">
        <v>4</v>
      </c>
      <c r="B264" s="4" t="s">
        <v>5</v>
      </c>
      <c r="C264" s="4" t="s">
        <v>7</v>
      </c>
      <c r="D264" s="4" t="s">
        <v>7</v>
      </c>
      <c r="E264" s="4" t="s">
        <v>16</v>
      </c>
      <c r="F264" s="4" t="s">
        <v>16</v>
      </c>
      <c r="G264" s="4" t="s">
        <v>16</v>
      </c>
      <c r="H264" s="4" t="s">
        <v>13</v>
      </c>
      <c r="I264" s="4" t="s">
        <v>7</v>
      </c>
    </row>
    <row r="265" spans="1:9">
      <c r="A265" t="n">
        <v>2148</v>
      </c>
      <c r="B265" s="31" t="n">
        <v>45</v>
      </c>
      <c r="C265" s="7" t="n">
        <v>4</v>
      </c>
      <c r="D265" s="7" t="n">
        <v>3</v>
      </c>
      <c r="E265" s="7" t="n">
        <v>3.67000007629395</v>
      </c>
      <c r="F265" s="7" t="n">
        <v>307.619995117188</v>
      </c>
      <c r="G265" s="7" t="n">
        <v>0</v>
      </c>
      <c r="H265" s="7" t="n">
        <v>3000</v>
      </c>
      <c r="I265" s="7" t="n">
        <v>1</v>
      </c>
    </row>
    <row r="266" spans="1:9">
      <c r="A266" t="s">
        <v>4</v>
      </c>
      <c r="B266" s="4" t="s">
        <v>5</v>
      </c>
      <c r="C266" s="4" t="s">
        <v>7</v>
      </c>
      <c r="D266" s="4" t="s">
        <v>7</v>
      </c>
      <c r="E266" s="4" t="s">
        <v>16</v>
      </c>
      <c r="F266" s="4" t="s">
        <v>13</v>
      </c>
    </row>
    <row r="267" spans="1:9">
      <c r="A267" t="n">
        <v>2166</v>
      </c>
      <c r="B267" s="31" t="n">
        <v>45</v>
      </c>
      <c r="C267" s="7" t="n">
        <v>5</v>
      </c>
      <c r="D267" s="7" t="n">
        <v>3</v>
      </c>
      <c r="E267" s="7" t="n">
        <v>4.30000019073486</v>
      </c>
      <c r="F267" s="7" t="n">
        <v>3000</v>
      </c>
    </row>
    <row r="268" spans="1:9">
      <c r="A268" t="s">
        <v>4</v>
      </c>
      <c r="B268" s="4" t="s">
        <v>5</v>
      </c>
      <c r="C268" s="4" t="s">
        <v>7</v>
      </c>
      <c r="D268" s="4" t="s">
        <v>7</v>
      </c>
      <c r="E268" s="4" t="s">
        <v>16</v>
      </c>
      <c r="F268" s="4" t="s">
        <v>13</v>
      </c>
    </row>
    <row r="269" spans="1:9">
      <c r="A269" t="n">
        <v>2175</v>
      </c>
      <c r="B269" s="31" t="n">
        <v>45</v>
      </c>
      <c r="C269" s="7" t="n">
        <v>11</v>
      </c>
      <c r="D269" s="7" t="n">
        <v>3</v>
      </c>
      <c r="E269" s="7" t="n">
        <v>32.7999992370605</v>
      </c>
      <c r="F269" s="7" t="n">
        <v>3000</v>
      </c>
    </row>
    <row r="270" spans="1:9">
      <c r="A270" t="s">
        <v>4</v>
      </c>
      <c r="B270" s="4" t="s">
        <v>5</v>
      </c>
      <c r="C270" s="4" t="s">
        <v>7</v>
      </c>
      <c r="D270" s="4" t="s">
        <v>13</v>
      </c>
    </row>
    <row r="271" spans="1:9">
      <c r="A271" t="n">
        <v>2184</v>
      </c>
      <c r="B271" s="20" t="n">
        <v>58</v>
      </c>
      <c r="C271" s="7" t="n">
        <v>255</v>
      </c>
      <c r="D271" s="7" t="n">
        <v>0</v>
      </c>
    </row>
    <row r="272" spans="1:9">
      <c r="A272" t="s">
        <v>4</v>
      </c>
      <c r="B272" s="4" t="s">
        <v>5</v>
      </c>
      <c r="C272" s="4" t="s">
        <v>7</v>
      </c>
      <c r="D272" s="4" t="s">
        <v>13</v>
      </c>
    </row>
    <row r="273" spans="1:9">
      <c r="A273" t="n">
        <v>2188</v>
      </c>
      <c r="B273" s="31" t="n">
        <v>45</v>
      </c>
      <c r="C273" s="7" t="n">
        <v>7</v>
      </c>
      <c r="D273" s="7" t="n">
        <v>255</v>
      </c>
    </row>
    <row r="274" spans="1:9">
      <c r="A274" t="s">
        <v>4</v>
      </c>
      <c r="B274" s="4" t="s">
        <v>5</v>
      </c>
      <c r="C274" s="4" t="s">
        <v>7</v>
      </c>
      <c r="D274" s="4" t="s">
        <v>13</v>
      </c>
      <c r="E274" s="4" t="s">
        <v>8</v>
      </c>
    </row>
    <row r="275" spans="1:9">
      <c r="A275" t="n">
        <v>2192</v>
      </c>
      <c r="B275" s="35" t="n">
        <v>51</v>
      </c>
      <c r="C275" s="7" t="n">
        <v>4</v>
      </c>
      <c r="D275" s="7" t="n">
        <v>5</v>
      </c>
      <c r="E275" s="7" t="s">
        <v>43</v>
      </c>
    </row>
    <row r="276" spans="1:9">
      <c r="A276" t="s">
        <v>4</v>
      </c>
      <c r="B276" s="4" t="s">
        <v>5</v>
      </c>
      <c r="C276" s="4" t="s">
        <v>13</v>
      </c>
    </row>
    <row r="277" spans="1:9">
      <c r="A277" t="n">
        <v>2206</v>
      </c>
      <c r="B277" s="26" t="n">
        <v>16</v>
      </c>
      <c r="C277" s="7" t="n">
        <v>0</v>
      </c>
    </row>
    <row r="278" spans="1:9">
      <c r="A278" t="s">
        <v>4</v>
      </c>
      <c r="B278" s="4" t="s">
        <v>5</v>
      </c>
      <c r="C278" s="4" t="s">
        <v>13</v>
      </c>
      <c r="D278" s="4" t="s">
        <v>44</v>
      </c>
      <c r="E278" s="4" t="s">
        <v>7</v>
      </c>
      <c r="F278" s="4" t="s">
        <v>7</v>
      </c>
    </row>
    <row r="279" spans="1:9">
      <c r="A279" t="n">
        <v>2209</v>
      </c>
      <c r="B279" s="36" t="n">
        <v>26</v>
      </c>
      <c r="C279" s="7" t="n">
        <v>5</v>
      </c>
      <c r="D279" s="7" t="s">
        <v>45</v>
      </c>
      <c r="E279" s="7" t="n">
        <v>2</v>
      </c>
      <c r="F279" s="7" t="n">
        <v>0</v>
      </c>
    </row>
    <row r="280" spans="1:9">
      <c r="A280" t="s">
        <v>4</v>
      </c>
      <c r="B280" s="4" t="s">
        <v>5</v>
      </c>
    </row>
    <row r="281" spans="1:9">
      <c r="A281" t="n">
        <v>2243</v>
      </c>
      <c r="B281" s="37" t="n">
        <v>28</v>
      </c>
    </row>
    <row r="282" spans="1:9">
      <c r="A282" t="s">
        <v>4</v>
      </c>
      <c r="B282" s="4" t="s">
        <v>5</v>
      </c>
      <c r="C282" s="4" t="s">
        <v>7</v>
      </c>
      <c r="D282" s="4" t="s">
        <v>13</v>
      </c>
      <c r="E282" s="4" t="s">
        <v>8</v>
      </c>
    </row>
    <row r="283" spans="1:9">
      <c r="A283" t="n">
        <v>2244</v>
      </c>
      <c r="B283" s="35" t="n">
        <v>51</v>
      </c>
      <c r="C283" s="7" t="n">
        <v>4</v>
      </c>
      <c r="D283" s="7" t="n">
        <v>3</v>
      </c>
      <c r="E283" s="7" t="s">
        <v>46</v>
      </c>
    </row>
    <row r="284" spans="1:9">
      <c r="A284" t="s">
        <v>4</v>
      </c>
      <c r="B284" s="4" t="s">
        <v>5</v>
      </c>
      <c r="C284" s="4" t="s">
        <v>13</v>
      </c>
    </row>
    <row r="285" spans="1:9">
      <c r="A285" t="n">
        <v>2257</v>
      </c>
      <c r="B285" s="26" t="n">
        <v>16</v>
      </c>
      <c r="C285" s="7" t="n">
        <v>0</v>
      </c>
    </row>
    <row r="286" spans="1:9">
      <c r="A286" t="s">
        <v>4</v>
      </c>
      <c r="B286" s="4" t="s">
        <v>5</v>
      </c>
      <c r="C286" s="4" t="s">
        <v>13</v>
      </c>
      <c r="D286" s="4" t="s">
        <v>44</v>
      </c>
      <c r="E286" s="4" t="s">
        <v>7</v>
      </c>
      <c r="F286" s="4" t="s">
        <v>7</v>
      </c>
    </row>
    <row r="287" spans="1:9">
      <c r="A287" t="n">
        <v>2260</v>
      </c>
      <c r="B287" s="36" t="n">
        <v>26</v>
      </c>
      <c r="C287" s="7" t="n">
        <v>3</v>
      </c>
      <c r="D287" s="7" t="s">
        <v>47</v>
      </c>
      <c r="E287" s="7" t="n">
        <v>2</v>
      </c>
      <c r="F287" s="7" t="n">
        <v>0</v>
      </c>
    </row>
    <row r="288" spans="1:9">
      <c r="A288" t="s">
        <v>4</v>
      </c>
      <c r="B288" s="4" t="s">
        <v>5</v>
      </c>
    </row>
    <row r="289" spans="1:6">
      <c r="A289" t="n">
        <v>2359</v>
      </c>
      <c r="B289" s="37" t="n">
        <v>28</v>
      </c>
    </row>
    <row r="290" spans="1:6">
      <c r="A290" t="s">
        <v>4</v>
      </c>
      <c r="B290" s="4" t="s">
        <v>5</v>
      </c>
      <c r="C290" s="4" t="s">
        <v>7</v>
      </c>
      <c r="D290" s="19" t="s">
        <v>32</v>
      </c>
      <c r="E290" s="4" t="s">
        <v>5</v>
      </c>
      <c r="F290" s="4" t="s">
        <v>7</v>
      </c>
      <c r="G290" s="4" t="s">
        <v>13</v>
      </c>
      <c r="H290" s="19" t="s">
        <v>33</v>
      </c>
      <c r="I290" s="4" t="s">
        <v>7</v>
      </c>
      <c r="J290" s="4" t="s">
        <v>25</v>
      </c>
    </row>
    <row r="291" spans="1:6">
      <c r="A291" t="n">
        <v>2360</v>
      </c>
      <c r="B291" s="14" t="n">
        <v>5</v>
      </c>
      <c r="C291" s="7" t="n">
        <v>28</v>
      </c>
      <c r="D291" s="19" t="s">
        <v>3</v>
      </c>
      <c r="E291" s="24" t="n">
        <v>64</v>
      </c>
      <c r="F291" s="7" t="n">
        <v>5</v>
      </c>
      <c r="G291" s="7" t="n">
        <v>16</v>
      </c>
      <c r="H291" s="19" t="s">
        <v>3</v>
      </c>
      <c r="I291" s="7" t="n">
        <v>1</v>
      </c>
      <c r="J291" s="15" t="n">
        <f t="normal" ca="1">A303</f>
        <v>0</v>
      </c>
    </row>
    <row r="292" spans="1:6">
      <c r="A292" t="s">
        <v>4</v>
      </c>
      <c r="B292" s="4" t="s">
        <v>5</v>
      </c>
      <c r="C292" s="4" t="s">
        <v>7</v>
      </c>
      <c r="D292" s="4" t="s">
        <v>13</v>
      </c>
      <c r="E292" s="4" t="s">
        <v>8</v>
      </c>
    </row>
    <row r="293" spans="1:6">
      <c r="A293" t="n">
        <v>2371</v>
      </c>
      <c r="B293" s="35" t="n">
        <v>51</v>
      </c>
      <c r="C293" s="7" t="n">
        <v>4</v>
      </c>
      <c r="D293" s="7" t="n">
        <v>16</v>
      </c>
      <c r="E293" s="7" t="s">
        <v>48</v>
      </c>
    </row>
    <row r="294" spans="1:6">
      <c r="A294" t="s">
        <v>4</v>
      </c>
      <c r="B294" s="4" t="s">
        <v>5</v>
      </c>
      <c r="C294" s="4" t="s">
        <v>13</v>
      </c>
    </row>
    <row r="295" spans="1:6">
      <c r="A295" t="n">
        <v>2385</v>
      </c>
      <c r="B295" s="26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13</v>
      </c>
      <c r="D296" s="4" t="s">
        <v>44</v>
      </c>
      <c r="E296" s="4" t="s">
        <v>7</v>
      </c>
      <c r="F296" s="4" t="s">
        <v>7</v>
      </c>
      <c r="G296" s="4" t="s">
        <v>44</v>
      </c>
      <c r="H296" s="4" t="s">
        <v>7</v>
      </c>
      <c r="I296" s="4" t="s">
        <v>7</v>
      </c>
    </row>
    <row r="297" spans="1:6">
      <c r="A297" t="n">
        <v>2388</v>
      </c>
      <c r="B297" s="36" t="n">
        <v>26</v>
      </c>
      <c r="C297" s="7" t="n">
        <v>16</v>
      </c>
      <c r="D297" s="7" t="s">
        <v>49</v>
      </c>
      <c r="E297" s="7" t="n">
        <v>2</v>
      </c>
      <c r="F297" s="7" t="n">
        <v>3</v>
      </c>
      <c r="G297" s="7" t="s">
        <v>50</v>
      </c>
      <c r="H297" s="7" t="n">
        <v>2</v>
      </c>
      <c r="I297" s="7" t="n">
        <v>0</v>
      </c>
    </row>
    <row r="298" spans="1:6">
      <c r="A298" t="s">
        <v>4</v>
      </c>
      <c r="B298" s="4" t="s">
        <v>5</v>
      </c>
    </row>
    <row r="299" spans="1:6">
      <c r="A299" t="n">
        <v>2541</v>
      </c>
      <c r="B299" s="37" t="n">
        <v>28</v>
      </c>
    </row>
    <row r="300" spans="1:6">
      <c r="A300" t="s">
        <v>4</v>
      </c>
      <c r="B300" s="4" t="s">
        <v>5</v>
      </c>
      <c r="C300" s="4" t="s">
        <v>25</v>
      </c>
    </row>
    <row r="301" spans="1:6">
      <c r="A301" t="n">
        <v>2542</v>
      </c>
      <c r="B301" s="17" t="n">
        <v>3</v>
      </c>
      <c r="C301" s="15" t="n">
        <f t="normal" ca="1">A325</f>
        <v>0</v>
      </c>
    </row>
    <row r="302" spans="1:6">
      <c r="A302" t="s">
        <v>4</v>
      </c>
      <c r="B302" s="4" t="s">
        <v>5</v>
      </c>
      <c r="C302" s="4" t="s">
        <v>7</v>
      </c>
      <c r="D302" s="19" t="s">
        <v>32</v>
      </c>
      <c r="E302" s="4" t="s">
        <v>5</v>
      </c>
      <c r="F302" s="4" t="s">
        <v>7</v>
      </c>
      <c r="G302" s="4" t="s">
        <v>13</v>
      </c>
      <c r="H302" s="19" t="s">
        <v>33</v>
      </c>
      <c r="I302" s="4" t="s">
        <v>7</v>
      </c>
      <c r="J302" s="4" t="s">
        <v>25</v>
      </c>
    </row>
    <row r="303" spans="1:6">
      <c r="A303" t="n">
        <v>2547</v>
      </c>
      <c r="B303" s="14" t="n">
        <v>5</v>
      </c>
      <c r="C303" s="7" t="n">
        <v>28</v>
      </c>
      <c r="D303" s="19" t="s">
        <v>3</v>
      </c>
      <c r="E303" s="24" t="n">
        <v>64</v>
      </c>
      <c r="F303" s="7" t="n">
        <v>5</v>
      </c>
      <c r="G303" s="7" t="n">
        <v>15</v>
      </c>
      <c r="H303" s="19" t="s">
        <v>3</v>
      </c>
      <c r="I303" s="7" t="n">
        <v>1</v>
      </c>
      <c r="J303" s="15" t="n">
        <f t="normal" ca="1">A315</f>
        <v>0</v>
      </c>
    </row>
    <row r="304" spans="1:6">
      <c r="A304" t="s">
        <v>4</v>
      </c>
      <c r="B304" s="4" t="s">
        <v>5</v>
      </c>
      <c r="C304" s="4" t="s">
        <v>7</v>
      </c>
      <c r="D304" s="4" t="s">
        <v>13</v>
      </c>
      <c r="E304" s="4" t="s">
        <v>8</v>
      </c>
    </row>
    <row r="305" spans="1:10">
      <c r="A305" t="n">
        <v>2558</v>
      </c>
      <c r="B305" s="35" t="n">
        <v>51</v>
      </c>
      <c r="C305" s="7" t="n">
        <v>4</v>
      </c>
      <c r="D305" s="7" t="n">
        <v>15</v>
      </c>
      <c r="E305" s="7" t="s">
        <v>51</v>
      </c>
    </row>
    <row r="306" spans="1:10">
      <c r="A306" t="s">
        <v>4</v>
      </c>
      <c r="B306" s="4" t="s">
        <v>5</v>
      </c>
      <c r="C306" s="4" t="s">
        <v>13</v>
      </c>
    </row>
    <row r="307" spans="1:10">
      <c r="A307" t="n">
        <v>2572</v>
      </c>
      <c r="B307" s="26" t="n">
        <v>16</v>
      </c>
      <c r="C307" s="7" t="n">
        <v>0</v>
      </c>
    </row>
    <row r="308" spans="1:10">
      <c r="A308" t="s">
        <v>4</v>
      </c>
      <c r="B308" s="4" t="s">
        <v>5</v>
      </c>
      <c r="C308" s="4" t="s">
        <v>13</v>
      </c>
      <c r="D308" s="4" t="s">
        <v>44</v>
      </c>
      <c r="E308" s="4" t="s">
        <v>7</v>
      </c>
      <c r="F308" s="4" t="s">
        <v>7</v>
      </c>
      <c r="G308" s="4" t="s">
        <v>44</v>
      </c>
      <c r="H308" s="4" t="s">
        <v>7</v>
      </c>
      <c r="I308" s="4" t="s">
        <v>7</v>
      </c>
    </row>
    <row r="309" spans="1:10">
      <c r="A309" t="n">
        <v>2575</v>
      </c>
      <c r="B309" s="36" t="n">
        <v>26</v>
      </c>
      <c r="C309" s="7" t="n">
        <v>15</v>
      </c>
      <c r="D309" s="7" t="s">
        <v>52</v>
      </c>
      <c r="E309" s="7" t="n">
        <v>2</v>
      </c>
      <c r="F309" s="7" t="n">
        <v>3</v>
      </c>
      <c r="G309" s="7" t="s">
        <v>53</v>
      </c>
      <c r="H309" s="7" t="n">
        <v>2</v>
      </c>
      <c r="I309" s="7" t="n">
        <v>0</v>
      </c>
    </row>
    <row r="310" spans="1:10">
      <c r="A310" t="s">
        <v>4</v>
      </c>
      <c r="B310" s="4" t="s">
        <v>5</v>
      </c>
    </row>
    <row r="311" spans="1:10">
      <c r="A311" t="n">
        <v>2735</v>
      </c>
      <c r="B311" s="37" t="n">
        <v>28</v>
      </c>
    </row>
    <row r="312" spans="1:10">
      <c r="A312" t="s">
        <v>4</v>
      </c>
      <c r="B312" s="4" t="s">
        <v>5</v>
      </c>
      <c r="C312" s="4" t="s">
        <v>25</v>
      </c>
    </row>
    <row r="313" spans="1:10">
      <c r="A313" t="n">
        <v>2736</v>
      </c>
      <c r="B313" s="17" t="n">
        <v>3</v>
      </c>
      <c r="C313" s="15" t="n">
        <f t="normal" ca="1">A325</f>
        <v>0</v>
      </c>
    </row>
    <row r="314" spans="1:10">
      <c r="A314" t="s">
        <v>4</v>
      </c>
      <c r="B314" s="4" t="s">
        <v>5</v>
      </c>
      <c r="C314" s="4" t="s">
        <v>7</v>
      </c>
      <c r="D314" s="19" t="s">
        <v>32</v>
      </c>
      <c r="E314" s="4" t="s">
        <v>5</v>
      </c>
      <c r="F314" s="4" t="s">
        <v>7</v>
      </c>
      <c r="G314" s="4" t="s">
        <v>13</v>
      </c>
      <c r="H314" s="19" t="s">
        <v>33</v>
      </c>
      <c r="I314" s="4" t="s">
        <v>7</v>
      </c>
      <c r="J314" s="4" t="s">
        <v>25</v>
      </c>
    </row>
    <row r="315" spans="1:10">
      <c r="A315" t="n">
        <v>2741</v>
      </c>
      <c r="B315" s="14" t="n">
        <v>5</v>
      </c>
      <c r="C315" s="7" t="n">
        <v>28</v>
      </c>
      <c r="D315" s="19" t="s">
        <v>3</v>
      </c>
      <c r="E315" s="24" t="n">
        <v>64</v>
      </c>
      <c r="F315" s="7" t="n">
        <v>5</v>
      </c>
      <c r="G315" s="7" t="n">
        <v>14</v>
      </c>
      <c r="H315" s="19" t="s">
        <v>3</v>
      </c>
      <c r="I315" s="7" t="n">
        <v>1</v>
      </c>
      <c r="J315" s="15" t="n">
        <f t="normal" ca="1">A325</f>
        <v>0</v>
      </c>
    </row>
    <row r="316" spans="1:10">
      <c r="A316" t="s">
        <v>4</v>
      </c>
      <c r="B316" s="4" t="s">
        <v>5</v>
      </c>
      <c r="C316" s="4" t="s">
        <v>7</v>
      </c>
      <c r="D316" s="4" t="s">
        <v>13</v>
      </c>
      <c r="E316" s="4" t="s">
        <v>8</v>
      </c>
    </row>
    <row r="317" spans="1:10">
      <c r="A317" t="n">
        <v>2752</v>
      </c>
      <c r="B317" s="35" t="n">
        <v>51</v>
      </c>
      <c r="C317" s="7" t="n">
        <v>4</v>
      </c>
      <c r="D317" s="7" t="n">
        <v>14</v>
      </c>
      <c r="E317" s="7" t="s">
        <v>54</v>
      </c>
    </row>
    <row r="318" spans="1:10">
      <c r="A318" t="s">
        <v>4</v>
      </c>
      <c r="B318" s="4" t="s">
        <v>5</v>
      </c>
      <c r="C318" s="4" t="s">
        <v>13</v>
      </c>
    </row>
    <row r="319" spans="1:10">
      <c r="A319" t="n">
        <v>2766</v>
      </c>
      <c r="B319" s="26" t="n">
        <v>16</v>
      </c>
      <c r="C319" s="7" t="n">
        <v>0</v>
      </c>
    </row>
    <row r="320" spans="1:10">
      <c r="A320" t="s">
        <v>4</v>
      </c>
      <c r="B320" s="4" t="s">
        <v>5</v>
      </c>
      <c r="C320" s="4" t="s">
        <v>13</v>
      </c>
      <c r="D320" s="4" t="s">
        <v>44</v>
      </c>
      <c r="E320" s="4" t="s">
        <v>7</v>
      </c>
      <c r="F320" s="4" t="s">
        <v>7</v>
      </c>
      <c r="G320" s="4" t="s">
        <v>44</v>
      </c>
      <c r="H320" s="4" t="s">
        <v>7</v>
      </c>
      <c r="I320" s="4" t="s">
        <v>7</v>
      </c>
    </row>
    <row r="321" spans="1:10">
      <c r="A321" t="n">
        <v>2769</v>
      </c>
      <c r="B321" s="36" t="n">
        <v>26</v>
      </c>
      <c r="C321" s="7" t="n">
        <v>14</v>
      </c>
      <c r="D321" s="7" t="s">
        <v>52</v>
      </c>
      <c r="E321" s="7" t="n">
        <v>2</v>
      </c>
      <c r="F321" s="7" t="n">
        <v>3</v>
      </c>
      <c r="G321" s="7" t="s">
        <v>55</v>
      </c>
      <c r="H321" s="7" t="n">
        <v>2</v>
      </c>
      <c r="I321" s="7" t="n">
        <v>0</v>
      </c>
    </row>
    <row r="322" spans="1:10">
      <c r="A322" t="s">
        <v>4</v>
      </c>
      <c r="B322" s="4" t="s">
        <v>5</v>
      </c>
    </row>
    <row r="323" spans="1:10">
      <c r="A323" t="n">
        <v>2942</v>
      </c>
      <c r="B323" s="37" t="n">
        <v>28</v>
      </c>
    </row>
    <row r="324" spans="1:10">
      <c r="A324" t="s">
        <v>4</v>
      </c>
      <c r="B324" s="4" t="s">
        <v>5</v>
      </c>
      <c r="C324" s="4" t="s">
        <v>7</v>
      </c>
      <c r="D324" s="4" t="s">
        <v>13</v>
      </c>
      <c r="E324" s="4" t="s">
        <v>8</v>
      </c>
    </row>
    <row r="325" spans="1:10">
      <c r="A325" t="n">
        <v>2943</v>
      </c>
      <c r="B325" s="35" t="n">
        <v>51</v>
      </c>
      <c r="C325" s="7" t="n">
        <v>4</v>
      </c>
      <c r="D325" s="7" t="n">
        <v>0</v>
      </c>
      <c r="E325" s="7" t="s">
        <v>56</v>
      </c>
    </row>
    <row r="326" spans="1:10">
      <c r="A326" t="s">
        <v>4</v>
      </c>
      <c r="B326" s="4" t="s">
        <v>5</v>
      </c>
      <c r="C326" s="4" t="s">
        <v>13</v>
      </c>
    </row>
    <row r="327" spans="1:10">
      <c r="A327" t="n">
        <v>2956</v>
      </c>
      <c r="B327" s="26" t="n">
        <v>16</v>
      </c>
      <c r="C327" s="7" t="n">
        <v>0</v>
      </c>
    </row>
    <row r="328" spans="1:10">
      <c r="A328" t="s">
        <v>4</v>
      </c>
      <c r="B328" s="4" t="s">
        <v>5</v>
      </c>
      <c r="C328" s="4" t="s">
        <v>13</v>
      </c>
      <c r="D328" s="4" t="s">
        <v>44</v>
      </c>
      <c r="E328" s="4" t="s">
        <v>7</v>
      </c>
      <c r="F328" s="4" t="s">
        <v>7</v>
      </c>
    </row>
    <row r="329" spans="1:10">
      <c r="A329" t="n">
        <v>2959</v>
      </c>
      <c r="B329" s="36" t="n">
        <v>26</v>
      </c>
      <c r="C329" s="7" t="n">
        <v>0</v>
      </c>
      <c r="D329" s="7" t="s">
        <v>57</v>
      </c>
      <c r="E329" s="7" t="n">
        <v>2</v>
      </c>
      <c r="F329" s="7" t="n">
        <v>0</v>
      </c>
    </row>
    <row r="330" spans="1:10">
      <c r="A330" t="s">
        <v>4</v>
      </c>
      <c r="B330" s="4" t="s">
        <v>5</v>
      </c>
    </row>
    <row r="331" spans="1:10">
      <c r="A331" t="n">
        <v>2973</v>
      </c>
      <c r="B331" s="37" t="n">
        <v>28</v>
      </c>
    </row>
    <row r="332" spans="1:10">
      <c r="A332" t="s">
        <v>4</v>
      </c>
      <c r="B332" s="4" t="s">
        <v>5</v>
      </c>
      <c r="C332" s="4" t="s">
        <v>13</v>
      </c>
      <c r="D332" s="4" t="s">
        <v>7</v>
      </c>
    </row>
    <row r="333" spans="1:10">
      <c r="A333" t="n">
        <v>2974</v>
      </c>
      <c r="B333" s="38" t="n">
        <v>89</v>
      </c>
      <c r="C333" s="7" t="n">
        <v>65533</v>
      </c>
      <c r="D333" s="7" t="n">
        <v>1</v>
      </c>
    </row>
    <row r="334" spans="1:10">
      <c r="A334" t="s">
        <v>4</v>
      </c>
      <c r="B334" s="4" t="s">
        <v>5</v>
      </c>
      <c r="C334" s="4" t="s">
        <v>7</v>
      </c>
      <c r="D334" s="4" t="s">
        <v>13</v>
      </c>
      <c r="E334" s="4" t="s">
        <v>16</v>
      </c>
    </row>
    <row r="335" spans="1:10">
      <c r="A335" t="n">
        <v>2978</v>
      </c>
      <c r="B335" s="20" t="n">
        <v>58</v>
      </c>
      <c r="C335" s="7" t="n">
        <v>0</v>
      </c>
      <c r="D335" s="7" t="n">
        <v>1000</v>
      </c>
      <c r="E335" s="7" t="n">
        <v>1</v>
      </c>
    </row>
    <row r="336" spans="1:10">
      <c r="A336" t="s">
        <v>4</v>
      </c>
      <c r="B336" s="4" t="s">
        <v>5</v>
      </c>
      <c r="C336" s="4" t="s">
        <v>7</v>
      </c>
      <c r="D336" s="4" t="s">
        <v>13</v>
      </c>
    </row>
    <row r="337" spans="1:9">
      <c r="A337" t="n">
        <v>2986</v>
      </c>
      <c r="B337" s="20" t="n">
        <v>58</v>
      </c>
      <c r="C337" s="7" t="n">
        <v>255</v>
      </c>
      <c r="D337" s="7" t="n">
        <v>0</v>
      </c>
    </row>
    <row r="338" spans="1:9">
      <c r="A338" t="s">
        <v>4</v>
      </c>
      <c r="B338" s="4" t="s">
        <v>5</v>
      </c>
      <c r="C338" s="4" t="s">
        <v>13</v>
      </c>
    </row>
    <row r="339" spans="1:9">
      <c r="A339" t="n">
        <v>2990</v>
      </c>
      <c r="B339" s="39" t="n">
        <v>12</v>
      </c>
      <c r="C339" s="7" t="n">
        <v>8519</v>
      </c>
    </row>
    <row r="340" spans="1:9">
      <c r="A340" t="s">
        <v>4</v>
      </c>
      <c r="B340" s="4" t="s">
        <v>5</v>
      </c>
      <c r="C340" s="4" t="s">
        <v>13</v>
      </c>
      <c r="D340" s="4" t="s">
        <v>7</v>
      </c>
      <c r="E340" s="4" t="s">
        <v>13</v>
      </c>
    </row>
    <row r="341" spans="1:9">
      <c r="A341" t="n">
        <v>2993</v>
      </c>
      <c r="B341" s="40" t="n">
        <v>104</v>
      </c>
      <c r="C341" s="7" t="n">
        <v>111</v>
      </c>
      <c r="D341" s="7" t="n">
        <v>1</v>
      </c>
      <c r="E341" s="7" t="n">
        <v>12</v>
      </c>
    </row>
    <row r="342" spans="1:9">
      <c r="A342" t="s">
        <v>4</v>
      </c>
      <c r="B342" s="4" t="s">
        <v>5</v>
      </c>
    </row>
    <row r="343" spans="1:9">
      <c r="A343" t="n">
        <v>2999</v>
      </c>
      <c r="B343" s="5" t="n">
        <v>1</v>
      </c>
    </row>
    <row r="344" spans="1:9">
      <c r="A344" t="s">
        <v>4</v>
      </c>
      <c r="B344" s="4" t="s">
        <v>5</v>
      </c>
      <c r="C344" s="4" t="s">
        <v>13</v>
      </c>
      <c r="D344" s="4" t="s">
        <v>16</v>
      </c>
      <c r="E344" s="4" t="s">
        <v>16</v>
      </c>
      <c r="F344" s="4" t="s">
        <v>16</v>
      </c>
      <c r="G344" s="4" t="s">
        <v>16</v>
      </c>
    </row>
    <row r="345" spans="1:9">
      <c r="A345" t="n">
        <v>3000</v>
      </c>
      <c r="B345" s="29" t="n">
        <v>46</v>
      </c>
      <c r="C345" s="7" t="n">
        <v>61456</v>
      </c>
      <c r="D345" s="7" t="n">
        <v>9</v>
      </c>
      <c r="E345" s="7" t="n">
        <v>0</v>
      </c>
      <c r="F345" s="7" t="n">
        <v>-22</v>
      </c>
      <c r="G345" s="7" t="n">
        <v>270</v>
      </c>
    </row>
    <row r="346" spans="1:9">
      <c r="A346" t="s">
        <v>4</v>
      </c>
      <c r="B346" s="4" t="s">
        <v>5</v>
      </c>
      <c r="C346" s="4" t="s">
        <v>7</v>
      </c>
      <c r="D346" s="4" t="s">
        <v>7</v>
      </c>
      <c r="E346" s="4" t="s">
        <v>16</v>
      </c>
      <c r="F346" s="4" t="s">
        <v>16</v>
      </c>
      <c r="G346" s="4" t="s">
        <v>16</v>
      </c>
      <c r="H346" s="4" t="s">
        <v>13</v>
      </c>
      <c r="I346" s="4" t="s">
        <v>7</v>
      </c>
    </row>
    <row r="347" spans="1:9">
      <c r="A347" t="n">
        <v>3019</v>
      </c>
      <c r="B347" s="31" t="n">
        <v>45</v>
      </c>
      <c r="C347" s="7" t="n">
        <v>4</v>
      </c>
      <c r="D347" s="7" t="n">
        <v>3</v>
      </c>
      <c r="E347" s="7" t="n">
        <v>7.44000005722046</v>
      </c>
      <c r="F347" s="7" t="n">
        <v>303.910003662109</v>
      </c>
      <c r="G347" s="7" t="n">
        <v>0</v>
      </c>
      <c r="H347" s="7" t="n">
        <v>0</v>
      </c>
      <c r="I347" s="7" t="n">
        <v>0</v>
      </c>
    </row>
    <row r="348" spans="1:9">
      <c r="A348" t="s">
        <v>4</v>
      </c>
      <c r="B348" s="4" t="s">
        <v>5</v>
      </c>
      <c r="C348" s="4" t="s">
        <v>7</v>
      </c>
      <c r="D348" s="4" t="s">
        <v>8</v>
      </c>
    </row>
    <row r="349" spans="1:9">
      <c r="A349" t="n">
        <v>3037</v>
      </c>
      <c r="B349" s="6" t="n">
        <v>2</v>
      </c>
      <c r="C349" s="7" t="n">
        <v>10</v>
      </c>
      <c r="D349" s="7" t="s">
        <v>58</v>
      </c>
    </row>
    <row r="350" spans="1:9">
      <c r="A350" t="s">
        <v>4</v>
      </c>
      <c r="B350" s="4" t="s">
        <v>5</v>
      </c>
      <c r="C350" s="4" t="s">
        <v>13</v>
      </c>
    </row>
    <row r="351" spans="1:9">
      <c r="A351" t="n">
        <v>3052</v>
      </c>
      <c r="B351" s="26" t="n">
        <v>16</v>
      </c>
      <c r="C351" s="7" t="n">
        <v>0</v>
      </c>
    </row>
    <row r="352" spans="1:9">
      <c r="A352" t="s">
        <v>4</v>
      </c>
      <c r="B352" s="4" t="s">
        <v>5</v>
      </c>
      <c r="C352" s="4" t="s">
        <v>7</v>
      </c>
      <c r="D352" s="4" t="s">
        <v>13</v>
      </c>
    </row>
    <row r="353" spans="1:9">
      <c r="A353" t="n">
        <v>3055</v>
      </c>
      <c r="B353" s="20" t="n">
        <v>58</v>
      </c>
      <c r="C353" s="7" t="n">
        <v>105</v>
      </c>
      <c r="D353" s="7" t="n">
        <v>300</v>
      </c>
    </row>
    <row r="354" spans="1:9">
      <c r="A354" t="s">
        <v>4</v>
      </c>
      <c r="B354" s="4" t="s">
        <v>5</v>
      </c>
      <c r="C354" s="4" t="s">
        <v>16</v>
      </c>
      <c r="D354" s="4" t="s">
        <v>13</v>
      </c>
    </row>
    <row r="355" spans="1:9">
      <c r="A355" t="n">
        <v>3059</v>
      </c>
      <c r="B355" s="23" t="n">
        <v>103</v>
      </c>
      <c r="C355" s="7" t="n">
        <v>1</v>
      </c>
      <c r="D355" s="7" t="n">
        <v>300</v>
      </c>
    </row>
    <row r="356" spans="1:9">
      <c r="A356" t="s">
        <v>4</v>
      </c>
      <c r="B356" s="4" t="s">
        <v>5</v>
      </c>
      <c r="C356" s="4" t="s">
        <v>7</v>
      </c>
      <c r="D356" s="4" t="s">
        <v>13</v>
      </c>
    </row>
    <row r="357" spans="1:9">
      <c r="A357" t="n">
        <v>3066</v>
      </c>
      <c r="B357" s="25" t="n">
        <v>72</v>
      </c>
      <c r="C357" s="7" t="n">
        <v>4</v>
      </c>
      <c r="D357" s="7" t="n">
        <v>0</v>
      </c>
    </row>
    <row r="358" spans="1:9">
      <c r="A358" t="s">
        <v>4</v>
      </c>
      <c r="B358" s="4" t="s">
        <v>5</v>
      </c>
      <c r="C358" s="4" t="s">
        <v>14</v>
      </c>
    </row>
    <row r="359" spans="1:9">
      <c r="A359" t="n">
        <v>3070</v>
      </c>
      <c r="B359" s="41" t="n">
        <v>15</v>
      </c>
      <c r="C359" s="7" t="n">
        <v>1073741824</v>
      </c>
    </row>
    <row r="360" spans="1:9">
      <c r="A360" t="s">
        <v>4</v>
      </c>
      <c r="B360" s="4" t="s">
        <v>5</v>
      </c>
      <c r="C360" s="4" t="s">
        <v>7</v>
      </c>
    </row>
    <row r="361" spans="1:9">
      <c r="A361" t="n">
        <v>3075</v>
      </c>
      <c r="B361" s="24" t="n">
        <v>64</v>
      </c>
      <c r="C361" s="7" t="n">
        <v>3</v>
      </c>
    </row>
    <row r="362" spans="1:9">
      <c r="A362" t="s">
        <v>4</v>
      </c>
      <c r="B362" s="4" t="s">
        <v>5</v>
      </c>
      <c r="C362" s="4" t="s">
        <v>7</v>
      </c>
    </row>
    <row r="363" spans="1:9">
      <c r="A363" t="n">
        <v>3077</v>
      </c>
      <c r="B363" s="10" t="n">
        <v>74</v>
      </c>
      <c r="C363" s="7" t="n">
        <v>67</v>
      </c>
    </row>
    <row r="364" spans="1:9">
      <c r="A364" t="s">
        <v>4</v>
      </c>
      <c r="B364" s="4" t="s">
        <v>5</v>
      </c>
      <c r="C364" s="4" t="s">
        <v>7</v>
      </c>
      <c r="D364" s="4" t="s">
        <v>7</v>
      </c>
      <c r="E364" s="4" t="s">
        <v>13</v>
      </c>
    </row>
    <row r="365" spans="1:9">
      <c r="A365" t="n">
        <v>3079</v>
      </c>
      <c r="B365" s="31" t="n">
        <v>45</v>
      </c>
      <c r="C365" s="7" t="n">
        <v>8</v>
      </c>
      <c r="D365" s="7" t="n">
        <v>1</v>
      </c>
      <c r="E365" s="7" t="n">
        <v>0</v>
      </c>
    </row>
    <row r="366" spans="1:9">
      <c r="A366" t="s">
        <v>4</v>
      </c>
      <c r="B366" s="4" t="s">
        <v>5</v>
      </c>
      <c r="C366" s="4" t="s">
        <v>13</v>
      </c>
    </row>
    <row r="367" spans="1:9">
      <c r="A367" t="n">
        <v>3084</v>
      </c>
      <c r="B367" s="42" t="n">
        <v>13</v>
      </c>
      <c r="C367" s="7" t="n">
        <v>6409</v>
      </c>
    </row>
    <row r="368" spans="1:9">
      <c r="A368" t="s">
        <v>4</v>
      </c>
      <c r="B368" s="4" t="s">
        <v>5</v>
      </c>
      <c r="C368" s="4" t="s">
        <v>13</v>
      </c>
    </row>
    <row r="369" spans="1:5">
      <c r="A369" t="n">
        <v>3087</v>
      </c>
      <c r="B369" s="42" t="n">
        <v>13</v>
      </c>
      <c r="C369" s="7" t="n">
        <v>6408</v>
      </c>
    </row>
    <row r="370" spans="1:5">
      <c r="A370" t="s">
        <v>4</v>
      </c>
      <c r="B370" s="4" t="s">
        <v>5</v>
      </c>
      <c r="C370" s="4" t="s">
        <v>13</v>
      </c>
    </row>
    <row r="371" spans="1:5">
      <c r="A371" t="n">
        <v>3090</v>
      </c>
      <c r="B371" s="39" t="n">
        <v>12</v>
      </c>
      <c r="C371" s="7" t="n">
        <v>6464</v>
      </c>
    </row>
    <row r="372" spans="1:5">
      <c r="A372" t="s">
        <v>4</v>
      </c>
      <c r="B372" s="4" t="s">
        <v>5</v>
      </c>
      <c r="C372" s="4" t="s">
        <v>13</v>
      </c>
    </row>
    <row r="373" spans="1:5">
      <c r="A373" t="n">
        <v>3093</v>
      </c>
      <c r="B373" s="42" t="n">
        <v>13</v>
      </c>
      <c r="C373" s="7" t="n">
        <v>6465</v>
      </c>
    </row>
    <row r="374" spans="1:5">
      <c r="A374" t="s">
        <v>4</v>
      </c>
      <c r="B374" s="4" t="s">
        <v>5</v>
      </c>
      <c r="C374" s="4" t="s">
        <v>13</v>
      </c>
    </row>
    <row r="375" spans="1:5">
      <c r="A375" t="n">
        <v>3096</v>
      </c>
      <c r="B375" s="42" t="n">
        <v>13</v>
      </c>
      <c r="C375" s="7" t="n">
        <v>6466</v>
      </c>
    </row>
    <row r="376" spans="1:5">
      <c r="A376" t="s">
        <v>4</v>
      </c>
      <c r="B376" s="4" t="s">
        <v>5</v>
      </c>
      <c r="C376" s="4" t="s">
        <v>13</v>
      </c>
    </row>
    <row r="377" spans="1:5">
      <c r="A377" t="n">
        <v>3099</v>
      </c>
      <c r="B377" s="42" t="n">
        <v>13</v>
      </c>
      <c r="C377" s="7" t="n">
        <v>6467</v>
      </c>
    </row>
    <row r="378" spans="1:5">
      <c r="A378" t="s">
        <v>4</v>
      </c>
      <c r="B378" s="4" t="s">
        <v>5</v>
      </c>
      <c r="C378" s="4" t="s">
        <v>13</v>
      </c>
    </row>
    <row r="379" spans="1:5">
      <c r="A379" t="n">
        <v>3102</v>
      </c>
      <c r="B379" s="42" t="n">
        <v>13</v>
      </c>
      <c r="C379" s="7" t="n">
        <v>6468</v>
      </c>
    </row>
    <row r="380" spans="1:5">
      <c r="A380" t="s">
        <v>4</v>
      </c>
      <c r="B380" s="4" t="s">
        <v>5</v>
      </c>
      <c r="C380" s="4" t="s">
        <v>13</v>
      </c>
    </row>
    <row r="381" spans="1:5">
      <c r="A381" t="n">
        <v>3105</v>
      </c>
      <c r="B381" s="42" t="n">
        <v>13</v>
      </c>
      <c r="C381" s="7" t="n">
        <v>6469</v>
      </c>
    </row>
    <row r="382" spans="1:5">
      <c r="A382" t="s">
        <v>4</v>
      </c>
      <c r="B382" s="4" t="s">
        <v>5</v>
      </c>
      <c r="C382" s="4" t="s">
        <v>13</v>
      </c>
    </row>
    <row r="383" spans="1:5">
      <c r="A383" t="n">
        <v>3108</v>
      </c>
      <c r="B383" s="42" t="n">
        <v>13</v>
      </c>
      <c r="C383" s="7" t="n">
        <v>6470</v>
      </c>
    </row>
    <row r="384" spans="1:5">
      <c r="A384" t="s">
        <v>4</v>
      </c>
      <c r="B384" s="4" t="s">
        <v>5</v>
      </c>
      <c r="C384" s="4" t="s">
        <v>13</v>
      </c>
    </row>
    <row r="385" spans="1:3">
      <c r="A385" t="n">
        <v>3111</v>
      </c>
      <c r="B385" s="42" t="n">
        <v>13</v>
      </c>
      <c r="C385" s="7" t="n">
        <v>6471</v>
      </c>
    </row>
    <row r="386" spans="1:3">
      <c r="A386" t="s">
        <v>4</v>
      </c>
      <c r="B386" s="4" t="s">
        <v>5</v>
      </c>
      <c r="C386" s="4" t="s">
        <v>7</v>
      </c>
    </row>
    <row r="387" spans="1:3">
      <c r="A387" t="n">
        <v>3114</v>
      </c>
      <c r="B387" s="10" t="n">
        <v>74</v>
      </c>
      <c r="C387" s="7" t="n">
        <v>18</v>
      </c>
    </row>
    <row r="388" spans="1:3">
      <c r="A388" t="s">
        <v>4</v>
      </c>
      <c r="B388" s="4" t="s">
        <v>5</v>
      </c>
      <c r="C388" s="4" t="s">
        <v>7</v>
      </c>
    </row>
    <row r="389" spans="1:3">
      <c r="A389" t="n">
        <v>3116</v>
      </c>
      <c r="B389" s="10" t="n">
        <v>74</v>
      </c>
      <c r="C389" s="7" t="n">
        <v>45</v>
      </c>
    </row>
    <row r="390" spans="1:3">
      <c r="A390" t="s">
        <v>4</v>
      </c>
      <c r="B390" s="4" t="s">
        <v>5</v>
      </c>
      <c r="C390" s="4" t="s">
        <v>13</v>
      </c>
    </row>
    <row r="391" spans="1:3">
      <c r="A391" t="n">
        <v>3118</v>
      </c>
      <c r="B391" s="26" t="n">
        <v>16</v>
      </c>
      <c r="C391" s="7" t="n">
        <v>0</v>
      </c>
    </row>
    <row r="392" spans="1:3">
      <c r="A392" t="s">
        <v>4</v>
      </c>
      <c r="B392" s="4" t="s">
        <v>5</v>
      </c>
      <c r="C392" s="4" t="s">
        <v>7</v>
      </c>
      <c r="D392" s="4" t="s">
        <v>7</v>
      </c>
      <c r="E392" s="4" t="s">
        <v>7</v>
      </c>
      <c r="F392" s="4" t="s">
        <v>7</v>
      </c>
    </row>
    <row r="393" spans="1:3">
      <c r="A393" t="n">
        <v>3121</v>
      </c>
      <c r="B393" s="9" t="n">
        <v>14</v>
      </c>
      <c r="C393" s="7" t="n">
        <v>0</v>
      </c>
      <c r="D393" s="7" t="n">
        <v>8</v>
      </c>
      <c r="E393" s="7" t="n">
        <v>0</v>
      </c>
      <c r="F393" s="7" t="n">
        <v>0</v>
      </c>
    </row>
    <row r="394" spans="1:3">
      <c r="A394" t="s">
        <v>4</v>
      </c>
      <c r="B394" s="4" t="s">
        <v>5</v>
      </c>
      <c r="C394" s="4" t="s">
        <v>7</v>
      </c>
      <c r="D394" s="4" t="s">
        <v>8</v>
      </c>
    </row>
    <row r="395" spans="1:3">
      <c r="A395" t="n">
        <v>3126</v>
      </c>
      <c r="B395" s="6" t="n">
        <v>2</v>
      </c>
      <c r="C395" s="7" t="n">
        <v>11</v>
      </c>
      <c r="D395" s="7" t="s">
        <v>17</v>
      </c>
    </row>
    <row r="396" spans="1:3">
      <c r="A396" t="s">
        <v>4</v>
      </c>
      <c r="B396" s="4" t="s">
        <v>5</v>
      </c>
      <c r="C396" s="4" t="s">
        <v>13</v>
      </c>
    </row>
    <row r="397" spans="1:3">
      <c r="A397" t="n">
        <v>3140</v>
      </c>
      <c r="B397" s="26" t="n">
        <v>16</v>
      </c>
      <c r="C397" s="7" t="n">
        <v>0</v>
      </c>
    </row>
    <row r="398" spans="1:3">
      <c r="A398" t="s">
        <v>4</v>
      </c>
      <c r="B398" s="4" t="s">
        <v>5</v>
      </c>
      <c r="C398" s="4" t="s">
        <v>7</v>
      </c>
      <c r="D398" s="4" t="s">
        <v>8</v>
      </c>
    </row>
    <row r="399" spans="1:3">
      <c r="A399" t="n">
        <v>3143</v>
      </c>
      <c r="B399" s="6" t="n">
        <v>2</v>
      </c>
      <c r="C399" s="7" t="n">
        <v>11</v>
      </c>
      <c r="D399" s="7" t="s">
        <v>59</v>
      </c>
    </row>
    <row r="400" spans="1:3">
      <c r="A400" t="s">
        <v>4</v>
      </c>
      <c r="B400" s="4" t="s">
        <v>5</v>
      </c>
      <c r="C400" s="4" t="s">
        <v>13</v>
      </c>
    </row>
    <row r="401" spans="1:6">
      <c r="A401" t="n">
        <v>3152</v>
      </c>
      <c r="B401" s="26" t="n">
        <v>16</v>
      </c>
      <c r="C401" s="7" t="n">
        <v>0</v>
      </c>
    </row>
    <row r="402" spans="1:6">
      <c r="A402" t="s">
        <v>4</v>
      </c>
      <c r="B402" s="4" t="s">
        <v>5</v>
      </c>
      <c r="C402" s="4" t="s">
        <v>14</v>
      </c>
    </row>
    <row r="403" spans="1:6">
      <c r="A403" t="n">
        <v>3155</v>
      </c>
      <c r="B403" s="41" t="n">
        <v>15</v>
      </c>
      <c r="C403" s="7" t="n">
        <v>2048</v>
      </c>
    </row>
    <row r="404" spans="1:6">
      <c r="A404" t="s">
        <v>4</v>
      </c>
      <c r="B404" s="4" t="s">
        <v>5</v>
      </c>
      <c r="C404" s="4" t="s">
        <v>7</v>
      </c>
      <c r="D404" s="4" t="s">
        <v>8</v>
      </c>
    </row>
    <row r="405" spans="1:6">
      <c r="A405" t="n">
        <v>3160</v>
      </c>
      <c r="B405" s="6" t="n">
        <v>2</v>
      </c>
      <c r="C405" s="7" t="n">
        <v>10</v>
      </c>
      <c r="D405" s="7" t="s">
        <v>60</v>
      </c>
    </row>
    <row r="406" spans="1:6">
      <c r="A406" t="s">
        <v>4</v>
      </c>
      <c r="B406" s="4" t="s">
        <v>5</v>
      </c>
      <c r="C406" s="4" t="s">
        <v>13</v>
      </c>
    </row>
    <row r="407" spans="1:6">
      <c r="A407" t="n">
        <v>3178</v>
      </c>
      <c r="B407" s="26" t="n">
        <v>16</v>
      </c>
      <c r="C407" s="7" t="n">
        <v>0</v>
      </c>
    </row>
    <row r="408" spans="1:6">
      <c r="A408" t="s">
        <v>4</v>
      </c>
      <c r="B408" s="4" t="s">
        <v>5</v>
      </c>
      <c r="C408" s="4" t="s">
        <v>7</v>
      </c>
      <c r="D408" s="4" t="s">
        <v>8</v>
      </c>
    </row>
    <row r="409" spans="1:6">
      <c r="A409" t="n">
        <v>3181</v>
      </c>
      <c r="B409" s="6" t="n">
        <v>2</v>
      </c>
      <c r="C409" s="7" t="n">
        <v>10</v>
      </c>
      <c r="D409" s="7" t="s">
        <v>61</v>
      </c>
    </row>
    <row r="410" spans="1:6">
      <c r="A410" t="s">
        <v>4</v>
      </c>
      <c r="B410" s="4" t="s">
        <v>5</v>
      </c>
      <c r="C410" s="4" t="s">
        <v>13</v>
      </c>
    </row>
    <row r="411" spans="1:6">
      <c r="A411" t="n">
        <v>3200</v>
      </c>
      <c r="B411" s="26" t="n">
        <v>16</v>
      </c>
      <c r="C411" s="7" t="n">
        <v>0</v>
      </c>
    </row>
    <row r="412" spans="1:6">
      <c r="A412" t="s">
        <v>4</v>
      </c>
      <c r="B412" s="4" t="s">
        <v>5</v>
      </c>
      <c r="C412" s="4" t="s">
        <v>7</v>
      </c>
      <c r="D412" s="4" t="s">
        <v>13</v>
      </c>
      <c r="E412" s="4" t="s">
        <v>16</v>
      </c>
    </row>
    <row r="413" spans="1:6">
      <c r="A413" t="n">
        <v>3203</v>
      </c>
      <c r="B413" s="20" t="n">
        <v>58</v>
      </c>
      <c r="C413" s="7" t="n">
        <v>100</v>
      </c>
      <c r="D413" s="7" t="n">
        <v>300</v>
      </c>
      <c r="E413" s="7" t="n">
        <v>1</v>
      </c>
    </row>
    <row r="414" spans="1:6">
      <c r="A414" t="s">
        <v>4</v>
      </c>
      <c r="B414" s="4" t="s">
        <v>5</v>
      </c>
      <c r="C414" s="4" t="s">
        <v>7</v>
      </c>
      <c r="D414" s="4" t="s">
        <v>13</v>
      </c>
    </row>
    <row r="415" spans="1:6">
      <c r="A415" t="n">
        <v>3211</v>
      </c>
      <c r="B415" s="20" t="n">
        <v>58</v>
      </c>
      <c r="C415" s="7" t="n">
        <v>255</v>
      </c>
      <c r="D415" s="7" t="n">
        <v>0</v>
      </c>
    </row>
    <row r="416" spans="1:6">
      <c r="A416" t="s">
        <v>4</v>
      </c>
      <c r="B416" s="4" t="s">
        <v>5</v>
      </c>
      <c r="C416" s="4" t="s">
        <v>7</v>
      </c>
    </row>
    <row r="417" spans="1:5">
      <c r="A417" t="n">
        <v>3215</v>
      </c>
      <c r="B417" s="43" t="n">
        <v>23</v>
      </c>
      <c r="C417" s="7" t="n">
        <v>0</v>
      </c>
    </row>
    <row r="418" spans="1:5">
      <c r="A418" t="s">
        <v>4</v>
      </c>
      <c r="B418" s="4" t="s">
        <v>5</v>
      </c>
    </row>
    <row r="419" spans="1:5">
      <c r="A419" t="n">
        <v>3217</v>
      </c>
      <c r="B419" s="5" t="n">
        <v>1</v>
      </c>
    </row>
    <row r="420" spans="1:5" s="3" customFormat="1" customHeight="0">
      <c r="A420" s="3" t="s">
        <v>2</v>
      </c>
      <c r="B420" s="3" t="s">
        <v>62</v>
      </c>
    </row>
    <row r="421" spans="1:5">
      <c r="A421" t="s">
        <v>4</v>
      </c>
      <c r="B421" s="4" t="s">
        <v>5</v>
      </c>
      <c r="C421" s="4" t="s">
        <v>7</v>
      </c>
      <c r="D421" s="4" t="s">
        <v>13</v>
      </c>
    </row>
    <row r="422" spans="1:5">
      <c r="A422" t="n">
        <v>3220</v>
      </c>
      <c r="B422" s="22" t="n">
        <v>22</v>
      </c>
      <c r="C422" s="7" t="n">
        <v>0</v>
      </c>
      <c r="D422" s="7" t="n">
        <v>0</v>
      </c>
    </row>
    <row r="423" spans="1:5">
      <c r="A423" t="s">
        <v>4</v>
      </c>
      <c r="B423" s="4" t="s">
        <v>5</v>
      </c>
      <c r="C423" s="4" t="s">
        <v>7</v>
      </c>
      <c r="D423" s="4" t="s">
        <v>13</v>
      </c>
    </row>
    <row r="424" spans="1:5">
      <c r="A424" t="n">
        <v>3224</v>
      </c>
      <c r="B424" s="20" t="n">
        <v>58</v>
      </c>
      <c r="C424" s="7" t="n">
        <v>5</v>
      </c>
      <c r="D424" s="7" t="n">
        <v>300</v>
      </c>
    </row>
    <row r="425" spans="1:5">
      <c r="A425" t="s">
        <v>4</v>
      </c>
      <c r="B425" s="4" t="s">
        <v>5</v>
      </c>
      <c r="C425" s="4" t="s">
        <v>16</v>
      </c>
      <c r="D425" s="4" t="s">
        <v>13</v>
      </c>
    </row>
    <row r="426" spans="1:5">
      <c r="A426" t="n">
        <v>3228</v>
      </c>
      <c r="B426" s="23" t="n">
        <v>103</v>
      </c>
      <c r="C426" s="7" t="n">
        <v>0</v>
      </c>
      <c r="D426" s="7" t="n">
        <v>300</v>
      </c>
    </row>
    <row r="427" spans="1:5">
      <c r="A427" t="s">
        <v>4</v>
      </c>
      <c r="B427" s="4" t="s">
        <v>5</v>
      </c>
      <c r="C427" s="4" t="s">
        <v>7</v>
      </c>
      <c r="D427" s="4" t="s">
        <v>16</v>
      </c>
      <c r="E427" s="4" t="s">
        <v>13</v>
      </c>
      <c r="F427" s="4" t="s">
        <v>7</v>
      </c>
    </row>
    <row r="428" spans="1:5">
      <c r="A428" t="n">
        <v>3235</v>
      </c>
      <c r="B428" s="44" t="n">
        <v>49</v>
      </c>
      <c r="C428" s="7" t="n">
        <v>3</v>
      </c>
      <c r="D428" s="7" t="n">
        <v>0.699999988079071</v>
      </c>
      <c r="E428" s="7" t="n">
        <v>500</v>
      </c>
      <c r="F428" s="7" t="n">
        <v>0</v>
      </c>
    </row>
    <row r="429" spans="1:5">
      <c r="A429" t="s">
        <v>4</v>
      </c>
      <c r="B429" s="4" t="s">
        <v>5</v>
      </c>
      <c r="C429" s="4" t="s">
        <v>7</v>
      </c>
      <c r="D429" s="4" t="s">
        <v>13</v>
      </c>
    </row>
    <row r="430" spans="1:5">
      <c r="A430" t="n">
        <v>3244</v>
      </c>
      <c r="B430" s="20" t="n">
        <v>58</v>
      </c>
      <c r="C430" s="7" t="n">
        <v>10</v>
      </c>
      <c r="D430" s="7" t="n">
        <v>300</v>
      </c>
    </row>
    <row r="431" spans="1:5">
      <c r="A431" t="s">
        <v>4</v>
      </c>
      <c r="B431" s="4" t="s">
        <v>5</v>
      </c>
      <c r="C431" s="4" t="s">
        <v>7</v>
      </c>
      <c r="D431" s="4" t="s">
        <v>13</v>
      </c>
    </row>
    <row r="432" spans="1:5">
      <c r="A432" t="n">
        <v>3248</v>
      </c>
      <c r="B432" s="20" t="n">
        <v>58</v>
      </c>
      <c r="C432" s="7" t="n">
        <v>12</v>
      </c>
      <c r="D432" s="7" t="n">
        <v>0</v>
      </c>
    </row>
    <row r="433" spans="1:6">
      <c r="A433" t="s">
        <v>4</v>
      </c>
      <c r="B433" s="4" t="s">
        <v>5</v>
      </c>
      <c r="C433" s="4" t="s">
        <v>7</v>
      </c>
    </row>
    <row r="434" spans="1:6">
      <c r="A434" t="n">
        <v>3252</v>
      </c>
      <c r="B434" s="24" t="n">
        <v>64</v>
      </c>
      <c r="C434" s="7" t="n">
        <v>7</v>
      </c>
    </row>
    <row r="435" spans="1:6">
      <c r="A435" t="s">
        <v>4</v>
      </c>
      <c r="B435" s="4" t="s">
        <v>5</v>
      </c>
      <c r="C435" s="4" t="s">
        <v>7</v>
      </c>
      <c r="D435" s="4" t="s">
        <v>13</v>
      </c>
      <c r="E435" s="4" t="s">
        <v>13</v>
      </c>
      <c r="F435" s="4" t="s">
        <v>7</v>
      </c>
    </row>
    <row r="436" spans="1:6">
      <c r="A436" t="n">
        <v>3254</v>
      </c>
      <c r="B436" s="45" t="n">
        <v>25</v>
      </c>
      <c r="C436" s="7" t="n">
        <v>1</v>
      </c>
      <c r="D436" s="7" t="n">
        <v>65535</v>
      </c>
      <c r="E436" s="7" t="n">
        <v>420</v>
      </c>
      <c r="F436" s="7" t="n">
        <v>5</v>
      </c>
    </row>
    <row r="437" spans="1:6">
      <c r="A437" t="s">
        <v>4</v>
      </c>
      <c r="B437" s="4" t="s">
        <v>5</v>
      </c>
      <c r="C437" s="4" t="s">
        <v>7</v>
      </c>
      <c r="D437" s="4" t="s">
        <v>13</v>
      </c>
      <c r="E437" s="4" t="s">
        <v>8</v>
      </c>
    </row>
    <row r="438" spans="1:6">
      <c r="A438" t="n">
        <v>3261</v>
      </c>
      <c r="B438" s="35" t="n">
        <v>51</v>
      </c>
      <c r="C438" s="7" t="n">
        <v>4</v>
      </c>
      <c r="D438" s="7" t="n">
        <v>0</v>
      </c>
      <c r="E438" s="7" t="s">
        <v>63</v>
      </c>
    </row>
    <row r="439" spans="1:6">
      <c r="A439" t="s">
        <v>4</v>
      </c>
      <c r="B439" s="4" t="s">
        <v>5</v>
      </c>
      <c r="C439" s="4" t="s">
        <v>13</v>
      </c>
    </row>
    <row r="440" spans="1:6">
      <c r="A440" t="n">
        <v>3275</v>
      </c>
      <c r="B440" s="26" t="n">
        <v>16</v>
      </c>
      <c r="C440" s="7" t="n">
        <v>0</v>
      </c>
    </row>
    <row r="441" spans="1:6">
      <c r="A441" t="s">
        <v>4</v>
      </c>
      <c r="B441" s="4" t="s">
        <v>5</v>
      </c>
      <c r="C441" s="4" t="s">
        <v>13</v>
      </c>
      <c r="D441" s="4" t="s">
        <v>44</v>
      </c>
      <c r="E441" s="4" t="s">
        <v>7</v>
      </c>
      <c r="F441" s="4" t="s">
        <v>7</v>
      </c>
      <c r="G441" s="4" t="s">
        <v>44</v>
      </c>
      <c r="H441" s="4" t="s">
        <v>7</v>
      </c>
      <c r="I441" s="4" t="s">
        <v>7</v>
      </c>
    </row>
    <row r="442" spans="1:6">
      <c r="A442" t="n">
        <v>3278</v>
      </c>
      <c r="B442" s="36" t="n">
        <v>26</v>
      </c>
      <c r="C442" s="7" t="n">
        <v>0</v>
      </c>
      <c r="D442" s="7" t="s">
        <v>64</v>
      </c>
      <c r="E442" s="7" t="n">
        <v>2</v>
      </c>
      <c r="F442" s="7" t="n">
        <v>3</v>
      </c>
      <c r="G442" s="7" t="s">
        <v>65</v>
      </c>
      <c r="H442" s="7" t="n">
        <v>2</v>
      </c>
      <c r="I442" s="7" t="n">
        <v>0</v>
      </c>
    </row>
    <row r="443" spans="1:6">
      <c r="A443" t="s">
        <v>4</v>
      </c>
      <c r="B443" s="4" t="s">
        <v>5</v>
      </c>
    </row>
    <row r="444" spans="1:6">
      <c r="A444" t="n">
        <v>3362</v>
      </c>
      <c r="B444" s="37" t="n">
        <v>28</v>
      </c>
    </row>
    <row r="445" spans="1:6">
      <c r="A445" t="s">
        <v>4</v>
      </c>
      <c r="B445" s="4" t="s">
        <v>5</v>
      </c>
      <c r="C445" s="4" t="s">
        <v>7</v>
      </c>
      <c r="D445" s="4" t="s">
        <v>13</v>
      </c>
      <c r="E445" s="4" t="s">
        <v>13</v>
      </c>
      <c r="F445" s="4" t="s">
        <v>7</v>
      </c>
    </row>
    <row r="446" spans="1:6">
      <c r="A446" t="n">
        <v>3363</v>
      </c>
      <c r="B446" s="45" t="n">
        <v>25</v>
      </c>
      <c r="C446" s="7" t="n">
        <v>1</v>
      </c>
      <c r="D446" s="7" t="n">
        <v>65535</v>
      </c>
      <c r="E446" s="7" t="n">
        <v>65535</v>
      </c>
      <c r="F446" s="7" t="n">
        <v>0</v>
      </c>
    </row>
    <row r="447" spans="1:6">
      <c r="A447" t="s">
        <v>4</v>
      </c>
      <c r="B447" s="4" t="s">
        <v>5</v>
      </c>
      <c r="C447" s="4" t="s">
        <v>7</v>
      </c>
      <c r="D447" s="4" t="s">
        <v>13</v>
      </c>
      <c r="E447" s="4" t="s">
        <v>16</v>
      </c>
    </row>
    <row r="448" spans="1:6">
      <c r="A448" t="n">
        <v>3370</v>
      </c>
      <c r="B448" s="20" t="n">
        <v>58</v>
      </c>
      <c r="C448" s="7" t="n">
        <v>0</v>
      </c>
      <c r="D448" s="7" t="n">
        <v>300</v>
      </c>
      <c r="E448" s="7" t="n">
        <v>0.300000011920929</v>
      </c>
    </row>
    <row r="449" spans="1:9">
      <c r="A449" t="s">
        <v>4</v>
      </c>
      <c r="B449" s="4" t="s">
        <v>5</v>
      </c>
      <c r="C449" s="4" t="s">
        <v>7</v>
      </c>
      <c r="D449" s="4" t="s">
        <v>13</v>
      </c>
    </row>
    <row r="450" spans="1:9">
      <c r="A450" t="n">
        <v>3378</v>
      </c>
      <c r="B450" s="20" t="n">
        <v>58</v>
      </c>
      <c r="C450" s="7" t="n">
        <v>255</v>
      </c>
      <c r="D450" s="7" t="n">
        <v>0</v>
      </c>
    </row>
    <row r="451" spans="1:9">
      <c r="A451" t="s">
        <v>4</v>
      </c>
      <c r="B451" s="4" t="s">
        <v>5</v>
      </c>
      <c r="C451" s="4" t="s">
        <v>7</v>
      </c>
      <c r="D451" s="4" t="s">
        <v>13</v>
      </c>
      <c r="E451" s="4" t="s">
        <v>13</v>
      </c>
      <c r="F451" s="4" t="s">
        <v>13</v>
      </c>
      <c r="G451" s="4" t="s">
        <v>13</v>
      </c>
      <c r="H451" s="4" t="s">
        <v>7</v>
      </c>
    </row>
    <row r="452" spans="1:9">
      <c r="A452" t="n">
        <v>3382</v>
      </c>
      <c r="B452" s="45" t="n">
        <v>25</v>
      </c>
      <c r="C452" s="7" t="n">
        <v>5</v>
      </c>
      <c r="D452" s="7" t="n">
        <v>65535</v>
      </c>
      <c r="E452" s="7" t="n">
        <v>500</v>
      </c>
      <c r="F452" s="7" t="n">
        <v>800</v>
      </c>
      <c r="G452" s="7" t="n">
        <v>140</v>
      </c>
      <c r="H452" s="7" t="n">
        <v>0</v>
      </c>
    </row>
    <row r="453" spans="1:9">
      <c r="A453" t="s">
        <v>4</v>
      </c>
      <c r="B453" s="4" t="s">
        <v>5</v>
      </c>
      <c r="C453" s="4" t="s">
        <v>7</v>
      </c>
      <c r="D453" s="4" t="s">
        <v>7</v>
      </c>
      <c r="E453" s="4" t="s">
        <v>14</v>
      </c>
      <c r="F453" s="4" t="s">
        <v>7</v>
      </c>
      <c r="G453" s="4" t="s">
        <v>7</v>
      </c>
    </row>
    <row r="454" spans="1:9">
      <c r="A454" t="n">
        <v>3393</v>
      </c>
      <c r="B454" s="46" t="n">
        <v>18</v>
      </c>
      <c r="C454" s="7" t="n">
        <v>0</v>
      </c>
      <c r="D454" s="7" t="n">
        <v>0</v>
      </c>
      <c r="E454" s="7" t="n">
        <v>0</v>
      </c>
      <c r="F454" s="7" t="n">
        <v>19</v>
      </c>
      <c r="G454" s="7" t="n">
        <v>1</v>
      </c>
    </row>
    <row r="455" spans="1:9">
      <c r="A455" t="s">
        <v>4</v>
      </c>
      <c r="B455" s="4" t="s">
        <v>5</v>
      </c>
      <c r="C455" s="4" t="s">
        <v>7</v>
      </c>
      <c r="D455" s="4" t="s">
        <v>7</v>
      </c>
      <c r="E455" s="4" t="s">
        <v>13</v>
      </c>
      <c r="F455" s="4" t="s">
        <v>16</v>
      </c>
    </row>
    <row r="456" spans="1:9">
      <c r="A456" t="n">
        <v>3402</v>
      </c>
      <c r="B456" s="47" t="n">
        <v>107</v>
      </c>
      <c r="C456" s="7" t="n">
        <v>0</v>
      </c>
      <c r="D456" s="7" t="n">
        <v>0</v>
      </c>
      <c r="E456" s="7" t="n">
        <v>0</v>
      </c>
      <c r="F456" s="7" t="n">
        <v>32</v>
      </c>
    </row>
    <row r="457" spans="1:9">
      <c r="A457" t="s">
        <v>4</v>
      </c>
      <c r="B457" s="4" t="s">
        <v>5</v>
      </c>
      <c r="C457" s="4" t="s">
        <v>7</v>
      </c>
      <c r="D457" s="4" t="s">
        <v>7</v>
      </c>
      <c r="E457" s="4" t="s">
        <v>8</v>
      </c>
      <c r="F457" s="4" t="s">
        <v>13</v>
      </c>
    </row>
    <row r="458" spans="1:9">
      <c r="A458" t="n">
        <v>3411</v>
      </c>
      <c r="B458" s="47" t="n">
        <v>107</v>
      </c>
      <c r="C458" s="7" t="n">
        <v>1</v>
      </c>
      <c r="D458" s="7" t="n">
        <v>0</v>
      </c>
      <c r="E458" s="7" t="s">
        <v>66</v>
      </c>
      <c r="F458" s="7" t="n">
        <v>1</v>
      </c>
    </row>
    <row r="459" spans="1:9">
      <c r="A459" t="s">
        <v>4</v>
      </c>
      <c r="B459" s="4" t="s">
        <v>5</v>
      </c>
      <c r="C459" s="4" t="s">
        <v>7</v>
      </c>
      <c r="D459" s="4" t="s">
        <v>7</v>
      </c>
      <c r="E459" s="4" t="s">
        <v>8</v>
      </c>
      <c r="F459" s="4" t="s">
        <v>13</v>
      </c>
    </row>
    <row r="460" spans="1:9">
      <c r="A460" t="n">
        <v>3426</v>
      </c>
      <c r="B460" s="47" t="n">
        <v>107</v>
      </c>
      <c r="C460" s="7" t="n">
        <v>1</v>
      </c>
      <c r="D460" s="7" t="n">
        <v>0</v>
      </c>
      <c r="E460" s="7" t="s">
        <v>67</v>
      </c>
      <c r="F460" s="7" t="n">
        <v>2</v>
      </c>
    </row>
    <row r="461" spans="1:9">
      <c r="A461" t="s">
        <v>4</v>
      </c>
      <c r="B461" s="4" t="s">
        <v>5</v>
      </c>
      <c r="C461" s="4" t="s">
        <v>7</v>
      </c>
      <c r="D461" s="4" t="s">
        <v>7</v>
      </c>
      <c r="E461" s="4" t="s">
        <v>7</v>
      </c>
      <c r="F461" s="4" t="s">
        <v>13</v>
      </c>
      <c r="G461" s="4" t="s">
        <v>13</v>
      </c>
      <c r="H461" s="4" t="s">
        <v>7</v>
      </c>
    </row>
    <row r="462" spans="1:9">
      <c r="A462" t="n">
        <v>3441</v>
      </c>
      <c r="B462" s="47" t="n">
        <v>107</v>
      </c>
      <c r="C462" s="7" t="n">
        <v>2</v>
      </c>
      <c r="D462" s="7" t="n">
        <v>0</v>
      </c>
      <c r="E462" s="7" t="n">
        <v>1</v>
      </c>
      <c r="F462" s="7" t="n">
        <v>65535</v>
      </c>
      <c r="G462" s="7" t="n">
        <v>65535</v>
      </c>
      <c r="H462" s="7" t="n">
        <v>0</v>
      </c>
    </row>
    <row r="463" spans="1:9">
      <c r="A463" t="s">
        <v>4</v>
      </c>
      <c r="B463" s="4" t="s">
        <v>5</v>
      </c>
      <c r="C463" s="4" t="s">
        <v>7</v>
      </c>
      <c r="D463" s="4" t="s">
        <v>7</v>
      </c>
      <c r="E463" s="4" t="s">
        <v>7</v>
      </c>
    </row>
    <row r="464" spans="1:9">
      <c r="A464" t="n">
        <v>3450</v>
      </c>
      <c r="B464" s="47" t="n">
        <v>107</v>
      </c>
      <c r="C464" s="7" t="n">
        <v>4</v>
      </c>
      <c r="D464" s="7" t="n">
        <v>0</v>
      </c>
      <c r="E464" s="7" t="n">
        <v>0</v>
      </c>
    </row>
    <row r="465" spans="1:8">
      <c r="A465" t="s">
        <v>4</v>
      </c>
      <c r="B465" s="4" t="s">
        <v>5</v>
      </c>
      <c r="C465" s="4" t="s">
        <v>7</v>
      </c>
      <c r="D465" s="4" t="s">
        <v>7</v>
      </c>
    </row>
    <row r="466" spans="1:8">
      <c r="A466" t="n">
        <v>3454</v>
      </c>
      <c r="B466" s="47" t="n">
        <v>107</v>
      </c>
      <c r="C466" s="7" t="n">
        <v>3</v>
      </c>
      <c r="D466" s="7" t="n">
        <v>0</v>
      </c>
    </row>
    <row r="467" spans="1:8">
      <c r="A467" t="s">
        <v>4</v>
      </c>
      <c r="B467" s="4" t="s">
        <v>5</v>
      </c>
      <c r="C467" s="4" t="s">
        <v>7</v>
      </c>
    </row>
    <row r="468" spans="1:8">
      <c r="A468" t="n">
        <v>3457</v>
      </c>
      <c r="B468" s="48" t="n">
        <v>27</v>
      </c>
      <c r="C468" s="7" t="n">
        <v>0</v>
      </c>
    </row>
    <row r="469" spans="1:8">
      <c r="A469" t="s">
        <v>4</v>
      </c>
      <c r="B469" s="4" t="s">
        <v>5</v>
      </c>
      <c r="C469" s="4" t="s">
        <v>7</v>
      </c>
      <c r="D469" s="4" t="s">
        <v>13</v>
      </c>
      <c r="E469" s="4" t="s">
        <v>13</v>
      </c>
      <c r="F469" s="4" t="s">
        <v>13</v>
      </c>
      <c r="G469" s="4" t="s">
        <v>13</v>
      </c>
      <c r="H469" s="4" t="s">
        <v>7</v>
      </c>
    </row>
    <row r="470" spans="1:8">
      <c r="A470" t="n">
        <v>3459</v>
      </c>
      <c r="B470" s="45" t="n">
        <v>25</v>
      </c>
      <c r="C470" s="7" t="n">
        <v>5</v>
      </c>
      <c r="D470" s="7" t="n">
        <v>65535</v>
      </c>
      <c r="E470" s="7" t="n">
        <v>65535</v>
      </c>
      <c r="F470" s="7" t="n">
        <v>65535</v>
      </c>
      <c r="G470" s="7" t="n">
        <v>65535</v>
      </c>
      <c r="H470" s="7" t="n">
        <v>0</v>
      </c>
    </row>
    <row r="471" spans="1:8">
      <c r="A471" t="s">
        <v>4</v>
      </c>
      <c r="B471" s="4" t="s">
        <v>5</v>
      </c>
      <c r="C471" s="4" t="s">
        <v>7</v>
      </c>
      <c r="D471" s="4" t="s">
        <v>13</v>
      </c>
      <c r="E471" s="4" t="s">
        <v>16</v>
      </c>
    </row>
    <row r="472" spans="1:8">
      <c r="A472" t="n">
        <v>3470</v>
      </c>
      <c r="B472" s="20" t="n">
        <v>58</v>
      </c>
      <c r="C472" s="7" t="n">
        <v>100</v>
      </c>
      <c r="D472" s="7" t="n">
        <v>300</v>
      </c>
      <c r="E472" s="7" t="n">
        <v>0.300000011920929</v>
      </c>
    </row>
    <row r="473" spans="1:8">
      <c r="A473" t="s">
        <v>4</v>
      </c>
      <c r="B473" s="4" t="s">
        <v>5</v>
      </c>
      <c r="C473" s="4" t="s">
        <v>7</v>
      </c>
      <c r="D473" s="4" t="s">
        <v>13</v>
      </c>
    </row>
    <row r="474" spans="1:8">
      <c r="A474" t="n">
        <v>3478</v>
      </c>
      <c r="B474" s="20" t="n">
        <v>58</v>
      </c>
      <c r="C474" s="7" t="n">
        <v>255</v>
      </c>
      <c r="D474" s="7" t="n">
        <v>0</v>
      </c>
    </row>
    <row r="475" spans="1:8">
      <c r="A475" t="s">
        <v>4</v>
      </c>
      <c r="B475" s="4" t="s">
        <v>5</v>
      </c>
      <c r="C475" s="4" t="s">
        <v>7</v>
      </c>
      <c r="D475" s="4" t="s">
        <v>7</v>
      </c>
      <c r="E475" s="4" t="s">
        <v>7</v>
      </c>
      <c r="F475" s="4" t="s">
        <v>14</v>
      </c>
      <c r="G475" s="4" t="s">
        <v>7</v>
      </c>
      <c r="H475" s="4" t="s">
        <v>7</v>
      </c>
      <c r="I475" s="4" t="s">
        <v>25</v>
      </c>
    </row>
    <row r="476" spans="1:8">
      <c r="A476" t="n">
        <v>3482</v>
      </c>
      <c r="B476" s="14" t="n">
        <v>5</v>
      </c>
      <c r="C476" s="7" t="n">
        <v>35</v>
      </c>
      <c r="D476" s="7" t="n">
        <v>0</v>
      </c>
      <c r="E476" s="7" t="n">
        <v>0</v>
      </c>
      <c r="F476" s="7" t="n">
        <v>1</v>
      </c>
      <c r="G476" s="7" t="n">
        <v>2</v>
      </c>
      <c r="H476" s="7" t="n">
        <v>1</v>
      </c>
      <c r="I476" s="15" t="n">
        <f t="normal" ca="1">A568</f>
        <v>0</v>
      </c>
    </row>
    <row r="477" spans="1:8">
      <c r="A477" t="s">
        <v>4</v>
      </c>
      <c r="B477" s="4" t="s">
        <v>5</v>
      </c>
      <c r="C477" s="4" t="s">
        <v>7</v>
      </c>
      <c r="D477" s="4" t="s">
        <v>7</v>
      </c>
      <c r="E477" s="4" t="s">
        <v>7</v>
      </c>
      <c r="F477" s="4" t="s">
        <v>7</v>
      </c>
    </row>
    <row r="478" spans="1:8">
      <c r="A478" t="n">
        <v>3496</v>
      </c>
      <c r="B478" s="9" t="n">
        <v>14</v>
      </c>
      <c r="C478" s="7" t="n">
        <v>2</v>
      </c>
      <c r="D478" s="7" t="n">
        <v>0</v>
      </c>
      <c r="E478" s="7" t="n">
        <v>0</v>
      </c>
      <c r="F478" s="7" t="n">
        <v>0</v>
      </c>
    </row>
    <row r="479" spans="1:8">
      <c r="A479" t="s">
        <v>4</v>
      </c>
      <c r="B479" s="4" t="s">
        <v>5</v>
      </c>
      <c r="C479" s="4" t="s">
        <v>7</v>
      </c>
      <c r="D479" s="19" t="s">
        <v>32</v>
      </c>
      <c r="E479" s="4" t="s">
        <v>5</v>
      </c>
      <c r="F479" s="4" t="s">
        <v>7</v>
      </c>
      <c r="G479" s="4" t="s">
        <v>13</v>
      </c>
      <c r="H479" s="19" t="s">
        <v>33</v>
      </c>
      <c r="I479" s="4" t="s">
        <v>7</v>
      </c>
      <c r="J479" s="4" t="s">
        <v>14</v>
      </c>
      <c r="K479" s="4" t="s">
        <v>7</v>
      </c>
      <c r="L479" s="4" t="s">
        <v>7</v>
      </c>
      <c r="M479" s="19" t="s">
        <v>32</v>
      </c>
      <c r="N479" s="4" t="s">
        <v>5</v>
      </c>
      <c r="O479" s="4" t="s">
        <v>7</v>
      </c>
      <c r="P479" s="4" t="s">
        <v>13</v>
      </c>
      <c r="Q479" s="19" t="s">
        <v>33</v>
      </c>
      <c r="R479" s="4" t="s">
        <v>7</v>
      </c>
      <c r="S479" s="4" t="s">
        <v>14</v>
      </c>
      <c r="T479" s="4" t="s">
        <v>7</v>
      </c>
      <c r="U479" s="4" t="s">
        <v>7</v>
      </c>
      <c r="V479" s="4" t="s">
        <v>7</v>
      </c>
      <c r="W479" s="4" t="s">
        <v>25</v>
      </c>
    </row>
    <row r="480" spans="1:8">
      <c r="A480" t="n">
        <v>3501</v>
      </c>
      <c r="B480" s="14" t="n">
        <v>5</v>
      </c>
      <c r="C480" s="7" t="n">
        <v>28</v>
      </c>
      <c r="D480" s="19" t="s">
        <v>3</v>
      </c>
      <c r="E480" s="8" t="n">
        <v>162</v>
      </c>
      <c r="F480" s="7" t="n">
        <v>3</v>
      </c>
      <c r="G480" s="7" t="n">
        <v>4231</v>
      </c>
      <c r="H480" s="19" t="s">
        <v>3</v>
      </c>
      <c r="I480" s="7" t="n">
        <v>0</v>
      </c>
      <c r="J480" s="7" t="n">
        <v>1</v>
      </c>
      <c r="K480" s="7" t="n">
        <v>2</v>
      </c>
      <c r="L480" s="7" t="n">
        <v>28</v>
      </c>
      <c r="M480" s="19" t="s">
        <v>3</v>
      </c>
      <c r="N480" s="8" t="n">
        <v>162</v>
      </c>
      <c r="O480" s="7" t="n">
        <v>3</v>
      </c>
      <c r="P480" s="7" t="n">
        <v>4231</v>
      </c>
      <c r="Q480" s="19" t="s">
        <v>3</v>
      </c>
      <c r="R480" s="7" t="n">
        <v>0</v>
      </c>
      <c r="S480" s="7" t="n">
        <v>2</v>
      </c>
      <c r="T480" s="7" t="n">
        <v>2</v>
      </c>
      <c r="U480" s="7" t="n">
        <v>11</v>
      </c>
      <c r="V480" s="7" t="n">
        <v>1</v>
      </c>
      <c r="W480" s="15" t="n">
        <f t="normal" ca="1">A484</f>
        <v>0</v>
      </c>
    </row>
    <row r="481" spans="1:23">
      <c r="A481" t="s">
        <v>4</v>
      </c>
      <c r="B481" s="4" t="s">
        <v>5</v>
      </c>
      <c r="C481" s="4" t="s">
        <v>7</v>
      </c>
      <c r="D481" s="4" t="s">
        <v>13</v>
      </c>
      <c r="E481" s="4" t="s">
        <v>16</v>
      </c>
    </row>
    <row r="482" spans="1:23">
      <c r="A482" t="n">
        <v>3530</v>
      </c>
      <c r="B482" s="20" t="n">
        <v>58</v>
      </c>
      <c r="C482" s="7" t="n">
        <v>0</v>
      </c>
      <c r="D482" s="7" t="n">
        <v>0</v>
      </c>
      <c r="E482" s="7" t="n">
        <v>1</v>
      </c>
    </row>
    <row r="483" spans="1:23">
      <c r="A483" t="s">
        <v>4</v>
      </c>
      <c r="B483" s="4" t="s">
        <v>5</v>
      </c>
      <c r="C483" s="4" t="s">
        <v>7</v>
      </c>
      <c r="D483" s="19" t="s">
        <v>32</v>
      </c>
      <c r="E483" s="4" t="s">
        <v>5</v>
      </c>
      <c r="F483" s="4" t="s">
        <v>7</v>
      </c>
      <c r="G483" s="4" t="s">
        <v>13</v>
      </c>
      <c r="H483" s="19" t="s">
        <v>33</v>
      </c>
      <c r="I483" s="4" t="s">
        <v>7</v>
      </c>
      <c r="J483" s="4" t="s">
        <v>14</v>
      </c>
      <c r="K483" s="4" t="s">
        <v>7</v>
      </c>
      <c r="L483" s="4" t="s">
        <v>7</v>
      </c>
      <c r="M483" s="19" t="s">
        <v>32</v>
      </c>
      <c r="N483" s="4" t="s">
        <v>5</v>
      </c>
      <c r="O483" s="4" t="s">
        <v>7</v>
      </c>
      <c r="P483" s="4" t="s">
        <v>13</v>
      </c>
      <c r="Q483" s="19" t="s">
        <v>33</v>
      </c>
      <c r="R483" s="4" t="s">
        <v>7</v>
      </c>
      <c r="S483" s="4" t="s">
        <v>14</v>
      </c>
      <c r="T483" s="4" t="s">
        <v>7</v>
      </c>
      <c r="U483" s="4" t="s">
        <v>7</v>
      </c>
      <c r="V483" s="4" t="s">
        <v>7</v>
      </c>
      <c r="W483" s="4" t="s">
        <v>25</v>
      </c>
    </row>
    <row r="484" spans="1:23">
      <c r="A484" t="n">
        <v>3538</v>
      </c>
      <c r="B484" s="14" t="n">
        <v>5</v>
      </c>
      <c r="C484" s="7" t="n">
        <v>28</v>
      </c>
      <c r="D484" s="19" t="s">
        <v>3</v>
      </c>
      <c r="E484" s="8" t="n">
        <v>162</v>
      </c>
      <c r="F484" s="7" t="n">
        <v>3</v>
      </c>
      <c r="G484" s="7" t="n">
        <v>4231</v>
      </c>
      <c r="H484" s="19" t="s">
        <v>3</v>
      </c>
      <c r="I484" s="7" t="n">
        <v>0</v>
      </c>
      <c r="J484" s="7" t="n">
        <v>1</v>
      </c>
      <c r="K484" s="7" t="n">
        <v>3</v>
      </c>
      <c r="L484" s="7" t="n">
        <v>28</v>
      </c>
      <c r="M484" s="19" t="s">
        <v>3</v>
      </c>
      <c r="N484" s="8" t="n">
        <v>162</v>
      </c>
      <c r="O484" s="7" t="n">
        <v>3</v>
      </c>
      <c r="P484" s="7" t="n">
        <v>4231</v>
      </c>
      <c r="Q484" s="19" t="s">
        <v>3</v>
      </c>
      <c r="R484" s="7" t="n">
        <v>0</v>
      </c>
      <c r="S484" s="7" t="n">
        <v>2</v>
      </c>
      <c r="T484" s="7" t="n">
        <v>3</v>
      </c>
      <c r="U484" s="7" t="n">
        <v>9</v>
      </c>
      <c r="V484" s="7" t="n">
        <v>1</v>
      </c>
      <c r="W484" s="15" t="n">
        <f t="normal" ca="1">A494</f>
        <v>0</v>
      </c>
    </row>
    <row r="485" spans="1:23">
      <c r="A485" t="s">
        <v>4</v>
      </c>
      <c r="B485" s="4" t="s">
        <v>5</v>
      </c>
      <c r="C485" s="4" t="s">
        <v>7</v>
      </c>
      <c r="D485" s="19" t="s">
        <v>32</v>
      </c>
      <c r="E485" s="4" t="s">
        <v>5</v>
      </c>
      <c r="F485" s="4" t="s">
        <v>13</v>
      </c>
      <c r="G485" s="4" t="s">
        <v>7</v>
      </c>
      <c r="H485" s="4" t="s">
        <v>7</v>
      </c>
      <c r="I485" s="4" t="s">
        <v>8</v>
      </c>
      <c r="J485" s="19" t="s">
        <v>33</v>
      </c>
      <c r="K485" s="4" t="s">
        <v>7</v>
      </c>
      <c r="L485" s="4" t="s">
        <v>7</v>
      </c>
      <c r="M485" s="19" t="s">
        <v>32</v>
      </c>
      <c r="N485" s="4" t="s">
        <v>5</v>
      </c>
      <c r="O485" s="4" t="s">
        <v>7</v>
      </c>
      <c r="P485" s="19" t="s">
        <v>33</v>
      </c>
      <c r="Q485" s="4" t="s">
        <v>7</v>
      </c>
      <c r="R485" s="4" t="s">
        <v>14</v>
      </c>
      <c r="S485" s="4" t="s">
        <v>7</v>
      </c>
      <c r="T485" s="4" t="s">
        <v>7</v>
      </c>
      <c r="U485" s="4" t="s">
        <v>7</v>
      </c>
      <c r="V485" s="19" t="s">
        <v>32</v>
      </c>
      <c r="W485" s="4" t="s">
        <v>5</v>
      </c>
      <c r="X485" s="4" t="s">
        <v>7</v>
      </c>
      <c r="Y485" s="19" t="s">
        <v>33</v>
      </c>
      <c r="Z485" s="4" t="s">
        <v>7</v>
      </c>
      <c r="AA485" s="4" t="s">
        <v>14</v>
      </c>
      <c r="AB485" s="4" t="s">
        <v>7</v>
      </c>
      <c r="AC485" s="4" t="s">
        <v>7</v>
      </c>
      <c r="AD485" s="4" t="s">
        <v>7</v>
      </c>
      <c r="AE485" s="4" t="s">
        <v>25</v>
      </c>
    </row>
    <row r="486" spans="1:23">
      <c r="A486" t="n">
        <v>3567</v>
      </c>
      <c r="B486" s="14" t="n">
        <v>5</v>
      </c>
      <c r="C486" s="7" t="n">
        <v>28</v>
      </c>
      <c r="D486" s="19" t="s">
        <v>3</v>
      </c>
      <c r="E486" s="21" t="n">
        <v>47</v>
      </c>
      <c r="F486" s="7" t="n">
        <v>61456</v>
      </c>
      <c r="G486" s="7" t="n">
        <v>2</v>
      </c>
      <c r="H486" s="7" t="n">
        <v>0</v>
      </c>
      <c r="I486" s="7" t="s">
        <v>34</v>
      </c>
      <c r="J486" s="19" t="s">
        <v>3</v>
      </c>
      <c r="K486" s="7" t="n">
        <v>8</v>
      </c>
      <c r="L486" s="7" t="n">
        <v>28</v>
      </c>
      <c r="M486" s="19" t="s">
        <v>3</v>
      </c>
      <c r="N486" s="10" t="n">
        <v>74</v>
      </c>
      <c r="O486" s="7" t="n">
        <v>65</v>
      </c>
      <c r="P486" s="19" t="s">
        <v>3</v>
      </c>
      <c r="Q486" s="7" t="n">
        <v>0</v>
      </c>
      <c r="R486" s="7" t="n">
        <v>1</v>
      </c>
      <c r="S486" s="7" t="n">
        <v>3</v>
      </c>
      <c r="T486" s="7" t="n">
        <v>9</v>
      </c>
      <c r="U486" s="7" t="n">
        <v>28</v>
      </c>
      <c r="V486" s="19" t="s">
        <v>3</v>
      </c>
      <c r="W486" s="10" t="n">
        <v>74</v>
      </c>
      <c r="X486" s="7" t="n">
        <v>65</v>
      </c>
      <c r="Y486" s="19" t="s">
        <v>3</v>
      </c>
      <c r="Z486" s="7" t="n">
        <v>0</v>
      </c>
      <c r="AA486" s="7" t="n">
        <v>2</v>
      </c>
      <c r="AB486" s="7" t="n">
        <v>3</v>
      </c>
      <c r="AC486" s="7" t="n">
        <v>9</v>
      </c>
      <c r="AD486" s="7" t="n">
        <v>1</v>
      </c>
      <c r="AE486" s="15" t="n">
        <f t="normal" ca="1">A490</f>
        <v>0</v>
      </c>
    </row>
    <row r="487" spans="1:23">
      <c r="A487" t="s">
        <v>4</v>
      </c>
      <c r="B487" s="4" t="s">
        <v>5</v>
      </c>
      <c r="C487" s="4" t="s">
        <v>13</v>
      </c>
      <c r="D487" s="4" t="s">
        <v>7</v>
      </c>
      <c r="E487" s="4" t="s">
        <v>7</v>
      </c>
      <c r="F487" s="4" t="s">
        <v>8</v>
      </c>
    </row>
    <row r="488" spans="1:23">
      <c r="A488" t="n">
        <v>3615</v>
      </c>
      <c r="B488" s="21" t="n">
        <v>47</v>
      </c>
      <c r="C488" s="7" t="n">
        <v>61456</v>
      </c>
      <c r="D488" s="7" t="n">
        <v>0</v>
      </c>
      <c r="E488" s="7" t="n">
        <v>0</v>
      </c>
      <c r="F488" s="7" t="s">
        <v>35</v>
      </c>
    </row>
    <row r="489" spans="1:23">
      <c r="A489" t="s">
        <v>4</v>
      </c>
      <c r="B489" s="4" t="s">
        <v>5</v>
      </c>
      <c r="C489" s="4" t="s">
        <v>7</v>
      </c>
      <c r="D489" s="4" t="s">
        <v>13</v>
      </c>
      <c r="E489" s="4" t="s">
        <v>16</v>
      </c>
    </row>
    <row r="490" spans="1:23">
      <c r="A490" t="n">
        <v>3628</v>
      </c>
      <c r="B490" s="20" t="n">
        <v>58</v>
      </c>
      <c r="C490" s="7" t="n">
        <v>0</v>
      </c>
      <c r="D490" s="7" t="n">
        <v>300</v>
      </c>
      <c r="E490" s="7" t="n">
        <v>1</v>
      </c>
    </row>
    <row r="491" spans="1:23">
      <c r="A491" t="s">
        <v>4</v>
      </c>
      <c r="B491" s="4" t="s">
        <v>5</v>
      </c>
      <c r="C491" s="4" t="s">
        <v>7</v>
      </c>
      <c r="D491" s="4" t="s">
        <v>13</v>
      </c>
    </row>
    <row r="492" spans="1:23">
      <c r="A492" t="n">
        <v>3636</v>
      </c>
      <c r="B492" s="20" t="n">
        <v>58</v>
      </c>
      <c r="C492" s="7" t="n">
        <v>255</v>
      </c>
      <c r="D492" s="7" t="n">
        <v>0</v>
      </c>
    </row>
    <row r="493" spans="1:23">
      <c r="A493" t="s">
        <v>4</v>
      </c>
      <c r="B493" s="4" t="s">
        <v>5</v>
      </c>
      <c r="C493" s="4" t="s">
        <v>7</v>
      </c>
      <c r="D493" s="4" t="s">
        <v>7</v>
      </c>
      <c r="E493" s="4" t="s">
        <v>7</v>
      </c>
      <c r="F493" s="4" t="s">
        <v>7</v>
      </c>
    </row>
    <row r="494" spans="1:23">
      <c r="A494" t="n">
        <v>3640</v>
      </c>
      <c r="B494" s="9" t="n">
        <v>14</v>
      </c>
      <c r="C494" s="7" t="n">
        <v>0</v>
      </c>
      <c r="D494" s="7" t="n">
        <v>0</v>
      </c>
      <c r="E494" s="7" t="n">
        <v>0</v>
      </c>
      <c r="F494" s="7" t="n">
        <v>64</v>
      </c>
    </row>
    <row r="495" spans="1:23">
      <c r="A495" t="s">
        <v>4</v>
      </c>
      <c r="B495" s="4" t="s">
        <v>5</v>
      </c>
      <c r="C495" s="4" t="s">
        <v>7</v>
      </c>
      <c r="D495" s="4" t="s">
        <v>13</v>
      </c>
    </row>
    <row r="496" spans="1:23">
      <c r="A496" t="n">
        <v>3645</v>
      </c>
      <c r="B496" s="22" t="n">
        <v>22</v>
      </c>
      <c r="C496" s="7" t="n">
        <v>0</v>
      </c>
      <c r="D496" s="7" t="n">
        <v>4231</v>
      </c>
    </row>
    <row r="497" spans="1:31">
      <c r="A497" t="s">
        <v>4</v>
      </c>
      <c r="B497" s="4" t="s">
        <v>5</v>
      </c>
      <c r="C497" s="4" t="s">
        <v>7</v>
      </c>
      <c r="D497" s="4" t="s">
        <v>13</v>
      </c>
    </row>
    <row r="498" spans="1:31">
      <c r="A498" t="n">
        <v>3649</v>
      </c>
      <c r="B498" s="20" t="n">
        <v>58</v>
      </c>
      <c r="C498" s="7" t="n">
        <v>5</v>
      </c>
      <c r="D498" s="7" t="n">
        <v>300</v>
      </c>
    </row>
    <row r="499" spans="1:31">
      <c r="A499" t="s">
        <v>4</v>
      </c>
      <c r="B499" s="4" t="s">
        <v>5</v>
      </c>
      <c r="C499" s="4" t="s">
        <v>16</v>
      </c>
      <c r="D499" s="4" t="s">
        <v>13</v>
      </c>
    </row>
    <row r="500" spans="1:31">
      <c r="A500" t="n">
        <v>3653</v>
      </c>
      <c r="B500" s="23" t="n">
        <v>103</v>
      </c>
      <c r="C500" s="7" t="n">
        <v>0</v>
      </c>
      <c r="D500" s="7" t="n">
        <v>300</v>
      </c>
    </row>
    <row r="501" spans="1:31">
      <c r="A501" t="s">
        <v>4</v>
      </c>
      <c r="B501" s="4" t="s">
        <v>5</v>
      </c>
      <c r="C501" s="4" t="s">
        <v>7</v>
      </c>
    </row>
    <row r="502" spans="1:31">
      <c r="A502" t="n">
        <v>3660</v>
      </c>
      <c r="B502" s="24" t="n">
        <v>64</v>
      </c>
      <c r="C502" s="7" t="n">
        <v>7</v>
      </c>
    </row>
    <row r="503" spans="1:31">
      <c r="A503" t="s">
        <v>4</v>
      </c>
      <c r="B503" s="4" t="s">
        <v>5</v>
      </c>
      <c r="C503" s="4" t="s">
        <v>7</v>
      </c>
      <c r="D503" s="4" t="s">
        <v>13</v>
      </c>
    </row>
    <row r="504" spans="1:31">
      <c r="A504" t="n">
        <v>3662</v>
      </c>
      <c r="B504" s="25" t="n">
        <v>72</v>
      </c>
      <c r="C504" s="7" t="n">
        <v>5</v>
      </c>
      <c r="D504" s="7" t="n">
        <v>0</v>
      </c>
    </row>
    <row r="505" spans="1:31">
      <c r="A505" t="s">
        <v>4</v>
      </c>
      <c r="B505" s="4" t="s">
        <v>5</v>
      </c>
      <c r="C505" s="4" t="s">
        <v>7</v>
      </c>
      <c r="D505" s="19" t="s">
        <v>32</v>
      </c>
      <c r="E505" s="4" t="s">
        <v>5</v>
      </c>
      <c r="F505" s="4" t="s">
        <v>7</v>
      </c>
      <c r="G505" s="4" t="s">
        <v>13</v>
      </c>
      <c r="H505" s="19" t="s">
        <v>33</v>
      </c>
      <c r="I505" s="4" t="s">
        <v>7</v>
      </c>
      <c r="J505" s="4" t="s">
        <v>14</v>
      </c>
      <c r="K505" s="4" t="s">
        <v>7</v>
      </c>
      <c r="L505" s="4" t="s">
        <v>7</v>
      </c>
      <c r="M505" s="4" t="s">
        <v>25</v>
      </c>
    </row>
    <row r="506" spans="1:31">
      <c r="A506" t="n">
        <v>3666</v>
      </c>
      <c r="B506" s="14" t="n">
        <v>5</v>
      </c>
      <c r="C506" s="7" t="n">
        <v>28</v>
      </c>
      <c r="D506" s="19" t="s">
        <v>3</v>
      </c>
      <c r="E506" s="8" t="n">
        <v>162</v>
      </c>
      <c r="F506" s="7" t="n">
        <v>4</v>
      </c>
      <c r="G506" s="7" t="n">
        <v>4231</v>
      </c>
      <c r="H506" s="19" t="s">
        <v>3</v>
      </c>
      <c r="I506" s="7" t="n">
        <v>0</v>
      </c>
      <c r="J506" s="7" t="n">
        <v>1</v>
      </c>
      <c r="K506" s="7" t="n">
        <v>2</v>
      </c>
      <c r="L506" s="7" t="n">
        <v>1</v>
      </c>
      <c r="M506" s="15" t="n">
        <f t="normal" ca="1">A512</f>
        <v>0</v>
      </c>
    </row>
    <row r="507" spans="1:31">
      <c r="A507" t="s">
        <v>4</v>
      </c>
      <c r="B507" s="4" t="s">
        <v>5</v>
      </c>
      <c r="C507" s="4" t="s">
        <v>7</v>
      </c>
      <c r="D507" s="4" t="s">
        <v>8</v>
      </c>
    </row>
    <row r="508" spans="1:31">
      <c r="A508" t="n">
        <v>3683</v>
      </c>
      <c r="B508" s="6" t="n">
        <v>2</v>
      </c>
      <c r="C508" s="7" t="n">
        <v>10</v>
      </c>
      <c r="D508" s="7" t="s">
        <v>36</v>
      </c>
    </row>
    <row r="509" spans="1:31">
      <c r="A509" t="s">
        <v>4</v>
      </c>
      <c r="B509" s="4" t="s">
        <v>5</v>
      </c>
      <c r="C509" s="4" t="s">
        <v>13</v>
      </c>
    </row>
    <row r="510" spans="1:31">
      <c r="A510" t="n">
        <v>3700</v>
      </c>
      <c r="B510" s="26" t="n">
        <v>16</v>
      </c>
      <c r="C510" s="7" t="n">
        <v>0</v>
      </c>
    </row>
    <row r="511" spans="1:31">
      <c r="A511" t="s">
        <v>4</v>
      </c>
      <c r="B511" s="4" t="s">
        <v>5</v>
      </c>
      <c r="C511" s="4" t="s">
        <v>7</v>
      </c>
      <c r="D511" s="4" t="s">
        <v>8</v>
      </c>
    </row>
    <row r="512" spans="1:31">
      <c r="A512" t="n">
        <v>3703</v>
      </c>
      <c r="B512" s="6" t="n">
        <v>2</v>
      </c>
      <c r="C512" s="7" t="n">
        <v>10</v>
      </c>
      <c r="D512" s="7" t="s">
        <v>68</v>
      </c>
    </row>
    <row r="513" spans="1:13">
      <c r="A513" t="s">
        <v>4</v>
      </c>
      <c r="B513" s="4" t="s">
        <v>5</v>
      </c>
      <c r="C513" s="4" t="s">
        <v>7</v>
      </c>
      <c r="D513" s="4" t="s">
        <v>16</v>
      </c>
      <c r="E513" s="4" t="s">
        <v>13</v>
      </c>
      <c r="F513" s="4" t="s">
        <v>7</v>
      </c>
    </row>
    <row r="514" spans="1:13">
      <c r="A514" t="n">
        <v>3725</v>
      </c>
      <c r="B514" s="44" t="n">
        <v>49</v>
      </c>
      <c r="C514" s="7" t="n">
        <v>3</v>
      </c>
      <c r="D514" s="7" t="n">
        <v>1</v>
      </c>
      <c r="E514" s="7" t="n">
        <v>500</v>
      </c>
      <c r="F514" s="7" t="n">
        <v>0</v>
      </c>
    </row>
    <row r="515" spans="1:13">
      <c r="A515" t="s">
        <v>4</v>
      </c>
      <c r="B515" s="4" t="s">
        <v>5</v>
      </c>
      <c r="C515" s="4" t="s">
        <v>7</v>
      </c>
      <c r="D515" s="4" t="s">
        <v>13</v>
      </c>
    </row>
    <row r="516" spans="1:13">
      <c r="A516" t="n">
        <v>3734</v>
      </c>
      <c r="B516" s="20" t="n">
        <v>58</v>
      </c>
      <c r="C516" s="7" t="n">
        <v>11</v>
      </c>
      <c r="D516" s="7" t="n">
        <v>0</v>
      </c>
    </row>
    <row r="517" spans="1:13">
      <c r="A517" t="s">
        <v>4</v>
      </c>
      <c r="B517" s="4" t="s">
        <v>5</v>
      </c>
      <c r="C517" s="4" t="s">
        <v>13</v>
      </c>
      <c r="D517" s="4" t="s">
        <v>16</v>
      </c>
      <c r="E517" s="4" t="s">
        <v>16</v>
      </c>
      <c r="F517" s="4" t="s">
        <v>16</v>
      </c>
      <c r="G517" s="4" t="s">
        <v>16</v>
      </c>
    </row>
    <row r="518" spans="1:13">
      <c r="A518" t="n">
        <v>3738</v>
      </c>
      <c r="B518" s="29" t="n">
        <v>46</v>
      </c>
      <c r="C518" s="7" t="n">
        <v>61456</v>
      </c>
      <c r="D518" s="7" t="n">
        <v>0</v>
      </c>
      <c r="E518" s="7" t="n">
        <v>20</v>
      </c>
      <c r="F518" s="7" t="n">
        <v>-14.5</v>
      </c>
      <c r="G518" s="7" t="n">
        <v>180</v>
      </c>
    </row>
    <row r="519" spans="1:13">
      <c r="A519" t="s">
        <v>4</v>
      </c>
      <c r="B519" s="4" t="s">
        <v>5</v>
      </c>
      <c r="C519" s="4" t="s">
        <v>13</v>
      </c>
      <c r="D519" s="4" t="s">
        <v>7</v>
      </c>
      <c r="E519" s="4" t="s">
        <v>7</v>
      </c>
      <c r="F519" s="4" t="s">
        <v>8</v>
      </c>
    </row>
    <row r="520" spans="1:13">
      <c r="A520" t="n">
        <v>3757</v>
      </c>
      <c r="B520" s="28" t="n">
        <v>20</v>
      </c>
      <c r="C520" s="7" t="n">
        <v>61456</v>
      </c>
      <c r="D520" s="7" t="n">
        <v>3</v>
      </c>
      <c r="E520" s="7" t="n">
        <v>10</v>
      </c>
      <c r="F520" s="7" t="s">
        <v>39</v>
      </c>
    </row>
    <row r="521" spans="1:13">
      <c r="A521" t="s">
        <v>4</v>
      </c>
      <c r="B521" s="4" t="s">
        <v>5</v>
      </c>
      <c r="C521" s="4" t="s">
        <v>13</v>
      </c>
    </row>
    <row r="522" spans="1:13">
      <c r="A522" t="n">
        <v>3775</v>
      </c>
      <c r="B522" s="26" t="n">
        <v>16</v>
      </c>
      <c r="C522" s="7" t="n">
        <v>0</v>
      </c>
    </row>
    <row r="523" spans="1:13">
      <c r="A523" t="s">
        <v>4</v>
      </c>
      <c r="B523" s="4" t="s">
        <v>5</v>
      </c>
      <c r="C523" s="4" t="s">
        <v>7</v>
      </c>
    </row>
    <row r="524" spans="1:13">
      <c r="A524" t="n">
        <v>3778</v>
      </c>
      <c r="B524" s="33" t="n">
        <v>116</v>
      </c>
      <c r="C524" s="7" t="n">
        <v>0</v>
      </c>
    </row>
    <row r="525" spans="1:13">
      <c r="A525" t="s">
        <v>4</v>
      </c>
      <c r="B525" s="4" t="s">
        <v>5</v>
      </c>
      <c r="C525" s="4" t="s">
        <v>7</v>
      </c>
      <c r="D525" s="4" t="s">
        <v>13</v>
      </c>
    </row>
    <row r="526" spans="1:13">
      <c r="A526" t="n">
        <v>3780</v>
      </c>
      <c r="B526" s="33" t="n">
        <v>116</v>
      </c>
      <c r="C526" s="7" t="n">
        <v>2</v>
      </c>
      <c r="D526" s="7" t="n">
        <v>1</v>
      </c>
    </row>
    <row r="527" spans="1:13">
      <c r="A527" t="s">
        <v>4</v>
      </c>
      <c r="B527" s="4" t="s">
        <v>5</v>
      </c>
      <c r="C527" s="4" t="s">
        <v>7</v>
      </c>
      <c r="D527" s="4" t="s">
        <v>14</v>
      </c>
    </row>
    <row r="528" spans="1:13">
      <c r="A528" t="n">
        <v>3784</v>
      </c>
      <c r="B528" s="33" t="n">
        <v>116</v>
      </c>
      <c r="C528" s="7" t="n">
        <v>5</v>
      </c>
      <c r="D528" s="7" t="n">
        <v>1103626240</v>
      </c>
    </row>
    <row r="529" spans="1:7">
      <c r="A529" t="s">
        <v>4</v>
      </c>
      <c r="B529" s="4" t="s">
        <v>5</v>
      </c>
      <c r="C529" s="4" t="s">
        <v>7</v>
      </c>
      <c r="D529" s="4" t="s">
        <v>13</v>
      </c>
    </row>
    <row r="530" spans="1:7">
      <c r="A530" t="n">
        <v>3790</v>
      </c>
      <c r="B530" s="33" t="n">
        <v>116</v>
      </c>
      <c r="C530" s="7" t="n">
        <v>6</v>
      </c>
      <c r="D530" s="7" t="n">
        <v>1</v>
      </c>
    </row>
    <row r="531" spans="1:7">
      <c r="A531" t="s">
        <v>4</v>
      </c>
      <c r="B531" s="4" t="s">
        <v>5</v>
      </c>
      <c r="C531" s="4" t="s">
        <v>7</v>
      </c>
      <c r="D531" s="4" t="s">
        <v>7</v>
      </c>
      <c r="E531" s="4" t="s">
        <v>16</v>
      </c>
      <c r="F531" s="4" t="s">
        <v>16</v>
      </c>
      <c r="G531" s="4" t="s">
        <v>16</v>
      </c>
      <c r="H531" s="4" t="s">
        <v>13</v>
      </c>
    </row>
    <row r="532" spans="1:7">
      <c r="A532" t="n">
        <v>3794</v>
      </c>
      <c r="B532" s="31" t="n">
        <v>45</v>
      </c>
      <c r="C532" s="7" t="n">
        <v>2</v>
      </c>
      <c r="D532" s="7" t="n">
        <v>3</v>
      </c>
      <c r="E532" s="7" t="n">
        <v>0.159999996423721</v>
      </c>
      <c r="F532" s="7" t="n">
        <v>21.2000007629395</v>
      </c>
      <c r="G532" s="7" t="n">
        <v>-15.0100002288818</v>
      </c>
      <c r="H532" s="7" t="n">
        <v>0</v>
      </c>
    </row>
    <row r="533" spans="1:7">
      <c r="A533" t="s">
        <v>4</v>
      </c>
      <c r="B533" s="4" t="s">
        <v>5</v>
      </c>
      <c r="C533" s="4" t="s">
        <v>7</v>
      </c>
      <c r="D533" s="4" t="s">
        <v>7</v>
      </c>
      <c r="E533" s="4" t="s">
        <v>16</v>
      </c>
      <c r="F533" s="4" t="s">
        <v>16</v>
      </c>
      <c r="G533" s="4" t="s">
        <v>16</v>
      </c>
      <c r="H533" s="4" t="s">
        <v>13</v>
      </c>
      <c r="I533" s="4" t="s">
        <v>7</v>
      </c>
    </row>
    <row r="534" spans="1:7">
      <c r="A534" t="n">
        <v>3811</v>
      </c>
      <c r="B534" s="31" t="n">
        <v>45</v>
      </c>
      <c r="C534" s="7" t="n">
        <v>4</v>
      </c>
      <c r="D534" s="7" t="n">
        <v>3</v>
      </c>
      <c r="E534" s="7" t="n">
        <v>21.6299991607666</v>
      </c>
      <c r="F534" s="7" t="n">
        <v>53.1699981689453</v>
      </c>
      <c r="G534" s="7" t="n">
        <v>0</v>
      </c>
      <c r="H534" s="7" t="n">
        <v>0</v>
      </c>
      <c r="I534" s="7" t="n">
        <v>0</v>
      </c>
    </row>
    <row r="535" spans="1:7">
      <c r="A535" t="s">
        <v>4</v>
      </c>
      <c r="B535" s="4" t="s">
        <v>5</v>
      </c>
      <c r="C535" s="4" t="s">
        <v>7</v>
      </c>
      <c r="D535" s="4" t="s">
        <v>7</v>
      </c>
      <c r="E535" s="4" t="s">
        <v>16</v>
      </c>
      <c r="F535" s="4" t="s">
        <v>13</v>
      </c>
    </row>
    <row r="536" spans="1:7">
      <c r="A536" t="n">
        <v>3829</v>
      </c>
      <c r="B536" s="31" t="n">
        <v>45</v>
      </c>
      <c r="C536" s="7" t="n">
        <v>5</v>
      </c>
      <c r="D536" s="7" t="n">
        <v>3</v>
      </c>
      <c r="E536" s="7" t="n">
        <v>4.80000019073486</v>
      </c>
      <c r="F536" s="7" t="n">
        <v>0</v>
      </c>
    </row>
    <row r="537" spans="1:7">
      <c r="A537" t="s">
        <v>4</v>
      </c>
      <c r="B537" s="4" t="s">
        <v>5</v>
      </c>
      <c r="C537" s="4" t="s">
        <v>7</v>
      </c>
      <c r="D537" s="4" t="s">
        <v>7</v>
      </c>
      <c r="E537" s="4" t="s">
        <v>16</v>
      </c>
      <c r="F537" s="4" t="s">
        <v>13</v>
      </c>
    </row>
    <row r="538" spans="1:7">
      <c r="A538" t="n">
        <v>3838</v>
      </c>
      <c r="B538" s="31" t="n">
        <v>45</v>
      </c>
      <c r="C538" s="7" t="n">
        <v>11</v>
      </c>
      <c r="D538" s="7" t="n">
        <v>3</v>
      </c>
      <c r="E538" s="7" t="n">
        <v>34</v>
      </c>
      <c r="F538" s="7" t="n">
        <v>0</v>
      </c>
    </row>
    <row r="539" spans="1:7">
      <c r="A539" t="s">
        <v>4</v>
      </c>
      <c r="B539" s="4" t="s">
        <v>5</v>
      </c>
      <c r="C539" s="4" t="s">
        <v>7</v>
      </c>
      <c r="D539" s="4" t="s">
        <v>7</v>
      </c>
      <c r="E539" s="4" t="s">
        <v>16</v>
      </c>
      <c r="F539" s="4" t="s">
        <v>16</v>
      </c>
      <c r="G539" s="4" t="s">
        <v>16</v>
      </c>
      <c r="H539" s="4" t="s">
        <v>13</v>
      </c>
      <c r="I539" s="4" t="s">
        <v>7</v>
      </c>
    </row>
    <row r="540" spans="1:7">
      <c r="A540" t="n">
        <v>3847</v>
      </c>
      <c r="B540" s="31" t="n">
        <v>45</v>
      </c>
      <c r="C540" s="7" t="n">
        <v>4</v>
      </c>
      <c r="D540" s="7" t="n">
        <v>3</v>
      </c>
      <c r="E540" s="7" t="n">
        <v>10.0600004196167</v>
      </c>
      <c r="F540" s="7" t="n">
        <v>45.6100006103516</v>
      </c>
      <c r="G540" s="7" t="n">
        <v>0</v>
      </c>
      <c r="H540" s="7" t="n">
        <v>4000</v>
      </c>
      <c r="I540" s="7" t="n">
        <v>1</v>
      </c>
    </row>
    <row r="541" spans="1:7">
      <c r="A541" t="s">
        <v>4</v>
      </c>
      <c r="B541" s="4" t="s">
        <v>5</v>
      </c>
      <c r="C541" s="4" t="s">
        <v>7</v>
      </c>
      <c r="D541" s="4" t="s">
        <v>13</v>
      </c>
      <c r="E541" s="4" t="s">
        <v>16</v>
      </c>
    </row>
    <row r="542" spans="1:7">
      <c r="A542" t="n">
        <v>3865</v>
      </c>
      <c r="B542" s="20" t="n">
        <v>58</v>
      </c>
      <c r="C542" s="7" t="n">
        <v>100</v>
      </c>
      <c r="D542" s="7" t="n">
        <v>1000</v>
      </c>
      <c r="E542" s="7" t="n">
        <v>1</v>
      </c>
    </row>
    <row r="543" spans="1:7">
      <c r="A543" t="s">
        <v>4</v>
      </c>
      <c r="B543" s="4" t="s">
        <v>5</v>
      </c>
      <c r="C543" s="4" t="s">
        <v>7</v>
      </c>
      <c r="D543" s="4" t="s">
        <v>13</v>
      </c>
    </row>
    <row r="544" spans="1:7">
      <c r="A544" t="n">
        <v>3873</v>
      </c>
      <c r="B544" s="20" t="n">
        <v>58</v>
      </c>
      <c r="C544" s="7" t="n">
        <v>255</v>
      </c>
      <c r="D544" s="7" t="n">
        <v>0</v>
      </c>
    </row>
    <row r="545" spans="1:9">
      <c r="A545" t="s">
        <v>4</v>
      </c>
      <c r="B545" s="4" t="s">
        <v>5</v>
      </c>
      <c r="C545" s="4" t="s">
        <v>7</v>
      </c>
      <c r="D545" s="4" t="s">
        <v>7</v>
      </c>
      <c r="E545" s="4" t="s">
        <v>7</v>
      </c>
      <c r="F545" s="4" t="s">
        <v>14</v>
      </c>
      <c r="G545" s="4" t="s">
        <v>7</v>
      </c>
      <c r="H545" s="4" t="s">
        <v>7</v>
      </c>
      <c r="I545" s="4" t="s">
        <v>25</v>
      </c>
    </row>
    <row r="546" spans="1:9">
      <c r="A546" t="n">
        <v>3877</v>
      </c>
      <c r="B546" s="14" t="n">
        <v>5</v>
      </c>
      <c r="C546" s="7" t="n">
        <v>35</v>
      </c>
      <c r="D546" s="7" t="n">
        <v>0</v>
      </c>
      <c r="E546" s="7" t="n">
        <v>0</v>
      </c>
      <c r="F546" s="7" t="n">
        <v>1</v>
      </c>
      <c r="G546" s="7" t="n">
        <v>2</v>
      </c>
      <c r="H546" s="7" t="n">
        <v>1</v>
      </c>
      <c r="I546" s="15" t="n">
        <f t="normal" ca="1">A558</f>
        <v>0</v>
      </c>
    </row>
    <row r="547" spans="1:9">
      <c r="A547" t="s">
        <v>4</v>
      </c>
      <c r="B547" s="4" t="s">
        <v>5</v>
      </c>
      <c r="C547" s="4" t="s">
        <v>8</v>
      </c>
      <c r="D547" s="4" t="s">
        <v>8</v>
      </c>
    </row>
    <row r="548" spans="1:9">
      <c r="A548" t="n">
        <v>3891</v>
      </c>
      <c r="B548" s="30" t="n">
        <v>70</v>
      </c>
      <c r="C548" s="7" t="s">
        <v>26</v>
      </c>
      <c r="D548" s="7" t="s">
        <v>69</v>
      </c>
    </row>
    <row r="549" spans="1:9">
      <c r="A549" t="s">
        <v>4</v>
      </c>
      <c r="B549" s="4" t="s">
        <v>5</v>
      </c>
      <c r="C549" s="4" t="s">
        <v>13</v>
      </c>
    </row>
    <row r="550" spans="1:9">
      <c r="A550" t="n">
        <v>3913</v>
      </c>
      <c r="B550" s="26" t="n">
        <v>16</v>
      </c>
      <c r="C550" s="7" t="n">
        <v>600</v>
      </c>
    </row>
    <row r="551" spans="1:9">
      <c r="A551" t="s">
        <v>4</v>
      </c>
      <c r="B551" s="4" t="s">
        <v>5</v>
      </c>
      <c r="C551" s="4" t="s">
        <v>13</v>
      </c>
      <c r="D551" s="4" t="s">
        <v>13</v>
      </c>
      <c r="E551" s="4" t="s">
        <v>16</v>
      </c>
      <c r="F551" s="4" t="s">
        <v>16</v>
      </c>
      <c r="G551" s="4" t="s">
        <v>16</v>
      </c>
      <c r="H551" s="4" t="s">
        <v>16</v>
      </c>
      <c r="I551" s="4" t="s">
        <v>7</v>
      </c>
      <c r="J551" s="4" t="s">
        <v>13</v>
      </c>
    </row>
    <row r="552" spans="1:9">
      <c r="A552" t="n">
        <v>3916</v>
      </c>
      <c r="B552" s="32" t="n">
        <v>55</v>
      </c>
      <c r="C552" s="7" t="n">
        <v>61456</v>
      </c>
      <c r="D552" s="7" t="n">
        <v>65533</v>
      </c>
      <c r="E552" s="7" t="n">
        <v>0</v>
      </c>
      <c r="F552" s="7" t="n">
        <v>20</v>
      </c>
      <c r="G552" s="7" t="n">
        <v>-19.8999996185303</v>
      </c>
      <c r="H552" s="7" t="n">
        <v>1.20000004768372</v>
      </c>
      <c r="I552" s="7" t="n">
        <v>1</v>
      </c>
      <c r="J552" s="7" t="n">
        <v>0</v>
      </c>
    </row>
    <row r="553" spans="1:9">
      <c r="A553" t="s">
        <v>4</v>
      </c>
      <c r="B553" s="4" t="s">
        <v>5</v>
      </c>
      <c r="C553" s="4" t="s">
        <v>13</v>
      </c>
    </row>
    <row r="554" spans="1:9">
      <c r="A554" t="n">
        <v>3940</v>
      </c>
      <c r="B554" s="26" t="n">
        <v>16</v>
      </c>
      <c r="C554" s="7" t="n">
        <v>2200</v>
      </c>
    </row>
    <row r="555" spans="1:9">
      <c r="A555" t="s">
        <v>4</v>
      </c>
      <c r="B555" s="4" t="s">
        <v>5</v>
      </c>
      <c r="C555" s="4" t="s">
        <v>25</v>
      </c>
    </row>
    <row r="556" spans="1:9">
      <c r="A556" t="n">
        <v>3943</v>
      </c>
      <c r="B556" s="17" t="n">
        <v>3</v>
      </c>
      <c r="C556" s="15" t="n">
        <f t="normal" ca="1">A558</f>
        <v>0</v>
      </c>
    </row>
    <row r="557" spans="1:9">
      <c r="A557" t="s">
        <v>4</v>
      </c>
      <c r="B557" s="4" t="s">
        <v>5</v>
      </c>
      <c r="C557" s="4" t="s">
        <v>7</v>
      </c>
      <c r="D557" s="4" t="s">
        <v>13</v>
      </c>
      <c r="E557" s="4" t="s">
        <v>16</v>
      </c>
    </row>
    <row r="558" spans="1:9">
      <c r="A558" t="n">
        <v>3948</v>
      </c>
      <c r="B558" s="20" t="n">
        <v>58</v>
      </c>
      <c r="C558" s="7" t="n">
        <v>0</v>
      </c>
      <c r="D558" s="7" t="n">
        <v>1000</v>
      </c>
      <c r="E558" s="7" t="n">
        <v>1</v>
      </c>
    </row>
    <row r="559" spans="1:9">
      <c r="A559" t="s">
        <v>4</v>
      </c>
      <c r="B559" s="4" t="s">
        <v>5</v>
      </c>
      <c r="C559" s="4" t="s">
        <v>7</v>
      </c>
      <c r="D559" s="4" t="s">
        <v>13</v>
      </c>
    </row>
    <row r="560" spans="1:9">
      <c r="A560" t="n">
        <v>3956</v>
      </c>
      <c r="B560" s="20" t="n">
        <v>58</v>
      </c>
      <c r="C560" s="7" t="n">
        <v>255</v>
      </c>
      <c r="D560" s="7" t="n">
        <v>0</v>
      </c>
    </row>
    <row r="561" spans="1:10">
      <c r="A561" t="s">
        <v>4</v>
      </c>
      <c r="B561" s="4" t="s">
        <v>5</v>
      </c>
      <c r="C561" s="4" t="s">
        <v>13</v>
      </c>
      <c r="D561" s="4" t="s">
        <v>16</v>
      </c>
      <c r="E561" s="4" t="s">
        <v>16</v>
      </c>
      <c r="F561" s="4" t="s">
        <v>16</v>
      </c>
      <c r="G561" s="4" t="s">
        <v>16</v>
      </c>
    </row>
    <row r="562" spans="1:10">
      <c r="A562" t="n">
        <v>3960</v>
      </c>
      <c r="B562" s="29" t="n">
        <v>46</v>
      </c>
      <c r="C562" s="7" t="n">
        <v>61456</v>
      </c>
      <c r="D562" s="7" t="n">
        <v>0</v>
      </c>
      <c r="E562" s="7" t="n">
        <v>20</v>
      </c>
      <c r="F562" s="7" t="n">
        <v>-13.5</v>
      </c>
      <c r="G562" s="7" t="n">
        <v>0</v>
      </c>
    </row>
    <row r="563" spans="1:10">
      <c r="A563" t="s">
        <v>4</v>
      </c>
      <c r="B563" s="4" t="s">
        <v>5</v>
      </c>
      <c r="C563" s="4" t="s">
        <v>7</v>
      </c>
      <c r="D563" s="4" t="s">
        <v>13</v>
      </c>
    </row>
    <row r="564" spans="1:10">
      <c r="A564" t="n">
        <v>3979</v>
      </c>
      <c r="B564" s="8" t="n">
        <v>162</v>
      </c>
      <c r="C564" s="7" t="n">
        <v>1</v>
      </c>
      <c r="D564" s="7" t="n">
        <v>0</v>
      </c>
    </row>
    <row r="565" spans="1:10">
      <c r="A565" t="s">
        <v>4</v>
      </c>
      <c r="B565" s="4" t="s">
        <v>5</v>
      </c>
      <c r="C565" s="4" t="s">
        <v>25</v>
      </c>
    </row>
    <row r="566" spans="1:10">
      <c r="A566" t="n">
        <v>3983</v>
      </c>
      <c r="B566" s="17" t="n">
        <v>3</v>
      </c>
      <c r="C566" s="15" t="n">
        <f t="normal" ca="1">A592</f>
        <v>0</v>
      </c>
    </row>
    <row r="567" spans="1:10">
      <c r="A567" t="s">
        <v>4</v>
      </c>
      <c r="B567" s="4" t="s">
        <v>5</v>
      </c>
      <c r="C567" s="4" t="s">
        <v>7</v>
      </c>
      <c r="D567" s="4" t="s">
        <v>7</v>
      </c>
      <c r="E567" s="4" t="s">
        <v>13</v>
      </c>
    </row>
    <row r="568" spans="1:10">
      <c r="A568" t="n">
        <v>3988</v>
      </c>
      <c r="B568" s="31" t="n">
        <v>45</v>
      </c>
      <c r="C568" s="7" t="n">
        <v>8</v>
      </c>
      <c r="D568" s="7" t="n">
        <v>1</v>
      </c>
      <c r="E568" s="7" t="n">
        <v>0</v>
      </c>
    </row>
    <row r="569" spans="1:10">
      <c r="A569" t="s">
        <v>4</v>
      </c>
      <c r="B569" s="4" t="s">
        <v>5</v>
      </c>
      <c r="C569" s="4" t="s">
        <v>7</v>
      </c>
      <c r="D569" s="4" t="s">
        <v>13</v>
      </c>
      <c r="E569" s="4" t="s">
        <v>13</v>
      </c>
      <c r="F569" s="4" t="s">
        <v>7</v>
      </c>
    </row>
    <row r="570" spans="1:10">
      <c r="A570" t="n">
        <v>3993</v>
      </c>
      <c r="B570" s="45" t="n">
        <v>25</v>
      </c>
      <c r="C570" s="7" t="n">
        <v>1</v>
      </c>
      <c r="D570" s="7" t="n">
        <v>65535</v>
      </c>
      <c r="E570" s="7" t="n">
        <v>65535</v>
      </c>
      <c r="F570" s="7" t="n">
        <v>0</v>
      </c>
    </row>
    <row r="571" spans="1:10">
      <c r="A571" t="s">
        <v>4</v>
      </c>
      <c r="B571" s="4" t="s">
        <v>5</v>
      </c>
      <c r="C571" s="4" t="s">
        <v>7</v>
      </c>
      <c r="D571" s="4" t="s">
        <v>8</v>
      </c>
    </row>
    <row r="572" spans="1:10">
      <c r="A572" t="n">
        <v>4000</v>
      </c>
      <c r="B572" s="6" t="n">
        <v>2</v>
      </c>
      <c r="C572" s="7" t="n">
        <v>10</v>
      </c>
      <c r="D572" s="7" t="s">
        <v>70</v>
      </c>
    </row>
    <row r="573" spans="1:10">
      <c r="A573" t="s">
        <v>4</v>
      </c>
      <c r="B573" s="4" t="s">
        <v>5</v>
      </c>
      <c r="C573" s="4" t="s">
        <v>7</v>
      </c>
      <c r="D573" s="4" t="s">
        <v>13</v>
      </c>
    </row>
    <row r="574" spans="1:10">
      <c r="A574" t="n">
        <v>4023</v>
      </c>
      <c r="B574" s="20" t="n">
        <v>58</v>
      </c>
      <c r="C574" s="7" t="n">
        <v>105</v>
      </c>
      <c r="D574" s="7" t="n">
        <v>300</v>
      </c>
    </row>
    <row r="575" spans="1:10">
      <c r="A575" t="s">
        <v>4</v>
      </c>
      <c r="B575" s="4" t="s">
        <v>5</v>
      </c>
      <c r="C575" s="4" t="s">
        <v>16</v>
      </c>
      <c r="D575" s="4" t="s">
        <v>13</v>
      </c>
    </row>
    <row r="576" spans="1:10">
      <c r="A576" t="n">
        <v>4027</v>
      </c>
      <c r="B576" s="23" t="n">
        <v>103</v>
      </c>
      <c r="C576" s="7" t="n">
        <v>1</v>
      </c>
      <c r="D576" s="7" t="n">
        <v>300</v>
      </c>
    </row>
    <row r="577" spans="1:7">
      <c r="A577" t="s">
        <v>4</v>
      </c>
      <c r="B577" s="4" t="s">
        <v>5</v>
      </c>
      <c r="C577" s="4" t="s">
        <v>7</v>
      </c>
    </row>
    <row r="578" spans="1:7">
      <c r="A578" t="n">
        <v>4034</v>
      </c>
      <c r="B578" s="10" t="n">
        <v>74</v>
      </c>
      <c r="C578" s="7" t="n">
        <v>67</v>
      </c>
    </row>
    <row r="579" spans="1:7">
      <c r="A579" t="s">
        <v>4</v>
      </c>
      <c r="B579" s="4" t="s">
        <v>5</v>
      </c>
      <c r="C579" s="4" t="s">
        <v>7</v>
      </c>
      <c r="D579" s="4" t="s">
        <v>16</v>
      </c>
      <c r="E579" s="4" t="s">
        <v>13</v>
      </c>
      <c r="F579" s="4" t="s">
        <v>7</v>
      </c>
    </row>
    <row r="580" spans="1:7">
      <c r="A580" t="n">
        <v>4036</v>
      </c>
      <c r="B580" s="44" t="n">
        <v>49</v>
      </c>
      <c r="C580" s="7" t="n">
        <v>3</v>
      </c>
      <c r="D580" s="7" t="n">
        <v>1</v>
      </c>
      <c r="E580" s="7" t="n">
        <v>500</v>
      </c>
      <c r="F580" s="7" t="n">
        <v>0</v>
      </c>
    </row>
    <row r="581" spans="1:7">
      <c r="A581" t="s">
        <v>4</v>
      </c>
      <c r="B581" s="4" t="s">
        <v>5</v>
      </c>
      <c r="C581" s="4" t="s">
        <v>7</v>
      </c>
      <c r="D581" s="4" t="s">
        <v>13</v>
      </c>
    </row>
    <row r="582" spans="1:7">
      <c r="A582" t="n">
        <v>4045</v>
      </c>
      <c r="B582" s="20" t="n">
        <v>58</v>
      </c>
      <c r="C582" s="7" t="n">
        <v>11</v>
      </c>
      <c r="D582" s="7" t="n">
        <v>300</v>
      </c>
    </row>
    <row r="583" spans="1:7">
      <c r="A583" t="s">
        <v>4</v>
      </c>
      <c r="B583" s="4" t="s">
        <v>5</v>
      </c>
      <c r="C583" s="4" t="s">
        <v>7</v>
      </c>
      <c r="D583" s="4" t="s">
        <v>13</v>
      </c>
    </row>
    <row r="584" spans="1:7">
      <c r="A584" t="n">
        <v>4049</v>
      </c>
      <c r="B584" s="20" t="n">
        <v>58</v>
      </c>
      <c r="C584" s="7" t="n">
        <v>12</v>
      </c>
      <c r="D584" s="7" t="n">
        <v>0</v>
      </c>
    </row>
    <row r="585" spans="1:7">
      <c r="A585" t="s">
        <v>4</v>
      </c>
      <c r="B585" s="4" t="s">
        <v>5</v>
      </c>
      <c r="C585" s="4" t="s">
        <v>7</v>
      </c>
    </row>
    <row r="586" spans="1:7">
      <c r="A586" t="n">
        <v>4053</v>
      </c>
      <c r="B586" s="10" t="n">
        <v>74</v>
      </c>
      <c r="C586" s="7" t="n">
        <v>46</v>
      </c>
    </row>
    <row r="587" spans="1:7">
      <c r="A587" t="s">
        <v>4</v>
      </c>
      <c r="B587" s="4" t="s">
        <v>5</v>
      </c>
      <c r="C587" s="4" t="s">
        <v>7</v>
      </c>
    </row>
    <row r="588" spans="1:7">
      <c r="A588" t="n">
        <v>4055</v>
      </c>
      <c r="B588" s="43" t="n">
        <v>23</v>
      </c>
      <c r="C588" s="7" t="n">
        <v>0</v>
      </c>
    </row>
    <row r="589" spans="1:7">
      <c r="A589" t="s">
        <v>4</v>
      </c>
      <c r="B589" s="4" t="s">
        <v>5</v>
      </c>
      <c r="C589" s="4" t="s">
        <v>7</v>
      </c>
      <c r="D589" s="4" t="s">
        <v>14</v>
      </c>
    </row>
    <row r="590" spans="1:7">
      <c r="A590" t="n">
        <v>4057</v>
      </c>
      <c r="B590" s="10" t="n">
        <v>74</v>
      </c>
      <c r="C590" s="7" t="n">
        <v>52</v>
      </c>
      <c r="D590" s="7" t="n">
        <v>8192</v>
      </c>
    </row>
    <row r="591" spans="1:7">
      <c r="A591" t="s">
        <v>4</v>
      </c>
      <c r="B591" s="4" t="s">
        <v>5</v>
      </c>
    </row>
    <row r="592" spans="1:7">
      <c r="A592" t="n">
        <v>4063</v>
      </c>
      <c r="B592" s="5" t="n">
        <v>1</v>
      </c>
    </row>
    <row r="593" spans="1:6" s="3" customFormat="1" customHeight="0">
      <c r="A593" s="3" t="s">
        <v>2</v>
      </c>
      <c r="B593" s="3" t="s">
        <v>71</v>
      </c>
    </row>
    <row r="594" spans="1:6">
      <c r="A594" t="s">
        <v>4</v>
      </c>
      <c r="B594" s="4" t="s">
        <v>5</v>
      </c>
      <c r="C594" s="4" t="s">
        <v>7</v>
      </c>
      <c r="D594" s="4" t="s">
        <v>7</v>
      </c>
      <c r="E594" s="4" t="s">
        <v>7</v>
      </c>
      <c r="F594" s="4" t="s">
        <v>7</v>
      </c>
    </row>
    <row r="595" spans="1:6">
      <c r="A595" t="n">
        <v>4064</v>
      </c>
      <c r="B595" s="9" t="n">
        <v>14</v>
      </c>
      <c r="C595" s="7" t="n">
        <v>2</v>
      </c>
      <c r="D595" s="7" t="n">
        <v>0</v>
      </c>
      <c r="E595" s="7" t="n">
        <v>0</v>
      </c>
      <c r="F595" s="7" t="n">
        <v>0</v>
      </c>
    </row>
    <row r="596" spans="1:6">
      <c r="A596" t="s">
        <v>4</v>
      </c>
      <c r="B596" s="4" t="s">
        <v>5</v>
      </c>
      <c r="C596" s="4" t="s">
        <v>7</v>
      </c>
      <c r="D596" s="19" t="s">
        <v>32</v>
      </c>
      <c r="E596" s="4" t="s">
        <v>5</v>
      </c>
      <c r="F596" s="4" t="s">
        <v>7</v>
      </c>
      <c r="G596" s="4" t="s">
        <v>13</v>
      </c>
      <c r="H596" s="19" t="s">
        <v>33</v>
      </c>
      <c r="I596" s="4" t="s">
        <v>7</v>
      </c>
      <c r="J596" s="4" t="s">
        <v>14</v>
      </c>
      <c r="K596" s="4" t="s">
        <v>7</v>
      </c>
      <c r="L596" s="4" t="s">
        <v>7</v>
      </c>
      <c r="M596" s="19" t="s">
        <v>32</v>
      </c>
      <c r="N596" s="4" t="s">
        <v>5</v>
      </c>
      <c r="O596" s="4" t="s">
        <v>7</v>
      </c>
      <c r="P596" s="4" t="s">
        <v>13</v>
      </c>
      <c r="Q596" s="19" t="s">
        <v>33</v>
      </c>
      <c r="R596" s="4" t="s">
        <v>7</v>
      </c>
      <c r="S596" s="4" t="s">
        <v>14</v>
      </c>
      <c r="T596" s="4" t="s">
        <v>7</v>
      </c>
      <c r="U596" s="4" t="s">
        <v>7</v>
      </c>
      <c r="V596" s="4" t="s">
        <v>7</v>
      </c>
      <c r="W596" s="4" t="s">
        <v>25</v>
      </c>
    </row>
    <row r="597" spans="1:6">
      <c r="A597" t="n">
        <v>4069</v>
      </c>
      <c r="B597" s="14" t="n">
        <v>5</v>
      </c>
      <c r="C597" s="7" t="n">
        <v>28</v>
      </c>
      <c r="D597" s="19" t="s">
        <v>3</v>
      </c>
      <c r="E597" s="8" t="n">
        <v>162</v>
      </c>
      <c r="F597" s="7" t="n">
        <v>3</v>
      </c>
      <c r="G597" s="7" t="n">
        <v>4232</v>
      </c>
      <c r="H597" s="19" t="s">
        <v>3</v>
      </c>
      <c r="I597" s="7" t="n">
        <v>0</v>
      </c>
      <c r="J597" s="7" t="n">
        <v>1</v>
      </c>
      <c r="K597" s="7" t="n">
        <v>2</v>
      </c>
      <c r="L597" s="7" t="n">
        <v>28</v>
      </c>
      <c r="M597" s="19" t="s">
        <v>3</v>
      </c>
      <c r="N597" s="8" t="n">
        <v>162</v>
      </c>
      <c r="O597" s="7" t="n">
        <v>3</v>
      </c>
      <c r="P597" s="7" t="n">
        <v>4232</v>
      </c>
      <c r="Q597" s="19" t="s">
        <v>3</v>
      </c>
      <c r="R597" s="7" t="n">
        <v>0</v>
      </c>
      <c r="S597" s="7" t="n">
        <v>2</v>
      </c>
      <c r="T597" s="7" t="n">
        <v>2</v>
      </c>
      <c r="U597" s="7" t="n">
        <v>11</v>
      </c>
      <c r="V597" s="7" t="n">
        <v>1</v>
      </c>
      <c r="W597" s="15" t="n">
        <f t="normal" ca="1">A601</f>
        <v>0</v>
      </c>
    </row>
    <row r="598" spans="1:6">
      <c r="A598" t="s">
        <v>4</v>
      </c>
      <c r="B598" s="4" t="s">
        <v>5</v>
      </c>
      <c r="C598" s="4" t="s">
        <v>7</v>
      </c>
      <c r="D598" s="4" t="s">
        <v>13</v>
      </c>
      <c r="E598" s="4" t="s">
        <v>16</v>
      </c>
    </row>
    <row r="599" spans="1:6">
      <c r="A599" t="n">
        <v>4098</v>
      </c>
      <c r="B599" s="20" t="n">
        <v>58</v>
      </c>
      <c r="C599" s="7" t="n">
        <v>0</v>
      </c>
      <c r="D599" s="7" t="n">
        <v>0</v>
      </c>
      <c r="E599" s="7" t="n">
        <v>1</v>
      </c>
    </row>
    <row r="600" spans="1:6">
      <c r="A600" t="s">
        <v>4</v>
      </c>
      <c r="B600" s="4" t="s">
        <v>5</v>
      </c>
      <c r="C600" s="4" t="s">
        <v>7</v>
      </c>
      <c r="D600" s="19" t="s">
        <v>32</v>
      </c>
      <c r="E600" s="4" t="s">
        <v>5</v>
      </c>
      <c r="F600" s="4" t="s">
        <v>7</v>
      </c>
      <c r="G600" s="4" t="s">
        <v>13</v>
      </c>
      <c r="H600" s="19" t="s">
        <v>33</v>
      </c>
      <c r="I600" s="4" t="s">
        <v>7</v>
      </c>
      <c r="J600" s="4" t="s">
        <v>14</v>
      </c>
      <c r="K600" s="4" t="s">
        <v>7</v>
      </c>
      <c r="L600" s="4" t="s">
        <v>7</v>
      </c>
      <c r="M600" s="19" t="s">
        <v>32</v>
      </c>
      <c r="N600" s="4" t="s">
        <v>5</v>
      </c>
      <c r="O600" s="4" t="s">
        <v>7</v>
      </c>
      <c r="P600" s="4" t="s">
        <v>13</v>
      </c>
      <c r="Q600" s="19" t="s">
        <v>33</v>
      </c>
      <c r="R600" s="4" t="s">
        <v>7</v>
      </c>
      <c r="S600" s="4" t="s">
        <v>14</v>
      </c>
      <c r="T600" s="4" t="s">
        <v>7</v>
      </c>
      <c r="U600" s="4" t="s">
        <v>7</v>
      </c>
      <c r="V600" s="4" t="s">
        <v>7</v>
      </c>
      <c r="W600" s="4" t="s">
        <v>25</v>
      </c>
    </row>
    <row r="601" spans="1:6">
      <c r="A601" t="n">
        <v>4106</v>
      </c>
      <c r="B601" s="14" t="n">
        <v>5</v>
      </c>
      <c r="C601" s="7" t="n">
        <v>28</v>
      </c>
      <c r="D601" s="19" t="s">
        <v>3</v>
      </c>
      <c r="E601" s="8" t="n">
        <v>162</v>
      </c>
      <c r="F601" s="7" t="n">
        <v>3</v>
      </c>
      <c r="G601" s="7" t="n">
        <v>4232</v>
      </c>
      <c r="H601" s="19" t="s">
        <v>3</v>
      </c>
      <c r="I601" s="7" t="n">
        <v>0</v>
      </c>
      <c r="J601" s="7" t="n">
        <v>1</v>
      </c>
      <c r="K601" s="7" t="n">
        <v>3</v>
      </c>
      <c r="L601" s="7" t="n">
        <v>28</v>
      </c>
      <c r="M601" s="19" t="s">
        <v>3</v>
      </c>
      <c r="N601" s="8" t="n">
        <v>162</v>
      </c>
      <c r="O601" s="7" t="n">
        <v>3</v>
      </c>
      <c r="P601" s="7" t="n">
        <v>4232</v>
      </c>
      <c r="Q601" s="19" t="s">
        <v>3</v>
      </c>
      <c r="R601" s="7" t="n">
        <v>0</v>
      </c>
      <c r="S601" s="7" t="n">
        <v>2</v>
      </c>
      <c r="T601" s="7" t="n">
        <v>3</v>
      </c>
      <c r="U601" s="7" t="n">
        <v>9</v>
      </c>
      <c r="V601" s="7" t="n">
        <v>1</v>
      </c>
      <c r="W601" s="15" t="n">
        <f t="normal" ca="1">A611</f>
        <v>0</v>
      </c>
    </row>
    <row r="602" spans="1:6">
      <c r="A602" t="s">
        <v>4</v>
      </c>
      <c r="B602" s="4" t="s">
        <v>5</v>
      </c>
      <c r="C602" s="4" t="s">
        <v>7</v>
      </c>
      <c r="D602" s="19" t="s">
        <v>32</v>
      </c>
      <c r="E602" s="4" t="s">
        <v>5</v>
      </c>
      <c r="F602" s="4" t="s">
        <v>13</v>
      </c>
      <c r="G602" s="4" t="s">
        <v>7</v>
      </c>
      <c r="H602" s="4" t="s">
        <v>7</v>
      </c>
      <c r="I602" s="4" t="s">
        <v>8</v>
      </c>
      <c r="J602" s="19" t="s">
        <v>33</v>
      </c>
      <c r="K602" s="4" t="s">
        <v>7</v>
      </c>
      <c r="L602" s="4" t="s">
        <v>7</v>
      </c>
      <c r="M602" s="19" t="s">
        <v>32</v>
      </c>
      <c r="N602" s="4" t="s">
        <v>5</v>
      </c>
      <c r="O602" s="4" t="s">
        <v>7</v>
      </c>
      <c r="P602" s="19" t="s">
        <v>33</v>
      </c>
      <c r="Q602" s="4" t="s">
        <v>7</v>
      </c>
      <c r="R602" s="4" t="s">
        <v>14</v>
      </c>
      <c r="S602" s="4" t="s">
        <v>7</v>
      </c>
      <c r="T602" s="4" t="s">
        <v>7</v>
      </c>
      <c r="U602" s="4" t="s">
        <v>7</v>
      </c>
      <c r="V602" s="19" t="s">
        <v>32</v>
      </c>
      <c r="W602" s="4" t="s">
        <v>5</v>
      </c>
      <c r="X602" s="4" t="s">
        <v>7</v>
      </c>
      <c r="Y602" s="19" t="s">
        <v>33</v>
      </c>
      <c r="Z602" s="4" t="s">
        <v>7</v>
      </c>
      <c r="AA602" s="4" t="s">
        <v>14</v>
      </c>
      <c r="AB602" s="4" t="s">
        <v>7</v>
      </c>
      <c r="AC602" s="4" t="s">
        <v>7</v>
      </c>
      <c r="AD602" s="4" t="s">
        <v>7</v>
      </c>
      <c r="AE602" s="4" t="s">
        <v>25</v>
      </c>
    </row>
    <row r="603" spans="1:6">
      <c r="A603" t="n">
        <v>4135</v>
      </c>
      <c r="B603" s="14" t="n">
        <v>5</v>
      </c>
      <c r="C603" s="7" t="n">
        <v>28</v>
      </c>
      <c r="D603" s="19" t="s">
        <v>3</v>
      </c>
      <c r="E603" s="21" t="n">
        <v>47</v>
      </c>
      <c r="F603" s="7" t="n">
        <v>61456</v>
      </c>
      <c r="G603" s="7" t="n">
        <v>2</v>
      </c>
      <c r="H603" s="7" t="n">
        <v>0</v>
      </c>
      <c r="I603" s="7" t="s">
        <v>34</v>
      </c>
      <c r="J603" s="19" t="s">
        <v>3</v>
      </c>
      <c r="K603" s="7" t="n">
        <v>8</v>
      </c>
      <c r="L603" s="7" t="n">
        <v>28</v>
      </c>
      <c r="M603" s="19" t="s">
        <v>3</v>
      </c>
      <c r="N603" s="10" t="n">
        <v>74</v>
      </c>
      <c r="O603" s="7" t="n">
        <v>65</v>
      </c>
      <c r="P603" s="19" t="s">
        <v>3</v>
      </c>
      <c r="Q603" s="7" t="n">
        <v>0</v>
      </c>
      <c r="R603" s="7" t="n">
        <v>1</v>
      </c>
      <c r="S603" s="7" t="n">
        <v>3</v>
      </c>
      <c r="T603" s="7" t="n">
        <v>9</v>
      </c>
      <c r="U603" s="7" t="n">
        <v>28</v>
      </c>
      <c r="V603" s="19" t="s">
        <v>3</v>
      </c>
      <c r="W603" s="10" t="n">
        <v>74</v>
      </c>
      <c r="X603" s="7" t="n">
        <v>65</v>
      </c>
      <c r="Y603" s="19" t="s">
        <v>3</v>
      </c>
      <c r="Z603" s="7" t="n">
        <v>0</v>
      </c>
      <c r="AA603" s="7" t="n">
        <v>2</v>
      </c>
      <c r="AB603" s="7" t="n">
        <v>3</v>
      </c>
      <c r="AC603" s="7" t="n">
        <v>9</v>
      </c>
      <c r="AD603" s="7" t="n">
        <v>1</v>
      </c>
      <c r="AE603" s="15" t="n">
        <f t="normal" ca="1">A607</f>
        <v>0</v>
      </c>
    </row>
    <row r="604" spans="1:6">
      <c r="A604" t="s">
        <v>4</v>
      </c>
      <c r="B604" s="4" t="s">
        <v>5</v>
      </c>
      <c r="C604" s="4" t="s">
        <v>13</v>
      </c>
      <c r="D604" s="4" t="s">
        <v>7</v>
      </c>
      <c r="E604" s="4" t="s">
        <v>7</v>
      </c>
      <c r="F604" s="4" t="s">
        <v>8</v>
      </c>
    </row>
    <row r="605" spans="1:6">
      <c r="A605" t="n">
        <v>4183</v>
      </c>
      <c r="B605" s="21" t="n">
        <v>47</v>
      </c>
      <c r="C605" s="7" t="n">
        <v>61456</v>
      </c>
      <c r="D605" s="7" t="n">
        <v>0</v>
      </c>
      <c r="E605" s="7" t="n">
        <v>0</v>
      </c>
      <c r="F605" s="7" t="s">
        <v>35</v>
      </c>
    </row>
    <row r="606" spans="1:6">
      <c r="A606" t="s">
        <v>4</v>
      </c>
      <c r="B606" s="4" t="s">
        <v>5</v>
      </c>
      <c r="C606" s="4" t="s">
        <v>7</v>
      </c>
      <c r="D606" s="4" t="s">
        <v>13</v>
      </c>
      <c r="E606" s="4" t="s">
        <v>16</v>
      </c>
    </row>
    <row r="607" spans="1:6">
      <c r="A607" t="n">
        <v>4196</v>
      </c>
      <c r="B607" s="20" t="n">
        <v>58</v>
      </c>
      <c r="C607" s="7" t="n">
        <v>0</v>
      </c>
      <c r="D607" s="7" t="n">
        <v>300</v>
      </c>
      <c r="E607" s="7" t="n">
        <v>1</v>
      </c>
    </row>
    <row r="608" spans="1:6">
      <c r="A608" t="s">
        <v>4</v>
      </c>
      <c r="B608" s="4" t="s">
        <v>5</v>
      </c>
      <c r="C608" s="4" t="s">
        <v>7</v>
      </c>
      <c r="D608" s="4" t="s">
        <v>13</v>
      </c>
    </row>
    <row r="609" spans="1:31">
      <c r="A609" t="n">
        <v>4204</v>
      </c>
      <c r="B609" s="20" t="n">
        <v>58</v>
      </c>
      <c r="C609" s="7" t="n">
        <v>255</v>
      </c>
      <c r="D609" s="7" t="n">
        <v>0</v>
      </c>
    </row>
    <row r="610" spans="1:31">
      <c r="A610" t="s">
        <v>4</v>
      </c>
      <c r="B610" s="4" t="s">
        <v>5</v>
      </c>
      <c r="C610" s="4" t="s">
        <v>7</v>
      </c>
      <c r="D610" s="4" t="s">
        <v>7</v>
      </c>
      <c r="E610" s="4" t="s">
        <v>7</v>
      </c>
      <c r="F610" s="4" t="s">
        <v>7</v>
      </c>
    </row>
    <row r="611" spans="1:31">
      <c r="A611" t="n">
        <v>4208</v>
      </c>
      <c r="B611" s="9" t="n">
        <v>14</v>
      </c>
      <c r="C611" s="7" t="n">
        <v>0</v>
      </c>
      <c r="D611" s="7" t="n">
        <v>0</v>
      </c>
      <c r="E611" s="7" t="n">
        <v>0</v>
      </c>
      <c r="F611" s="7" t="n">
        <v>64</v>
      </c>
    </row>
    <row r="612" spans="1:31">
      <c r="A612" t="s">
        <v>4</v>
      </c>
      <c r="B612" s="4" t="s">
        <v>5</v>
      </c>
      <c r="C612" s="4" t="s">
        <v>7</v>
      </c>
      <c r="D612" s="4" t="s">
        <v>13</v>
      </c>
    </row>
    <row r="613" spans="1:31">
      <c r="A613" t="n">
        <v>4213</v>
      </c>
      <c r="B613" s="22" t="n">
        <v>22</v>
      </c>
      <c r="C613" s="7" t="n">
        <v>0</v>
      </c>
      <c r="D613" s="7" t="n">
        <v>4232</v>
      </c>
    </row>
    <row r="614" spans="1:31">
      <c r="A614" t="s">
        <v>4</v>
      </c>
      <c r="B614" s="4" t="s">
        <v>5</v>
      </c>
      <c r="C614" s="4" t="s">
        <v>7</v>
      </c>
      <c r="D614" s="4" t="s">
        <v>13</v>
      </c>
    </row>
    <row r="615" spans="1:31">
      <c r="A615" t="n">
        <v>4217</v>
      </c>
      <c r="B615" s="20" t="n">
        <v>58</v>
      </c>
      <c r="C615" s="7" t="n">
        <v>5</v>
      </c>
      <c r="D615" s="7" t="n">
        <v>300</v>
      </c>
    </row>
    <row r="616" spans="1:31">
      <c r="A616" t="s">
        <v>4</v>
      </c>
      <c r="B616" s="4" t="s">
        <v>5</v>
      </c>
      <c r="C616" s="4" t="s">
        <v>16</v>
      </c>
      <c r="D616" s="4" t="s">
        <v>13</v>
      </c>
    </row>
    <row r="617" spans="1:31">
      <c r="A617" t="n">
        <v>4221</v>
      </c>
      <c r="B617" s="23" t="n">
        <v>103</v>
      </c>
      <c r="C617" s="7" t="n">
        <v>0</v>
      </c>
      <c r="D617" s="7" t="n">
        <v>300</v>
      </c>
    </row>
    <row r="618" spans="1:31">
      <c r="A618" t="s">
        <v>4</v>
      </c>
      <c r="B618" s="4" t="s">
        <v>5</v>
      </c>
      <c r="C618" s="4" t="s">
        <v>7</v>
      </c>
    </row>
    <row r="619" spans="1:31">
      <c r="A619" t="n">
        <v>4228</v>
      </c>
      <c r="B619" s="24" t="n">
        <v>64</v>
      </c>
      <c r="C619" s="7" t="n">
        <v>7</v>
      </c>
    </row>
    <row r="620" spans="1:31">
      <c r="A620" t="s">
        <v>4</v>
      </c>
      <c r="B620" s="4" t="s">
        <v>5</v>
      </c>
      <c r="C620" s="4" t="s">
        <v>7</v>
      </c>
      <c r="D620" s="4" t="s">
        <v>13</v>
      </c>
    </row>
    <row r="621" spans="1:31">
      <c r="A621" t="n">
        <v>4230</v>
      </c>
      <c r="B621" s="25" t="n">
        <v>72</v>
      </c>
      <c r="C621" s="7" t="n">
        <v>5</v>
      </c>
      <c r="D621" s="7" t="n">
        <v>0</v>
      </c>
    </row>
    <row r="622" spans="1:31">
      <c r="A622" t="s">
        <v>4</v>
      </c>
      <c r="B622" s="4" t="s">
        <v>5</v>
      </c>
      <c r="C622" s="4" t="s">
        <v>7</v>
      </c>
      <c r="D622" s="19" t="s">
        <v>32</v>
      </c>
      <c r="E622" s="4" t="s">
        <v>5</v>
      </c>
      <c r="F622" s="4" t="s">
        <v>7</v>
      </c>
      <c r="G622" s="4" t="s">
        <v>13</v>
      </c>
      <c r="H622" s="19" t="s">
        <v>33</v>
      </c>
      <c r="I622" s="4" t="s">
        <v>7</v>
      </c>
      <c r="J622" s="4" t="s">
        <v>14</v>
      </c>
      <c r="K622" s="4" t="s">
        <v>7</v>
      </c>
      <c r="L622" s="4" t="s">
        <v>7</v>
      </c>
      <c r="M622" s="4" t="s">
        <v>25</v>
      </c>
    </row>
    <row r="623" spans="1:31">
      <c r="A623" t="n">
        <v>4234</v>
      </c>
      <c r="B623" s="14" t="n">
        <v>5</v>
      </c>
      <c r="C623" s="7" t="n">
        <v>28</v>
      </c>
      <c r="D623" s="19" t="s">
        <v>3</v>
      </c>
      <c r="E623" s="8" t="n">
        <v>162</v>
      </c>
      <c r="F623" s="7" t="n">
        <v>4</v>
      </c>
      <c r="G623" s="7" t="n">
        <v>4232</v>
      </c>
      <c r="H623" s="19" t="s">
        <v>3</v>
      </c>
      <c r="I623" s="7" t="n">
        <v>0</v>
      </c>
      <c r="J623" s="7" t="n">
        <v>1</v>
      </c>
      <c r="K623" s="7" t="n">
        <v>2</v>
      </c>
      <c r="L623" s="7" t="n">
        <v>1</v>
      </c>
      <c r="M623" s="15" t="n">
        <f t="normal" ca="1">A629</f>
        <v>0</v>
      </c>
    </row>
    <row r="624" spans="1:31">
      <c r="A624" t="s">
        <v>4</v>
      </c>
      <c r="B624" s="4" t="s">
        <v>5</v>
      </c>
      <c r="C624" s="4" t="s">
        <v>7</v>
      </c>
      <c r="D624" s="4" t="s">
        <v>8</v>
      </c>
    </row>
    <row r="625" spans="1:13">
      <c r="A625" t="n">
        <v>4251</v>
      </c>
      <c r="B625" s="6" t="n">
        <v>2</v>
      </c>
      <c r="C625" s="7" t="n">
        <v>10</v>
      </c>
      <c r="D625" s="7" t="s">
        <v>36</v>
      </c>
    </row>
    <row r="626" spans="1:13">
      <c r="A626" t="s">
        <v>4</v>
      </c>
      <c r="B626" s="4" t="s">
        <v>5</v>
      </c>
      <c r="C626" s="4" t="s">
        <v>13</v>
      </c>
    </row>
    <row r="627" spans="1:13">
      <c r="A627" t="n">
        <v>4268</v>
      </c>
      <c r="B627" s="26" t="n">
        <v>16</v>
      </c>
      <c r="C627" s="7" t="n">
        <v>0</v>
      </c>
    </row>
    <row r="628" spans="1:13">
      <c r="A628" t="s">
        <v>4</v>
      </c>
      <c r="B628" s="4" t="s">
        <v>5</v>
      </c>
      <c r="C628" s="4" t="s">
        <v>7</v>
      </c>
      <c r="D628" s="4" t="s">
        <v>13</v>
      </c>
      <c r="E628" s="4" t="s">
        <v>13</v>
      </c>
      <c r="F628" s="4" t="s">
        <v>13</v>
      </c>
      <c r="G628" s="4" t="s">
        <v>13</v>
      </c>
      <c r="H628" s="4" t="s">
        <v>13</v>
      </c>
      <c r="I628" s="4" t="s">
        <v>13</v>
      </c>
      <c r="J628" s="4" t="s">
        <v>13</v>
      </c>
      <c r="K628" s="4" t="s">
        <v>13</v>
      </c>
      <c r="L628" s="4" t="s">
        <v>13</v>
      </c>
      <c r="M628" s="4" t="s">
        <v>13</v>
      </c>
      <c r="N628" s="4" t="s">
        <v>14</v>
      </c>
      <c r="O628" s="4" t="s">
        <v>14</v>
      </c>
      <c r="P628" s="4" t="s">
        <v>14</v>
      </c>
      <c r="Q628" s="4" t="s">
        <v>14</v>
      </c>
      <c r="R628" s="4" t="s">
        <v>7</v>
      </c>
      <c r="S628" s="4" t="s">
        <v>8</v>
      </c>
    </row>
    <row r="629" spans="1:13">
      <c r="A629" t="n">
        <v>4271</v>
      </c>
      <c r="B629" s="49" t="n">
        <v>75</v>
      </c>
      <c r="C629" s="7" t="n">
        <v>0</v>
      </c>
      <c r="D629" s="7" t="n">
        <v>0</v>
      </c>
      <c r="E629" s="7" t="n">
        <v>0</v>
      </c>
      <c r="F629" s="7" t="n">
        <v>1024</v>
      </c>
      <c r="G629" s="7" t="n">
        <v>720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1024</v>
      </c>
      <c r="M629" s="7" t="n">
        <v>720</v>
      </c>
      <c r="N629" s="7" t="n">
        <v>1065353216</v>
      </c>
      <c r="O629" s="7" t="n">
        <v>1065353216</v>
      </c>
      <c r="P629" s="7" t="n">
        <v>1065353216</v>
      </c>
      <c r="Q629" s="7" t="n">
        <v>0</v>
      </c>
      <c r="R629" s="7" t="n">
        <v>0</v>
      </c>
      <c r="S629" s="7" t="s">
        <v>72</v>
      </c>
    </row>
    <row r="630" spans="1:13">
      <c r="A630" t="s">
        <v>4</v>
      </c>
      <c r="B630" s="4" t="s">
        <v>5</v>
      </c>
      <c r="C630" s="4" t="s">
        <v>7</v>
      </c>
      <c r="D630" s="4" t="s">
        <v>7</v>
      </c>
      <c r="E630" s="4" t="s">
        <v>7</v>
      </c>
      <c r="F630" s="4" t="s">
        <v>16</v>
      </c>
      <c r="G630" s="4" t="s">
        <v>16</v>
      </c>
      <c r="H630" s="4" t="s">
        <v>16</v>
      </c>
      <c r="I630" s="4" t="s">
        <v>16</v>
      </c>
      <c r="J630" s="4" t="s">
        <v>16</v>
      </c>
    </row>
    <row r="631" spans="1:13">
      <c r="A631" t="n">
        <v>4320</v>
      </c>
      <c r="B631" s="50" t="n">
        <v>76</v>
      </c>
      <c r="C631" s="7" t="n">
        <v>0</v>
      </c>
      <c r="D631" s="7" t="n">
        <v>9</v>
      </c>
      <c r="E631" s="7" t="n">
        <v>2</v>
      </c>
      <c r="F631" s="7" t="n">
        <v>0</v>
      </c>
      <c r="G631" s="7" t="n">
        <v>0</v>
      </c>
      <c r="H631" s="7" t="n">
        <v>0</v>
      </c>
      <c r="I631" s="7" t="n">
        <v>0</v>
      </c>
      <c r="J631" s="7" t="n">
        <v>0</v>
      </c>
    </row>
    <row r="632" spans="1:13">
      <c r="A632" t="s">
        <v>4</v>
      </c>
      <c r="B632" s="4" t="s">
        <v>5</v>
      </c>
      <c r="C632" s="4" t="s">
        <v>7</v>
      </c>
      <c r="D632" s="4" t="s">
        <v>13</v>
      </c>
      <c r="E632" s="4" t="s">
        <v>13</v>
      </c>
      <c r="F632" s="4" t="s">
        <v>13</v>
      </c>
      <c r="G632" s="4" t="s">
        <v>13</v>
      </c>
      <c r="H632" s="4" t="s">
        <v>13</v>
      </c>
      <c r="I632" s="4" t="s">
        <v>13</v>
      </c>
      <c r="J632" s="4" t="s">
        <v>13</v>
      </c>
      <c r="K632" s="4" t="s">
        <v>13</v>
      </c>
      <c r="L632" s="4" t="s">
        <v>13</v>
      </c>
      <c r="M632" s="4" t="s">
        <v>13</v>
      </c>
      <c r="N632" s="4" t="s">
        <v>14</v>
      </c>
      <c r="O632" s="4" t="s">
        <v>14</v>
      </c>
      <c r="P632" s="4" t="s">
        <v>14</v>
      </c>
      <c r="Q632" s="4" t="s">
        <v>14</v>
      </c>
      <c r="R632" s="4" t="s">
        <v>7</v>
      </c>
      <c r="S632" s="4" t="s">
        <v>8</v>
      </c>
    </row>
    <row r="633" spans="1:13">
      <c r="A633" t="n">
        <v>4344</v>
      </c>
      <c r="B633" s="49" t="n">
        <v>75</v>
      </c>
      <c r="C633" s="7" t="n">
        <v>1</v>
      </c>
      <c r="D633" s="7" t="n">
        <v>0</v>
      </c>
      <c r="E633" s="7" t="n">
        <v>0</v>
      </c>
      <c r="F633" s="7" t="n">
        <v>1024</v>
      </c>
      <c r="G633" s="7" t="n">
        <v>720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1024</v>
      </c>
      <c r="M633" s="7" t="n">
        <v>720</v>
      </c>
      <c r="N633" s="7" t="n">
        <v>1065353216</v>
      </c>
      <c r="O633" s="7" t="n">
        <v>1065353216</v>
      </c>
      <c r="P633" s="7" t="n">
        <v>1065353216</v>
      </c>
      <c r="Q633" s="7" t="n">
        <v>0</v>
      </c>
      <c r="R633" s="7" t="n">
        <v>0</v>
      </c>
      <c r="S633" s="7" t="s">
        <v>73</v>
      </c>
    </row>
    <row r="634" spans="1:13">
      <c r="A634" t="s">
        <v>4</v>
      </c>
      <c r="B634" s="4" t="s">
        <v>5</v>
      </c>
      <c r="C634" s="4" t="s">
        <v>7</v>
      </c>
      <c r="D634" s="4" t="s">
        <v>7</v>
      </c>
      <c r="E634" s="4" t="s">
        <v>7</v>
      </c>
      <c r="F634" s="4" t="s">
        <v>16</v>
      </c>
      <c r="G634" s="4" t="s">
        <v>16</v>
      </c>
      <c r="H634" s="4" t="s">
        <v>16</v>
      </c>
      <c r="I634" s="4" t="s">
        <v>16</v>
      </c>
      <c r="J634" s="4" t="s">
        <v>16</v>
      </c>
    </row>
    <row r="635" spans="1:13">
      <c r="A635" t="n">
        <v>4393</v>
      </c>
      <c r="B635" s="50" t="n">
        <v>76</v>
      </c>
      <c r="C635" s="7" t="n">
        <v>1</v>
      </c>
      <c r="D635" s="7" t="n">
        <v>9</v>
      </c>
      <c r="E635" s="7" t="n">
        <v>2</v>
      </c>
      <c r="F635" s="7" t="n">
        <v>0</v>
      </c>
      <c r="G635" s="7" t="n">
        <v>0</v>
      </c>
      <c r="H635" s="7" t="n">
        <v>0</v>
      </c>
      <c r="I635" s="7" t="n">
        <v>0</v>
      </c>
      <c r="J635" s="7" t="n">
        <v>0</v>
      </c>
    </row>
    <row r="636" spans="1:13">
      <c r="A636" t="s">
        <v>4</v>
      </c>
      <c r="B636" s="4" t="s">
        <v>5</v>
      </c>
      <c r="C636" s="4" t="s">
        <v>13</v>
      </c>
      <c r="D636" s="4" t="s">
        <v>8</v>
      </c>
      <c r="E636" s="4" t="s">
        <v>8</v>
      </c>
      <c r="F636" s="4" t="s">
        <v>8</v>
      </c>
      <c r="G636" s="4" t="s">
        <v>7</v>
      </c>
      <c r="H636" s="4" t="s">
        <v>14</v>
      </c>
      <c r="I636" s="4" t="s">
        <v>16</v>
      </c>
      <c r="J636" s="4" t="s">
        <v>16</v>
      </c>
      <c r="K636" s="4" t="s">
        <v>16</v>
      </c>
      <c r="L636" s="4" t="s">
        <v>16</v>
      </c>
      <c r="M636" s="4" t="s">
        <v>16</v>
      </c>
      <c r="N636" s="4" t="s">
        <v>16</v>
      </c>
      <c r="O636" s="4" t="s">
        <v>16</v>
      </c>
      <c r="P636" s="4" t="s">
        <v>8</v>
      </c>
      <c r="Q636" s="4" t="s">
        <v>8</v>
      </c>
      <c r="R636" s="4" t="s">
        <v>14</v>
      </c>
      <c r="S636" s="4" t="s">
        <v>7</v>
      </c>
      <c r="T636" s="4" t="s">
        <v>14</v>
      </c>
      <c r="U636" s="4" t="s">
        <v>14</v>
      </c>
      <c r="V636" s="4" t="s">
        <v>13</v>
      </c>
    </row>
    <row r="637" spans="1:13">
      <c r="A637" t="n">
        <v>4417</v>
      </c>
      <c r="B637" s="27" t="n">
        <v>19</v>
      </c>
      <c r="C637" s="7" t="n">
        <v>7032</v>
      </c>
      <c r="D637" s="7" t="s">
        <v>37</v>
      </c>
      <c r="E637" s="7" t="s">
        <v>38</v>
      </c>
      <c r="F637" s="7" t="s">
        <v>12</v>
      </c>
      <c r="G637" s="7" t="n">
        <v>0</v>
      </c>
      <c r="H637" s="7" t="n">
        <v>1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1</v>
      </c>
      <c r="N637" s="7" t="n">
        <v>1.60000002384186</v>
      </c>
      <c r="O637" s="7" t="n">
        <v>0.0900000035762787</v>
      </c>
      <c r="P637" s="7" t="s">
        <v>12</v>
      </c>
      <c r="Q637" s="7" t="s">
        <v>12</v>
      </c>
      <c r="R637" s="7" t="n">
        <v>-1</v>
      </c>
      <c r="S637" s="7" t="n">
        <v>0</v>
      </c>
      <c r="T637" s="7" t="n">
        <v>0</v>
      </c>
      <c r="U637" s="7" t="n">
        <v>0</v>
      </c>
      <c r="V637" s="7" t="n">
        <v>0</v>
      </c>
    </row>
    <row r="638" spans="1:13">
      <c r="A638" t="s">
        <v>4</v>
      </c>
      <c r="B638" s="4" t="s">
        <v>5</v>
      </c>
      <c r="C638" s="4" t="s">
        <v>13</v>
      </c>
      <c r="D638" s="4" t="s">
        <v>8</v>
      </c>
      <c r="E638" s="4" t="s">
        <v>8</v>
      </c>
      <c r="F638" s="4" t="s">
        <v>8</v>
      </c>
      <c r="G638" s="4" t="s">
        <v>7</v>
      </c>
      <c r="H638" s="4" t="s">
        <v>14</v>
      </c>
      <c r="I638" s="4" t="s">
        <v>16</v>
      </c>
      <c r="J638" s="4" t="s">
        <v>16</v>
      </c>
      <c r="K638" s="4" t="s">
        <v>16</v>
      </c>
      <c r="L638" s="4" t="s">
        <v>16</v>
      </c>
      <c r="M638" s="4" t="s">
        <v>16</v>
      </c>
      <c r="N638" s="4" t="s">
        <v>16</v>
      </c>
      <c r="O638" s="4" t="s">
        <v>16</v>
      </c>
      <c r="P638" s="4" t="s">
        <v>8</v>
      </c>
      <c r="Q638" s="4" t="s">
        <v>8</v>
      </c>
      <c r="R638" s="4" t="s">
        <v>14</v>
      </c>
      <c r="S638" s="4" t="s">
        <v>7</v>
      </c>
      <c r="T638" s="4" t="s">
        <v>14</v>
      </c>
      <c r="U638" s="4" t="s">
        <v>14</v>
      </c>
      <c r="V638" s="4" t="s">
        <v>13</v>
      </c>
    </row>
    <row r="639" spans="1:13">
      <c r="A639" t="n">
        <v>4487</v>
      </c>
      <c r="B639" s="27" t="n">
        <v>19</v>
      </c>
      <c r="C639" s="7" t="n">
        <v>6</v>
      </c>
      <c r="D639" s="7" t="s">
        <v>74</v>
      </c>
      <c r="E639" s="7" t="s">
        <v>75</v>
      </c>
      <c r="F639" s="7" t="s">
        <v>12</v>
      </c>
      <c r="G639" s="7" t="n">
        <v>0</v>
      </c>
      <c r="H639" s="7" t="n">
        <v>1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1</v>
      </c>
      <c r="N639" s="7" t="n">
        <v>1.60000002384186</v>
      </c>
      <c r="O639" s="7" t="n">
        <v>0.0900000035762787</v>
      </c>
      <c r="P639" s="7" t="s">
        <v>12</v>
      </c>
      <c r="Q639" s="7" t="s">
        <v>12</v>
      </c>
      <c r="R639" s="7" t="n">
        <v>-1</v>
      </c>
      <c r="S639" s="7" t="n">
        <v>0</v>
      </c>
      <c r="T639" s="7" t="n">
        <v>0</v>
      </c>
      <c r="U639" s="7" t="n">
        <v>0</v>
      </c>
      <c r="V639" s="7" t="n">
        <v>0</v>
      </c>
    </row>
    <row r="640" spans="1:13">
      <c r="A640" t="s">
        <v>4</v>
      </c>
      <c r="B640" s="4" t="s">
        <v>5</v>
      </c>
      <c r="C640" s="4" t="s">
        <v>13</v>
      </c>
      <c r="D640" s="4" t="s">
        <v>7</v>
      </c>
      <c r="E640" s="4" t="s">
        <v>7</v>
      </c>
      <c r="F640" s="4" t="s">
        <v>8</v>
      </c>
    </row>
    <row r="641" spans="1:22">
      <c r="A641" t="n">
        <v>4560</v>
      </c>
      <c r="B641" s="28" t="n">
        <v>20</v>
      </c>
      <c r="C641" s="7" t="n">
        <v>0</v>
      </c>
      <c r="D641" s="7" t="n">
        <v>3</v>
      </c>
      <c r="E641" s="7" t="n">
        <v>10</v>
      </c>
      <c r="F641" s="7" t="s">
        <v>39</v>
      </c>
    </row>
    <row r="642" spans="1:22">
      <c r="A642" t="s">
        <v>4</v>
      </c>
      <c r="B642" s="4" t="s">
        <v>5</v>
      </c>
      <c r="C642" s="4" t="s">
        <v>13</v>
      </c>
    </row>
    <row r="643" spans="1:22">
      <c r="A643" t="n">
        <v>4578</v>
      </c>
      <c r="B643" s="26" t="n">
        <v>16</v>
      </c>
      <c r="C643" s="7" t="n">
        <v>0</v>
      </c>
    </row>
    <row r="644" spans="1:22">
      <c r="A644" t="s">
        <v>4</v>
      </c>
      <c r="B644" s="4" t="s">
        <v>5</v>
      </c>
      <c r="C644" s="4" t="s">
        <v>13</v>
      </c>
      <c r="D644" s="4" t="s">
        <v>7</v>
      </c>
      <c r="E644" s="4" t="s">
        <v>7</v>
      </c>
      <c r="F644" s="4" t="s">
        <v>8</v>
      </c>
    </row>
    <row r="645" spans="1:22">
      <c r="A645" t="n">
        <v>4581</v>
      </c>
      <c r="B645" s="28" t="n">
        <v>20</v>
      </c>
      <c r="C645" s="7" t="n">
        <v>61489</v>
      </c>
      <c r="D645" s="7" t="n">
        <v>3</v>
      </c>
      <c r="E645" s="7" t="n">
        <v>10</v>
      </c>
      <c r="F645" s="7" t="s">
        <v>39</v>
      </c>
    </row>
    <row r="646" spans="1:22">
      <c r="A646" t="s">
        <v>4</v>
      </c>
      <c r="B646" s="4" t="s">
        <v>5</v>
      </c>
      <c r="C646" s="4" t="s">
        <v>13</v>
      </c>
    </row>
    <row r="647" spans="1:22">
      <c r="A647" t="n">
        <v>4599</v>
      </c>
      <c r="B647" s="26" t="n">
        <v>16</v>
      </c>
      <c r="C647" s="7" t="n">
        <v>0</v>
      </c>
    </row>
    <row r="648" spans="1:22">
      <c r="A648" t="s">
        <v>4</v>
      </c>
      <c r="B648" s="4" t="s">
        <v>5</v>
      </c>
      <c r="C648" s="4" t="s">
        <v>13</v>
      </c>
      <c r="D648" s="4" t="s">
        <v>7</v>
      </c>
      <c r="E648" s="4" t="s">
        <v>7</v>
      </c>
      <c r="F648" s="4" t="s">
        <v>8</v>
      </c>
    </row>
    <row r="649" spans="1:22">
      <c r="A649" t="n">
        <v>4602</v>
      </c>
      <c r="B649" s="28" t="n">
        <v>20</v>
      </c>
      <c r="C649" s="7" t="n">
        <v>61490</v>
      </c>
      <c r="D649" s="7" t="n">
        <v>3</v>
      </c>
      <c r="E649" s="7" t="n">
        <v>10</v>
      </c>
      <c r="F649" s="7" t="s">
        <v>39</v>
      </c>
    </row>
    <row r="650" spans="1:22">
      <c r="A650" t="s">
        <v>4</v>
      </c>
      <c r="B650" s="4" t="s">
        <v>5</v>
      </c>
      <c r="C650" s="4" t="s">
        <v>13</v>
      </c>
    </row>
    <row r="651" spans="1:22">
      <c r="A651" t="n">
        <v>4620</v>
      </c>
      <c r="B651" s="26" t="n">
        <v>16</v>
      </c>
      <c r="C651" s="7" t="n">
        <v>0</v>
      </c>
    </row>
    <row r="652" spans="1:22">
      <c r="A652" t="s">
        <v>4</v>
      </c>
      <c r="B652" s="4" t="s">
        <v>5</v>
      </c>
      <c r="C652" s="4" t="s">
        <v>13</v>
      </c>
      <c r="D652" s="4" t="s">
        <v>7</v>
      </c>
      <c r="E652" s="4" t="s">
        <v>7</v>
      </c>
      <c r="F652" s="4" t="s">
        <v>8</v>
      </c>
    </row>
    <row r="653" spans="1:22">
      <c r="A653" t="n">
        <v>4623</v>
      </c>
      <c r="B653" s="28" t="n">
        <v>20</v>
      </c>
      <c r="C653" s="7" t="n">
        <v>61488</v>
      </c>
      <c r="D653" s="7" t="n">
        <v>3</v>
      </c>
      <c r="E653" s="7" t="n">
        <v>10</v>
      </c>
      <c r="F653" s="7" t="s">
        <v>39</v>
      </c>
    </row>
    <row r="654" spans="1:22">
      <c r="A654" t="s">
        <v>4</v>
      </c>
      <c r="B654" s="4" t="s">
        <v>5</v>
      </c>
      <c r="C654" s="4" t="s">
        <v>13</v>
      </c>
    </row>
    <row r="655" spans="1:22">
      <c r="A655" t="n">
        <v>4641</v>
      </c>
      <c r="B655" s="26" t="n">
        <v>16</v>
      </c>
      <c r="C655" s="7" t="n">
        <v>0</v>
      </c>
    </row>
    <row r="656" spans="1:22">
      <c r="A656" t="s">
        <v>4</v>
      </c>
      <c r="B656" s="4" t="s">
        <v>5</v>
      </c>
      <c r="C656" s="4" t="s">
        <v>13</v>
      </c>
      <c r="D656" s="4" t="s">
        <v>7</v>
      </c>
      <c r="E656" s="4" t="s">
        <v>7</v>
      </c>
      <c r="F656" s="4" t="s">
        <v>8</v>
      </c>
    </row>
    <row r="657" spans="1:6">
      <c r="A657" t="n">
        <v>4644</v>
      </c>
      <c r="B657" s="28" t="n">
        <v>20</v>
      </c>
      <c r="C657" s="7" t="n">
        <v>7032</v>
      </c>
      <c r="D657" s="7" t="n">
        <v>3</v>
      </c>
      <c r="E657" s="7" t="n">
        <v>10</v>
      </c>
      <c r="F657" s="7" t="s">
        <v>39</v>
      </c>
    </row>
    <row r="658" spans="1:6">
      <c r="A658" t="s">
        <v>4</v>
      </c>
      <c r="B658" s="4" t="s">
        <v>5</v>
      </c>
      <c r="C658" s="4" t="s">
        <v>13</v>
      </c>
    </row>
    <row r="659" spans="1:6">
      <c r="A659" t="n">
        <v>4662</v>
      </c>
      <c r="B659" s="26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13</v>
      </c>
      <c r="D660" s="4" t="s">
        <v>7</v>
      </c>
      <c r="E660" s="4" t="s">
        <v>7</v>
      </c>
      <c r="F660" s="4" t="s">
        <v>8</v>
      </c>
    </row>
    <row r="661" spans="1:6">
      <c r="A661" t="n">
        <v>4665</v>
      </c>
      <c r="B661" s="28" t="n">
        <v>20</v>
      </c>
      <c r="C661" s="7" t="n">
        <v>6</v>
      </c>
      <c r="D661" s="7" t="n">
        <v>3</v>
      </c>
      <c r="E661" s="7" t="n">
        <v>10</v>
      </c>
      <c r="F661" s="7" t="s">
        <v>39</v>
      </c>
    </row>
    <row r="662" spans="1:6">
      <c r="A662" t="s">
        <v>4</v>
      </c>
      <c r="B662" s="4" t="s">
        <v>5</v>
      </c>
      <c r="C662" s="4" t="s">
        <v>13</v>
      </c>
    </row>
    <row r="663" spans="1:6">
      <c r="A663" t="n">
        <v>4683</v>
      </c>
      <c r="B663" s="26" t="n">
        <v>16</v>
      </c>
      <c r="C663" s="7" t="n">
        <v>0</v>
      </c>
    </row>
    <row r="664" spans="1:6">
      <c r="A664" t="s">
        <v>4</v>
      </c>
      <c r="B664" s="4" t="s">
        <v>5</v>
      </c>
      <c r="C664" s="4" t="s">
        <v>13</v>
      </c>
      <c r="D664" s="4" t="s">
        <v>7</v>
      </c>
      <c r="E664" s="4" t="s">
        <v>7</v>
      </c>
      <c r="F664" s="4" t="s">
        <v>8</v>
      </c>
    </row>
    <row r="665" spans="1:6">
      <c r="A665" t="n">
        <v>4686</v>
      </c>
      <c r="B665" s="28" t="n">
        <v>20</v>
      </c>
      <c r="C665" s="7" t="n">
        <v>3</v>
      </c>
      <c r="D665" s="7" t="n">
        <v>3</v>
      </c>
      <c r="E665" s="7" t="n">
        <v>10</v>
      </c>
      <c r="F665" s="7" t="s">
        <v>39</v>
      </c>
    </row>
    <row r="666" spans="1:6">
      <c r="A666" t="s">
        <v>4</v>
      </c>
      <c r="B666" s="4" t="s">
        <v>5</v>
      </c>
      <c r="C666" s="4" t="s">
        <v>13</v>
      </c>
    </row>
    <row r="667" spans="1:6">
      <c r="A667" t="n">
        <v>4704</v>
      </c>
      <c r="B667" s="26" t="n">
        <v>16</v>
      </c>
      <c r="C667" s="7" t="n">
        <v>0</v>
      </c>
    </row>
    <row r="668" spans="1:6">
      <c r="A668" t="s">
        <v>4</v>
      </c>
      <c r="B668" s="4" t="s">
        <v>5</v>
      </c>
      <c r="C668" s="4" t="s">
        <v>13</v>
      </c>
      <c r="D668" s="4" t="s">
        <v>7</v>
      </c>
      <c r="E668" s="4" t="s">
        <v>7</v>
      </c>
      <c r="F668" s="4" t="s">
        <v>8</v>
      </c>
    </row>
    <row r="669" spans="1:6">
      <c r="A669" t="n">
        <v>4707</v>
      </c>
      <c r="B669" s="28" t="n">
        <v>20</v>
      </c>
      <c r="C669" s="7" t="n">
        <v>5</v>
      </c>
      <c r="D669" s="7" t="n">
        <v>3</v>
      </c>
      <c r="E669" s="7" t="n">
        <v>10</v>
      </c>
      <c r="F669" s="7" t="s">
        <v>39</v>
      </c>
    </row>
    <row r="670" spans="1:6">
      <c r="A670" t="s">
        <v>4</v>
      </c>
      <c r="B670" s="4" t="s">
        <v>5</v>
      </c>
      <c r="C670" s="4" t="s">
        <v>13</v>
      </c>
    </row>
    <row r="671" spans="1:6">
      <c r="A671" t="n">
        <v>4725</v>
      </c>
      <c r="B671" s="26" t="n">
        <v>16</v>
      </c>
      <c r="C671" s="7" t="n">
        <v>0</v>
      </c>
    </row>
    <row r="672" spans="1:6">
      <c r="A672" t="s">
        <v>4</v>
      </c>
      <c r="B672" s="4" t="s">
        <v>5</v>
      </c>
      <c r="C672" s="4" t="s">
        <v>7</v>
      </c>
      <c r="D672" s="4" t="s">
        <v>7</v>
      </c>
      <c r="E672" s="4" t="s">
        <v>7</v>
      </c>
      <c r="F672" s="4" t="s">
        <v>7</v>
      </c>
    </row>
    <row r="673" spans="1:6">
      <c r="A673" t="n">
        <v>4728</v>
      </c>
      <c r="B673" s="9" t="n">
        <v>14</v>
      </c>
      <c r="C673" s="7" t="n">
        <v>0</v>
      </c>
      <c r="D673" s="7" t="n">
        <v>4</v>
      </c>
      <c r="E673" s="7" t="n">
        <v>0</v>
      </c>
      <c r="F673" s="7" t="n">
        <v>0</v>
      </c>
    </row>
    <row r="674" spans="1:6">
      <c r="A674" t="s">
        <v>4</v>
      </c>
      <c r="B674" s="4" t="s">
        <v>5</v>
      </c>
      <c r="C674" s="4" t="s">
        <v>13</v>
      </c>
      <c r="D674" s="4" t="s">
        <v>16</v>
      </c>
      <c r="E674" s="4" t="s">
        <v>16</v>
      </c>
      <c r="F674" s="4" t="s">
        <v>16</v>
      </c>
      <c r="G674" s="4" t="s">
        <v>16</v>
      </c>
    </row>
    <row r="675" spans="1:6">
      <c r="A675" t="n">
        <v>4733</v>
      </c>
      <c r="B675" s="29" t="n">
        <v>46</v>
      </c>
      <c r="C675" s="7" t="n">
        <v>0</v>
      </c>
      <c r="D675" s="7" t="n">
        <v>0</v>
      </c>
      <c r="E675" s="7" t="n">
        <v>20</v>
      </c>
      <c r="F675" s="7" t="n">
        <v>-19.1900005340576</v>
      </c>
      <c r="G675" s="7" t="n">
        <v>180</v>
      </c>
    </row>
    <row r="676" spans="1:6">
      <c r="A676" t="s">
        <v>4</v>
      </c>
      <c r="B676" s="4" t="s">
        <v>5</v>
      </c>
      <c r="C676" s="4" t="s">
        <v>13</v>
      </c>
      <c r="D676" s="4" t="s">
        <v>16</v>
      </c>
      <c r="E676" s="4" t="s">
        <v>16</v>
      </c>
      <c r="F676" s="4" t="s">
        <v>16</v>
      </c>
      <c r="G676" s="4" t="s">
        <v>16</v>
      </c>
    </row>
    <row r="677" spans="1:6">
      <c r="A677" t="n">
        <v>4752</v>
      </c>
      <c r="B677" s="29" t="n">
        <v>46</v>
      </c>
      <c r="C677" s="7" t="n">
        <v>61488</v>
      </c>
      <c r="D677" s="7" t="n">
        <v>0</v>
      </c>
      <c r="E677" s="7" t="n">
        <v>20</v>
      </c>
      <c r="F677" s="7" t="n">
        <v>-14.4200000762939</v>
      </c>
      <c r="G677" s="7" t="n">
        <v>180</v>
      </c>
    </row>
    <row r="678" spans="1:6">
      <c r="A678" t="s">
        <v>4</v>
      </c>
      <c r="B678" s="4" t="s">
        <v>5</v>
      </c>
      <c r="C678" s="4" t="s">
        <v>13</v>
      </c>
      <c r="D678" s="4" t="s">
        <v>16</v>
      </c>
      <c r="E678" s="4" t="s">
        <v>16</v>
      </c>
      <c r="F678" s="4" t="s">
        <v>16</v>
      </c>
      <c r="G678" s="4" t="s">
        <v>16</v>
      </c>
    </row>
    <row r="679" spans="1:6">
      <c r="A679" t="n">
        <v>4771</v>
      </c>
      <c r="B679" s="29" t="n">
        <v>46</v>
      </c>
      <c r="C679" s="7" t="n">
        <v>3</v>
      </c>
      <c r="D679" s="7" t="n">
        <v>0.419999986886978</v>
      </c>
      <c r="E679" s="7" t="n">
        <v>20</v>
      </c>
      <c r="F679" s="7" t="n">
        <v>-18.3199996948242</v>
      </c>
      <c r="G679" s="7" t="n">
        <v>180</v>
      </c>
    </row>
    <row r="680" spans="1:6">
      <c r="A680" t="s">
        <v>4</v>
      </c>
      <c r="B680" s="4" t="s">
        <v>5</v>
      </c>
      <c r="C680" s="4" t="s">
        <v>13</v>
      </c>
      <c r="D680" s="4" t="s">
        <v>16</v>
      </c>
      <c r="E680" s="4" t="s">
        <v>16</v>
      </c>
      <c r="F680" s="4" t="s">
        <v>16</v>
      </c>
      <c r="G680" s="4" t="s">
        <v>16</v>
      </c>
    </row>
    <row r="681" spans="1:6">
      <c r="A681" t="n">
        <v>4790</v>
      </c>
      <c r="B681" s="29" t="n">
        <v>46</v>
      </c>
      <c r="C681" s="7" t="n">
        <v>5</v>
      </c>
      <c r="D681" s="7" t="n">
        <v>-0.389999985694885</v>
      </c>
      <c r="E681" s="7" t="n">
        <v>20</v>
      </c>
      <c r="F681" s="7" t="n">
        <v>-17.6599998474121</v>
      </c>
      <c r="G681" s="7" t="n">
        <v>180</v>
      </c>
    </row>
    <row r="682" spans="1:6">
      <c r="A682" t="s">
        <v>4</v>
      </c>
      <c r="B682" s="4" t="s">
        <v>5</v>
      </c>
      <c r="C682" s="4" t="s">
        <v>13</v>
      </c>
      <c r="D682" s="4" t="s">
        <v>16</v>
      </c>
      <c r="E682" s="4" t="s">
        <v>16</v>
      </c>
      <c r="F682" s="4" t="s">
        <v>16</v>
      </c>
      <c r="G682" s="4" t="s">
        <v>16</v>
      </c>
    </row>
    <row r="683" spans="1:6">
      <c r="A683" t="n">
        <v>4809</v>
      </c>
      <c r="B683" s="29" t="n">
        <v>46</v>
      </c>
      <c r="C683" s="7" t="n">
        <v>7032</v>
      </c>
      <c r="D683" s="7" t="n">
        <v>-0.949999988079071</v>
      </c>
      <c r="E683" s="7" t="n">
        <v>20</v>
      </c>
      <c r="F683" s="7" t="n">
        <v>-18.3700008392334</v>
      </c>
      <c r="G683" s="7" t="n">
        <v>180</v>
      </c>
    </row>
    <row r="684" spans="1:6">
      <c r="A684" t="s">
        <v>4</v>
      </c>
      <c r="B684" s="4" t="s">
        <v>5</v>
      </c>
      <c r="C684" s="4" t="s">
        <v>7</v>
      </c>
      <c r="D684" s="19" t="s">
        <v>32</v>
      </c>
      <c r="E684" s="4" t="s">
        <v>5</v>
      </c>
      <c r="F684" s="4" t="s">
        <v>7</v>
      </c>
      <c r="G684" s="4" t="s">
        <v>13</v>
      </c>
      <c r="H684" s="19" t="s">
        <v>33</v>
      </c>
      <c r="I684" s="4" t="s">
        <v>7</v>
      </c>
      <c r="J684" s="4" t="s">
        <v>25</v>
      </c>
    </row>
    <row r="685" spans="1:6">
      <c r="A685" t="n">
        <v>4828</v>
      </c>
      <c r="B685" s="14" t="n">
        <v>5</v>
      </c>
      <c r="C685" s="7" t="n">
        <v>28</v>
      </c>
      <c r="D685" s="19" t="s">
        <v>3</v>
      </c>
      <c r="E685" s="24" t="n">
        <v>64</v>
      </c>
      <c r="F685" s="7" t="n">
        <v>5</v>
      </c>
      <c r="G685" s="7" t="n">
        <v>4</v>
      </c>
      <c r="H685" s="19" t="s">
        <v>3</v>
      </c>
      <c r="I685" s="7" t="n">
        <v>1</v>
      </c>
      <c r="J685" s="15" t="n">
        <f t="normal" ca="1">A695</f>
        <v>0</v>
      </c>
    </row>
    <row r="686" spans="1:6">
      <c r="A686" t="s">
        <v>4</v>
      </c>
      <c r="B686" s="4" t="s">
        <v>5</v>
      </c>
      <c r="C686" s="4" t="s">
        <v>13</v>
      </c>
      <c r="D686" s="4" t="s">
        <v>16</v>
      </c>
      <c r="E686" s="4" t="s">
        <v>16</v>
      </c>
      <c r="F686" s="4" t="s">
        <v>16</v>
      </c>
      <c r="G686" s="4" t="s">
        <v>16</v>
      </c>
    </row>
    <row r="687" spans="1:6">
      <c r="A687" t="n">
        <v>4839</v>
      </c>
      <c r="B687" s="29" t="n">
        <v>46</v>
      </c>
      <c r="C687" s="7" t="n">
        <v>61489</v>
      </c>
      <c r="D687" s="7" t="n">
        <v>0.319999992847443</v>
      </c>
      <c r="E687" s="7" t="n">
        <v>20</v>
      </c>
      <c r="F687" s="7" t="n">
        <v>-16.6200008392334</v>
      </c>
      <c r="G687" s="7" t="n">
        <v>180</v>
      </c>
    </row>
    <row r="688" spans="1:6">
      <c r="A688" t="s">
        <v>4</v>
      </c>
      <c r="B688" s="4" t="s">
        <v>5</v>
      </c>
      <c r="C688" s="4" t="s">
        <v>13</v>
      </c>
      <c r="D688" s="4" t="s">
        <v>16</v>
      </c>
      <c r="E688" s="4" t="s">
        <v>16</v>
      </c>
      <c r="F688" s="4" t="s">
        <v>16</v>
      </c>
      <c r="G688" s="4" t="s">
        <v>16</v>
      </c>
    </row>
    <row r="689" spans="1:10">
      <c r="A689" t="n">
        <v>4858</v>
      </c>
      <c r="B689" s="29" t="n">
        <v>46</v>
      </c>
      <c r="C689" s="7" t="n">
        <v>61490</v>
      </c>
      <c r="D689" s="7" t="n">
        <v>0.319999992847443</v>
      </c>
      <c r="E689" s="7" t="n">
        <v>20</v>
      </c>
      <c r="F689" s="7" t="n">
        <v>-16.6200008392334</v>
      </c>
      <c r="G689" s="7" t="n">
        <v>180</v>
      </c>
    </row>
    <row r="690" spans="1:10">
      <c r="A690" t="s">
        <v>4</v>
      </c>
      <c r="B690" s="4" t="s">
        <v>5</v>
      </c>
      <c r="C690" s="4" t="s">
        <v>13</v>
      </c>
      <c r="D690" s="4" t="s">
        <v>16</v>
      </c>
      <c r="E690" s="4" t="s">
        <v>16</v>
      </c>
      <c r="F690" s="4" t="s">
        <v>16</v>
      </c>
      <c r="G690" s="4" t="s">
        <v>16</v>
      </c>
    </row>
    <row r="691" spans="1:10">
      <c r="A691" t="n">
        <v>4877</v>
      </c>
      <c r="B691" s="29" t="n">
        <v>46</v>
      </c>
      <c r="C691" s="7" t="n">
        <v>4</v>
      </c>
      <c r="D691" s="7" t="n">
        <v>-0.28999999165535</v>
      </c>
      <c r="E691" s="7" t="n">
        <v>20</v>
      </c>
      <c r="F691" s="7" t="n">
        <v>-15.6700000762939</v>
      </c>
      <c r="G691" s="7" t="n">
        <v>180</v>
      </c>
    </row>
    <row r="692" spans="1:10">
      <c r="A692" t="s">
        <v>4</v>
      </c>
      <c r="B692" s="4" t="s">
        <v>5</v>
      </c>
      <c r="C692" s="4" t="s">
        <v>25</v>
      </c>
    </row>
    <row r="693" spans="1:10">
      <c r="A693" t="n">
        <v>4896</v>
      </c>
      <c r="B693" s="17" t="n">
        <v>3</v>
      </c>
      <c r="C693" s="15" t="n">
        <f t="normal" ca="1">A709</f>
        <v>0</v>
      </c>
    </row>
    <row r="694" spans="1:10">
      <c r="A694" t="s">
        <v>4</v>
      </c>
      <c r="B694" s="4" t="s">
        <v>5</v>
      </c>
      <c r="C694" s="4" t="s">
        <v>7</v>
      </c>
      <c r="D694" s="19" t="s">
        <v>32</v>
      </c>
      <c r="E694" s="4" t="s">
        <v>5</v>
      </c>
      <c r="F694" s="4" t="s">
        <v>7</v>
      </c>
      <c r="G694" s="4" t="s">
        <v>13</v>
      </c>
      <c r="H694" s="19" t="s">
        <v>33</v>
      </c>
      <c r="I694" s="4" t="s">
        <v>7</v>
      </c>
      <c r="J694" s="4" t="s">
        <v>25</v>
      </c>
    </row>
    <row r="695" spans="1:10">
      <c r="A695" t="n">
        <v>4901</v>
      </c>
      <c r="B695" s="14" t="n">
        <v>5</v>
      </c>
      <c r="C695" s="7" t="n">
        <v>28</v>
      </c>
      <c r="D695" s="19" t="s">
        <v>3</v>
      </c>
      <c r="E695" s="24" t="n">
        <v>64</v>
      </c>
      <c r="F695" s="7" t="n">
        <v>5</v>
      </c>
      <c r="G695" s="7" t="n">
        <v>9</v>
      </c>
      <c r="H695" s="19" t="s">
        <v>3</v>
      </c>
      <c r="I695" s="7" t="n">
        <v>1</v>
      </c>
      <c r="J695" s="15" t="n">
        <f t="normal" ca="1">A705</f>
        <v>0</v>
      </c>
    </row>
    <row r="696" spans="1:10">
      <c r="A696" t="s">
        <v>4</v>
      </c>
      <c r="B696" s="4" t="s">
        <v>5</v>
      </c>
      <c r="C696" s="4" t="s">
        <v>13</v>
      </c>
      <c r="D696" s="4" t="s">
        <v>16</v>
      </c>
      <c r="E696" s="4" t="s">
        <v>16</v>
      </c>
      <c r="F696" s="4" t="s">
        <v>16</v>
      </c>
      <c r="G696" s="4" t="s">
        <v>16</v>
      </c>
    </row>
    <row r="697" spans="1:10">
      <c r="A697" t="n">
        <v>4912</v>
      </c>
      <c r="B697" s="29" t="n">
        <v>46</v>
      </c>
      <c r="C697" s="7" t="n">
        <v>61489</v>
      </c>
      <c r="D697" s="7" t="n">
        <v>-0.28999999165535</v>
      </c>
      <c r="E697" s="7" t="n">
        <v>20</v>
      </c>
      <c r="F697" s="7" t="n">
        <v>-15.6700000762939</v>
      </c>
      <c r="G697" s="7" t="n">
        <v>180</v>
      </c>
    </row>
    <row r="698" spans="1:10">
      <c r="A698" t="s">
        <v>4</v>
      </c>
      <c r="B698" s="4" t="s">
        <v>5</v>
      </c>
      <c r="C698" s="4" t="s">
        <v>13</v>
      </c>
      <c r="D698" s="4" t="s">
        <v>16</v>
      </c>
      <c r="E698" s="4" t="s">
        <v>16</v>
      </c>
      <c r="F698" s="4" t="s">
        <v>16</v>
      </c>
      <c r="G698" s="4" t="s">
        <v>16</v>
      </c>
    </row>
    <row r="699" spans="1:10">
      <c r="A699" t="n">
        <v>4931</v>
      </c>
      <c r="B699" s="29" t="n">
        <v>46</v>
      </c>
      <c r="C699" s="7" t="n">
        <v>61490</v>
      </c>
      <c r="D699" s="7" t="n">
        <v>-0.28999999165535</v>
      </c>
      <c r="E699" s="7" t="n">
        <v>20</v>
      </c>
      <c r="F699" s="7" t="n">
        <v>-15.6700000762939</v>
      </c>
      <c r="G699" s="7" t="n">
        <v>180</v>
      </c>
    </row>
    <row r="700" spans="1:10">
      <c r="A700" t="s">
        <v>4</v>
      </c>
      <c r="B700" s="4" t="s">
        <v>5</v>
      </c>
      <c r="C700" s="4" t="s">
        <v>13</v>
      </c>
      <c r="D700" s="4" t="s">
        <v>16</v>
      </c>
      <c r="E700" s="4" t="s">
        <v>16</v>
      </c>
      <c r="F700" s="4" t="s">
        <v>16</v>
      </c>
      <c r="G700" s="4" t="s">
        <v>16</v>
      </c>
    </row>
    <row r="701" spans="1:10">
      <c r="A701" t="n">
        <v>4950</v>
      </c>
      <c r="B701" s="29" t="n">
        <v>46</v>
      </c>
      <c r="C701" s="7" t="n">
        <v>9</v>
      </c>
      <c r="D701" s="7" t="n">
        <v>0.319999992847443</v>
      </c>
      <c r="E701" s="7" t="n">
        <v>20</v>
      </c>
      <c r="F701" s="7" t="n">
        <v>-16.6200008392334</v>
      </c>
      <c r="G701" s="7" t="n">
        <v>180</v>
      </c>
    </row>
    <row r="702" spans="1:10">
      <c r="A702" t="s">
        <v>4</v>
      </c>
      <c r="B702" s="4" t="s">
        <v>5</v>
      </c>
      <c r="C702" s="4" t="s">
        <v>25</v>
      </c>
    </row>
    <row r="703" spans="1:10">
      <c r="A703" t="n">
        <v>4969</v>
      </c>
      <c r="B703" s="17" t="n">
        <v>3</v>
      </c>
      <c r="C703" s="15" t="n">
        <f t="normal" ca="1">A709</f>
        <v>0</v>
      </c>
    </row>
    <row r="704" spans="1:10">
      <c r="A704" t="s">
        <v>4</v>
      </c>
      <c r="B704" s="4" t="s">
        <v>5</v>
      </c>
      <c r="C704" s="4" t="s">
        <v>13</v>
      </c>
      <c r="D704" s="4" t="s">
        <v>16</v>
      </c>
      <c r="E704" s="4" t="s">
        <v>16</v>
      </c>
      <c r="F704" s="4" t="s">
        <v>16</v>
      </c>
      <c r="G704" s="4" t="s">
        <v>16</v>
      </c>
    </row>
    <row r="705" spans="1:10">
      <c r="A705" t="n">
        <v>4974</v>
      </c>
      <c r="B705" s="29" t="n">
        <v>46</v>
      </c>
      <c r="C705" s="7" t="n">
        <v>61489</v>
      </c>
      <c r="D705" s="7" t="n">
        <v>0.319999992847443</v>
      </c>
      <c r="E705" s="7" t="n">
        <v>20</v>
      </c>
      <c r="F705" s="7" t="n">
        <v>-16.6200008392334</v>
      </c>
      <c r="G705" s="7" t="n">
        <v>180</v>
      </c>
    </row>
    <row r="706" spans="1:10">
      <c r="A706" t="s">
        <v>4</v>
      </c>
      <c r="B706" s="4" t="s">
        <v>5</v>
      </c>
      <c r="C706" s="4" t="s">
        <v>13</v>
      </c>
      <c r="D706" s="4" t="s">
        <v>16</v>
      </c>
      <c r="E706" s="4" t="s">
        <v>16</v>
      </c>
      <c r="F706" s="4" t="s">
        <v>16</v>
      </c>
      <c r="G706" s="4" t="s">
        <v>16</v>
      </c>
    </row>
    <row r="707" spans="1:10">
      <c r="A707" t="n">
        <v>4993</v>
      </c>
      <c r="B707" s="29" t="n">
        <v>46</v>
      </c>
      <c r="C707" s="7" t="n">
        <v>61490</v>
      </c>
      <c r="D707" s="7" t="n">
        <v>-0.28999999165535</v>
      </c>
      <c r="E707" s="7" t="n">
        <v>20</v>
      </c>
      <c r="F707" s="7" t="n">
        <v>-15.6700000762939</v>
      </c>
      <c r="G707" s="7" t="n">
        <v>180</v>
      </c>
    </row>
    <row r="708" spans="1:10">
      <c r="A708" t="s">
        <v>4</v>
      </c>
      <c r="B708" s="4" t="s">
        <v>5</v>
      </c>
      <c r="C708" s="4" t="s">
        <v>13</v>
      </c>
      <c r="D708" s="4" t="s">
        <v>16</v>
      </c>
      <c r="E708" s="4" t="s">
        <v>16</v>
      </c>
      <c r="F708" s="4" t="s">
        <v>16</v>
      </c>
      <c r="G708" s="4" t="s">
        <v>16</v>
      </c>
    </row>
    <row r="709" spans="1:10">
      <c r="A709" t="n">
        <v>5012</v>
      </c>
      <c r="B709" s="29" t="n">
        <v>46</v>
      </c>
      <c r="C709" s="7" t="n">
        <v>6</v>
      </c>
      <c r="D709" s="7" t="n">
        <v>0</v>
      </c>
      <c r="E709" s="7" t="n">
        <v>20</v>
      </c>
      <c r="F709" s="7" t="n">
        <v>-34.2200012207031</v>
      </c>
      <c r="G709" s="7" t="n">
        <v>180</v>
      </c>
    </row>
    <row r="710" spans="1:10">
      <c r="A710" t="s">
        <v>4</v>
      </c>
      <c r="B710" s="4" t="s">
        <v>5</v>
      </c>
      <c r="C710" s="4" t="s">
        <v>8</v>
      </c>
      <c r="D710" s="4" t="s">
        <v>8</v>
      </c>
    </row>
    <row r="711" spans="1:10">
      <c r="A711" t="n">
        <v>5031</v>
      </c>
      <c r="B711" s="30" t="n">
        <v>70</v>
      </c>
      <c r="C711" s="7" t="s">
        <v>26</v>
      </c>
      <c r="D711" s="7" t="s">
        <v>41</v>
      </c>
    </row>
    <row r="712" spans="1:10">
      <c r="A712" t="s">
        <v>4</v>
      </c>
      <c r="B712" s="4" t="s">
        <v>5</v>
      </c>
      <c r="C712" s="4" t="s">
        <v>7</v>
      </c>
      <c r="D712" s="4" t="s">
        <v>13</v>
      </c>
      <c r="E712" s="4" t="s">
        <v>7</v>
      </c>
      <c r="F712" s="4" t="s">
        <v>8</v>
      </c>
      <c r="G712" s="4" t="s">
        <v>8</v>
      </c>
      <c r="H712" s="4" t="s">
        <v>8</v>
      </c>
      <c r="I712" s="4" t="s">
        <v>8</v>
      </c>
      <c r="J712" s="4" t="s">
        <v>8</v>
      </c>
      <c r="K712" s="4" t="s">
        <v>8</v>
      </c>
      <c r="L712" s="4" t="s">
        <v>8</v>
      </c>
      <c r="M712" s="4" t="s">
        <v>8</v>
      </c>
      <c r="N712" s="4" t="s">
        <v>8</v>
      </c>
      <c r="O712" s="4" t="s">
        <v>8</v>
      </c>
      <c r="P712" s="4" t="s">
        <v>8</v>
      </c>
      <c r="Q712" s="4" t="s">
        <v>8</v>
      </c>
      <c r="R712" s="4" t="s">
        <v>8</v>
      </c>
      <c r="S712" s="4" t="s">
        <v>8</v>
      </c>
      <c r="T712" s="4" t="s">
        <v>8</v>
      </c>
      <c r="U712" s="4" t="s">
        <v>8</v>
      </c>
    </row>
    <row r="713" spans="1:10">
      <c r="A713" t="n">
        <v>5055</v>
      </c>
      <c r="B713" s="51" t="n">
        <v>36</v>
      </c>
      <c r="C713" s="7" t="n">
        <v>8</v>
      </c>
      <c r="D713" s="7" t="n">
        <v>6</v>
      </c>
      <c r="E713" s="7" t="n">
        <v>0</v>
      </c>
      <c r="F713" s="7" t="s">
        <v>76</v>
      </c>
      <c r="G713" s="7" t="s">
        <v>77</v>
      </c>
      <c r="H713" s="7" t="s">
        <v>78</v>
      </c>
      <c r="I713" s="7" t="s">
        <v>79</v>
      </c>
      <c r="J713" s="7" t="s">
        <v>80</v>
      </c>
      <c r="K713" s="7" t="s">
        <v>81</v>
      </c>
      <c r="L713" s="7" t="s">
        <v>12</v>
      </c>
      <c r="M713" s="7" t="s">
        <v>12</v>
      </c>
      <c r="N713" s="7" t="s">
        <v>12</v>
      </c>
      <c r="O713" s="7" t="s">
        <v>12</v>
      </c>
      <c r="P713" s="7" t="s">
        <v>12</v>
      </c>
      <c r="Q713" s="7" t="s">
        <v>12</v>
      </c>
      <c r="R713" s="7" t="s">
        <v>12</v>
      </c>
      <c r="S713" s="7" t="s">
        <v>12</v>
      </c>
      <c r="T713" s="7" t="s">
        <v>12</v>
      </c>
      <c r="U713" s="7" t="s">
        <v>12</v>
      </c>
    </row>
    <row r="714" spans="1:10">
      <c r="A714" t="s">
        <v>4</v>
      </c>
      <c r="B714" s="4" t="s">
        <v>5</v>
      </c>
      <c r="C714" s="4" t="s">
        <v>7</v>
      </c>
      <c r="D714" s="4" t="s">
        <v>13</v>
      </c>
      <c r="E714" s="4" t="s">
        <v>7</v>
      </c>
      <c r="F714" s="4" t="s">
        <v>8</v>
      </c>
      <c r="G714" s="4" t="s">
        <v>8</v>
      </c>
      <c r="H714" s="4" t="s">
        <v>8</v>
      </c>
      <c r="I714" s="4" t="s">
        <v>8</v>
      </c>
      <c r="J714" s="4" t="s">
        <v>8</v>
      </c>
      <c r="K714" s="4" t="s">
        <v>8</v>
      </c>
      <c r="L714" s="4" t="s">
        <v>8</v>
      </c>
      <c r="M714" s="4" t="s">
        <v>8</v>
      </c>
      <c r="N714" s="4" t="s">
        <v>8</v>
      </c>
      <c r="O714" s="4" t="s">
        <v>8</v>
      </c>
      <c r="P714" s="4" t="s">
        <v>8</v>
      </c>
      <c r="Q714" s="4" t="s">
        <v>8</v>
      </c>
      <c r="R714" s="4" t="s">
        <v>8</v>
      </c>
      <c r="S714" s="4" t="s">
        <v>8</v>
      </c>
      <c r="T714" s="4" t="s">
        <v>8</v>
      </c>
      <c r="U714" s="4" t="s">
        <v>8</v>
      </c>
    </row>
    <row r="715" spans="1:10">
      <c r="A715" t="n">
        <v>5150</v>
      </c>
      <c r="B715" s="51" t="n">
        <v>36</v>
      </c>
      <c r="C715" s="7" t="n">
        <v>8</v>
      </c>
      <c r="D715" s="7" t="n">
        <v>3</v>
      </c>
      <c r="E715" s="7" t="n">
        <v>0</v>
      </c>
      <c r="F715" s="7" t="s">
        <v>82</v>
      </c>
      <c r="G715" s="7" t="s">
        <v>12</v>
      </c>
      <c r="H715" s="7" t="s">
        <v>12</v>
      </c>
      <c r="I715" s="7" t="s">
        <v>12</v>
      </c>
      <c r="J715" s="7" t="s">
        <v>12</v>
      </c>
      <c r="K715" s="7" t="s">
        <v>12</v>
      </c>
      <c r="L715" s="7" t="s">
        <v>12</v>
      </c>
      <c r="M715" s="7" t="s">
        <v>12</v>
      </c>
      <c r="N715" s="7" t="s">
        <v>12</v>
      </c>
      <c r="O715" s="7" t="s">
        <v>12</v>
      </c>
      <c r="P715" s="7" t="s">
        <v>12</v>
      </c>
      <c r="Q715" s="7" t="s">
        <v>12</v>
      </c>
      <c r="R715" s="7" t="s">
        <v>12</v>
      </c>
      <c r="S715" s="7" t="s">
        <v>12</v>
      </c>
      <c r="T715" s="7" t="s">
        <v>12</v>
      </c>
      <c r="U715" s="7" t="s">
        <v>12</v>
      </c>
    </row>
    <row r="716" spans="1:10">
      <c r="A716" t="s">
        <v>4</v>
      </c>
      <c r="B716" s="4" t="s">
        <v>5</v>
      </c>
      <c r="C716" s="4" t="s">
        <v>7</v>
      </c>
      <c r="D716" s="4" t="s">
        <v>13</v>
      </c>
      <c r="E716" s="4" t="s">
        <v>7</v>
      </c>
      <c r="F716" s="4" t="s">
        <v>8</v>
      </c>
      <c r="G716" s="4" t="s">
        <v>8</v>
      </c>
      <c r="H716" s="4" t="s">
        <v>8</v>
      </c>
      <c r="I716" s="4" t="s">
        <v>8</v>
      </c>
      <c r="J716" s="4" t="s">
        <v>8</v>
      </c>
      <c r="K716" s="4" t="s">
        <v>8</v>
      </c>
      <c r="L716" s="4" t="s">
        <v>8</v>
      </c>
      <c r="M716" s="4" t="s">
        <v>8</v>
      </c>
      <c r="N716" s="4" t="s">
        <v>8</v>
      </c>
      <c r="O716" s="4" t="s">
        <v>8</v>
      </c>
      <c r="P716" s="4" t="s">
        <v>8</v>
      </c>
      <c r="Q716" s="4" t="s">
        <v>8</v>
      </c>
      <c r="R716" s="4" t="s">
        <v>8</v>
      </c>
      <c r="S716" s="4" t="s">
        <v>8</v>
      </c>
      <c r="T716" s="4" t="s">
        <v>8</v>
      </c>
      <c r="U716" s="4" t="s">
        <v>8</v>
      </c>
    </row>
    <row r="717" spans="1:10">
      <c r="A717" t="n">
        <v>5182</v>
      </c>
      <c r="B717" s="51" t="n">
        <v>36</v>
      </c>
      <c r="C717" s="7" t="n">
        <v>8</v>
      </c>
      <c r="D717" s="7" t="n">
        <v>5</v>
      </c>
      <c r="E717" s="7" t="n">
        <v>0</v>
      </c>
      <c r="F717" s="7" t="s">
        <v>82</v>
      </c>
      <c r="G717" s="7" t="s">
        <v>12</v>
      </c>
      <c r="H717" s="7" t="s">
        <v>12</v>
      </c>
      <c r="I717" s="7" t="s">
        <v>12</v>
      </c>
      <c r="J717" s="7" t="s">
        <v>12</v>
      </c>
      <c r="K717" s="7" t="s">
        <v>12</v>
      </c>
      <c r="L717" s="7" t="s">
        <v>12</v>
      </c>
      <c r="M717" s="7" t="s">
        <v>12</v>
      </c>
      <c r="N717" s="7" t="s">
        <v>12</v>
      </c>
      <c r="O717" s="7" t="s">
        <v>12</v>
      </c>
      <c r="P717" s="7" t="s">
        <v>12</v>
      </c>
      <c r="Q717" s="7" t="s">
        <v>12</v>
      </c>
      <c r="R717" s="7" t="s">
        <v>12</v>
      </c>
      <c r="S717" s="7" t="s">
        <v>12</v>
      </c>
      <c r="T717" s="7" t="s">
        <v>12</v>
      </c>
      <c r="U717" s="7" t="s">
        <v>12</v>
      </c>
    </row>
    <row r="718" spans="1:10">
      <c r="A718" t="s">
        <v>4</v>
      </c>
      <c r="B718" s="4" t="s">
        <v>5</v>
      </c>
      <c r="C718" s="4" t="s">
        <v>7</v>
      </c>
      <c r="D718" s="19" t="s">
        <v>32</v>
      </c>
      <c r="E718" s="4" t="s">
        <v>5</v>
      </c>
      <c r="F718" s="4" t="s">
        <v>7</v>
      </c>
      <c r="G718" s="4" t="s">
        <v>13</v>
      </c>
      <c r="H718" s="19" t="s">
        <v>33</v>
      </c>
      <c r="I718" s="4" t="s">
        <v>7</v>
      </c>
      <c r="J718" s="4" t="s">
        <v>25</v>
      </c>
    </row>
    <row r="719" spans="1:10">
      <c r="A719" t="n">
        <v>5214</v>
      </c>
      <c r="B719" s="14" t="n">
        <v>5</v>
      </c>
      <c r="C719" s="7" t="n">
        <v>28</v>
      </c>
      <c r="D719" s="19" t="s">
        <v>3</v>
      </c>
      <c r="E719" s="24" t="n">
        <v>64</v>
      </c>
      <c r="F719" s="7" t="n">
        <v>5</v>
      </c>
      <c r="G719" s="7" t="n">
        <v>4</v>
      </c>
      <c r="H719" s="19" t="s">
        <v>3</v>
      </c>
      <c r="I719" s="7" t="n">
        <v>1</v>
      </c>
      <c r="J719" s="15" t="n">
        <f t="normal" ca="1">A723</f>
        <v>0</v>
      </c>
    </row>
    <row r="720" spans="1:10">
      <c r="A720" t="s">
        <v>4</v>
      </c>
      <c r="B720" s="4" t="s">
        <v>5</v>
      </c>
      <c r="C720" s="4" t="s">
        <v>7</v>
      </c>
      <c r="D720" s="4" t="s">
        <v>13</v>
      </c>
      <c r="E720" s="4" t="s">
        <v>7</v>
      </c>
      <c r="F720" s="4" t="s">
        <v>8</v>
      </c>
      <c r="G720" s="4" t="s">
        <v>8</v>
      </c>
      <c r="H720" s="4" t="s">
        <v>8</v>
      </c>
      <c r="I720" s="4" t="s">
        <v>8</v>
      </c>
      <c r="J720" s="4" t="s">
        <v>8</v>
      </c>
      <c r="K720" s="4" t="s">
        <v>8</v>
      </c>
      <c r="L720" s="4" t="s">
        <v>8</v>
      </c>
      <c r="M720" s="4" t="s">
        <v>8</v>
      </c>
      <c r="N720" s="4" t="s">
        <v>8</v>
      </c>
      <c r="O720" s="4" t="s">
        <v>8</v>
      </c>
      <c r="P720" s="4" t="s">
        <v>8</v>
      </c>
      <c r="Q720" s="4" t="s">
        <v>8</v>
      </c>
      <c r="R720" s="4" t="s">
        <v>8</v>
      </c>
      <c r="S720" s="4" t="s">
        <v>8</v>
      </c>
      <c r="T720" s="4" t="s">
        <v>8</v>
      </c>
      <c r="U720" s="4" t="s">
        <v>8</v>
      </c>
    </row>
    <row r="721" spans="1:21">
      <c r="A721" t="n">
        <v>5225</v>
      </c>
      <c r="B721" s="51" t="n">
        <v>36</v>
      </c>
      <c r="C721" s="7" t="n">
        <v>8</v>
      </c>
      <c r="D721" s="7" t="n">
        <v>4</v>
      </c>
      <c r="E721" s="7" t="n">
        <v>0</v>
      </c>
      <c r="F721" s="7" t="s">
        <v>78</v>
      </c>
      <c r="G721" s="7" t="s">
        <v>12</v>
      </c>
      <c r="H721" s="7" t="s">
        <v>12</v>
      </c>
      <c r="I721" s="7" t="s">
        <v>12</v>
      </c>
      <c r="J721" s="7" t="s">
        <v>12</v>
      </c>
      <c r="K721" s="7" t="s">
        <v>12</v>
      </c>
      <c r="L721" s="7" t="s">
        <v>12</v>
      </c>
      <c r="M721" s="7" t="s">
        <v>12</v>
      </c>
      <c r="N721" s="7" t="s">
        <v>12</v>
      </c>
      <c r="O721" s="7" t="s">
        <v>12</v>
      </c>
      <c r="P721" s="7" t="s">
        <v>12</v>
      </c>
      <c r="Q721" s="7" t="s">
        <v>12</v>
      </c>
      <c r="R721" s="7" t="s">
        <v>12</v>
      </c>
      <c r="S721" s="7" t="s">
        <v>12</v>
      </c>
      <c r="T721" s="7" t="s">
        <v>12</v>
      </c>
      <c r="U721" s="7" t="s">
        <v>12</v>
      </c>
    </row>
    <row r="722" spans="1:21">
      <c r="A722" t="s">
        <v>4</v>
      </c>
      <c r="B722" s="4" t="s">
        <v>5</v>
      </c>
      <c r="C722" s="4" t="s">
        <v>7</v>
      </c>
      <c r="D722" s="19" t="s">
        <v>32</v>
      </c>
      <c r="E722" s="4" t="s">
        <v>5</v>
      </c>
      <c r="F722" s="4" t="s">
        <v>7</v>
      </c>
      <c r="G722" s="4" t="s">
        <v>13</v>
      </c>
      <c r="H722" s="19" t="s">
        <v>33</v>
      </c>
      <c r="I722" s="4" t="s">
        <v>7</v>
      </c>
      <c r="J722" s="4" t="s">
        <v>25</v>
      </c>
    </row>
    <row r="723" spans="1:21">
      <c r="A723" t="n">
        <v>5258</v>
      </c>
      <c r="B723" s="14" t="n">
        <v>5</v>
      </c>
      <c r="C723" s="7" t="n">
        <v>28</v>
      </c>
      <c r="D723" s="19" t="s">
        <v>3</v>
      </c>
      <c r="E723" s="24" t="n">
        <v>64</v>
      </c>
      <c r="F723" s="7" t="n">
        <v>5</v>
      </c>
      <c r="G723" s="7" t="n">
        <v>9</v>
      </c>
      <c r="H723" s="19" t="s">
        <v>3</v>
      </c>
      <c r="I723" s="7" t="n">
        <v>1</v>
      </c>
      <c r="J723" s="15" t="n">
        <f t="normal" ca="1">A727</f>
        <v>0</v>
      </c>
    </row>
    <row r="724" spans="1:21">
      <c r="A724" t="s">
        <v>4</v>
      </c>
      <c r="B724" s="4" t="s">
        <v>5</v>
      </c>
      <c r="C724" s="4" t="s">
        <v>7</v>
      </c>
      <c r="D724" s="4" t="s">
        <v>13</v>
      </c>
      <c r="E724" s="4" t="s">
        <v>7</v>
      </c>
      <c r="F724" s="4" t="s">
        <v>8</v>
      </c>
      <c r="G724" s="4" t="s">
        <v>8</v>
      </c>
      <c r="H724" s="4" t="s">
        <v>8</v>
      </c>
      <c r="I724" s="4" t="s">
        <v>8</v>
      </c>
      <c r="J724" s="4" t="s">
        <v>8</v>
      </c>
      <c r="K724" s="4" t="s">
        <v>8</v>
      </c>
      <c r="L724" s="4" t="s">
        <v>8</v>
      </c>
      <c r="M724" s="4" t="s">
        <v>8</v>
      </c>
      <c r="N724" s="4" t="s">
        <v>8</v>
      </c>
      <c r="O724" s="4" t="s">
        <v>8</v>
      </c>
      <c r="P724" s="4" t="s">
        <v>8</v>
      </c>
      <c r="Q724" s="4" t="s">
        <v>8</v>
      </c>
      <c r="R724" s="4" t="s">
        <v>8</v>
      </c>
      <c r="S724" s="4" t="s">
        <v>8</v>
      </c>
      <c r="T724" s="4" t="s">
        <v>8</v>
      </c>
      <c r="U724" s="4" t="s">
        <v>8</v>
      </c>
    </row>
    <row r="725" spans="1:21">
      <c r="A725" t="n">
        <v>5269</v>
      </c>
      <c r="B725" s="51" t="n">
        <v>36</v>
      </c>
      <c r="C725" s="7" t="n">
        <v>8</v>
      </c>
      <c r="D725" s="7" t="n">
        <v>9</v>
      </c>
      <c r="E725" s="7" t="n">
        <v>0</v>
      </c>
      <c r="F725" s="7" t="s">
        <v>83</v>
      </c>
      <c r="G725" s="7" t="s">
        <v>84</v>
      </c>
      <c r="H725" s="7" t="s">
        <v>85</v>
      </c>
      <c r="I725" s="7" t="s">
        <v>12</v>
      </c>
      <c r="J725" s="7" t="s">
        <v>12</v>
      </c>
      <c r="K725" s="7" t="s">
        <v>12</v>
      </c>
      <c r="L725" s="7" t="s">
        <v>12</v>
      </c>
      <c r="M725" s="7" t="s">
        <v>12</v>
      </c>
      <c r="N725" s="7" t="s">
        <v>12</v>
      </c>
      <c r="O725" s="7" t="s">
        <v>12</v>
      </c>
      <c r="P725" s="7" t="s">
        <v>12</v>
      </c>
      <c r="Q725" s="7" t="s">
        <v>12</v>
      </c>
      <c r="R725" s="7" t="s">
        <v>12</v>
      </c>
      <c r="S725" s="7" t="s">
        <v>12</v>
      </c>
      <c r="T725" s="7" t="s">
        <v>12</v>
      </c>
      <c r="U725" s="7" t="s">
        <v>12</v>
      </c>
    </row>
    <row r="726" spans="1:21">
      <c r="A726" t="s">
        <v>4</v>
      </c>
      <c r="B726" s="4" t="s">
        <v>5</v>
      </c>
      <c r="C726" s="4" t="s">
        <v>7</v>
      </c>
      <c r="D726" s="4" t="s">
        <v>7</v>
      </c>
      <c r="E726" s="4" t="s">
        <v>16</v>
      </c>
      <c r="F726" s="4" t="s">
        <v>16</v>
      </c>
      <c r="G726" s="4" t="s">
        <v>16</v>
      </c>
      <c r="H726" s="4" t="s">
        <v>13</v>
      </c>
    </row>
    <row r="727" spans="1:21">
      <c r="A727" t="n">
        <v>5324</v>
      </c>
      <c r="B727" s="31" t="n">
        <v>45</v>
      </c>
      <c r="C727" s="7" t="n">
        <v>2</v>
      </c>
      <c r="D727" s="7" t="n">
        <v>3</v>
      </c>
      <c r="E727" s="7" t="n">
        <v>1.03999996185303</v>
      </c>
      <c r="F727" s="7" t="n">
        <v>21.2600002288818</v>
      </c>
      <c r="G727" s="7" t="n">
        <v>-21.0699996948242</v>
      </c>
      <c r="H727" s="7" t="n">
        <v>0</v>
      </c>
    </row>
    <row r="728" spans="1:21">
      <c r="A728" t="s">
        <v>4</v>
      </c>
      <c r="B728" s="4" t="s">
        <v>5</v>
      </c>
      <c r="C728" s="4" t="s">
        <v>7</v>
      </c>
      <c r="D728" s="4" t="s">
        <v>7</v>
      </c>
      <c r="E728" s="4" t="s">
        <v>16</v>
      </c>
      <c r="F728" s="4" t="s">
        <v>16</v>
      </c>
      <c r="G728" s="4" t="s">
        <v>16</v>
      </c>
      <c r="H728" s="4" t="s">
        <v>13</v>
      </c>
      <c r="I728" s="4" t="s">
        <v>7</v>
      </c>
    </row>
    <row r="729" spans="1:21">
      <c r="A729" t="n">
        <v>5341</v>
      </c>
      <c r="B729" s="31" t="n">
        <v>45</v>
      </c>
      <c r="C729" s="7" t="n">
        <v>4</v>
      </c>
      <c r="D729" s="7" t="n">
        <v>3</v>
      </c>
      <c r="E729" s="7" t="n">
        <v>3.8199999332428</v>
      </c>
      <c r="F729" s="7" t="n">
        <v>150.919998168945</v>
      </c>
      <c r="G729" s="7" t="n">
        <v>0</v>
      </c>
      <c r="H729" s="7" t="n">
        <v>0</v>
      </c>
      <c r="I729" s="7" t="n">
        <v>0</v>
      </c>
    </row>
    <row r="730" spans="1:21">
      <c r="A730" t="s">
        <v>4</v>
      </c>
      <c r="B730" s="4" t="s">
        <v>5</v>
      </c>
      <c r="C730" s="4" t="s">
        <v>7</v>
      </c>
      <c r="D730" s="4" t="s">
        <v>7</v>
      </c>
      <c r="E730" s="4" t="s">
        <v>16</v>
      </c>
      <c r="F730" s="4" t="s">
        <v>13</v>
      </c>
    </row>
    <row r="731" spans="1:21">
      <c r="A731" t="n">
        <v>5359</v>
      </c>
      <c r="B731" s="31" t="n">
        <v>45</v>
      </c>
      <c r="C731" s="7" t="n">
        <v>5</v>
      </c>
      <c r="D731" s="7" t="n">
        <v>3</v>
      </c>
      <c r="E731" s="7" t="n">
        <v>2.79999995231628</v>
      </c>
      <c r="F731" s="7" t="n">
        <v>0</v>
      </c>
    </row>
    <row r="732" spans="1:21">
      <c r="A732" t="s">
        <v>4</v>
      </c>
      <c r="B732" s="4" t="s">
        <v>5</v>
      </c>
      <c r="C732" s="4" t="s">
        <v>7</v>
      </c>
      <c r="D732" s="4" t="s">
        <v>7</v>
      </c>
      <c r="E732" s="4" t="s">
        <v>16</v>
      </c>
      <c r="F732" s="4" t="s">
        <v>13</v>
      </c>
    </row>
    <row r="733" spans="1:21">
      <c r="A733" t="n">
        <v>5368</v>
      </c>
      <c r="B733" s="31" t="n">
        <v>45</v>
      </c>
      <c r="C733" s="7" t="n">
        <v>11</v>
      </c>
      <c r="D733" s="7" t="n">
        <v>3</v>
      </c>
      <c r="E733" s="7" t="n">
        <v>32.9000015258789</v>
      </c>
      <c r="F733" s="7" t="n">
        <v>0</v>
      </c>
    </row>
    <row r="734" spans="1:21">
      <c r="A734" t="s">
        <v>4</v>
      </c>
      <c r="B734" s="4" t="s">
        <v>5</v>
      </c>
      <c r="C734" s="4" t="s">
        <v>7</v>
      </c>
    </row>
    <row r="735" spans="1:21">
      <c r="A735" t="n">
        <v>5377</v>
      </c>
      <c r="B735" s="33" t="n">
        <v>116</v>
      </c>
      <c r="C735" s="7" t="n">
        <v>0</v>
      </c>
    </row>
    <row r="736" spans="1:21">
      <c r="A736" t="s">
        <v>4</v>
      </c>
      <c r="B736" s="4" t="s">
        <v>5</v>
      </c>
      <c r="C736" s="4" t="s">
        <v>7</v>
      </c>
      <c r="D736" s="4" t="s">
        <v>13</v>
      </c>
    </row>
    <row r="737" spans="1:21">
      <c r="A737" t="n">
        <v>5379</v>
      </c>
      <c r="B737" s="33" t="n">
        <v>116</v>
      </c>
      <c r="C737" s="7" t="n">
        <v>2</v>
      </c>
      <c r="D737" s="7" t="n">
        <v>1</v>
      </c>
    </row>
    <row r="738" spans="1:21">
      <c r="A738" t="s">
        <v>4</v>
      </c>
      <c r="B738" s="4" t="s">
        <v>5</v>
      </c>
      <c r="C738" s="4" t="s">
        <v>7</v>
      </c>
      <c r="D738" s="4" t="s">
        <v>14</v>
      </c>
    </row>
    <row r="739" spans="1:21">
      <c r="A739" t="n">
        <v>5383</v>
      </c>
      <c r="B739" s="33" t="n">
        <v>116</v>
      </c>
      <c r="C739" s="7" t="n">
        <v>5</v>
      </c>
      <c r="D739" s="7" t="n">
        <v>1106247680</v>
      </c>
    </row>
    <row r="740" spans="1:21">
      <c r="A740" t="s">
        <v>4</v>
      </c>
      <c r="B740" s="4" t="s">
        <v>5</v>
      </c>
      <c r="C740" s="4" t="s">
        <v>7</v>
      </c>
      <c r="D740" s="4" t="s">
        <v>13</v>
      </c>
    </row>
    <row r="741" spans="1:21">
      <c r="A741" t="n">
        <v>5389</v>
      </c>
      <c r="B741" s="33" t="n">
        <v>116</v>
      </c>
      <c r="C741" s="7" t="n">
        <v>6</v>
      </c>
      <c r="D741" s="7" t="n">
        <v>1</v>
      </c>
    </row>
    <row r="742" spans="1:21">
      <c r="A742" t="s">
        <v>4</v>
      </c>
      <c r="B742" s="4" t="s">
        <v>5</v>
      </c>
      <c r="C742" s="4" t="s">
        <v>7</v>
      </c>
      <c r="D742" s="4" t="s">
        <v>7</v>
      </c>
      <c r="E742" s="4" t="s">
        <v>16</v>
      </c>
      <c r="F742" s="4" t="s">
        <v>16</v>
      </c>
      <c r="G742" s="4" t="s">
        <v>16</v>
      </c>
      <c r="H742" s="4" t="s">
        <v>13</v>
      </c>
    </row>
    <row r="743" spans="1:21">
      <c r="A743" t="n">
        <v>5393</v>
      </c>
      <c r="B743" s="31" t="n">
        <v>45</v>
      </c>
      <c r="C743" s="7" t="n">
        <v>2</v>
      </c>
      <c r="D743" s="7" t="n">
        <v>3</v>
      </c>
      <c r="E743" s="7" t="n">
        <v>0.0700000002980232</v>
      </c>
      <c r="F743" s="7" t="n">
        <v>21.4200000762939</v>
      </c>
      <c r="G743" s="7" t="n">
        <v>-22.5300006866455</v>
      </c>
      <c r="H743" s="7" t="n">
        <v>3500</v>
      </c>
    </row>
    <row r="744" spans="1:21">
      <c r="A744" t="s">
        <v>4</v>
      </c>
      <c r="B744" s="4" t="s">
        <v>5</v>
      </c>
      <c r="C744" s="4" t="s">
        <v>7</v>
      </c>
      <c r="D744" s="4" t="s">
        <v>7</v>
      </c>
      <c r="E744" s="4" t="s">
        <v>16</v>
      </c>
      <c r="F744" s="4" t="s">
        <v>16</v>
      </c>
      <c r="G744" s="4" t="s">
        <v>16</v>
      </c>
      <c r="H744" s="4" t="s">
        <v>13</v>
      </c>
      <c r="I744" s="4" t="s">
        <v>7</v>
      </c>
    </row>
    <row r="745" spans="1:21">
      <c r="A745" t="n">
        <v>5410</v>
      </c>
      <c r="B745" s="31" t="n">
        <v>45</v>
      </c>
      <c r="C745" s="7" t="n">
        <v>4</v>
      </c>
      <c r="D745" s="7" t="n">
        <v>3</v>
      </c>
      <c r="E745" s="7" t="n">
        <v>359.649993896484</v>
      </c>
      <c r="F745" s="7" t="n">
        <v>172.389999389648</v>
      </c>
      <c r="G745" s="7" t="n">
        <v>0</v>
      </c>
      <c r="H745" s="7" t="n">
        <v>3500</v>
      </c>
      <c r="I745" s="7" t="n">
        <v>1</v>
      </c>
    </row>
    <row r="746" spans="1:21">
      <c r="A746" t="s">
        <v>4</v>
      </c>
      <c r="B746" s="4" t="s">
        <v>5</v>
      </c>
      <c r="C746" s="4" t="s">
        <v>7</v>
      </c>
      <c r="D746" s="4" t="s">
        <v>7</v>
      </c>
      <c r="E746" s="4" t="s">
        <v>16</v>
      </c>
      <c r="F746" s="4" t="s">
        <v>13</v>
      </c>
    </row>
    <row r="747" spans="1:21">
      <c r="A747" t="n">
        <v>5428</v>
      </c>
      <c r="B747" s="31" t="n">
        <v>45</v>
      </c>
      <c r="C747" s="7" t="n">
        <v>5</v>
      </c>
      <c r="D747" s="7" t="n">
        <v>3</v>
      </c>
      <c r="E747" s="7" t="n">
        <v>1.89999997615814</v>
      </c>
      <c r="F747" s="7" t="n">
        <v>3500</v>
      </c>
    </row>
    <row r="748" spans="1:21">
      <c r="A748" t="s">
        <v>4</v>
      </c>
      <c r="B748" s="4" t="s">
        <v>5</v>
      </c>
      <c r="C748" s="4" t="s">
        <v>7</v>
      </c>
      <c r="D748" s="4" t="s">
        <v>7</v>
      </c>
      <c r="E748" s="4" t="s">
        <v>16</v>
      </c>
      <c r="F748" s="4" t="s">
        <v>13</v>
      </c>
    </row>
    <row r="749" spans="1:21">
      <c r="A749" t="n">
        <v>5437</v>
      </c>
      <c r="B749" s="31" t="n">
        <v>45</v>
      </c>
      <c r="C749" s="7" t="n">
        <v>11</v>
      </c>
      <c r="D749" s="7" t="n">
        <v>3</v>
      </c>
      <c r="E749" s="7" t="n">
        <v>26.6000003814697</v>
      </c>
      <c r="F749" s="7" t="n">
        <v>3500</v>
      </c>
    </row>
    <row r="750" spans="1:21">
      <c r="A750" t="s">
        <v>4</v>
      </c>
      <c r="B750" s="4" t="s">
        <v>5</v>
      </c>
      <c r="C750" s="4" t="s">
        <v>13</v>
      </c>
      <c r="D750" s="4" t="s">
        <v>7</v>
      </c>
      <c r="E750" s="4" t="s">
        <v>7</v>
      </c>
      <c r="F750" s="4" t="s">
        <v>8</v>
      </c>
    </row>
    <row r="751" spans="1:21">
      <c r="A751" t="n">
        <v>5446</v>
      </c>
      <c r="B751" s="28" t="n">
        <v>20</v>
      </c>
      <c r="C751" s="7" t="n">
        <v>0</v>
      </c>
      <c r="D751" s="7" t="n">
        <v>2</v>
      </c>
      <c r="E751" s="7" t="n">
        <v>11</v>
      </c>
      <c r="F751" s="7" t="s">
        <v>86</v>
      </c>
    </row>
    <row r="752" spans="1:21">
      <c r="A752" t="s">
        <v>4</v>
      </c>
      <c r="B752" s="4" t="s">
        <v>5</v>
      </c>
      <c r="C752" s="4" t="s">
        <v>13</v>
      </c>
      <c r="D752" s="4" t="s">
        <v>7</v>
      </c>
      <c r="E752" s="4" t="s">
        <v>7</v>
      </c>
      <c r="F752" s="4" t="s">
        <v>8</v>
      </c>
    </row>
    <row r="753" spans="1:9">
      <c r="A753" t="n">
        <v>5470</v>
      </c>
      <c r="B753" s="28" t="n">
        <v>20</v>
      </c>
      <c r="C753" s="7" t="n">
        <v>3</v>
      </c>
      <c r="D753" s="7" t="n">
        <v>2</v>
      </c>
      <c r="E753" s="7" t="n">
        <v>11</v>
      </c>
      <c r="F753" s="7" t="s">
        <v>87</v>
      </c>
    </row>
    <row r="754" spans="1:9">
      <c r="A754" t="s">
        <v>4</v>
      </c>
      <c r="B754" s="4" t="s">
        <v>5</v>
      </c>
      <c r="C754" s="4" t="s">
        <v>13</v>
      </c>
      <c r="D754" s="4" t="s">
        <v>7</v>
      </c>
      <c r="E754" s="4" t="s">
        <v>7</v>
      </c>
      <c r="F754" s="4" t="s">
        <v>8</v>
      </c>
    </row>
    <row r="755" spans="1:9">
      <c r="A755" t="n">
        <v>5495</v>
      </c>
      <c r="B755" s="28" t="n">
        <v>20</v>
      </c>
      <c r="C755" s="7" t="n">
        <v>5</v>
      </c>
      <c r="D755" s="7" t="n">
        <v>2</v>
      </c>
      <c r="E755" s="7" t="n">
        <v>11</v>
      </c>
      <c r="F755" s="7" t="s">
        <v>88</v>
      </c>
    </row>
    <row r="756" spans="1:9">
      <c r="A756" t="s">
        <v>4</v>
      </c>
      <c r="B756" s="4" t="s">
        <v>5</v>
      </c>
      <c r="C756" s="4" t="s">
        <v>13</v>
      </c>
      <c r="D756" s="4" t="s">
        <v>7</v>
      </c>
      <c r="E756" s="4" t="s">
        <v>7</v>
      </c>
      <c r="F756" s="4" t="s">
        <v>8</v>
      </c>
    </row>
    <row r="757" spans="1:9">
      <c r="A757" t="n">
        <v>5519</v>
      </c>
      <c r="B757" s="28" t="n">
        <v>20</v>
      </c>
      <c r="C757" s="7" t="n">
        <v>61488</v>
      </c>
      <c r="D757" s="7" t="n">
        <v>2</v>
      </c>
      <c r="E757" s="7" t="n">
        <v>11</v>
      </c>
      <c r="F757" s="7" t="s">
        <v>89</v>
      </c>
    </row>
    <row r="758" spans="1:9">
      <c r="A758" t="s">
        <v>4</v>
      </c>
      <c r="B758" s="4" t="s">
        <v>5</v>
      </c>
      <c r="C758" s="4" t="s">
        <v>13</v>
      </c>
      <c r="D758" s="4" t="s">
        <v>7</v>
      </c>
      <c r="E758" s="4" t="s">
        <v>7</v>
      </c>
      <c r="F758" s="4" t="s">
        <v>8</v>
      </c>
    </row>
    <row r="759" spans="1:9">
      <c r="A759" t="n">
        <v>5545</v>
      </c>
      <c r="B759" s="28" t="n">
        <v>20</v>
      </c>
      <c r="C759" s="7" t="n">
        <v>7032</v>
      </c>
      <c r="D759" s="7" t="n">
        <v>2</v>
      </c>
      <c r="E759" s="7" t="n">
        <v>11</v>
      </c>
      <c r="F759" s="7" t="s">
        <v>90</v>
      </c>
    </row>
    <row r="760" spans="1:9">
      <c r="A760" t="s">
        <v>4</v>
      </c>
      <c r="B760" s="4" t="s">
        <v>5</v>
      </c>
      <c r="C760" s="4" t="s">
        <v>7</v>
      </c>
      <c r="D760" s="19" t="s">
        <v>32</v>
      </c>
      <c r="E760" s="4" t="s">
        <v>5</v>
      </c>
      <c r="F760" s="4" t="s">
        <v>7</v>
      </c>
      <c r="G760" s="4" t="s">
        <v>13</v>
      </c>
      <c r="H760" s="19" t="s">
        <v>33</v>
      </c>
      <c r="I760" s="4" t="s">
        <v>7</v>
      </c>
      <c r="J760" s="4" t="s">
        <v>25</v>
      </c>
    </row>
    <row r="761" spans="1:9">
      <c r="A761" t="n">
        <v>5572</v>
      </c>
      <c r="B761" s="14" t="n">
        <v>5</v>
      </c>
      <c r="C761" s="7" t="n">
        <v>28</v>
      </c>
      <c r="D761" s="19" t="s">
        <v>3</v>
      </c>
      <c r="E761" s="24" t="n">
        <v>64</v>
      </c>
      <c r="F761" s="7" t="n">
        <v>5</v>
      </c>
      <c r="G761" s="7" t="n">
        <v>4</v>
      </c>
      <c r="H761" s="19" t="s">
        <v>3</v>
      </c>
      <c r="I761" s="7" t="n">
        <v>1</v>
      </c>
      <c r="J761" s="15" t="n">
        <f t="normal" ca="1">A771</f>
        <v>0</v>
      </c>
    </row>
    <row r="762" spans="1:9">
      <c r="A762" t="s">
        <v>4</v>
      </c>
      <c r="B762" s="4" t="s">
        <v>5</v>
      </c>
      <c r="C762" s="4" t="s">
        <v>13</v>
      </c>
      <c r="D762" s="4" t="s">
        <v>7</v>
      </c>
      <c r="E762" s="4" t="s">
        <v>7</v>
      </c>
      <c r="F762" s="4" t="s">
        <v>8</v>
      </c>
    </row>
    <row r="763" spans="1:9">
      <c r="A763" t="n">
        <v>5583</v>
      </c>
      <c r="B763" s="28" t="n">
        <v>20</v>
      </c>
      <c r="C763" s="7" t="n">
        <v>61490</v>
      </c>
      <c r="D763" s="7" t="n">
        <v>2</v>
      </c>
      <c r="E763" s="7" t="n">
        <v>11</v>
      </c>
      <c r="F763" s="7" t="s">
        <v>91</v>
      </c>
    </row>
    <row r="764" spans="1:9">
      <c r="A764" t="s">
        <v>4</v>
      </c>
      <c r="B764" s="4" t="s">
        <v>5</v>
      </c>
      <c r="C764" s="4" t="s">
        <v>13</v>
      </c>
      <c r="D764" s="4" t="s">
        <v>7</v>
      </c>
      <c r="E764" s="4" t="s">
        <v>7</v>
      </c>
      <c r="F764" s="4" t="s">
        <v>8</v>
      </c>
    </row>
    <row r="765" spans="1:9">
      <c r="A765" t="n">
        <v>5610</v>
      </c>
      <c r="B765" s="28" t="n">
        <v>20</v>
      </c>
      <c r="C765" s="7" t="n">
        <v>61489</v>
      </c>
      <c r="D765" s="7" t="n">
        <v>2</v>
      </c>
      <c r="E765" s="7" t="n">
        <v>11</v>
      </c>
      <c r="F765" s="7" t="s">
        <v>91</v>
      </c>
    </row>
    <row r="766" spans="1:9">
      <c r="A766" t="s">
        <v>4</v>
      </c>
      <c r="B766" s="4" t="s">
        <v>5</v>
      </c>
      <c r="C766" s="4" t="s">
        <v>13</v>
      </c>
      <c r="D766" s="4" t="s">
        <v>7</v>
      </c>
      <c r="E766" s="4" t="s">
        <v>7</v>
      </c>
      <c r="F766" s="4" t="s">
        <v>8</v>
      </c>
    </row>
    <row r="767" spans="1:9">
      <c r="A767" t="n">
        <v>5637</v>
      </c>
      <c r="B767" s="28" t="n">
        <v>20</v>
      </c>
      <c r="C767" s="7" t="n">
        <v>4</v>
      </c>
      <c r="D767" s="7" t="n">
        <v>2</v>
      </c>
      <c r="E767" s="7" t="n">
        <v>11</v>
      </c>
      <c r="F767" s="7" t="s">
        <v>92</v>
      </c>
    </row>
    <row r="768" spans="1:9">
      <c r="A768" t="s">
        <v>4</v>
      </c>
      <c r="B768" s="4" t="s">
        <v>5</v>
      </c>
      <c r="C768" s="4" t="s">
        <v>25</v>
      </c>
    </row>
    <row r="769" spans="1:10">
      <c r="A769" t="n">
        <v>5664</v>
      </c>
      <c r="B769" s="17" t="n">
        <v>3</v>
      </c>
      <c r="C769" s="15" t="n">
        <f t="normal" ca="1">A785</f>
        <v>0</v>
      </c>
    </row>
    <row r="770" spans="1:10">
      <c r="A770" t="s">
        <v>4</v>
      </c>
      <c r="B770" s="4" t="s">
        <v>5</v>
      </c>
      <c r="C770" s="4" t="s">
        <v>7</v>
      </c>
      <c r="D770" s="19" t="s">
        <v>32</v>
      </c>
      <c r="E770" s="4" t="s">
        <v>5</v>
      </c>
      <c r="F770" s="4" t="s">
        <v>7</v>
      </c>
      <c r="G770" s="4" t="s">
        <v>13</v>
      </c>
      <c r="H770" s="19" t="s">
        <v>33</v>
      </c>
      <c r="I770" s="4" t="s">
        <v>7</v>
      </c>
      <c r="J770" s="4" t="s">
        <v>25</v>
      </c>
    </row>
    <row r="771" spans="1:10">
      <c r="A771" t="n">
        <v>5669</v>
      </c>
      <c r="B771" s="14" t="n">
        <v>5</v>
      </c>
      <c r="C771" s="7" t="n">
        <v>28</v>
      </c>
      <c r="D771" s="19" t="s">
        <v>3</v>
      </c>
      <c r="E771" s="24" t="n">
        <v>64</v>
      </c>
      <c r="F771" s="7" t="n">
        <v>5</v>
      </c>
      <c r="G771" s="7" t="n">
        <v>9</v>
      </c>
      <c r="H771" s="19" t="s">
        <v>3</v>
      </c>
      <c r="I771" s="7" t="n">
        <v>1</v>
      </c>
      <c r="J771" s="15" t="n">
        <f t="normal" ca="1">A781</f>
        <v>0</v>
      </c>
    </row>
    <row r="772" spans="1:10">
      <c r="A772" t="s">
        <v>4</v>
      </c>
      <c r="B772" s="4" t="s">
        <v>5</v>
      </c>
      <c r="C772" s="4" t="s">
        <v>13</v>
      </c>
      <c r="D772" s="4" t="s">
        <v>7</v>
      </c>
      <c r="E772" s="4" t="s">
        <v>7</v>
      </c>
      <c r="F772" s="4" t="s">
        <v>8</v>
      </c>
    </row>
    <row r="773" spans="1:10">
      <c r="A773" t="n">
        <v>5680</v>
      </c>
      <c r="B773" s="28" t="n">
        <v>20</v>
      </c>
      <c r="C773" s="7" t="n">
        <v>61489</v>
      </c>
      <c r="D773" s="7" t="n">
        <v>2</v>
      </c>
      <c r="E773" s="7" t="n">
        <v>11</v>
      </c>
      <c r="F773" s="7" t="s">
        <v>92</v>
      </c>
    </row>
    <row r="774" spans="1:10">
      <c r="A774" t="s">
        <v>4</v>
      </c>
      <c r="B774" s="4" t="s">
        <v>5</v>
      </c>
      <c r="C774" s="4" t="s">
        <v>13</v>
      </c>
      <c r="D774" s="4" t="s">
        <v>7</v>
      </c>
      <c r="E774" s="4" t="s">
        <v>7</v>
      </c>
      <c r="F774" s="4" t="s">
        <v>8</v>
      </c>
    </row>
    <row r="775" spans="1:10">
      <c r="A775" t="n">
        <v>5707</v>
      </c>
      <c r="B775" s="28" t="n">
        <v>20</v>
      </c>
      <c r="C775" s="7" t="n">
        <v>61490</v>
      </c>
      <c r="D775" s="7" t="n">
        <v>2</v>
      </c>
      <c r="E775" s="7" t="n">
        <v>11</v>
      </c>
      <c r="F775" s="7" t="s">
        <v>92</v>
      </c>
    </row>
    <row r="776" spans="1:10">
      <c r="A776" t="s">
        <v>4</v>
      </c>
      <c r="B776" s="4" t="s">
        <v>5</v>
      </c>
      <c r="C776" s="4" t="s">
        <v>13</v>
      </c>
      <c r="D776" s="4" t="s">
        <v>7</v>
      </c>
      <c r="E776" s="4" t="s">
        <v>7</v>
      </c>
      <c r="F776" s="4" t="s">
        <v>8</v>
      </c>
    </row>
    <row r="777" spans="1:10">
      <c r="A777" t="n">
        <v>5734</v>
      </c>
      <c r="B777" s="28" t="n">
        <v>20</v>
      </c>
      <c r="C777" s="7" t="n">
        <v>9</v>
      </c>
      <c r="D777" s="7" t="n">
        <v>2</v>
      </c>
      <c r="E777" s="7" t="n">
        <v>11</v>
      </c>
      <c r="F777" s="7" t="s">
        <v>91</v>
      </c>
    </row>
    <row r="778" spans="1:10">
      <c r="A778" t="s">
        <v>4</v>
      </c>
      <c r="B778" s="4" t="s">
        <v>5</v>
      </c>
      <c r="C778" s="4" t="s">
        <v>25</v>
      </c>
    </row>
    <row r="779" spans="1:10">
      <c r="A779" t="n">
        <v>5761</v>
      </c>
      <c r="B779" s="17" t="n">
        <v>3</v>
      </c>
      <c r="C779" s="15" t="n">
        <f t="normal" ca="1">A785</f>
        <v>0</v>
      </c>
    </row>
    <row r="780" spans="1:10">
      <c r="A780" t="s">
        <v>4</v>
      </c>
      <c r="B780" s="4" t="s">
        <v>5</v>
      </c>
      <c r="C780" s="4" t="s">
        <v>13</v>
      </c>
      <c r="D780" s="4" t="s">
        <v>7</v>
      </c>
      <c r="E780" s="4" t="s">
        <v>7</v>
      </c>
      <c r="F780" s="4" t="s">
        <v>8</v>
      </c>
    </row>
    <row r="781" spans="1:10">
      <c r="A781" t="n">
        <v>5766</v>
      </c>
      <c r="B781" s="28" t="n">
        <v>20</v>
      </c>
      <c r="C781" s="7" t="n">
        <v>61489</v>
      </c>
      <c r="D781" s="7" t="n">
        <v>2</v>
      </c>
      <c r="E781" s="7" t="n">
        <v>11</v>
      </c>
      <c r="F781" s="7" t="s">
        <v>91</v>
      </c>
    </row>
    <row r="782" spans="1:10">
      <c r="A782" t="s">
        <v>4</v>
      </c>
      <c r="B782" s="4" t="s">
        <v>5</v>
      </c>
      <c r="C782" s="4" t="s">
        <v>13</v>
      </c>
      <c r="D782" s="4" t="s">
        <v>7</v>
      </c>
      <c r="E782" s="4" t="s">
        <v>7</v>
      </c>
      <c r="F782" s="4" t="s">
        <v>8</v>
      </c>
    </row>
    <row r="783" spans="1:10">
      <c r="A783" t="n">
        <v>5793</v>
      </c>
      <c r="B783" s="28" t="n">
        <v>20</v>
      </c>
      <c r="C783" s="7" t="n">
        <v>61490</v>
      </c>
      <c r="D783" s="7" t="n">
        <v>2</v>
      </c>
      <c r="E783" s="7" t="n">
        <v>11</v>
      </c>
      <c r="F783" s="7" t="s">
        <v>92</v>
      </c>
    </row>
    <row r="784" spans="1:10">
      <c r="A784" t="s">
        <v>4</v>
      </c>
      <c r="B784" s="4" t="s">
        <v>5</v>
      </c>
      <c r="C784" s="4" t="s">
        <v>7</v>
      </c>
      <c r="D784" s="4" t="s">
        <v>13</v>
      </c>
      <c r="E784" s="4" t="s">
        <v>16</v>
      </c>
    </row>
    <row r="785" spans="1:10">
      <c r="A785" t="n">
        <v>5820</v>
      </c>
      <c r="B785" s="20" t="n">
        <v>58</v>
      </c>
      <c r="C785" s="7" t="n">
        <v>100</v>
      </c>
      <c r="D785" s="7" t="n">
        <v>1000</v>
      </c>
      <c r="E785" s="7" t="n">
        <v>1</v>
      </c>
    </row>
    <row r="786" spans="1:10">
      <c r="A786" t="s">
        <v>4</v>
      </c>
      <c r="B786" s="4" t="s">
        <v>5</v>
      </c>
      <c r="C786" s="4" t="s">
        <v>14</v>
      </c>
    </row>
    <row r="787" spans="1:10">
      <c r="A787" t="n">
        <v>5828</v>
      </c>
      <c r="B787" s="41" t="n">
        <v>15</v>
      </c>
      <c r="C787" s="7" t="n">
        <v>1024</v>
      </c>
    </row>
    <row r="788" spans="1:10">
      <c r="A788" t="s">
        <v>4</v>
      </c>
      <c r="B788" s="4" t="s">
        <v>5</v>
      </c>
      <c r="C788" s="4" t="s">
        <v>7</v>
      </c>
      <c r="D788" s="4" t="s">
        <v>13</v>
      </c>
    </row>
    <row r="789" spans="1:10">
      <c r="A789" t="n">
        <v>5833</v>
      </c>
      <c r="B789" s="20" t="n">
        <v>58</v>
      </c>
      <c r="C789" s="7" t="n">
        <v>255</v>
      </c>
      <c r="D789" s="7" t="n">
        <v>0</v>
      </c>
    </row>
    <row r="790" spans="1:10">
      <c r="A790" t="s">
        <v>4</v>
      </c>
      <c r="B790" s="4" t="s">
        <v>5</v>
      </c>
      <c r="C790" s="4" t="s">
        <v>7</v>
      </c>
      <c r="D790" s="4" t="s">
        <v>13</v>
      </c>
      <c r="E790" s="4" t="s">
        <v>7</v>
      </c>
    </row>
    <row r="791" spans="1:10">
      <c r="A791" t="n">
        <v>5837</v>
      </c>
      <c r="B791" s="44" t="n">
        <v>49</v>
      </c>
      <c r="C791" s="7" t="n">
        <v>1</v>
      </c>
      <c r="D791" s="7" t="n">
        <v>4000</v>
      </c>
      <c r="E791" s="7" t="n">
        <v>0</v>
      </c>
    </row>
    <row r="792" spans="1:10">
      <c r="A792" t="s">
        <v>4</v>
      </c>
      <c r="B792" s="4" t="s">
        <v>5</v>
      </c>
      <c r="C792" s="4" t="s">
        <v>13</v>
      </c>
    </row>
    <row r="793" spans="1:10">
      <c r="A793" t="n">
        <v>5842</v>
      </c>
      <c r="B793" s="26" t="n">
        <v>16</v>
      </c>
      <c r="C793" s="7" t="n">
        <v>1000</v>
      </c>
    </row>
    <row r="794" spans="1:10">
      <c r="A794" t="s">
        <v>4</v>
      </c>
      <c r="B794" s="4" t="s">
        <v>5</v>
      </c>
      <c r="C794" s="4" t="s">
        <v>8</v>
      </c>
      <c r="D794" s="4" t="s">
        <v>8</v>
      </c>
    </row>
    <row r="795" spans="1:10">
      <c r="A795" t="n">
        <v>5845</v>
      </c>
      <c r="B795" s="30" t="n">
        <v>70</v>
      </c>
      <c r="C795" s="7" t="s">
        <v>26</v>
      </c>
      <c r="D795" s="7" t="s">
        <v>42</v>
      </c>
    </row>
    <row r="796" spans="1:10">
      <c r="A796" t="s">
        <v>4</v>
      </c>
      <c r="B796" s="4" t="s">
        <v>5</v>
      </c>
      <c r="C796" s="4" t="s">
        <v>13</v>
      </c>
    </row>
    <row r="797" spans="1:10">
      <c r="A797" t="n">
        <v>5868</v>
      </c>
      <c r="B797" s="26" t="n">
        <v>16</v>
      </c>
      <c r="C797" s="7" t="n">
        <v>400</v>
      </c>
    </row>
    <row r="798" spans="1:10">
      <c r="A798" t="s">
        <v>4</v>
      </c>
      <c r="B798" s="4" t="s">
        <v>5</v>
      </c>
      <c r="C798" s="4" t="s">
        <v>7</v>
      </c>
      <c r="D798" s="4" t="s">
        <v>13</v>
      </c>
      <c r="E798" s="4" t="s">
        <v>13</v>
      </c>
      <c r="F798" s="4" t="s">
        <v>7</v>
      </c>
    </row>
    <row r="799" spans="1:10">
      <c r="A799" t="n">
        <v>5871</v>
      </c>
      <c r="B799" s="45" t="n">
        <v>25</v>
      </c>
      <c r="C799" s="7" t="n">
        <v>1</v>
      </c>
      <c r="D799" s="7" t="n">
        <v>850</v>
      </c>
      <c r="E799" s="7" t="n">
        <v>100</v>
      </c>
      <c r="F799" s="7" t="n">
        <v>5</v>
      </c>
    </row>
    <row r="800" spans="1:10">
      <c r="A800" t="s">
        <v>4</v>
      </c>
      <c r="B800" s="4" t="s">
        <v>5</v>
      </c>
      <c r="C800" s="4" t="s">
        <v>8</v>
      </c>
      <c r="D800" s="4" t="s">
        <v>13</v>
      </c>
    </row>
    <row r="801" spans="1:6">
      <c r="A801" t="n">
        <v>5878</v>
      </c>
      <c r="B801" s="52" t="n">
        <v>29</v>
      </c>
      <c r="C801" s="7" t="s">
        <v>93</v>
      </c>
      <c r="D801" s="7" t="n">
        <v>65533</v>
      </c>
    </row>
    <row r="802" spans="1:6">
      <c r="A802" t="s">
        <v>4</v>
      </c>
      <c r="B802" s="4" t="s">
        <v>5</v>
      </c>
      <c r="C802" s="4" t="s">
        <v>7</v>
      </c>
      <c r="D802" s="4" t="s">
        <v>13</v>
      </c>
      <c r="E802" s="4" t="s">
        <v>8</v>
      </c>
    </row>
    <row r="803" spans="1:6">
      <c r="A803" t="n">
        <v>5893</v>
      </c>
      <c r="B803" s="35" t="n">
        <v>51</v>
      </c>
      <c r="C803" s="7" t="n">
        <v>4</v>
      </c>
      <c r="D803" s="7" t="n">
        <v>6</v>
      </c>
      <c r="E803" s="7" t="s">
        <v>46</v>
      </c>
    </row>
    <row r="804" spans="1:6">
      <c r="A804" t="s">
        <v>4</v>
      </c>
      <c r="B804" s="4" t="s">
        <v>5</v>
      </c>
      <c r="C804" s="4" t="s">
        <v>13</v>
      </c>
    </row>
    <row r="805" spans="1:6">
      <c r="A805" t="n">
        <v>5906</v>
      </c>
      <c r="B805" s="26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13</v>
      </c>
      <c r="D806" s="4" t="s">
        <v>7</v>
      </c>
      <c r="E806" s="4" t="s">
        <v>14</v>
      </c>
      <c r="F806" s="4" t="s">
        <v>44</v>
      </c>
      <c r="G806" s="4" t="s">
        <v>7</v>
      </c>
      <c r="H806" s="4" t="s">
        <v>7</v>
      </c>
      <c r="I806" s="4" t="s">
        <v>7</v>
      </c>
    </row>
    <row r="807" spans="1:6">
      <c r="A807" t="n">
        <v>5909</v>
      </c>
      <c r="B807" s="36" t="n">
        <v>26</v>
      </c>
      <c r="C807" s="7" t="n">
        <v>6</v>
      </c>
      <c r="D807" s="7" t="n">
        <v>17</v>
      </c>
      <c r="E807" s="7" t="n">
        <v>8300</v>
      </c>
      <c r="F807" s="7" t="s">
        <v>94</v>
      </c>
      <c r="G807" s="7" t="n">
        <v>8</v>
      </c>
      <c r="H807" s="7" t="n">
        <v>2</v>
      </c>
      <c r="I807" s="7" t="n">
        <v>0</v>
      </c>
    </row>
    <row r="808" spans="1:6">
      <c r="A808" t="s">
        <v>4</v>
      </c>
      <c r="B808" s="4" t="s">
        <v>5</v>
      </c>
      <c r="C808" s="4" t="s">
        <v>13</v>
      </c>
    </row>
    <row r="809" spans="1:6">
      <c r="A809" t="n">
        <v>5952</v>
      </c>
      <c r="B809" s="26" t="n">
        <v>16</v>
      </c>
      <c r="C809" s="7" t="n">
        <v>1500</v>
      </c>
    </row>
    <row r="810" spans="1:6">
      <c r="A810" t="s">
        <v>4</v>
      </c>
      <c r="B810" s="4" t="s">
        <v>5</v>
      </c>
      <c r="C810" s="4" t="s">
        <v>13</v>
      </c>
      <c r="D810" s="4" t="s">
        <v>7</v>
      </c>
      <c r="E810" s="4" t="s">
        <v>16</v>
      </c>
      <c r="F810" s="4" t="s">
        <v>13</v>
      </c>
    </row>
    <row r="811" spans="1:6">
      <c r="A811" t="n">
        <v>5955</v>
      </c>
      <c r="B811" s="53" t="n">
        <v>59</v>
      </c>
      <c r="C811" s="7" t="n">
        <v>0</v>
      </c>
      <c r="D811" s="7" t="n">
        <v>16</v>
      </c>
      <c r="E811" s="7" t="n">
        <v>0.150000005960464</v>
      </c>
      <c r="F811" s="7" t="n">
        <v>0</v>
      </c>
    </row>
    <row r="812" spans="1:6">
      <c r="A812" t="s">
        <v>4</v>
      </c>
      <c r="B812" s="4" t="s">
        <v>5</v>
      </c>
      <c r="C812" s="4" t="s">
        <v>7</v>
      </c>
      <c r="D812" s="4" t="s">
        <v>13</v>
      </c>
      <c r="E812" s="4" t="s">
        <v>8</v>
      </c>
      <c r="F812" s="4" t="s">
        <v>8</v>
      </c>
      <c r="G812" s="4" t="s">
        <v>8</v>
      </c>
      <c r="H812" s="4" t="s">
        <v>8</v>
      </c>
    </row>
    <row r="813" spans="1:6">
      <c r="A813" t="n">
        <v>5965</v>
      </c>
      <c r="B813" s="35" t="n">
        <v>51</v>
      </c>
      <c r="C813" s="7" t="n">
        <v>3</v>
      </c>
      <c r="D813" s="7" t="n">
        <v>0</v>
      </c>
      <c r="E813" s="7" t="s">
        <v>95</v>
      </c>
      <c r="F813" s="7" t="s">
        <v>96</v>
      </c>
      <c r="G813" s="7" t="s">
        <v>97</v>
      </c>
      <c r="H813" s="7" t="s">
        <v>98</v>
      </c>
    </row>
    <row r="814" spans="1:6">
      <c r="A814" t="s">
        <v>4</v>
      </c>
      <c r="B814" s="4" t="s">
        <v>5</v>
      </c>
      <c r="C814" s="4" t="s">
        <v>13</v>
      </c>
      <c r="D814" s="4" t="s">
        <v>13</v>
      </c>
      <c r="E814" s="4" t="s">
        <v>13</v>
      </c>
    </row>
    <row r="815" spans="1:6">
      <c r="A815" t="n">
        <v>5978</v>
      </c>
      <c r="B815" s="54" t="n">
        <v>61</v>
      </c>
      <c r="C815" s="7" t="n">
        <v>0</v>
      </c>
      <c r="D815" s="7" t="n">
        <v>6</v>
      </c>
      <c r="E815" s="7" t="n">
        <v>1000</v>
      </c>
    </row>
    <row r="816" spans="1:6">
      <c r="A816" t="s">
        <v>4</v>
      </c>
      <c r="B816" s="4" t="s">
        <v>5</v>
      </c>
      <c r="C816" s="4" t="s">
        <v>13</v>
      </c>
    </row>
    <row r="817" spans="1:9">
      <c r="A817" t="n">
        <v>5985</v>
      </c>
      <c r="B817" s="26" t="n">
        <v>16</v>
      </c>
      <c r="C817" s="7" t="n">
        <v>50</v>
      </c>
    </row>
    <row r="818" spans="1:9">
      <c r="A818" t="s">
        <v>4</v>
      </c>
      <c r="B818" s="4" t="s">
        <v>5</v>
      </c>
      <c r="C818" s="4" t="s">
        <v>13</v>
      </c>
      <c r="D818" s="4" t="s">
        <v>7</v>
      </c>
      <c r="E818" s="4" t="s">
        <v>16</v>
      </c>
      <c r="F818" s="4" t="s">
        <v>13</v>
      </c>
    </row>
    <row r="819" spans="1:9">
      <c r="A819" t="n">
        <v>5988</v>
      </c>
      <c r="B819" s="53" t="n">
        <v>59</v>
      </c>
      <c r="C819" s="7" t="n">
        <v>5</v>
      </c>
      <c r="D819" s="7" t="n">
        <v>16</v>
      </c>
      <c r="E819" s="7" t="n">
        <v>0.150000005960464</v>
      </c>
      <c r="F819" s="7" t="n">
        <v>0</v>
      </c>
    </row>
    <row r="820" spans="1:9">
      <c r="A820" t="s">
        <v>4</v>
      </c>
      <c r="B820" s="4" t="s">
        <v>5</v>
      </c>
      <c r="C820" s="4" t="s">
        <v>7</v>
      </c>
      <c r="D820" s="4" t="s">
        <v>13</v>
      </c>
      <c r="E820" s="4" t="s">
        <v>8</v>
      </c>
      <c r="F820" s="4" t="s">
        <v>8</v>
      </c>
      <c r="G820" s="4" t="s">
        <v>8</v>
      </c>
      <c r="H820" s="4" t="s">
        <v>8</v>
      </c>
    </row>
    <row r="821" spans="1:9">
      <c r="A821" t="n">
        <v>5998</v>
      </c>
      <c r="B821" s="35" t="n">
        <v>51</v>
      </c>
      <c r="C821" s="7" t="n">
        <v>3</v>
      </c>
      <c r="D821" s="7" t="n">
        <v>5</v>
      </c>
      <c r="E821" s="7" t="s">
        <v>95</v>
      </c>
      <c r="F821" s="7" t="s">
        <v>96</v>
      </c>
      <c r="G821" s="7" t="s">
        <v>97</v>
      </c>
      <c r="H821" s="7" t="s">
        <v>98</v>
      </c>
    </row>
    <row r="822" spans="1:9">
      <c r="A822" t="s">
        <v>4</v>
      </c>
      <c r="B822" s="4" t="s">
        <v>5</v>
      </c>
      <c r="C822" s="4" t="s">
        <v>13</v>
      </c>
      <c r="D822" s="4" t="s">
        <v>13</v>
      </c>
      <c r="E822" s="4" t="s">
        <v>13</v>
      </c>
    </row>
    <row r="823" spans="1:9">
      <c r="A823" t="n">
        <v>6011</v>
      </c>
      <c r="B823" s="54" t="n">
        <v>61</v>
      </c>
      <c r="C823" s="7" t="n">
        <v>5</v>
      </c>
      <c r="D823" s="7" t="n">
        <v>6</v>
      </c>
      <c r="E823" s="7" t="n">
        <v>1000</v>
      </c>
    </row>
    <row r="824" spans="1:9">
      <c r="A824" t="s">
        <v>4</v>
      </c>
      <c r="B824" s="4" t="s">
        <v>5</v>
      </c>
      <c r="C824" s="4" t="s">
        <v>13</v>
      </c>
    </row>
    <row r="825" spans="1:9">
      <c r="A825" t="n">
        <v>6018</v>
      </c>
      <c r="B825" s="26" t="n">
        <v>16</v>
      </c>
      <c r="C825" s="7" t="n">
        <v>50</v>
      </c>
    </row>
    <row r="826" spans="1:9">
      <c r="A826" t="s">
        <v>4</v>
      </c>
      <c r="B826" s="4" t="s">
        <v>5</v>
      </c>
      <c r="C826" s="4" t="s">
        <v>13</v>
      </c>
      <c r="D826" s="4" t="s">
        <v>7</v>
      </c>
      <c r="E826" s="4" t="s">
        <v>16</v>
      </c>
      <c r="F826" s="4" t="s">
        <v>13</v>
      </c>
    </row>
    <row r="827" spans="1:9">
      <c r="A827" t="n">
        <v>6021</v>
      </c>
      <c r="B827" s="53" t="n">
        <v>59</v>
      </c>
      <c r="C827" s="7" t="n">
        <v>3</v>
      </c>
      <c r="D827" s="7" t="n">
        <v>16</v>
      </c>
      <c r="E827" s="7" t="n">
        <v>0.150000005960464</v>
      </c>
      <c r="F827" s="7" t="n">
        <v>0</v>
      </c>
    </row>
    <row r="828" spans="1:9">
      <c r="A828" t="s">
        <v>4</v>
      </c>
      <c r="B828" s="4" t="s">
        <v>5</v>
      </c>
      <c r="C828" s="4" t="s">
        <v>13</v>
      </c>
      <c r="D828" s="4" t="s">
        <v>13</v>
      </c>
      <c r="E828" s="4" t="s">
        <v>13</v>
      </c>
    </row>
    <row r="829" spans="1:9">
      <c r="A829" t="n">
        <v>6031</v>
      </c>
      <c r="B829" s="54" t="n">
        <v>61</v>
      </c>
      <c r="C829" s="7" t="n">
        <v>3</v>
      </c>
      <c r="D829" s="7" t="n">
        <v>6</v>
      </c>
      <c r="E829" s="7" t="n">
        <v>1000</v>
      </c>
    </row>
    <row r="830" spans="1:9">
      <c r="A830" t="s">
        <v>4</v>
      </c>
      <c r="B830" s="4" t="s">
        <v>5</v>
      </c>
      <c r="C830" s="4" t="s">
        <v>7</v>
      </c>
      <c r="D830" s="4" t="s">
        <v>13</v>
      </c>
      <c r="E830" s="4" t="s">
        <v>8</v>
      </c>
      <c r="F830" s="4" t="s">
        <v>8</v>
      </c>
      <c r="G830" s="4" t="s">
        <v>8</v>
      </c>
      <c r="H830" s="4" t="s">
        <v>8</v>
      </c>
    </row>
    <row r="831" spans="1:9">
      <c r="A831" t="n">
        <v>6038</v>
      </c>
      <c r="B831" s="35" t="n">
        <v>51</v>
      </c>
      <c r="C831" s="7" t="n">
        <v>3</v>
      </c>
      <c r="D831" s="7" t="n">
        <v>3</v>
      </c>
      <c r="E831" s="7" t="s">
        <v>95</v>
      </c>
      <c r="F831" s="7" t="s">
        <v>96</v>
      </c>
      <c r="G831" s="7" t="s">
        <v>97</v>
      </c>
      <c r="H831" s="7" t="s">
        <v>98</v>
      </c>
    </row>
    <row r="832" spans="1:9">
      <c r="A832" t="s">
        <v>4</v>
      </c>
      <c r="B832" s="4" t="s">
        <v>5</v>
      </c>
      <c r="C832" s="4" t="s">
        <v>13</v>
      </c>
    </row>
    <row r="833" spans="1:8">
      <c r="A833" t="n">
        <v>6051</v>
      </c>
      <c r="B833" s="26" t="n">
        <v>16</v>
      </c>
      <c r="C833" s="7" t="n">
        <v>50</v>
      </c>
    </row>
    <row r="834" spans="1:8">
      <c r="A834" t="s">
        <v>4</v>
      </c>
      <c r="B834" s="4" t="s">
        <v>5</v>
      </c>
      <c r="C834" s="4" t="s">
        <v>13</v>
      </c>
      <c r="D834" s="4" t="s">
        <v>7</v>
      </c>
      <c r="E834" s="4" t="s">
        <v>16</v>
      </c>
      <c r="F834" s="4" t="s">
        <v>13</v>
      </c>
    </row>
    <row r="835" spans="1:8">
      <c r="A835" t="n">
        <v>6054</v>
      </c>
      <c r="B835" s="53" t="n">
        <v>59</v>
      </c>
      <c r="C835" s="7" t="n">
        <v>61489</v>
      </c>
      <c r="D835" s="7" t="n">
        <v>16</v>
      </c>
      <c r="E835" s="7" t="n">
        <v>0.150000005960464</v>
      </c>
      <c r="F835" s="7" t="n">
        <v>0</v>
      </c>
    </row>
    <row r="836" spans="1:8">
      <c r="A836" t="s">
        <v>4</v>
      </c>
      <c r="B836" s="4" t="s">
        <v>5</v>
      </c>
      <c r="C836" s="4" t="s">
        <v>7</v>
      </c>
      <c r="D836" s="4" t="s">
        <v>13</v>
      </c>
      <c r="E836" s="4" t="s">
        <v>8</v>
      </c>
      <c r="F836" s="4" t="s">
        <v>8</v>
      </c>
      <c r="G836" s="4" t="s">
        <v>8</v>
      </c>
      <c r="H836" s="4" t="s">
        <v>8</v>
      </c>
    </row>
    <row r="837" spans="1:8">
      <c r="A837" t="n">
        <v>6064</v>
      </c>
      <c r="B837" s="35" t="n">
        <v>51</v>
      </c>
      <c r="C837" s="7" t="n">
        <v>3</v>
      </c>
      <c r="D837" s="7" t="n">
        <v>61489</v>
      </c>
      <c r="E837" s="7" t="s">
        <v>95</v>
      </c>
      <c r="F837" s="7" t="s">
        <v>96</v>
      </c>
      <c r="G837" s="7" t="s">
        <v>97</v>
      </c>
      <c r="H837" s="7" t="s">
        <v>98</v>
      </c>
    </row>
    <row r="838" spans="1:8">
      <c r="A838" t="s">
        <v>4</v>
      </c>
      <c r="B838" s="4" t="s">
        <v>5</v>
      </c>
      <c r="C838" s="4" t="s">
        <v>13</v>
      </c>
      <c r="D838" s="4" t="s">
        <v>13</v>
      </c>
      <c r="E838" s="4" t="s">
        <v>13</v>
      </c>
    </row>
    <row r="839" spans="1:8">
      <c r="A839" t="n">
        <v>6077</v>
      </c>
      <c r="B839" s="54" t="n">
        <v>61</v>
      </c>
      <c r="C839" s="7" t="n">
        <v>61489</v>
      </c>
      <c r="D839" s="7" t="n">
        <v>6</v>
      </c>
      <c r="E839" s="7" t="n">
        <v>1000</v>
      </c>
    </row>
    <row r="840" spans="1:8">
      <c r="A840" t="s">
        <v>4</v>
      </c>
      <c r="B840" s="4" t="s">
        <v>5</v>
      </c>
      <c r="C840" s="4" t="s">
        <v>13</v>
      </c>
      <c r="D840" s="4" t="s">
        <v>7</v>
      </c>
      <c r="E840" s="4" t="s">
        <v>16</v>
      </c>
      <c r="F840" s="4" t="s">
        <v>13</v>
      </c>
    </row>
    <row r="841" spans="1:8">
      <c r="A841" t="n">
        <v>6084</v>
      </c>
      <c r="B841" s="53" t="n">
        <v>59</v>
      </c>
      <c r="C841" s="7" t="n">
        <v>61490</v>
      </c>
      <c r="D841" s="7" t="n">
        <v>16</v>
      </c>
      <c r="E841" s="7" t="n">
        <v>0.150000005960464</v>
      </c>
      <c r="F841" s="7" t="n">
        <v>0</v>
      </c>
    </row>
    <row r="842" spans="1:8">
      <c r="A842" t="s">
        <v>4</v>
      </c>
      <c r="B842" s="4" t="s">
        <v>5</v>
      </c>
      <c r="C842" s="4" t="s">
        <v>7</v>
      </c>
      <c r="D842" s="4" t="s">
        <v>13</v>
      </c>
      <c r="E842" s="4" t="s">
        <v>8</v>
      </c>
      <c r="F842" s="4" t="s">
        <v>8</v>
      </c>
      <c r="G842" s="4" t="s">
        <v>8</v>
      </c>
      <c r="H842" s="4" t="s">
        <v>8</v>
      </c>
    </row>
    <row r="843" spans="1:8">
      <c r="A843" t="n">
        <v>6094</v>
      </c>
      <c r="B843" s="35" t="n">
        <v>51</v>
      </c>
      <c r="C843" s="7" t="n">
        <v>3</v>
      </c>
      <c r="D843" s="7" t="n">
        <v>61490</v>
      </c>
      <c r="E843" s="7" t="s">
        <v>95</v>
      </c>
      <c r="F843" s="7" t="s">
        <v>96</v>
      </c>
      <c r="G843" s="7" t="s">
        <v>97</v>
      </c>
      <c r="H843" s="7" t="s">
        <v>98</v>
      </c>
    </row>
    <row r="844" spans="1:8">
      <c r="A844" t="s">
        <v>4</v>
      </c>
      <c r="B844" s="4" t="s">
        <v>5</v>
      </c>
      <c r="C844" s="4" t="s">
        <v>13</v>
      </c>
      <c r="D844" s="4" t="s">
        <v>13</v>
      </c>
      <c r="E844" s="4" t="s">
        <v>13</v>
      </c>
    </row>
    <row r="845" spans="1:8">
      <c r="A845" t="n">
        <v>6107</v>
      </c>
      <c r="B845" s="54" t="n">
        <v>61</v>
      </c>
      <c r="C845" s="7" t="n">
        <v>61490</v>
      </c>
      <c r="D845" s="7" t="n">
        <v>6</v>
      </c>
      <c r="E845" s="7" t="n">
        <v>1000</v>
      </c>
    </row>
    <row r="846" spans="1:8">
      <c r="A846" t="s">
        <v>4</v>
      </c>
      <c r="B846" s="4" t="s">
        <v>5</v>
      </c>
      <c r="C846" s="4" t="s">
        <v>13</v>
      </c>
      <c r="D846" s="4" t="s">
        <v>7</v>
      </c>
      <c r="E846" s="4" t="s">
        <v>16</v>
      </c>
      <c r="F846" s="4" t="s">
        <v>13</v>
      </c>
    </row>
    <row r="847" spans="1:8">
      <c r="A847" t="n">
        <v>6114</v>
      </c>
      <c r="B847" s="53" t="n">
        <v>59</v>
      </c>
      <c r="C847" s="7" t="n">
        <v>61488</v>
      </c>
      <c r="D847" s="7" t="n">
        <v>16</v>
      </c>
      <c r="E847" s="7" t="n">
        <v>0.150000005960464</v>
      </c>
      <c r="F847" s="7" t="n">
        <v>0</v>
      </c>
    </row>
    <row r="848" spans="1:8">
      <c r="A848" t="s">
        <v>4</v>
      </c>
      <c r="B848" s="4" t="s">
        <v>5</v>
      </c>
      <c r="C848" s="4" t="s">
        <v>7</v>
      </c>
      <c r="D848" s="4" t="s">
        <v>13</v>
      </c>
      <c r="E848" s="4" t="s">
        <v>8</v>
      </c>
      <c r="F848" s="4" t="s">
        <v>8</v>
      </c>
      <c r="G848" s="4" t="s">
        <v>8</v>
      </c>
      <c r="H848" s="4" t="s">
        <v>8</v>
      </c>
    </row>
    <row r="849" spans="1:8">
      <c r="A849" t="n">
        <v>6124</v>
      </c>
      <c r="B849" s="35" t="n">
        <v>51</v>
      </c>
      <c r="C849" s="7" t="n">
        <v>3</v>
      </c>
      <c r="D849" s="7" t="n">
        <v>61488</v>
      </c>
      <c r="E849" s="7" t="s">
        <v>95</v>
      </c>
      <c r="F849" s="7" t="s">
        <v>99</v>
      </c>
      <c r="G849" s="7" t="s">
        <v>97</v>
      </c>
      <c r="H849" s="7" t="s">
        <v>98</v>
      </c>
    </row>
    <row r="850" spans="1:8">
      <c r="A850" t="s">
        <v>4</v>
      </c>
      <c r="B850" s="4" t="s">
        <v>5</v>
      </c>
      <c r="C850" s="4" t="s">
        <v>13</v>
      </c>
      <c r="D850" s="4" t="s">
        <v>13</v>
      </c>
      <c r="E850" s="4" t="s">
        <v>13</v>
      </c>
    </row>
    <row r="851" spans="1:8">
      <c r="A851" t="n">
        <v>6137</v>
      </c>
      <c r="B851" s="54" t="n">
        <v>61</v>
      </c>
      <c r="C851" s="7" t="n">
        <v>61488</v>
      </c>
      <c r="D851" s="7" t="n">
        <v>6</v>
      </c>
      <c r="E851" s="7" t="n">
        <v>1000</v>
      </c>
    </row>
    <row r="852" spans="1:8">
      <c r="A852" t="s">
        <v>4</v>
      </c>
      <c r="B852" s="4" t="s">
        <v>5</v>
      </c>
      <c r="C852" s="4" t="s">
        <v>13</v>
      </c>
      <c r="D852" s="4" t="s">
        <v>13</v>
      </c>
      <c r="E852" s="4" t="s">
        <v>13</v>
      </c>
    </row>
    <row r="853" spans="1:8">
      <c r="A853" t="n">
        <v>6144</v>
      </c>
      <c r="B853" s="54" t="n">
        <v>61</v>
      </c>
      <c r="C853" s="7" t="n">
        <v>7032</v>
      </c>
      <c r="D853" s="7" t="n">
        <v>6</v>
      </c>
      <c r="E853" s="7" t="n">
        <v>1000</v>
      </c>
    </row>
    <row r="854" spans="1:8">
      <c r="A854" t="s">
        <v>4</v>
      </c>
      <c r="B854" s="4" t="s">
        <v>5</v>
      </c>
      <c r="C854" s="4" t="s">
        <v>13</v>
      </c>
    </row>
    <row r="855" spans="1:8">
      <c r="A855" t="n">
        <v>6151</v>
      </c>
      <c r="B855" s="26" t="n">
        <v>16</v>
      </c>
      <c r="C855" s="7" t="n">
        <v>500</v>
      </c>
    </row>
    <row r="856" spans="1:8">
      <c r="A856" t="s">
        <v>4</v>
      </c>
      <c r="B856" s="4" t="s">
        <v>5</v>
      </c>
      <c r="C856" s="4" t="s">
        <v>13</v>
      </c>
      <c r="D856" s="4" t="s">
        <v>7</v>
      </c>
    </row>
    <row r="857" spans="1:8">
      <c r="A857" t="n">
        <v>6154</v>
      </c>
      <c r="B857" s="38" t="n">
        <v>89</v>
      </c>
      <c r="C857" s="7" t="n">
        <v>6</v>
      </c>
      <c r="D857" s="7" t="n">
        <v>0</v>
      </c>
    </row>
    <row r="858" spans="1:8">
      <c r="A858" t="s">
        <v>4</v>
      </c>
      <c r="B858" s="4" t="s">
        <v>5</v>
      </c>
      <c r="C858" s="4" t="s">
        <v>7</v>
      </c>
      <c r="D858" s="4" t="s">
        <v>13</v>
      </c>
      <c r="E858" s="4" t="s">
        <v>13</v>
      </c>
      <c r="F858" s="4" t="s">
        <v>7</v>
      </c>
    </row>
    <row r="859" spans="1:8">
      <c r="A859" t="n">
        <v>6158</v>
      </c>
      <c r="B859" s="45" t="n">
        <v>25</v>
      </c>
      <c r="C859" s="7" t="n">
        <v>1</v>
      </c>
      <c r="D859" s="7" t="n">
        <v>65535</v>
      </c>
      <c r="E859" s="7" t="n">
        <v>65535</v>
      </c>
      <c r="F859" s="7" t="n">
        <v>0</v>
      </c>
    </row>
    <row r="860" spans="1:8">
      <c r="A860" t="s">
        <v>4</v>
      </c>
      <c r="B860" s="4" t="s">
        <v>5</v>
      </c>
      <c r="C860" s="4" t="s">
        <v>8</v>
      </c>
      <c r="D860" s="4" t="s">
        <v>13</v>
      </c>
    </row>
    <row r="861" spans="1:8">
      <c r="A861" t="n">
        <v>6165</v>
      </c>
      <c r="B861" s="52" t="n">
        <v>29</v>
      </c>
      <c r="C861" s="7" t="s">
        <v>12</v>
      </c>
      <c r="D861" s="7" t="n">
        <v>65533</v>
      </c>
    </row>
    <row r="862" spans="1:8">
      <c r="A862" t="s">
        <v>4</v>
      </c>
      <c r="B862" s="4" t="s">
        <v>5</v>
      </c>
      <c r="C862" s="4" t="s">
        <v>13</v>
      </c>
      <c r="D862" s="4" t="s">
        <v>7</v>
      </c>
    </row>
    <row r="863" spans="1:8">
      <c r="A863" t="n">
        <v>6169</v>
      </c>
      <c r="B863" s="55" t="n">
        <v>67</v>
      </c>
      <c r="C863" s="7" t="n">
        <v>0</v>
      </c>
      <c r="D863" s="7" t="n">
        <v>2</v>
      </c>
    </row>
    <row r="864" spans="1:8">
      <c r="A864" t="s">
        <v>4</v>
      </c>
      <c r="B864" s="4" t="s">
        <v>5</v>
      </c>
      <c r="C864" s="4" t="s">
        <v>13</v>
      </c>
      <c r="D864" s="4" t="s">
        <v>7</v>
      </c>
    </row>
    <row r="865" spans="1:8">
      <c r="A865" t="n">
        <v>6173</v>
      </c>
      <c r="B865" s="55" t="n">
        <v>67</v>
      </c>
      <c r="C865" s="7" t="n">
        <v>3</v>
      </c>
      <c r="D865" s="7" t="n">
        <v>2</v>
      </c>
    </row>
    <row r="866" spans="1:8">
      <c r="A866" t="s">
        <v>4</v>
      </c>
      <c r="B866" s="4" t="s">
        <v>5</v>
      </c>
      <c r="C866" s="4" t="s">
        <v>13</v>
      </c>
      <c r="D866" s="4" t="s">
        <v>7</v>
      </c>
    </row>
    <row r="867" spans="1:8">
      <c r="A867" t="n">
        <v>6177</v>
      </c>
      <c r="B867" s="55" t="n">
        <v>67</v>
      </c>
      <c r="C867" s="7" t="n">
        <v>5</v>
      </c>
      <c r="D867" s="7" t="n">
        <v>2</v>
      </c>
    </row>
    <row r="868" spans="1:8">
      <c r="A868" t="s">
        <v>4</v>
      </c>
      <c r="B868" s="4" t="s">
        <v>5</v>
      </c>
      <c r="C868" s="4" t="s">
        <v>13</v>
      </c>
      <c r="D868" s="4" t="s">
        <v>7</v>
      </c>
    </row>
    <row r="869" spans="1:8">
      <c r="A869" t="n">
        <v>6181</v>
      </c>
      <c r="B869" s="55" t="n">
        <v>67</v>
      </c>
      <c r="C869" s="7" t="n">
        <v>61489</v>
      </c>
      <c r="D869" s="7" t="n">
        <v>2</v>
      </c>
    </row>
    <row r="870" spans="1:8">
      <c r="A870" t="s">
        <v>4</v>
      </c>
      <c r="B870" s="4" t="s">
        <v>5</v>
      </c>
      <c r="C870" s="4" t="s">
        <v>13</v>
      </c>
      <c r="D870" s="4" t="s">
        <v>7</v>
      </c>
    </row>
    <row r="871" spans="1:8">
      <c r="A871" t="n">
        <v>6185</v>
      </c>
      <c r="B871" s="55" t="n">
        <v>67</v>
      </c>
      <c r="C871" s="7" t="n">
        <v>61490</v>
      </c>
      <c r="D871" s="7" t="n">
        <v>2</v>
      </c>
    </row>
    <row r="872" spans="1:8">
      <c r="A872" t="s">
        <v>4</v>
      </c>
      <c r="B872" s="4" t="s">
        <v>5</v>
      </c>
      <c r="C872" s="4" t="s">
        <v>13</v>
      </c>
      <c r="D872" s="4" t="s">
        <v>7</v>
      </c>
    </row>
    <row r="873" spans="1:8">
      <c r="A873" t="n">
        <v>6189</v>
      </c>
      <c r="B873" s="55" t="n">
        <v>67</v>
      </c>
      <c r="C873" s="7" t="n">
        <v>61488</v>
      </c>
      <c r="D873" s="7" t="n">
        <v>2</v>
      </c>
    </row>
    <row r="874" spans="1:8">
      <c r="A874" t="s">
        <v>4</v>
      </c>
      <c r="B874" s="4" t="s">
        <v>5</v>
      </c>
      <c r="C874" s="4" t="s">
        <v>13</v>
      </c>
      <c r="D874" s="4" t="s">
        <v>7</v>
      </c>
    </row>
    <row r="875" spans="1:8">
      <c r="A875" t="n">
        <v>6193</v>
      </c>
      <c r="B875" s="55" t="n">
        <v>67</v>
      </c>
      <c r="C875" s="7" t="n">
        <v>7032</v>
      </c>
      <c r="D875" s="7" t="n">
        <v>2</v>
      </c>
    </row>
    <row r="876" spans="1:8">
      <c r="A876" t="s">
        <v>4</v>
      </c>
      <c r="B876" s="4" t="s">
        <v>5</v>
      </c>
      <c r="C876" s="4" t="s">
        <v>13</v>
      </c>
    </row>
    <row r="877" spans="1:8">
      <c r="A877" t="n">
        <v>6197</v>
      </c>
      <c r="B877" s="26" t="n">
        <v>16</v>
      </c>
      <c r="C877" s="7" t="n">
        <v>500</v>
      </c>
    </row>
    <row r="878" spans="1:8">
      <c r="A878" t="s">
        <v>4</v>
      </c>
      <c r="B878" s="4" t="s">
        <v>5</v>
      </c>
      <c r="C878" s="4" t="s">
        <v>7</v>
      </c>
      <c r="D878" s="4" t="s">
        <v>13</v>
      </c>
      <c r="E878" s="4" t="s">
        <v>8</v>
      </c>
    </row>
    <row r="879" spans="1:8">
      <c r="A879" t="n">
        <v>6200</v>
      </c>
      <c r="B879" s="35" t="n">
        <v>51</v>
      </c>
      <c r="C879" s="7" t="n">
        <v>4</v>
      </c>
      <c r="D879" s="7" t="n">
        <v>5</v>
      </c>
      <c r="E879" s="7" t="s">
        <v>100</v>
      </c>
    </row>
    <row r="880" spans="1:8">
      <c r="A880" t="s">
        <v>4</v>
      </c>
      <c r="B880" s="4" t="s">
        <v>5</v>
      </c>
      <c r="C880" s="4" t="s">
        <v>13</v>
      </c>
    </row>
    <row r="881" spans="1:5">
      <c r="A881" t="n">
        <v>6213</v>
      </c>
      <c r="B881" s="26" t="n">
        <v>16</v>
      </c>
      <c r="C881" s="7" t="n">
        <v>0</v>
      </c>
    </row>
    <row r="882" spans="1:5">
      <c r="A882" t="s">
        <v>4</v>
      </c>
      <c r="B882" s="4" t="s">
        <v>5</v>
      </c>
      <c r="C882" s="4" t="s">
        <v>13</v>
      </c>
      <c r="D882" s="4" t="s">
        <v>7</v>
      </c>
      <c r="E882" s="4" t="s">
        <v>14</v>
      </c>
      <c r="F882" s="4" t="s">
        <v>44</v>
      </c>
      <c r="G882" s="4" t="s">
        <v>7</v>
      </c>
      <c r="H882" s="4" t="s">
        <v>7</v>
      </c>
    </row>
    <row r="883" spans="1:5">
      <c r="A883" t="n">
        <v>6216</v>
      </c>
      <c r="B883" s="36" t="n">
        <v>26</v>
      </c>
      <c r="C883" s="7" t="n">
        <v>5</v>
      </c>
      <c r="D883" s="7" t="n">
        <v>17</v>
      </c>
      <c r="E883" s="7" t="n">
        <v>3356</v>
      </c>
      <c r="F883" s="7" t="s">
        <v>101</v>
      </c>
      <c r="G883" s="7" t="n">
        <v>2</v>
      </c>
      <c r="H883" s="7" t="n">
        <v>0</v>
      </c>
    </row>
    <row r="884" spans="1:5">
      <c r="A884" t="s">
        <v>4</v>
      </c>
      <c r="B884" s="4" t="s">
        <v>5</v>
      </c>
    </row>
    <row r="885" spans="1:5">
      <c r="A885" t="n">
        <v>6233</v>
      </c>
      <c r="B885" s="37" t="n">
        <v>28</v>
      </c>
    </row>
    <row r="886" spans="1:5">
      <c r="A886" t="s">
        <v>4</v>
      </c>
      <c r="B886" s="4" t="s">
        <v>5</v>
      </c>
      <c r="C886" s="4" t="s">
        <v>13</v>
      </c>
      <c r="D886" s="4" t="s">
        <v>7</v>
      </c>
    </row>
    <row r="887" spans="1:5">
      <c r="A887" t="n">
        <v>6234</v>
      </c>
      <c r="B887" s="38" t="n">
        <v>89</v>
      </c>
      <c r="C887" s="7" t="n">
        <v>65533</v>
      </c>
      <c r="D887" s="7" t="n">
        <v>1</v>
      </c>
    </row>
    <row r="888" spans="1:5">
      <c r="A888" t="s">
        <v>4</v>
      </c>
      <c r="B888" s="4" t="s">
        <v>5</v>
      </c>
      <c r="C888" s="4" t="s">
        <v>7</v>
      </c>
      <c r="D888" s="4" t="s">
        <v>13</v>
      </c>
      <c r="E888" s="4" t="s">
        <v>14</v>
      </c>
      <c r="F888" s="4" t="s">
        <v>13</v>
      </c>
      <c r="G888" s="4" t="s">
        <v>14</v>
      </c>
      <c r="H888" s="4" t="s">
        <v>7</v>
      </c>
    </row>
    <row r="889" spans="1:5">
      <c r="A889" t="n">
        <v>6238</v>
      </c>
      <c r="B889" s="44" t="n">
        <v>49</v>
      </c>
      <c r="C889" s="7" t="n">
        <v>0</v>
      </c>
      <c r="D889" s="7" t="n">
        <v>514</v>
      </c>
      <c r="E889" s="7" t="n">
        <v>1065353216</v>
      </c>
      <c r="F889" s="7" t="n">
        <v>0</v>
      </c>
      <c r="G889" s="7" t="n">
        <v>0</v>
      </c>
      <c r="H889" s="7" t="n">
        <v>0</v>
      </c>
    </row>
    <row r="890" spans="1:5">
      <c r="A890" t="s">
        <v>4</v>
      </c>
      <c r="B890" s="4" t="s">
        <v>5</v>
      </c>
      <c r="C890" s="4" t="s">
        <v>7</v>
      </c>
      <c r="D890" s="4" t="s">
        <v>13</v>
      </c>
      <c r="E890" s="4" t="s">
        <v>16</v>
      </c>
    </row>
    <row r="891" spans="1:5">
      <c r="A891" t="n">
        <v>6253</v>
      </c>
      <c r="B891" s="20" t="n">
        <v>58</v>
      </c>
      <c r="C891" s="7" t="n">
        <v>101</v>
      </c>
      <c r="D891" s="7" t="n">
        <v>300</v>
      </c>
      <c r="E891" s="7" t="n">
        <v>1</v>
      </c>
    </row>
    <row r="892" spans="1:5">
      <c r="A892" t="s">
        <v>4</v>
      </c>
      <c r="B892" s="4" t="s">
        <v>5</v>
      </c>
      <c r="C892" s="4" t="s">
        <v>7</v>
      </c>
      <c r="D892" s="4" t="s">
        <v>13</v>
      </c>
    </row>
    <row r="893" spans="1:5">
      <c r="A893" t="n">
        <v>6261</v>
      </c>
      <c r="B893" s="20" t="n">
        <v>58</v>
      </c>
      <c r="C893" s="7" t="n">
        <v>254</v>
      </c>
      <c r="D893" s="7" t="n">
        <v>0</v>
      </c>
    </row>
    <row r="894" spans="1:5">
      <c r="A894" t="s">
        <v>4</v>
      </c>
      <c r="B894" s="4" t="s">
        <v>5</v>
      </c>
      <c r="C894" s="4" t="s">
        <v>7</v>
      </c>
      <c r="D894" s="4" t="s">
        <v>7</v>
      </c>
      <c r="E894" s="4" t="s">
        <v>16</v>
      </c>
      <c r="F894" s="4" t="s">
        <v>16</v>
      </c>
      <c r="G894" s="4" t="s">
        <v>16</v>
      </c>
      <c r="H894" s="4" t="s">
        <v>13</v>
      </c>
    </row>
    <row r="895" spans="1:5">
      <c r="A895" t="n">
        <v>6265</v>
      </c>
      <c r="B895" s="31" t="n">
        <v>45</v>
      </c>
      <c r="C895" s="7" t="n">
        <v>2</v>
      </c>
      <c r="D895" s="7" t="n">
        <v>3</v>
      </c>
      <c r="E895" s="7" t="n">
        <v>0.439999997615814</v>
      </c>
      <c r="F895" s="7" t="n">
        <v>21.5</v>
      </c>
      <c r="G895" s="7" t="n">
        <v>-22.75</v>
      </c>
      <c r="H895" s="7" t="n">
        <v>0</v>
      </c>
    </row>
    <row r="896" spans="1:5">
      <c r="A896" t="s">
        <v>4</v>
      </c>
      <c r="B896" s="4" t="s">
        <v>5</v>
      </c>
      <c r="C896" s="4" t="s">
        <v>7</v>
      </c>
      <c r="D896" s="4" t="s">
        <v>7</v>
      </c>
      <c r="E896" s="4" t="s">
        <v>16</v>
      </c>
      <c r="F896" s="4" t="s">
        <v>16</v>
      </c>
      <c r="G896" s="4" t="s">
        <v>16</v>
      </c>
      <c r="H896" s="4" t="s">
        <v>13</v>
      </c>
      <c r="I896" s="4" t="s">
        <v>7</v>
      </c>
    </row>
    <row r="897" spans="1:9">
      <c r="A897" t="n">
        <v>6282</v>
      </c>
      <c r="B897" s="31" t="n">
        <v>45</v>
      </c>
      <c r="C897" s="7" t="n">
        <v>4</v>
      </c>
      <c r="D897" s="7" t="n">
        <v>3</v>
      </c>
      <c r="E897" s="7" t="n">
        <v>359.390014648438</v>
      </c>
      <c r="F897" s="7" t="n">
        <v>1.75</v>
      </c>
      <c r="G897" s="7" t="n">
        <v>0</v>
      </c>
      <c r="H897" s="7" t="n">
        <v>0</v>
      </c>
      <c r="I897" s="7" t="n">
        <v>0</v>
      </c>
    </row>
    <row r="898" spans="1:9">
      <c r="A898" t="s">
        <v>4</v>
      </c>
      <c r="B898" s="4" t="s">
        <v>5</v>
      </c>
      <c r="C898" s="4" t="s">
        <v>7</v>
      </c>
      <c r="D898" s="4" t="s">
        <v>7</v>
      </c>
      <c r="E898" s="4" t="s">
        <v>16</v>
      </c>
      <c r="F898" s="4" t="s">
        <v>13</v>
      </c>
    </row>
    <row r="899" spans="1:9">
      <c r="A899" t="n">
        <v>6300</v>
      </c>
      <c r="B899" s="31" t="n">
        <v>45</v>
      </c>
      <c r="C899" s="7" t="n">
        <v>5</v>
      </c>
      <c r="D899" s="7" t="n">
        <v>3</v>
      </c>
      <c r="E899" s="7" t="n">
        <v>1.89999997615814</v>
      </c>
      <c r="F899" s="7" t="n">
        <v>0</v>
      </c>
    </row>
    <row r="900" spans="1:9">
      <c r="A900" t="s">
        <v>4</v>
      </c>
      <c r="B900" s="4" t="s">
        <v>5</v>
      </c>
      <c r="C900" s="4" t="s">
        <v>7</v>
      </c>
      <c r="D900" s="4" t="s">
        <v>7</v>
      </c>
      <c r="E900" s="4" t="s">
        <v>16</v>
      </c>
      <c r="F900" s="4" t="s">
        <v>13</v>
      </c>
    </row>
    <row r="901" spans="1:9">
      <c r="A901" t="n">
        <v>6309</v>
      </c>
      <c r="B901" s="31" t="n">
        <v>45</v>
      </c>
      <c r="C901" s="7" t="n">
        <v>11</v>
      </c>
      <c r="D901" s="7" t="n">
        <v>3</v>
      </c>
      <c r="E901" s="7" t="n">
        <v>32.9000015258789</v>
      </c>
      <c r="F901" s="7" t="n">
        <v>0</v>
      </c>
    </row>
    <row r="902" spans="1:9">
      <c r="A902" t="s">
        <v>4</v>
      </c>
      <c r="B902" s="4" t="s">
        <v>5</v>
      </c>
      <c r="C902" s="4" t="s">
        <v>13</v>
      </c>
      <c r="D902" s="4" t="s">
        <v>14</v>
      </c>
    </row>
    <row r="903" spans="1:9">
      <c r="A903" t="n">
        <v>6318</v>
      </c>
      <c r="B903" s="56" t="n">
        <v>43</v>
      </c>
      <c r="C903" s="7" t="n">
        <v>0</v>
      </c>
      <c r="D903" s="7" t="n">
        <v>256</v>
      </c>
    </row>
    <row r="904" spans="1:9">
      <c r="A904" t="s">
        <v>4</v>
      </c>
      <c r="B904" s="4" t="s">
        <v>5</v>
      </c>
      <c r="C904" s="4" t="s">
        <v>13</v>
      </c>
      <c r="D904" s="4" t="s">
        <v>14</v>
      </c>
    </row>
    <row r="905" spans="1:9">
      <c r="A905" t="n">
        <v>6325</v>
      </c>
      <c r="B905" s="56" t="n">
        <v>43</v>
      </c>
      <c r="C905" s="7" t="n">
        <v>3</v>
      </c>
      <c r="D905" s="7" t="n">
        <v>256</v>
      </c>
    </row>
    <row r="906" spans="1:9">
      <c r="A906" t="s">
        <v>4</v>
      </c>
      <c r="B906" s="4" t="s">
        <v>5</v>
      </c>
      <c r="C906" s="4" t="s">
        <v>13</v>
      </c>
      <c r="D906" s="4" t="s">
        <v>14</v>
      </c>
    </row>
    <row r="907" spans="1:9">
      <c r="A907" t="n">
        <v>6332</v>
      </c>
      <c r="B907" s="56" t="n">
        <v>43</v>
      </c>
      <c r="C907" s="7" t="n">
        <v>0</v>
      </c>
      <c r="D907" s="7" t="n">
        <v>8388608</v>
      </c>
    </row>
    <row r="908" spans="1:9">
      <c r="A908" t="s">
        <v>4</v>
      </c>
      <c r="B908" s="4" t="s">
        <v>5</v>
      </c>
      <c r="C908" s="4" t="s">
        <v>13</v>
      </c>
      <c r="D908" s="4" t="s">
        <v>14</v>
      </c>
    </row>
    <row r="909" spans="1:9">
      <c r="A909" t="n">
        <v>6339</v>
      </c>
      <c r="B909" s="56" t="n">
        <v>43</v>
      </c>
      <c r="C909" s="7" t="n">
        <v>3</v>
      </c>
      <c r="D909" s="7" t="n">
        <v>8388608</v>
      </c>
    </row>
    <row r="910" spans="1:9">
      <c r="A910" t="s">
        <v>4</v>
      </c>
      <c r="B910" s="4" t="s">
        <v>5</v>
      </c>
      <c r="C910" s="4" t="s">
        <v>7</v>
      </c>
      <c r="D910" s="4" t="s">
        <v>13</v>
      </c>
      <c r="E910" s="4" t="s">
        <v>8</v>
      </c>
      <c r="F910" s="4" t="s">
        <v>8</v>
      </c>
      <c r="G910" s="4" t="s">
        <v>8</v>
      </c>
      <c r="H910" s="4" t="s">
        <v>8</v>
      </c>
    </row>
    <row r="911" spans="1:9">
      <c r="A911" t="n">
        <v>6346</v>
      </c>
      <c r="B911" s="35" t="n">
        <v>51</v>
      </c>
      <c r="C911" s="7" t="n">
        <v>3</v>
      </c>
      <c r="D911" s="7" t="n">
        <v>6</v>
      </c>
      <c r="E911" s="7" t="s">
        <v>102</v>
      </c>
      <c r="F911" s="7" t="s">
        <v>98</v>
      </c>
      <c r="G911" s="7" t="s">
        <v>97</v>
      </c>
      <c r="H911" s="7" t="s">
        <v>98</v>
      </c>
    </row>
    <row r="912" spans="1:9">
      <c r="A912" t="s">
        <v>4</v>
      </c>
      <c r="B912" s="4" t="s">
        <v>5</v>
      </c>
      <c r="C912" s="4" t="s">
        <v>7</v>
      </c>
      <c r="D912" s="4" t="s">
        <v>7</v>
      </c>
      <c r="E912" s="4" t="s">
        <v>16</v>
      </c>
      <c r="F912" s="4" t="s">
        <v>16</v>
      </c>
      <c r="G912" s="4" t="s">
        <v>16</v>
      </c>
      <c r="H912" s="4" t="s">
        <v>13</v>
      </c>
    </row>
    <row r="913" spans="1:9">
      <c r="A913" t="n">
        <v>6359</v>
      </c>
      <c r="B913" s="31" t="n">
        <v>45</v>
      </c>
      <c r="C913" s="7" t="n">
        <v>2</v>
      </c>
      <c r="D913" s="7" t="n">
        <v>3</v>
      </c>
      <c r="E913" s="7" t="n">
        <v>-0.0299999993294477</v>
      </c>
      <c r="F913" s="7" t="n">
        <v>21.4099998474121</v>
      </c>
      <c r="G913" s="7" t="n">
        <v>-33.7200012207031</v>
      </c>
      <c r="H913" s="7" t="n">
        <v>6000</v>
      </c>
    </row>
    <row r="914" spans="1:9">
      <c r="A914" t="s">
        <v>4</v>
      </c>
      <c r="B914" s="4" t="s">
        <v>5</v>
      </c>
      <c r="C914" s="4" t="s">
        <v>7</v>
      </c>
      <c r="D914" s="4" t="s">
        <v>7</v>
      </c>
      <c r="E914" s="4" t="s">
        <v>16</v>
      </c>
      <c r="F914" s="4" t="s">
        <v>16</v>
      </c>
      <c r="G914" s="4" t="s">
        <v>16</v>
      </c>
      <c r="H914" s="4" t="s">
        <v>13</v>
      </c>
      <c r="I914" s="4" t="s">
        <v>7</v>
      </c>
    </row>
    <row r="915" spans="1:9">
      <c r="A915" t="n">
        <v>6376</v>
      </c>
      <c r="B915" s="31" t="n">
        <v>45</v>
      </c>
      <c r="C915" s="7" t="n">
        <v>4</v>
      </c>
      <c r="D915" s="7" t="n">
        <v>3</v>
      </c>
      <c r="E915" s="7" t="n">
        <v>0</v>
      </c>
      <c r="F915" s="7" t="n">
        <v>1.17999994754791</v>
      </c>
      <c r="G915" s="7" t="n">
        <v>4</v>
      </c>
      <c r="H915" s="7" t="n">
        <v>6000</v>
      </c>
      <c r="I915" s="7" t="n">
        <v>1</v>
      </c>
    </row>
    <row r="916" spans="1:9">
      <c r="A916" t="s">
        <v>4</v>
      </c>
      <c r="B916" s="4" t="s">
        <v>5</v>
      </c>
      <c r="C916" s="4" t="s">
        <v>7</v>
      </c>
      <c r="D916" s="4" t="s">
        <v>7</v>
      </c>
      <c r="E916" s="4" t="s">
        <v>16</v>
      </c>
      <c r="F916" s="4" t="s">
        <v>13</v>
      </c>
    </row>
    <row r="917" spans="1:9">
      <c r="A917" t="n">
        <v>6394</v>
      </c>
      <c r="B917" s="31" t="n">
        <v>45</v>
      </c>
      <c r="C917" s="7" t="n">
        <v>5</v>
      </c>
      <c r="D917" s="7" t="n">
        <v>3</v>
      </c>
      <c r="E917" s="7" t="n">
        <v>1.60000002384186</v>
      </c>
      <c r="F917" s="7" t="n">
        <v>6000</v>
      </c>
    </row>
    <row r="918" spans="1:9">
      <c r="A918" t="s">
        <v>4</v>
      </c>
      <c r="B918" s="4" t="s">
        <v>5</v>
      </c>
      <c r="C918" s="4" t="s">
        <v>7</v>
      </c>
      <c r="D918" s="4" t="s">
        <v>7</v>
      </c>
      <c r="E918" s="4" t="s">
        <v>16</v>
      </c>
      <c r="F918" s="4" t="s">
        <v>13</v>
      </c>
    </row>
    <row r="919" spans="1:9">
      <c r="A919" t="n">
        <v>6403</v>
      </c>
      <c r="B919" s="31" t="n">
        <v>45</v>
      </c>
      <c r="C919" s="7" t="n">
        <v>11</v>
      </c>
      <c r="D919" s="7" t="n">
        <v>3</v>
      </c>
      <c r="E919" s="7" t="n">
        <v>26.6000003814697</v>
      </c>
      <c r="F919" s="7" t="n">
        <v>6000</v>
      </c>
    </row>
    <row r="920" spans="1:9">
      <c r="A920" t="s">
        <v>4</v>
      </c>
      <c r="B920" s="4" t="s">
        <v>5</v>
      </c>
      <c r="C920" s="4" t="s">
        <v>13</v>
      </c>
    </row>
    <row r="921" spans="1:9">
      <c r="A921" t="n">
        <v>6412</v>
      </c>
      <c r="B921" s="26" t="n">
        <v>16</v>
      </c>
      <c r="C921" s="7" t="n">
        <v>3000</v>
      </c>
    </row>
    <row r="922" spans="1:9">
      <c r="A922" t="s">
        <v>4</v>
      </c>
      <c r="B922" s="4" t="s">
        <v>5</v>
      </c>
      <c r="C922" s="4" t="s">
        <v>13</v>
      </c>
      <c r="D922" s="4" t="s">
        <v>16</v>
      </c>
      <c r="E922" s="4" t="s">
        <v>16</v>
      </c>
      <c r="F922" s="4" t="s">
        <v>7</v>
      </c>
    </row>
    <row r="923" spans="1:9">
      <c r="A923" t="n">
        <v>6415</v>
      </c>
      <c r="B923" s="57" t="n">
        <v>52</v>
      </c>
      <c r="C923" s="7" t="n">
        <v>6</v>
      </c>
      <c r="D923" s="7" t="n">
        <v>5.69999980926514</v>
      </c>
      <c r="E923" s="7" t="n">
        <v>5</v>
      </c>
      <c r="F923" s="7" t="n">
        <v>0</v>
      </c>
    </row>
    <row r="924" spans="1:9">
      <c r="A924" t="s">
        <v>4</v>
      </c>
      <c r="B924" s="4" t="s">
        <v>5</v>
      </c>
      <c r="C924" s="4" t="s">
        <v>13</v>
      </c>
    </row>
    <row r="925" spans="1:9">
      <c r="A925" t="n">
        <v>6427</v>
      </c>
      <c r="B925" s="26" t="n">
        <v>16</v>
      </c>
      <c r="C925" s="7" t="n">
        <v>1000</v>
      </c>
    </row>
    <row r="926" spans="1:9">
      <c r="A926" t="s">
        <v>4</v>
      </c>
      <c r="B926" s="4" t="s">
        <v>5</v>
      </c>
      <c r="C926" s="4" t="s">
        <v>13</v>
      </c>
    </row>
    <row r="927" spans="1:9">
      <c r="A927" t="n">
        <v>6430</v>
      </c>
      <c r="B927" s="58" t="n">
        <v>54</v>
      </c>
      <c r="C927" s="7" t="n">
        <v>6</v>
      </c>
    </row>
    <row r="928" spans="1:9">
      <c r="A928" t="s">
        <v>4</v>
      </c>
      <c r="B928" s="4" t="s">
        <v>5</v>
      </c>
      <c r="C928" s="4" t="s">
        <v>13</v>
      </c>
    </row>
    <row r="929" spans="1:9">
      <c r="A929" t="n">
        <v>6433</v>
      </c>
      <c r="B929" s="26" t="n">
        <v>16</v>
      </c>
      <c r="C929" s="7" t="n">
        <v>1000</v>
      </c>
    </row>
    <row r="930" spans="1:9">
      <c r="A930" t="s">
        <v>4</v>
      </c>
      <c r="B930" s="4" t="s">
        <v>5</v>
      </c>
      <c r="C930" s="4" t="s">
        <v>7</v>
      </c>
      <c r="D930" s="4" t="s">
        <v>13</v>
      </c>
      <c r="E930" s="4" t="s">
        <v>8</v>
      </c>
      <c r="F930" s="4" t="s">
        <v>8</v>
      </c>
      <c r="G930" s="4" t="s">
        <v>8</v>
      </c>
      <c r="H930" s="4" t="s">
        <v>8</v>
      </c>
    </row>
    <row r="931" spans="1:9">
      <c r="A931" t="n">
        <v>6436</v>
      </c>
      <c r="B931" s="35" t="n">
        <v>51</v>
      </c>
      <c r="C931" s="7" t="n">
        <v>3</v>
      </c>
      <c r="D931" s="7" t="n">
        <v>6</v>
      </c>
      <c r="E931" s="7" t="s">
        <v>98</v>
      </c>
      <c r="F931" s="7" t="s">
        <v>98</v>
      </c>
      <c r="G931" s="7" t="s">
        <v>97</v>
      </c>
      <c r="H931" s="7" t="s">
        <v>98</v>
      </c>
    </row>
    <row r="932" spans="1:9">
      <c r="A932" t="s">
        <v>4</v>
      </c>
      <c r="B932" s="4" t="s">
        <v>5</v>
      </c>
      <c r="C932" s="4" t="s">
        <v>7</v>
      </c>
      <c r="D932" s="4" t="s">
        <v>13</v>
      </c>
    </row>
    <row r="933" spans="1:9">
      <c r="A933" t="n">
        <v>6449</v>
      </c>
      <c r="B933" s="31" t="n">
        <v>45</v>
      </c>
      <c r="C933" s="7" t="n">
        <v>7</v>
      </c>
      <c r="D933" s="7" t="n">
        <v>255</v>
      </c>
    </row>
    <row r="934" spans="1:9">
      <c r="A934" t="s">
        <v>4</v>
      </c>
      <c r="B934" s="4" t="s">
        <v>5</v>
      </c>
      <c r="C934" s="4" t="s">
        <v>7</v>
      </c>
      <c r="D934" s="4" t="s">
        <v>16</v>
      </c>
      <c r="E934" s="4" t="s">
        <v>13</v>
      </c>
      <c r="F934" s="4" t="s">
        <v>7</v>
      </c>
    </row>
    <row r="935" spans="1:9">
      <c r="A935" t="n">
        <v>6453</v>
      </c>
      <c r="B935" s="44" t="n">
        <v>49</v>
      </c>
      <c r="C935" s="7" t="n">
        <v>3</v>
      </c>
      <c r="D935" s="7" t="n">
        <v>0.699999988079071</v>
      </c>
      <c r="E935" s="7" t="n">
        <v>500</v>
      </c>
      <c r="F935" s="7" t="n">
        <v>0</v>
      </c>
    </row>
    <row r="936" spans="1:9">
      <c r="A936" t="s">
        <v>4</v>
      </c>
      <c r="B936" s="4" t="s">
        <v>5</v>
      </c>
      <c r="C936" s="4" t="s">
        <v>7</v>
      </c>
      <c r="D936" s="4" t="s">
        <v>13</v>
      </c>
      <c r="E936" s="4" t="s">
        <v>13</v>
      </c>
      <c r="F936" s="4" t="s">
        <v>7</v>
      </c>
    </row>
    <row r="937" spans="1:9">
      <c r="A937" t="n">
        <v>6462</v>
      </c>
      <c r="B937" s="45" t="n">
        <v>25</v>
      </c>
      <c r="C937" s="7" t="n">
        <v>1</v>
      </c>
      <c r="D937" s="7" t="n">
        <v>260</v>
      </c>
      <c r="E937" s="7" t="n">
        <v>640</v>
      </c>
      <c r="F937" s="7" t="n">
        <v>1</v>
      </c>
    </row>
    <row r="938" spans="1:9">
      <c r="A938" t="s">
        <v>4</v>
      </c>
      <c r="B938" s="4" t="s">
        <v>5</v>
      </c>
      <c r="C938" s="4" t="s">
        <v>7</v>
      </c>
      <c r="D938" s="4" t="s">
        <v>16</v>
      </c>
      <c r="E938" s="4" t="s">
        <v>16</v>
      </c>
      <c r="F938" s="4" t="s">
        <v>16</v>
      </c>
    </row>
    <row r="939" spans="1:9">
      <c r="A939" t="n">
        <v>6469</v>
      </c>
      <c r="B939" s="31" t="n">
        <v>45</v>
      </c>
      <c r="C939" s="7" t="n">
        <v>9</v>
      </c>
      <c r="D939" s="7" t="n">
        <v>0.00999999977648258</v>
      </c>
      <c r="E939" s="7" t="n">
        <v>0.00999999977648258</v>
      </c>
      <c r="F939" s="7" t="n">
        <v>0.5</v>
      </c>
    </row>
    <row r="940" spans="1:9">
      <c r="A940" t="s">
        <v>4</v>
      </c>
      <c r="B940" s="4" t="s">
        <v>5</v>
      </c>
      <c r="C940" s="4" t="s">
        <v>7</v>
      </c>
      <c r="D940" s="4" t="s">
        <v>13</v>
      </c>
      <c r="E940" s="4" t="s">
        <v>8</v>
      </c>
    </row>
    <row r="941" spans="1:9">
      <c r="A941" t="n">
        <v>6483</v>
      </c>
      <c r="B941" s="35" t="n">
        <v>51</v>
      </c>
      <c r="C941" s="7" t="n">
        <v>4</v>
      </c>
      <c r="D941" s="7" t="n">
        <v>0</v>
      </c>
      <c r="E941" s="7" t="s">
        <v>103</v>
      </c>
    </row>
    <row r="942" spans="1:9">
      <c r="A942" t="s">
        <v>4</v>
      </c>
      <c r="B942" s="4" t="s">
        <v>5</v>
      </c>
      <c r="C942" s="4" t="s">
        <v>13</v>
      </c>
    </row>
    <row r="943" spans="1:9">
      <c r="A943" t="n">
        <v>6496</v>
      </c>
      <c r="B943" s="26" t="n">
        <v>16</v>
      </c>
      <c r="C943" s="7" t="n">
        <v>0</v>
      </c>
    </row>
    <row r="944" spans="1:9">
      <c r="A944" t="s">
        <v>4</v>
      </c>
      <c r="B944" s="4" t="s">
        <v>5</v>
      </c>
      <c r="C944" s="4" t="s">
        <v>13</v>
      </c>
      <c r="D944" s="4" t="s">
        <v>7</v>
      </c>
      <c r="E944" s="4" t="s">
        <v>14</v>
      </c>
      <c r="F944" s="4" t="s">
        <v>44</v>
      </c>
      <c r="G944" s="4" t="s">
        <v>7</v>
      </c>
      <c r="H944" s="4" t="s">
        <v>7</v>
      </c>
    </row>
    <row r="945" spans="1:8">
      <c r="A945" t="n">
        <v>6499</v>
      </c>
      <c r="B945" s="36" t="n">
        <v>26</v>
      </c>
      <c r="C945" s="7" t="n">
        <v>0</v>
      </c>
      <c r="D945" s="7" t="n">
        <v>17</v>
      </c>
      <c r="E945" s="7" t="n">
        <v>52641</v>
      </c>
      <c r="F945" s="7" t="s">
        <v>104</v>
      </c>
      <c r="G945" s="7" t="n">
        <v>2</v>
      </c>
      <c r="H945" s="7" t="n">
        <v>0</v>
      </c>
    </row>
    <row r="946" spans="1:8">
      <c r="A946" t="s">
        <v>4</v>
      </c>
      <c r="B946" s="4" t="s">
        <v>5</v>
      </c>
    </row>
    <row r="947" spans="1:8">
      <c r="A947" t="n">
        <v>6522</v>
      </c>
      <c r="B947" s="37" t="n">
        <v>28</v>
      </c>
    </row>
    <row r="948" spans="1:8">
      <c r="A948" t="s">
        <v>4</v>
      </c>
      <c r="B948" s="4" t="s">
        <v>5</v>
      </c>
      <c r="C948" s="4" t="s">
        <v>13</v>
      </c>
      <c r="D948" s="4" t="s">
        <v>7</v>
      </c>
    </row>
    <row r="949" spans="1:8">
      <c r="A949" t="n">
        <v>6523</v>
      </c>
      <c r="B949" s="38" t="n">
        <v>89</v>
      </c>
      <c r="C949" s="7" t="n">
        <v>65533</v>
      </c>
      <c r="D949" s="7" t="n">
        <v>1</v>
      </c>
    </row>
    <row r="950" spans="1:8">
      <c r="A950" t="s">
        <v>4</v>
      </c>
      <c r="B950" s="4" t="s">
        <v>5</v>
      </c>
      <c r="C950" s="4" t="s">
        <v>7</v>
      </c>
      <c r="D950" s="4" t="s">
        <v>13</v>
      </c>
      <c r="E950" s="4" t="s">
        <v>13</v>
      </c>
      <c r="F950" s="4" t="s">
        <v>7</v>
      </c>
    </row>
    <row r="951" spans="1:8">
      <c r="A951" t="n">
        <v>6527</v>
      </c>
      <c r="B951" s="45" t="n">
        <v>25</v>
      </c>
      <c r="C951" s="7" t="n">
        <v>1</v>
      </c>
      <c r="D951" s="7" t="n">
        <v>60</v>
      </c>
      <c r="E951" s="7" t="n">
        <v>640</v>
      </c>
      <c r="F951" s="7" t="n">
        <v>1</v>
      </c>
    </row>
    <row r="952" spans="1:8">
      <c r="A952" t="s">
        <v>4</v>
      </c>
      <c r="B952" s="4" t="s">
        <v>5</v>
      </c>
      <c r="C952" s="4" t="s">
        <v>7</v>
      </c>
      <c r="D952" s="4" t="s">
        <v>13</v>
      </c>
      <c r="E952" s="4" t="s">
        <v>8</v>
      </c>
    </row>
    <row r="953" spans="1:8">
      <c r="A953" t="n">
        <v>6534</v>
      </c>
      <c r="B953" s="35" t="n">
        <v>51</v>
      </c>
      <c r="C953" s="7" t="n">
        <v>4</v>
      </c>
      <c r="D953" s="7" t="n">
        <v>3</v>
      </c>
      <c r="E953" s="7" t="s">
        <v>100</v>
      </c>
    </row>
    <row r="954" spans="1:8">
      <c r="A954" t="s">
        <v>4</v>
      </c>
      <c r="B954" s="4" t="s">
        <v>5</v>
      </c>
      <c r="C954" s="4" t="s">
        <v>13</v>
      </c>
    </row>
    <row r="955" spans="1:8">
      <c r="A955" t="n">
        <v>6547</v>
      </c>
      <c r="B955" s="26" t="n">
        <v>16</v>
      </c>
      <c r="C955" s="7" t="n">
        <v>0</v>
      </c>
    </row>
    <row r="956" spans="1:8">
      <c r="A956" t="s">
        <v>4</v>
      </c>
      <c r="B956" s="4" t="s">
        <v>5</v>
      </c>
      <c r="C956" s="4" t="s">
        <v>13</v>
      </c>
      <c r="D956" s="4" t="s">
        <v>7</v>
      </c>
      <c r="E956" s="4" t="s">
        <v>14</v>
      </c>
      <c r="F956" s="4" t="s">
        <v>44</v>
      </c>
      <c r="G956" s="4" t="s">
        <v>7</v>
      </c>
      <c r="H956" s="4" t="s">
        <v>7</v>
      </c>
    </row>
    <row r="957" spans="1:8">
      <c r="A957" t="n">
        <v>6550</v>
      </c>
      <c r="B957" s="36" t="n">
        <v>26</v>
      </c>
      <c r="C957" s="7" t="n">
        <v>3</v>
      </c>
      <c r="D957" s="7" t="n">
        <v>17</v>
      </c>
      <c r="E957" s="7" t="n">
        <v>2328</v>
      </c>
      <c r="F957" s="7" t="s">
        <v>105</v>
      </c>
      <c r="G957" s="7" t="n">
        <v>2</v>
      </c>
      <c r="H957" s="7" t="n">
        <v>0</v>
      </c>
    </row>
    <row r="958" spans="1:8">
      <c r="A958" t="s">
        <v>4</v>
      </c>
      <c r="B958" s="4" t="s">
        <v>5</v>
      </c>
    </row>
    <row r="959" spans="1:8">
      <c r="A959" t="n">
        <v>6590</v>
      </c>
      <c r="B959" s="37" t="n">
        <v>28</v>
      </c>
    </row>
    <row r="960" spans="1:8">
      <c r="A960" t="s">
        <v>4</v>
      </c>
      <c r="B960" s="4" t="s">
        <v>5</v>
      </c>
      <c r="C960" s="4" t="s">
        <v>13</v>
      </c>
      <c r="D960" s="4" t="s">
        <v>7</v>
      </c>
    </row>
    <row r="961" spans="1:8">
      <c r="A961" t="n">
        <v>6591</v>
      </c>
      <c r="B961" s="38" t="n">
        <v>89</v>
      </c>
      <c r="C961" s="7" t="n">
        <v>65533</v>
      </c>
      <c r="D961" s="7" t="n">
        <v>1</v>
      </c>
    </row>
    <row r="962" spans="1:8">
      <c r="A962" t="s">
        <v>4</v>
      </c>
      <c r="B962" s="4" t="s">
        <v>5</v>
      </c>
      <c r="C962" s="4" t="s">
        <v>7</v>
      </c>
      <c r="D962" s="4" t="s">
        <v>13</v>
      </c>
      <c r="E962" s="4" t="s">
        <v>13</v>
      </c>
      <c r="F962" s="4" t="s">
        <v>7</v>
      </c>
    </row>
    <row r="963" spans="1:8">
      <c r="A963" t="n">
        <v>6595</v>
      </c>
      <c r="B963" s="45" t="n">
        <v>25</v>
      </c>
      <c r="C963" s="7" t="n">
        <v>1</v>
      </c>
      <c r="D963" s="7" t="n">
        <v>65535</v>
      </c>
      <c r="E963" s="7" t="n">
        <v>65535</v>
      </c>
      <c r="F963" s="7" t="n">
        <v>0</v>
      </c>
    </row>
    <row r="964" spans="1:8">
      <c r="A964" t="s">
        <v>4</v>
      </c>
      <c r="B964" s="4" t="s">
        <v>5</v>
      </c>
      <c r="C964" s="4" t="s">
        <v>7</v>
      </c>
      <c r="D964" s="4" t="s">
        <v>13</v>
      </c>
      <c r="E964" s="4" t="s">
        <v>16</v>
      </c>
    </row>
    <row r="965" spans="1:8">
      <c r="A965" t="n">
        <v>6602</v>
      </c>
      <c r="B965" s="20" t="n">
        <v>58</v>
      </c>
      <c r="C965" s="7" t="n">
        <v>101</v>
      </c>
      <c r="D965" s="7" t="n">
        <v>500</v>
      </c>
      <c r="E965" s="7" t="n">
        <v>1</v>
      </c>
    </row>
    <row r="966" spans="1:8">
      <c r="A966" t="s">
        <v>4</v>
      </c>
      <c r="B966" s="4" t="s">
        <v>5</v>
      </c>
      <c r="C966" s="4" t="s">
        <v>7</v>
      </c>
      <c r="D966" s="4" t="s">
        <v>13</v>
      </c>
    </row>
    <row r="967" spans="1:8">
      <c r="A967" t="n">
        <v>6610</v>
      </c>
      <c r="B967" s="20" t="n">
        <v>58</v>
      </c>
      <c r="C967" s="7" t="n">
        <v>254</v>
      </c>
      <c r="D967" s="7" t="n">
        <v>0</v>
      </c>
    </row>
    <row r="968" spans="1:8">
      <c r="A968" t="s">
        <v>4</v>
      </c>
      <c r="B968" s="4" t="s">
        <v>5</v>
      </c>
      <c r="C968" s="4" t="s">
        <v>7</v>
      </c>
      <c r="D968" s="4" t="s">
        <v>7</v>
      </c>
      <c r="E968" s="4" t="s">
        <v>16</v>
      </c>
      <c r="F968" s="4" t="s">
        <v>16</v>
      </c>
      <c r="G968" s="4" t="s">
        <v>16</v>
      </c>
      <c r="H968" s="4" t="s">
        <v>13</v>
      </c>
    </row>
    <row r="969" spans="1:8">
      <c r="A969" t="n">
        <v>6614</v>
      </c>
      <c r="B969" s="31" t="n">
        <v>45</v>
      </c>
      <c r="C969" s="7" t="n">
        <v>2</v>
      </c>
      <c r="D969" s="7" t="n">
        <v>3</v>
      </c>
      <c r="E969" s="7" t="n">
        <v>-0.0399999991059303</v>
      </c>
      <c r="F969" s="7" t="n">
        <v>20.8799991607666</v>
      </c>
      <c r="G969" s="7" t="n">
        <v>-34.2200012207031</v>
      </c>
      <c r="H969" s="7" t="n">
        <v>0</v>
      </c>
    </row>
    <row r="970" spans="1:8">
      <c r="A970" t="s">
        <v>4</v>
      </c>
      <c r="B970" s="4" t="s">
        <v>5</v>
      </c>
      <c r="C970" s="4" t="s">
        <v>7</v>
      </c>
      <c r="D970" s="4" t="s">
        <v>7</v>
      </c>
      <c r="E970" s="4" t="s">
        <v>16</v>
      </c>
      <c r="F970" s="4" t="s">
        <v>16</v>
      </c>
      <c r="G970" s="4" t="s">
        <v>16</v>
      </c>
      <c r="H970" s="4" t="s">
        <v>13</v>
      </c>
      <c r="I970" s="4" t="s">
        <v>7</v>
      </c>
    </row>
    <row r="971" spans="1:8">
      <c r="A971" t="n">
        <v>6631</v>
      </c>
      <c r="B971" s="31" t="n">
        <v>45</v>
      </c>
      <c r="C971" s="7" t="n">
        <v>4</v>
      </c>
      <c r="D971" s="7" t="n">
        <v>3</v>
      </c>
      <c r="E971" s="7" t="n">
        <v>357</v>
      </c>
      <c r="F971" s="7" t="n">
        <v>300.690002441406</v>
      </c>
      <c r="G971" s="7" t="n">
        <v>4</v>
      </c>
      <c r="H971" s="7" t="n">
        <v>0</v>
      </c>
      <c r="I971" s="7" t="n">
        <v>0</v>
      </c>
    </row>
    <row r="972" spans="1:8">
      <c r="A972" t="s">
        <v>4</v>
      </c>
      <c r="B972" s="4" t="s">
        <v>5</v>
      </c>
      <c r="C972" s="4" t="s">
        <v>7</v>
      </c>
      <c r="D972" s="4" t="s">
        <v>7</v>
      </c>
      <c r="E972" s="4" t="s">
        <v>16</v>
      </c>
      <c r="F972" s="4" t="s">
        <v>13</v>
      </c>
    </row>
    <row r="973" spans="1:8">
      <c r="A973" t="n">
        <v>6649</v>
      </c>
      <c r="B973" s="31" t="n">
        <v>45</v>
      </c>
      <c r="C973" s="7" t="n">
        <v>5</v>
      </c>
      <c r="D973" s="7" t="n">
        <v>3</v>
      </c>
      <c r="E973" s="7" t="n">
        <v>1.39999997615814</v>
      </c>
      <c r="F973" s="7" t="n">
        <v>0</v>
      </c>
    </row>
    <row r="974" spans="1:8">
      <c r="A974" t="s">
        <v>4</v>
      </c>
      <c r="B974" s="4" t="s">
        <v>5</v>
      </c>
      <c r="C974" s="4" t="s">
        <v>7</v>
      </c>
      <c r="D974" s="4" t="s">
        <v>7</v>
      </c>
      <c r="E974" s="4" t="s">
        <v>16</v>
      </c>
      <c r="F974" s="4" t="s">
        <v>13</v>
      </c>
    </row>
    <row r="975" spans="1:8">
      <c r="A975" t="n">
        <v>6658</v>
      </c>
      <c r="B975" s="31" t="n">
        <v>45</v>
      </c>
      <c r="C975" s="7" t="n">
        <v>11</v>
      </c>
      <c r="D975" s="7" t="n">
        <v>3</v>
      </c>
      <c r="E975" s="7" t="n">
        <v>26.6000003814697</v>
      </c>
      <c r="F975" s="7" t="n">
        <v>0</v>
      </c>
    </row>
    <row r="976" spans="1:8">
      <c r="A976" t="s">
        <v>4</v>
      </c>
      <c r="B976" s="4" t="s">
        <v>5</v>
      </c>
      <c r="C976" s="4" t="s">
        <v>7</v>
      </c>
      <c r="D976" s="4" t="s">
        <v>7</v>
      </c>
      <c r="E976" s="4" t="s">
        <v>16</v>
      </c>
      <c r="F976" s="4" t="s">
        <v>16</v>
      </c>
      <c r="G976" s="4" t="s">
        <v>16</v>
      </c>
      <c r="H976" s="4" t="s">
        <v>13</v>
      </c>
    </row>
    <row r="977" spans="1:9">
      <c r="A977" t="n">
        <v>6667</v>
      </c>
      <c r="B977" s="31" t="n">
        <v>45</v>
      </c>
      <c r="C977" s="7" t="n">
        <v>2</v>
      </c>
      <c r="D977" s="7" t="n">
        <v>3</v>
      </c>
      <c r="E977" s="7" t="n">
        <v>-0.0399999991059303</v>
      </c>
      <c r="F977" s="7" t="n">
        <v>21.4799995422363</v>
      </c>
      <c r="G977" s="7" t="n">
        <v>-34.1199989318848</v>
      </c>
      <c r="H977" s="7" t="n">
        <v>6000</v>
      </c>
    </row>
    <row r="978" spans="1:9">
      <c r="A978" t="s">
        <v>4</v>
      </c>
      <c r="B978" s="4" t="s">
        <v>5</v>
      </c>
      <c r="C978" s="4" t="s">
        <v>7</v>
      </c>
      <c r="D978" s="4" t="s">
        <v>7</v>
      </c>
      <c r="E978" s="4" t="s">
        <v>16</v>
      </c>
      <c r="F978" s="4" t="s">
        <v>16</v>
      </c>
      <c r="G978" s="4" t="s">
        <v>16</v>
      </c>
      <c r="H978" s="4" t="s">
        <v>13</v>
      </c>
      <c r="I978" s="4" t="s">
        <v>7</v>
      </c>
    </row>
    <row r="979" spans="1:9">
      <c r="A979" t="n">
        <v>6684</v>
      </c>
      <c r="B979" s="31" t="n">
        <v>45</v>
      </c>
      <c r="C979" s="7" t="n">
        <v>4</v>
      </c>
      <c r="D979" s="7" t="n">
        <v>3</v>
      </c>
      <c r="E979" s="7" t="n">
        <v>351.600006103516</v>
      </c>
      <c r="F979" s="7" t="n">
        <v>375.809997558594</v>
      </c>
      <c r="G979" s="7" t="n">
        <v>4</v>
      </c>
      <c r="H979" s="7" t="n">
        <v>6000</v>
      </c>
      <c r="I979" s="7" t="n">
        <v>0</v>
      </c>
    </row>
    <row r="980" spans="1:9">
      <c r="A980" t="s">
        <v>4</v>
      </c>
      <c r="B980" s="4" t="s">
        <v>5</v>
      </c>
      <c r="C980" s="4" t="s">
        <v>7</v>
      </c>
      <c r="D980" s="4" t="s">
        <v>7</v>
      </c>
      <c r="E980" s="4" t="s">
        <v>16</v>
      </c>
      <c r="F980" s="4" t="s">
        <v>13</v>
      </c>
    </row>
    <row r="981" spans="1:9">
      <c r="A981" t="n">
        <v>6702</v>
      </c>
      <c r="B981" s="31" t="n">
        <v>45</v>
      </c>
      <c r="C981" s="7" t="n">
        <v>5</v>
      </c>
      <c r="D981" s="7" t="n">
        <v>3</v>
      </c>
      <c r="E981" s="7" t="n">
        <v>1.5</v>
      </c>
      <c r="F981" s="7" t="n">
        <v>6000</v>
      </c>
    </row>
    <row r="982" spans="1:9">
      <c r="A982" t="s">
        <v>4</v>
      </c>
      <c r="B982" s="4" t="s">
        <v>5</v>
      </c>
      <c r="C982" s="4" t="s">
        <v>7</v>
      </c>
      <c r="D982" s="4" t="s">
        <v>7</v>
      </c>
      <c r="E982" s="4" t="s">
        <v>16</v>
      </c>
      <c r="F982" s="4" t="s">
        <v>13</v>
      </c>
    </row>
    <row r="983" spans="1:9">
      <c r="A983" t="n">
        <v>6711</v>
      </c>
      <c r="B983" s="31" t="n">
        <v>45</v>
      </c>
      <c r="C983" s="7" t="n">
        <v>11</v>
      </c>
      <c r="D983" s="7" t="n">
        <v>3</v>
      </c>
      <c r="E983" s="7" t="n">
        <v>26.6000003814697</v>
      </c>
      <c r="F983" s="7" t="n">
        <v>6000</v>
      </c>
    </row>
    <row r="984" spans="1:9">
      <c r="A984" t="s">
        <v>4</v>
      </c>
      <c r="B984" s="4" t="s">
        <v>5</v>
      </c>
      <c r="C984" s="4" t="s">
        <v>7</v>
      </c>
      <c r="D984" s="4" t="s">
        <v>13</v>
      </c>
      <c r="E984" s="4" t="s">
        <v>8</v>
      </c>
      <c r="F984" s="4" t="s">
        <v>8</v>
      </c>
      <c r="G984" s="4" t="s">
        <v>8</v>
      </c>
      <c r="H984" s="4" t="s">
        <v>8</v>
      </c>
    </row>
    <row r="985" spans="1:9">
      <c r="A985" t="n">
        <v>6720</v>
      </c>
      <c r="B985" s="35" t="n">
        <v>51</v>
      </c>
      <c r="C985" s="7" t="n">
        <v>3</v>
      </c>
      <c r="D985" s="7" t="n">
        <v>6</v>
      </c>
      <c r="E985" s="7" t="s">
        <v>102</v>
      </c>
      <c r="F985" s="7" t="s">
        <v>98</v>
      </c>
      <c r="G985" s="7" t="s">
        <v>97</v>
      </c>
      <c r="H985" s="7" t="s">
        <v>98</v>
      </c>
    </row>
    <row r="986" spans="1:9">
      <c r="A986" t="s">
        <v>4</v>
      </c>
      <c r="B986" s="4" t="s">
        <v>5</v>
      </c>
      <c r="C986" s="4" t="s">
        <v>7</v>
      </c>
      <c r="D986" s="4" t="s">
        <v>13</v>
      </c>
    </row>
    <row r="987" spans="1:9">
      <c r="A987" t="n">
        <v>6733</v>
      </c>
      <c r="B987" s="20" t="n">
        <v>58</v>
      </c>
      <c r="C987" s="7" t="n">
        <v>255</v>
      </c>
      <c r="D987" s="7" t="n">
        <v>0</v>
      </c>
    </row>
    <row r="988" spans="1:9">
      <c r="A988" t="s">
        <v>4</v>
      </c>
      <c r="B988" s="4" t="s">
        <v>5</v>
      </c>
      <c r="C988" s="4" t="s">
        <v>13</v>
      </c>
    </row>
    <row r="989" spans="1:9">
      <c r="A989" t="n">
        <v>6737</v>
      </c>
      <c r="B989" s="26" t="n">
        <v>16</v>
      </c>
      <c r="C989" s="7" t="n">
        <v>1000</v>
      </c>
    </row>
    <row r="990" spans="1:9">
      <c r="A990" t="s">
        <v>4</v>
      </c>
      <c r="B990" s="4" t="s">
        <v>5</v>
      </c>
      <c r="C990" s="4" t="s">
        <v>13</v>
      </c>
      <c r="D990" s="4" t="s">
        <v>7</v>
      </c>
      <c r="E990" s="4" t="s">
        <v>8</v>
      </c>
      <c r="F990" s="4" t="s">
        <v>16</v>
      </c>
      <c r="G990" s="4" t="s">
        <v>16</v>
      </c>
      <c r="H990" s="4" t="s">
        <v>16</v>
      </c>
    </row>
    <row r="991" spans="1:9">
      <c r="A991" t="n">
        <v>6740</v>
      </c>
      <c r="B991" s="59" t="n">
        <v>48</v>
      </c>
      <c r="C991" s="7" t="n">
        <v>6</v>
      </c>
      <c r="D991" s="7" t="n">
        <v>0</v>
      </c>
      <c r="E991" s="7" t="s">
        <v>76</v>
      </c>
      <c r="F991" s="7" t="n">
        <v>0.75</v>
      </c>
      <c r="G991" s="7" t="n">
        <v>1</v>
      </c>
      <c r="H991" s="7" t="n">
        <v>0</v>
      </c>
    </row>
    <row r="992" spans="1:9">
      <c r="A992" t="s">
        <v>4</v>
      </c>
      <c r="B992" s="4" t="s">
        <v>5</v>
      </c>
      <c r="C992" s="4" t="s">
        <v>13</v>
      </c>
    </row>
    <row r="993" spans="1:9">
      <c r="A993" t="n">
        <v>6768</v>
      </c>
      <c r="B993" s="26" t="n">
        <v>16</v>
      </c>
      <c r="C993" s="7" t="n">
        <v>1000</v>
      </c>
    </row>
    <row r="994" spans="1:9">
      <c r="A994" t="s">
        <v>4</v>
      </c>
      <c r="B994" s="4" t="s">
        <v>5</v>
      </c>
      <c r="C994" s="4" t="s">
        <v>13</v>
      </c>
      <c r="D994" s="4" t="s">
        <v>13</v>
      </c>
      <c r="E994" s="4" t="s">
        <v>8</v>
      </c>
      <c r="F994" s="4" t="s">
        <v>7</v>
      </c>
      <c r="G994" s="4" t="s">
        <v>13</v>
      </c>
    </row>
    <row r="995" spans="1:9">
      <c r="A995" t="n">
        <v>6771</v>
      </c>
      <c r="B995" s="60" t="n">
        <v>80</v>
      </c>
      <c r="C995" s="7" t="n">
        <v>744</v>
      </c>
      <c r="D995" s="7" t="n">
        <v>508</v>
      </c>
      <c r="E995" s="7" t="s">
        <v>106</v>
      </c>
      <c r="F995" s="7" t="n">
        <v>1</v>
      </c>
      <c r="G995" s="7" t="n">
        <v>0</v>
      </c>
    </row>
    <row r="996" spans="1:9">
      <c r="A996" t="s">
        <v>4</v>
      </c>
      <c r="B996" s="4" t="s">
        <v>5</v>
      </c>
      <c r="C996" s="4" t="s">
        <v>13</v>
      </c>
    </row>
    <row r="997" spans="1:9">
      <c r="A997" t="n">
        <v>6789</v>
      </c>
      <c r="B997" s="26" t="n">
        <v>16</v>
      </c>
      <c r="C997" s="7" t="n">
        <v>4000</v>
      </c>
    </row>
    <row r="998" spans="1:9">
      <c r="A998" t="s">
        <v>4</v>
      </c>
      <c r="B998" s="4" t="s">
        <v>5</v>
      </c>
      <c r="C998" s="4" t="s">
        <v>7</v>
      </c>
      <c r="D998" s="4" t="s">
        <v>13</v>
      </c>
      <c r="E998" s="4" t="s">
        <v>13</v>
      </c>
      <c r="F998" s="4" t="s">
        <v>14</v>
      </c>
    </row>
    <row r="999" spans="1:9">
      <c r="A999" t="n">
        <v>6792</v>
      </c>
      <c r="B999" s="61" t="n">
        <v>84</v>
      </c>
      <c r="C999" s="7" t="n">
        <v>1</v>
      </c>
      <c r="D999" s="7" t="n">
        <v>0</v>
      </c>
      <c r="E999" s="7" t="n">
        <v>500</v>
      </c>
      <c r="F999" s="7" t="n">
        <v>0</v>
      </c>
    </row>
    <row r="1000" spans="1:9">
      <c r="A1000" t="s">
        <v>4</v>
      </c>
      <c r="B1000" s="4" t="s">
        <v>5</v>
      </c>
      <c r="C1000" s="4" t="s">
        <v>7</v>
      </c>
      <c r="D1000" s="4" t="s">
        <v>13</v>
      </c>
    </row>
    <row r="1001" spans="1:9">
      <c r="A1001" t="n">
        <v>6802</v>
      </c>
      <c r="B1001" s="31" t="n">
        <v>45</v>
      </c>
      <c r="C1001" s="7" t="n">
        <v>7</v>
      </c>
      <c r="D1001" s="7" t="n">
        <v>255</v>
      </c>
    </row>
    <row r="1002" spans="1:9">
      <c r="A1002" t="s">
        <v>4</v>
      </c>
      <c r="B1002" s="4" t="s">
        <v>5</v>
      </c>
      <c r="C1002" s="4" t="s">
        <v>13</v>
      </c>
      <c r="D1002" s="4" t="s">
        <v>13</v>
      </c>
      <c r="E1002" s="4" t="s">
        <v>13</v>
      </c>
    </row>
    <row r="1003" spans="1:9">
      <c r="A1003" t="n">
        <v>6806</v>
      </c>
      <c r="B1003" s="54" t="n">
        <v>61</v>
      </c>
      <c r="C1003" s="7" t="n">
        <v>6</v>
      </c>
      <c r="D1003" s="7" t="n">
        <v>0</v>
      </c>
      <c r="E1003" s="7" t="n">
        <v>1000</v>
      </c>
    </row>
    <row r="1004" spans="1:9">
      <c r="A1004" t="s">
        <v>4</v>
      </c>
      <c r="B1004" s="4" t="s">
        <v>5</v>
      </c>
      <c r="C1004" s="4" t="s">
        <v>7</v>
      </c>
      <c r="D1004" s="4" t="s">
        <v>13</v>
      </c>
      <c r="E1004" s="4" t="s">
        <v>8</v>
      </c>
    </row>
    <row r="1005" spans="1:9">
      <c r="A1005" t="n">
        <v>6813</v>
      </c>
      <c r="B1005" s="35" t="n">
        <v>51</v>
      </c>
      <c r="C1005" s="7" t="n">
        <v>4</v>
      </c>
      <c r="D1005" s="7" t="n">
        <v>6</v>
      </c>
      <c r="E1005" s="7" t="s">
        <v>107</v>
      </c>
    </row>
    <row r="1006" spans="1:9">
      <c r="A1006" t="s">
        <v>4</v>
      </c>
      <c r="B1006" s="4" t="s">
        <v>5</v>
      </c>
      <c r="C1006" s="4" t="s">
        <v>13</v>
      </c>
    </row>
    <row r="1007" spans="1:9">
      <c r="A1007" t="n">
        <v>6827</v>
      </c>
      <c r="B1007" s="26" t="n">
        <v>16</v>
      </c>
      <c r="C1007" s="7" t="n">
        <v>0</v>
      </c>
    </row>
    <row r="1008" spans="1:9">
      <c r="A1008" t="s">
        <v>4</v>
      </c>
      <c r="B1008" s="4" t="s">
        <v>5</v>
      </c>
      <c r="C1008" s="4" t="s">
        <v>13</v>
      </c>
      <c r="D1008" s="4" t="s">
        <v>7</v>
      </c>
      <c r="E1008" s="4" t="s">
        <v>14</v>
      </c>
      <c r="F1008" s="4" t="s">
        <v>44</v>
      </c>
      <c r="G1008" s="4" t="s">
        <v>7</v>
      </c>
      <c r="H1008" s="4" t="s">
        <v>7</v>
      </c>
      <c r="I1008" s="4" t="s">
        <v>7</v>
      </c>
      <c r="J1008" s="4" t="s">
        <v>14</v>
      </c>
      <c r="K1008" s="4" t="s">
        <v>44</v>
      </c>
      <c r="L1008" s="4" t="s">
        <v>7</v>
      </c>
      <c r="M1008" s="4" t="s">
        <v>7</v>
      </c>
    </row>
    <row r="1009" spans="1:13">
      <c r="A1009" t="n">
        <v>6830</v>
      </c>
      <c r="B1009" s="36" t="n">
        <v>26</v>
      </c>
      <c r="C1009" s="7" t="n">
        <v>6</v>
      </c>
      <c r="D1009" s="7" t="n">
        <v>17</v>
      </c>
      <c r="E1009" s="7" t="n">
        <v>8301</v>
      </c>
      <c r="F1009" s="7" t="s">
        <v>108</v>
      </c>
      <c r="G1009" s="7" t="n">
        <v>2</v>
      </c>
      <c r="H1009" s="7" t="n">
        <v>3</v>
      </c>
      <c r="I1009" s="7" t="n">
        <v>17</v>
      </c>
      <c r="J1009" s="7" t="n">
        <v>8302</v>
      </c>
      <c r="K1009" s="7" t="s">
        <v>109</v>
      </c>
      <c r="L1009" s="7" t="n">
        <v>2</v>
      </c>
      <c r="M1009" s="7" t="n">
        <v>0</v>
      </c>
    </row>
    <row r="1010" spans="1:13">
      <c r="A1010" t="s">
        <v>4</v>
      </c>
      <c r="B1010" s="4" t="s">
        <v>5</v>
      </c>
    </row>
    <row r="1011" spans="1:13">
      <c r="A1011" t="n">
        <v>6955</v>
      </c>
      <c r="B1011" s="37" t="n">
        <v>28</v>
      </c>
    </row>
    <row r="1012" spans="1:13">
      <c r="A1012" t="s">
        <v>4</v>
      </c>
      <c r="B1012" s="4" t="s">
        <v>5</v>
      </c>
      <c r="C1012" s="4" t="s">
        <v>13</v>
      </c>
      <c r="D1012" s="4" t="s">
        <v>7</v>
      </c>
    </row>
    <row r="1013" spans="1:13">
      <c r="A1013" t="n">
        <v>6956</v>
      </c>
      <c r="B1013" s="38" t="n">
        <v>89</v>
      </c>
      <c r="C1013" s="7" t="n">
        <v>65533</v>
      </c>
      <c r="D1013" s="7" t="n">
        <v>1</v>
      </c>
    </row>
    <row r="1014" spans="1:13">
      <c r="A1014" t="s">
        <v>4</v>
      </c>
      <c r="B1014" s="4" t="s">
        <v>5</v>
      </c>
      <c r="C1014" s="4" t="s">
        <v>7</v>
      </c>
      <c r="D1014" s="4" t="s">
        <v>13</v>
      </c>
      <c r="E1014" s="4" t="s">
        <v>16</v>
      </c>
    </row>
    <row r="1015" spans="1:13">
      <c r="A1015" t="n">
        <v>6960</v>
      </c>
      <c r="B1015" s="20" t="n">
        <v>58</v>
      </c>
      <c r="C1015" s="7" t="n">
        <v>101</v>
      </c>
      <c r="D1015" s="7" t="n">
        <v>300</v>
      </c>
      <c r="E1015" s="7" t="n">
        <v>1</v>
      </c>
    </row>
    <row r="1016" spans="1:13">
      <c r="A1016" t="s">
        <v>4</v>
      </c>
      <c r="B1016" s="4" t="s">
        <v>5</v>
      </c>
      <c r="C1016" s="4" t="s">
        <v>7</v>
      </c>
      <c r="D1016" s="4" t="s">
        <v>13</v>
      </c>
    </row>
    <row r="1017" spans="1:13">
      <c r="A1017" t="n">
        <v>6968</v>
      </c>
      <c r="B1017" s="20" t="n">
        <v>58</v>
      </c>
      <c r="C1017" s="7" t="n">
        <v>254</v>
      </c>
      <c r="D1017" s="7" t="n">
        <v>0</v>
      </c>
    </row>
    <row r="1018" spans="1:13">
      <c r="A1018" t="s">
        <v>4</v>
      </c>
      <c r="B1018" s="4" t="s">
        <v>5</v>
      </c>
      <c r="C1018" s="4" t="s">
        <v>7</v>
      </c>
      <c r="D1018" s="4" t="s">
        <v>7</v>
      </c>
      <c r="E1018" s="4" t="s">
        <v>16</v>
      </c>
      <c r="F1018" s="4" t="s">
        <v>16</v>
      </c>
      <c r="G1018" s="4" t="s">
        <v>16</v>
      </c>
      <c r="H1018" s="4" t="s">
        <v>13</v>
      </c>
    </row>
    <row r="1019" spans="1:13">
      <c r="A1019" t="n">
        <v>6972</v>
      </c>
      <c r="B1019" s="31" t="n">
        <v>45</v>
      </c>
      <c r="C1019" s="7" t="n">
        <v>2</v>
      </c>
      <c r="D1019" s="7" t="n">
        <v>3</v>
      </c>
      <c r="E1019" s="7" t="n">
        <v>0.310000002384186</v>
      </c>
      <c r="F1019" s="7" t="n">
        <v>21.2900009155273</v>
      </c>
      <c r="G1019" s="7" t="n">
        <v>-32.4199981689453</v>
      </c>
      <c r="H1019" s="7" t="n">
        <v>0</v>
      </c>
    </row>
    <row r="1020" spans="1:13">
      <c r="A1020" t="s">
        <v>4</v>
      </c>
      <c r="B1020" s="4" t="s">
        <v>5</v>
      </c>
      <c r="C1020" s="4" t="s">
        <v>7</v>
      </c>
      <c r="D1020" s="4" t="s">
        <v>7</v>
      </c>
      <c r="E1020" s="4" t="s">
        <v>16</v>
      </c>
      <c r="F1020" s="4" t="s">
        <v>16</v>
      </c>
      <c r="G1020" s="4" t="s">
        <v>16</v>
      </c>
      <c r="H1020" s="4" t="s">
        <v>13</v>
      </c>
      <c r="I1020" s="4" t="s">
        <v>7</v>
      </c>
    </row>
    <row r="1021" spans="1:13">
      <c r="A1021" t="n">
        <v>6989</v>
      </c>
      <c r="B1021" s="31" t="n">
        <v>45</v>
      </c>
      <c r="C1021" s="7" t="n">
        <v>4</v>
      </c>
      <c r="D1021" s="7" t="n">
        <v>3</v>
      </c>
      <c r="E1021" s="7" t="n">
        <v>2.40000009536743</v>
      </c>
      <c r="F1021" s="7" t="n">
        <v>161.190002441406</v>
      </c>
      <c r="G1021" s="7" t="n">
        <v>0</v>
      </c>
      <c r="H1021" s="7" t="n">
        <v>0</v>
      </c>
      <c r="I1021" s="7" t="n">
        <v>0</v>
      </c>
    </row>
    <row r="1022" spans="1:13">
      <c r="A1022" t="s">
        <v>4</v>
      </c>
      <c r="B1022" s="4" t="s">
        <v>5</v>
      </c>
      <c r="C1022" s="4" t="s">
        <v>7</v>
      </c>
      <c r="D1022" s="4" t="s">
        <v>7</v>
      </c>
      <c r="E1022" s="4" t="s">
        <v>16</v>
      </c>
      <c r="F1022" s="4" t="s">
        <v>13</v>
      </c>
    </row>
    <row r="1023" spans="1:13">
      <c r="A1023" t="n">
        <v>7007</v>
      </c>
      <c r="B1023" s="31" t="n">
        <v>45</v>
      </c>
      <c r="C1023" s="7" t="n">
        <v>5</v>
      </c>
      <c r="D1023" s="7" t="n">
        <v>3</v>
      </c>
      <c r="E1023" s="7" t="n">
        <v>2.59999990463257</v>
      </c>
      <c r="F1023" s="7" t="n">
        <v>0</v>
      </c>
    </row>
    <row r="1024" spans="1:13">
      <c r="A1024" t="s">
        <v>4</v>
      </c>
      <c r="B1024" s="4" t="s">
        <v>5</v>
      </c>
      <c r="C1024" s="4" t="s">
        <v>7</v>
      </c>
      <c r="D1024" s="4" t="s">
        <v>7</v>
      </c>
      <c r="E1024" s="4" t="s">
        <v>16</v>
      </c>
      <c r="F1024" s="4" t="s">
        <v>13</v>
      </c>
    </row>
    <row r="1025" spans="1:13">
      <c r="A1025" t="n">
        <v>7016</v>
      </c>
      <c r="B1025" s="31" t="n">
        <v>45</v>
      </c>
      <c r="C1025" s="7" t="n">
        <v>11</v>
      </c>
      <c r="D1025" s="7" t="n">
        <v>3</v>
      </c>
      <c r="E1025" s="7" t="n">
        <v>34</v>
      </c>
      <c r="F1025" s="7" t="n">
        <v>0</v>
      </c>
    </row>
    <row r="1026" spans="1:13">
      <c r="A1026" t="s">
        <v>4</v>
      </c>
      <c r="B1026" s="4" t="s">
        <v>5</v>
      </c>
      <c r="C1026" s="4" t="s">
        <v>7</v>
      </c>
      <c r="D1026" s="4" t="s">
        <v>7</v>
      </c>
      <c r="E1026" s="4" t="s">
        <v>16</v>
      </c>
      <c r="F1026" s="4" t="s">
        <v>16</v>
      </c>
      <c r="G1026" s="4" t="s">
        <v>16</v>
      </c>
      <c r="H1026" s="4" t="s">
        <v>13</v>
      </c>
    </row>
    <row r="1027" spans="1:13">
      <c r="A1027" t="n">
        <v>7025</v>
      </c>
      <c r="B1027" s="31" t="n">
        <v>45</v>
      </c>
      <c r="C1027" s="7" t="n">
        <v>2</v>
      </c>
      <c r="D1027" s="7" t="n">
        <v>3</v>
      </c>
      <c r="E1027" s="7" t="n">
        <v>0.239999994635582</v>
      </c>
      <c r="F1027" s="7" t="n">
        <v>21.2900009155273</v>
      </c>
      <c r="G1027" s="7" t="n">
        <v>-33.3499984741211</v>
      </c>
      <c r="H1027" s="7" t="n">
        <v>4000</v>
      </c>
    </row>
    <row r="1028" spans="1:13">
      <c r="A1028" t="s">
        <v>4</v>
      </c>
      <c r="B1028" s="4" t="s">
        <v>5</v>
      </c>
      <c r="C1028" s="4" t="s">
        <v>7</v>
      </c>
      <c r="D1028" s="4" t="s">
        <v>7</v>
      </c>
      <c r="E1028" s="4" t="s">
        <v>16</v>
      </c>
      <c r="F1028" s="4" t="s">
        <v>16</v>
      </c>
      <c r="G1028" s="4" t="s">
        <v>16</v>
      </c>
      <c r="H1028" s="4" t="s">
        <v>13</v>
      </c>
      <c r="I1028" s="4" t="s">
        <v>7</v>
      </c>
    </row>
    <row r="1029" spans="1:13">
      <c r="A1029" t="n">
        <v>7042</v>
      </c>
      <c r="B1029" s="31" t="n">
        <v>45</v>
      </c>
      <c r="C1029" s="7" t="n">
        <v>4</v>
      </c>
      <c r="D1029" s="7" t="n">
        <v>3</v>
      </c>
      <c r="E1029" s="7" t="n">
        <v>2.40000009536743</v>
      </c>
      <c r="F1029" s="7" t="n">
        <v>144.369995117188</v>
      </c>
      <c r="G1029" s="7" t="n">
        <v>0</v>
      </c>
      <c r="H1029" s="7" t="n">
        <v>4000</v>
      </c>
      <c r="I1029" s="7" t="n">
        <v>1</v>
      </c>
    </row>
    <row r="1030" spans="1:13">
      <c r="A1030" t="s">
        <v>4</v>
      </c>
      <c r="B1030" s="4" t="s">
        <v>5</v>
      </c>
      <c r="C1030" s="4" t="s">
        <v>7</v>
      </c>
      <c r="D1030" s="4" t="s">
        <v>7</v>
      </c>
      <c r="E1030" s="4" t="s">
        <v>16</v>
      </c>
      <c r="F1030" s="4" t="s">
        <v>13</v>
      </c>
    </row>
    <row r="1031" spans="1:13">
      <c r="A1031" t="n">
        <v>7060</v>
      </c>
      <c r="B1031" s="31" t="n">
        <v>45</v>
      </c>
      <c r="C1031" s="7" t="n">
        <v>5</v>
      </c>
      <c r="D1031" s="7" t="n">
        <v>3</v>
      </c>
      <c r="E1031" s="7" t="n">
        <v>2.59999990463257</v>
      </c>
      <c r="F1031" s="7" t="n">
        <v>4000</v>
      </c>
    </row>
    <row r="1032" spans="1:13">
      <c r="A1032" t="s">
        <v>4</v>
      </c>
      <c r="B1032" s="4" t="s">
        <v>5</v>
      </c>
      <c r="C1032" s="4" t="s">
        <v>7</v>
      </c>
      <c r="D1032" s="4" t="s">
        <v>7</v>
      </c>
      <c r="E1032" s="4" t="s">
        <v>16</v>
      </c>
      <c r="F1032" s="4" t="s">
        <v>13</v>
      </c>
    </row>
    <row r="1033" spans="1:13">
      <c r="A1033" t="n">
        <v>7069</v>
      </c>
      <c r="B1033" s="31" t="n">
        <v>45</v>
      </c>
      <c r="C1033" s="7" t="n">
        <v>11</v>
      </c>
      <c r="D1033" s="7" t="n">
        <v>3</v>
      </c>
      <c r="E1033" s="7" t="n">
        <v>34</v>
      </c>
      <c r="F1033" s="7" t="n">
        <v>4000</v>
      </c>
    </row>
    <row r="1034" spans="1:13">
      <c r="A1034" t="s">
        <v>4</v>
      </c>
      <c r="B1034" s="4" t="s">
        <v>5</v>
      </c>
      <c r="C1034" s="4" t="s">
        <v>7</v>
      </c>
      <c r="D1034" s="4" t="s">
        <v>13</v>
      </c>
      <c r="E1034" s="4" t="s">
        <v>8</v>
      </c>
      <c r="F1034" s="4" t="s">
        <v>8</v>
      </c>
      <c r="G1034" s="4" t="s">
        <v>8</v>
      </c>
      <c r="H1034" s="4" t="s">
        <v>8</v>
      </c>
    </row>
    <row r="1035" spans="1:13">
      <c r="A1035" t="n">
        <v>7078</v>
      </c>
      <c r="B1035" s="35" t="n">
        <v>51</v>
      </c>
      <c r="C1035" s="7" t="n">
        <v>3</v>
      </c>
      <c r="D1035" s="7" t="n">
        <v>0</v>
      </c>
      <c r="E1035" s="7" t="s">
        <v>96</v>
      </c>
      <c r="F1035" s="7" t="s">
        <v>110</v>
      </c>
      <c r="G1035" s="7" t="s">
        <v>97</v>
      </c>
      <c r="H1035" s="7" t="s">
        <v>98</v>
      </c>
    </row>
    <row r="1036" spans="1:13">
      <c r="A1036" t="s">
        <v>4</v>
      </c>
      <c r="B1036" s="4" t="s">
        <v>5</v>
      </c>
      <c r="C1036" s="4" t="s">
        <v>7</v>
      </c>
      <c r="D1036" s="4" t="s">
        <v>13</v>
      </c>
      <c r="E1036" s="4" t="s">
        <v>8</v>
      </c>
      <c r="F1036" s="4" t="s">
        <v>8</v>
      </c>
      <c r="G1036" s="4" t="s">
        <v>8</v>
      </c>
      <c r="H1036" s="4" t="s">
        <v>8</v>
      </c>
    </row>
    <row r="1037" spans="1:13">
      <c r="A1037" t="n">
        <v>7091</v>
      </c>
      <c r="B1037" s="35" t="n">
        <v>51</v>
      </c>
      <c r="C1037" s="7" t="n">
        <v>3</v>
      </c>
      <c r="D1037" s="7" t="n">
        <v>61489</v>
      </c>
      <c r="E1037" s="7" t="s">
        <v>96</v>
      </c>
      <c r="F1037" s="7" t="s">
        <v>110</v>
      </c>
      <c r="G1037" s="7" t="s">
        <v>97</v>
      </c>
      <c r="H1037" s="7" t="s">
        <v>98</v>
      </c>
    </row>
    <row r="1038" spans="1:13">
      <c r="A1038" t="s">
        <v>4</v>
      </c>
      <c r="B1038" s="4" t="s">
        <v>5</v>
      </c>
      <c r="C1038" s="4" t="s">
        <v>7</v>
      </c>
      <c r="D1038" s="4" t="s">
        <v>13</v>
      </c>
      <c r="E1038" s="4" t="s">
        <v>8</v>
      </c>
      <c r="F1038" s="4" t="s">
        <v>8</v>
      </c>
      <c r="G1038" s="4" t="s">
        <v>8</v>
      </c>
      <c r="H1038" s="4" t="s">
        <v>8</v>
      </c>
    </row>
    <row r="1039" spans="1:13">
      <c r="A1039" t="n">
        <v>7104</v>
      </c>
      <c r="B1039" s="35" t="n">
        <v>51</v>
      </c>
      <c r="C1039" s="7" t="n">
        <v>3</v>
      </c>
      <c r="D1039" s="7" t="n">
        <v>61490</v>
      </c>
      <c r="E1039" s="7" t="s">
        <v>96</v>
      </c>
      <c r="F1039" s="7" t="s">
        <v>110</v>
      </c>
      <c r="G1039" s="7" t="s">
        <v>97</v>
      </c>
      <c r="H1039" s="7" t="s">
        <v>98</v>
      </c>
    </row>
    <row r="1040" spans="1:13">
      <c r="A1040" t="s">
        <v>4</v>
      </c>
      <c r="B1040" s="4" t="s">
        <v>5</v>
      </c>
      <c r="C1040" s="4" t="s">
        <v>7</v>
      </c>
      <c r="D1040" s="4" t="s">
        <v>13</v>
      </c>
      <c r="E1040" s="4" t="s">
        <v>8</v>
      </c>
      <c r="F1040" s="4" t="s">
        <v>8</v>
      </c>
      <c r="G1040" s="4" t="s">
        <v>8</v>
      </c>
      <c r="H1040" s="4" t="s">
        <v>8</v>
      </c>
    </row>
    <row r="1041" spans="1:9">
      <c r="A1041" t="n">
        <v>7117</v>
      </c>
      <c r="B1041" s="35" t="n">
        <v>51</v>
      </c>
      <c r="C1041" s="7" t="n">
        <v>3</v>
      </c>
      <c r="D1041" s="7" t="n">
        <v>61488</v>
      </c>
      <c r="E1041" s="7" t="s">
        <v>96</v>
      </c>
      <c r="F1041" s="7" t="s">
        <v>110</v>
      </c>
      <c r="G1041" s="7" t="s">
        <v>97</v>
      </c>
      <c r="H1041" s="7" t="s">
        <v>98</v>
      </c>
    </row>
    <row r="1042" spans="1:9">
      <c r="A1042" t="s">
        <v>4</v>
      </c>
      <c r="B1042" s="4" t="s">
        <v>5</v>
      </c>
      <c r="C1042" s="4" t="s">
        <v>7</v>
      </c>
      <c r="D1042" s="4" t="s">
        <v>13</v>
      </c>
      <c r="E1042" s="4" t="s">
        <v>8</v>
      </c>
      <c r="F1042" s="4" t="s">
        <v>8</v>
      </c>
      <c r="G1042" s="4" t="s">
        <v>8</v>
      </c>
      <c r="H1042" s="4" t="s">
        <v>8</v>
      </c>
    </row>
    <row r="1043" spans="1:9">
      <c r="A1043" t="n">
        <v>7130</v>
      </c>
      <c r="B1043" s="35" t="n">
        <v>51</v>
      </c>
      <c r="C1043" s="7" t="n">
        <v>3</v>
      </c>
      <c r="D1043" s="7" t="n">
        <v>3</v>
      </c>
      <c r="E1043" s="7" t="s">
        <v>96</v>
      </c>
      <c r="F1043" s="7" t="s">
        <v>110</v>
      </c>
      <c r="G1043" s="7" t="s">
        <v>97</v>
      </c>
      <c r="H1043" s="7" t="s">
        <v>98</v>
      </c>
    </row>
    <row r="1044" spans="1:9">
      <c r="A1044" t="s">
        <v>4</v>
      </c>
      <c r="B1044" s="4" t="s">
        <v>5</v>
      </c>
      <c r="C1044" s="4" t="s">
        <v>7</v>
      </c>
      <c r="D1044" s="4" t="s">
        <v>13</v>
      </c>
      <c r="E1044" s="4" t="s">
        <v>8</v>
      </c>
      <c r="F1044" s="4" t="s">
        <v>8</v>
      </c>
      <c r="G1044" s="4" t="s">
        <v>8</v>
      </c>
      <c r="H1044" s="4" t="s">
        <v>8</v>
      </c>
    </row>
    <row r="1045" spans="1:9">
      <c r="A1045" t="n">
        <v>7143</v>
      </c>
      <c r="B1045" s="35" t="n">
        <v>51</v>
      </c>
      <c r="C1045" s="7" t="n">
        <v>3</v>
      </c>
      <c r="D1045" s="7" t="n">
        <v>5</v>
      </c>
      <c r="E1045" s="7" t="s">
        <v>96</v>
      </c>
      <c r="F1045" s="7" t="s">
        <v>110</v>
      </c>
      <c r="G1045" s="7" t="s">
        <v>97</v>
      </c>
      <c r="H1045" s="7" t="s">
        <v>98</v>
      </c>
    </row>
    <row r="1046" spans="1:9">
      <c r="A1046" t="s">
        <v>4</v>
      </c>
      <c r="B1046" s="4" t="s">
        <v>5</v>
      </c>
      <c r="C1046" s="4" t="s">
        <v>7</v>
      </c>
      <c r="D1046" s="4" t="s">
        <v>13</v>
      </c>
      <c r="E1046" s="4" t="s">
        <v>8</v>
      </c>
      <c r="F1046" s="4" t="s">
        <v>8</v>
      </c>
      <c r="G1046" s="4" t="s">
        <v>8</v>
      </c>
      <c r="H1046" s="4" t="s">
        <v>8</v>
      </c>
    </row>
    <row r="1047" spans="1:9">
      <c r="A1047" t="n">
        <v>7156</v>
      </c>
      <c r="B1047" s="35" t="n">
        <v>51</v>
      </c>
      <c r="C1047" s="7" t="n">
        <v>3</v>
      </c>
      <c r="D1047" s="7" t="n">
        <v>7032</v>
      </c>
      <c r="E1047" s="7" t="s">
        <v>96</v>
      </c>
      <c r="F1047" s="7" t="s">
        <v>110</v>
      </c>
      <c r="G1047" s="7" t="s">
        <v>97</v>
      </c>
      <c r="H1047" s="7" t="s">
        <v>98</v>
      </c>
    </row>
    <row r="1048" spans="1:9">
      <c r="A1048" t="s">
        <v>4</v>
      </c>
      <c r="B1048" s="4" t="s">
        <v>5</v>
      </c>
      <c r="C1048" s="4" t="s">
        <v>13</v>
      </c>
      <c r="D1048" s="4" t="s">
        <v>16</v>
      </c>
      <c r="E1048" s="4" t="s">
        <v>16</v>
      </c>
      <c r="F1048" s="4" t="s">
        <v>16</v>
      </c>
      <c r="G1048" s="4" t="s">
        <v>16</v>
      </c>
    </row>
    <row r="1049" spans="1:9">
      <c r="A1049" t="n">
        <v>7169</v>
      </c>
      <c r="B1049" s="29" t="n">
        <v>46</v>
      </c>
      <c r="C1049" s="7" t="n">
        <v>61488</v>
      </c>
      <c r="D1049" s="7" t="n">
        <v>0</v>
      </c>
      <c r="E1049" s="7" t="n">
        <v>20</v>
      </c>
      <c r="F1049" s="7" t="n">
        <v>-27.0900001525879</v>
      </c>
      <c r="G1049" s="7" t="n">
        <v>180</v>
      </c>
    </row>
    <row r="1050" spans="1:9">
      <c r="A1050" t="s">
        <v>4</v>
      </c>
      <c r="B1050" s="4" t="s">
        <v>5</v>
      </c>
      <c r="C1050" s="4" t="s">
        <v>13</v>
      </c>
      <c r="D1050" s="4" t="s">
        <v>16</v>
      </c>
      <c r="E1050" s="4" t="s">
        <v>16</v>
      </c>
      <c r="F1050" s="4" t="s">
        <v>16</v>
      </c>
      <c r="G1050" s="4" t="s">
        <v>16</v>
      </c>
    </row>
    <row r="1051" spans="1:9">
      <c r="A1051" t="n">
        <v>7188</v>
      </c>
      <c r="B1051" s="29" t="n">
        <v>46</v>
      </c>
      <c r="C1051" s="7" t="n">
        <v>3</v>
      </c>
      <c r="D1051" s="7" t="n">
        <v>0.699999988079071</v>
      </c>
      <c r="E1051" s="7" t="n">
        <v>20</v>
      </c>
      <c r="F1051" s="7" t="n">
        <v>-29.1499996185303</v>
      </c>
      <c r="G1051" s="7" t="n">
        <v>180</v>
      </c>
    </row>
    <row r="1052" spans="1:9">
      <c r="A1052" t="s">
        <v>4</v>
      </c>
      <c r="B1052" s="4" t="s">
        <v>5</v>
      </c>
      <c r="C1052" s="4" t="s">
        <v>13</v>
      </c>
      <c r="D1052" s="4" t="s">
        <v>16</v>
      </c>
      <c r="E1052" s="4" t="s">
        <v>16</v>
      </c>
      <c r="F1052" s="4" t="s">
        <v>16</v>
      </c>
      <c r="G1052" s="4" t="s">
        <v>16</v>
      </c>
    </row>
    <row r="1053" spans="1:9">
      <c r="A1053" t="n">
        <v>7207</v>
      </c>
      <c r="B1053" s="29" t="n">
        <v>46</v>
      </c>
      <c r="C1053" s="7" t="n">
        <v>5</v>
      </c>
      <c r="D1053" s="7" t="n">
        <v>-0.709999978542328</v>
      </c>
      <c r="E1053" s="7" t="n">
        <v>20</v>
      </c>
      <c r="F1053" s="7" t="n">
        <v>-29.0200004577637</v>
      </c>
      <c r="G1053" s="7" t="n">
        <v>180</v>
      </c>
    </row>
    <row r="1054" spans="1:9">
      <c r="A1054" t="s">
        <v>4</v>
      </c>
      <c r="B1054" s="4" t="s">
        <v>5</v>
      </c>
      <c r="C1054" s="4" t="s">
        <v>13</v>
      </c>
      <c r="D1054" s="4" t="s">
        <v>16</v>
      </c>
      <c r="E1054" s="4" t="s">
        <v>16</v>
      </c>
      <c r="F1054" s="4" t="s">
        <v>16</v>
      </c>
      <c r="G1054" s="4" t="s">
        <v>16</v>
      </c>
    </row>
    <row r="1055" spans="1:9">
      <c r="A1055" t="n">
        <v>7226</v>
      </c>
      <c r="B1055" s="29" t="n">
        <v>46</v>
      </c>
      <c r="C1055" s="7" t="n">
        <v>7032</v>
      </c>
      <c r="D1055" s="7" t="n">
        <v>-1.24000000953674</v>
      </c>
      <c r="E1055" s="7" t="n">
        <v>20</v>
      </c>
      <c r="F1055" s="7" t="n">
        <v>-29.6100006103516</v>
      </c>
      <c r="G1055" s="7" t="n">
        <v>180</v>
      </c>
    </row>
    <row r="1056" spans="1:9">
      <c r="A1056" t="s">
        <v>4</v>
      </c>
      <c r="B1056" s="4" t="s">
        <v>5</v>
      </c>
      <c r="C1056" s="4" t="s">
        <v>13</v>
      </c>
      <c r="D1056" s="4" t="s">
        <v>16</v>
      </c>
      <c r="E1056" s="4" t="s">
        <v>16</v>
      </c>
      <c r="F1056" s="4" t="s">
        <v>16</v>
      </c>
      <c r="G1056" s="4" t="s">
        <v>16</v>
      </c>
    </row>
    <row r="1057" spans="1:8">
      <c r="A1057" t="n">
        <v>7245</v>
      </c>
      <c r="B1057" s="29" t="n">
        <v>46</v>
      </c>
      <c r="C1057" s="7" t="n">
        <v>0</v>
      </c>
      <c r="D1057" s="7" t="n">
        <v>0</v>
      </c>
      <c r="E1057" s="7" t="n">
        <v>20</v>
      </c>
      <c r="F1057" s="7" t="n">
        <v>-29.8899993896484</v>
      </c>
      <c r="G1057" s="7" t="n">
        <v>180</v>
      </c>
    </row>
    <row r="1058" spans="1:8">
      <c r="A1058" t="s">
        <v>4</v>
      </c>
      <c r="B1058" s="4" t="s">
        <v>5</v>
      </c>
      <c r="C1058" s="4" t="s">
        <v>7</v>
      </c>
      <c r="D1058" s="19" t="s">
        <v>32</v>
      </c>
      <c r="E1058" s="4" t="s">
        <v>5</v>
      </c>
      <c r="F1058" s="4" t="s">
        <v>7</v>
      </c>
      <c r="G1058" s="4" t="s">
        <v>13</v>
      </c>
      <c r="H1058" s="19" t="s">
        <v>33</v>
      </c>
      <c r="I1058" s="4" t="s">
        <v>7</v>
      </c>
      <c r="J1058" s="4" t="s">
        <v>25</v>
      </c>
    </row>
    <row r="1059" spans="1:8">
      <c r="A1059" t="n">
        <v>7264</v>
      </c>
      <c r="B1059" s="14" t="n">
        <v>5</v>
      </c>
      <c r="C1059" s="7" t="n">
        <v>28</v>
      </c>
      <c r="D1059" s="19" t="s">
        <v>3</v>
      </c>
      <c r="E1059" s="24" t="n">
        <v>64</v>
      </c>
      <c r="F1059" s="7" t="n">
        <v>5</v>
      </c>
      <c r="G1059" s="7" t="n">
        <v>4</v>
      </c>
      <c r="H1059" s="19" t="s">
        <v>3</v>
      </c>
      <c r="I1059" s="7" t="n">
        <v>1</v>
      </c>
      <c r="J1059" s="15" t="n">
        <f t="normal" ca="1">A1069</f>
        <v>0</v>
      </c>
    </row>
    <row r="1060" spans="1:8">
      <c r="A1060" t="s">
        <v>4</v>
      </c>
      <c r="B1060" s="4" t="s">
        <v>5</v>
      </c>
      <c r="C1060" s="4" t="s">
        <v>13</v>
      </c>
      <c r="D1060" s="4" t="s">
        <v>16</v>
      </c>
      <c r="E1060" s="4" t="s">
        <v>16</v>
      </c>
      <c r="F1060" s="4" t="s">
        <v>16</v>
      </c>
      <c r="G1060" s="4" t="s">
        <v>16</v>
      </c>
    </row>
    <row r="1061" spans="1:8">
      <c r="A1061" t="n">
        <v>7275</v>
      </c>
      <c r="B1061" s="29" t="n">
        <v>46</v>
      </c>
      <c r="C1061" s="7" t="n">
        <v>61489</v>
      </c>
      <c r="D1061" s="7" t="n">
        <v>0.389999985694885</v>
      </c>
      <c r="E1061" s="7" t="n">
        <v>20</v>
      </c>
      <c r="F1061" s="7" t="n">
        <v>-28.1000003814697</v>
      </c>
      <c r="G1061" s="7" t="n">
        <v>180</v>
      </c>
    </row>
    <row r="1062" spans="1:8">
      <c r="A1062" t="s">
        <v>4</v>
      </c>
      <c r="B1062" s="4" t="s">
        <v>5</v>
      </c>
      <c r="C1062" s="4" t="s">
        <v>13</v>
      </c>
      <c r="D1062" s="4" t="s">
        <v>16</v>
      </c>
      <c r="E1062" s="4" t="s">
        <v>16</v>
      </c>
      <c r="F1062" s="4" t="s">
        <v>16</v>
      </c>
      <c r="G1062" s="4" t="s">
        <v>16</v>
      </c>
    </row>
    <row r="1063" spans="1:8">
      <c r="A1063" t="n">
        <v>7294</v>
      </c>
      <c r="B1063" s="29" t="n">
        <v>46</v>
      </c>
      <c r="C1063" s="7" t="n">
        <v>61490</v>
      </c>
      <c r="D1063" s="7" t="n">
        <v>0.389999985694885</v>
      </c>
      <c r="E1063" s="7" t="n">
        <v>20</v>
      </c>
      <c r="F1063" s="7" t="n">
        <v>-28.1000003814697</v>
      </c>
      <c r="G1063" s="7" t="n">
        <v>180</v>
      </c>
    </row>
    <row r="1064" spans="1:8">
      <c r="A1064" t="s">
        <v>4</v>
      </c>
      <c r="B1064" s="4" t="s">
        <v>5</v>
      </c>
      <c r="C1064" s="4" t="s">
        <v>13</v>
      </c>
      <c r="D1064" s="4" t="s">
        <v>16</v>
      </c>
      <c r="E1064" s="4" t="s">
        <v>16</v>
      </c>
      <c r="F1064" s="4" t="s">
        <v>16</v>
      </c>
      <c r="G1064" s="4" t="s">
        <v>16</v>
      </c>
    </row>
    <row r="1065" spans="1:8">
      <c r="A1065" t="n">
        <v>7313</v>
      </c>
      <c r="B1065" s="29" t="n">
        <v>46</v>
      </c>
      <c r="C1065" s="7" t="n">
        <v>4</v>
      </c>
      <c r="D1065" s="7" t="n">
        <v>-0.569999992847443</v>
      </c>
      <c r="E1065" s="7" t="n">
        <v>20</v>
      </c>
      <c r="F1065" s="7" t="n">
        <v>-28</v>
      </c>
      <c r="G1065" s="7" t="n">
        <v>180</v>
      </c>
    </row>
    <row r="1066" spans="1:8">
      <c r="A1066" t="s">
        <v>4</v>
      </c>
      <c r="B1066" s="4" t="s">
        <v>5</v>
      </c>
      <c r="C1066" s="4" t="s">
        <v>25</v>
      </c>
    </row>
    <row r="1067" spans="1:8">
      <c r="A1067" t="n">
        <v>7332</v>
      </c>
      <c r="B1067" s="17" t="n">
        <v>3</v>
      </c>
      <c r="C1067" s="15" t="n">
        <f t="normal" ca="1">A1083</f>
        <v>0</v>
      </c>
    </row>
    <row r="1068" spans="1:8">
      <c r="A1068" t="s">
        <v>4</v>
      </c>
      <c r="B1068" s="4" t="s">
        <v>5</v>
      </c>
      <c r="C1068" s="4" t="s">
        <v>7</v>
      </c>
      <c r="D1068" s="19" t="s">
        <v>32</v>
      </c>
      <c r="E1068" s="4" t="s">
        <v>5</v>
      </c>
      <c r="F1068" s="4" t="s">
        <v>7</v>
      </c>
      <c r="G1068" s="4" t="s">
        <v>13</v>
      </c>
      <c r="H1068" s="19" t="s">
        <v>33</v>
      </c>
      <c r="I1068" s="4" t="s">
        <v>7</v>
      </c>
      <c r="J1068" s="4" t="s">
        <v>25</v>
      </c>
    </row>
    <row r="1069" spans="1:8">
      <c r="A1069" t="n">
        <v>7337</v>
      </c>
      <c r="B1069" s="14" t="n">
        <v>5</v>
      </c>
      <c r="C1069" s="7" t="n">
        <v>28</v>
      </c>
      <c r="D1069" s="19" t="s">
        <v>3</v>
      </c>
      <c r="E1069" s="24" t="n">
        <v>64</v>
      </c>
      <c r="F1069" s="7" t="n">
        <v>5</v>
      </c>
      <c r="G1069" s="7" t="n">
        <v>9</v>
      </c>
      <c r="H1069" s="19" t="s">
        <v>3</v>
      </c>
      <c r="I1069" s="7" t="n">
        <v>1</v>
      </c>
      <c r="J1069" s="15" t="n">
        <f t="normal" ca="1">A1079</f>
        <v>0</v>
      </c>
    </row>
    <row r="1070" spans="1:8">
      <c r="A1070" t="s">
        <v>4</v>
      </c>
      <c r="B1070" s="4" t="s">
        <v>5</v>
      </c>
      <c r="C1070" s="4" t="s">
        <v>13</v>
      </c>
      <c r="D1070" s="4" t="s">
        <v>16</v>
      </c>
      <c r="E1070" s="4" t="s">
        <v>16</v>
      </c>
      <c r="F1070" s="4" t="s">
        <v>16</v>
      </c>
      <c r="G1070" s="4" t="s">
        <v>16</v>
      </c>
    </row>
    <row r="1071" spans="1:8">
      <c r="A1071" t="n">
        <v>7348</v>
      </c>
      <c r="B1071" s="29" t="n">
        <v>46</v>
      </c>
      <c r="C1071" s="7" t="n">
        <v>61489</v>
      </c>
      <c r="D1071" s="7" t="n">
        <v>-0.569999992847443</v>
      </c>
      <c r="E1071" s="7" t="n">
        <v>20</v>
      </c>
      <c r="F1071" s="7" t="n">
        <v>-28</v>
      </c>
      <c r="G1071" s="7" t="n">
        <v>180</v>
      </c>
    </row>
    <row r="1072" spans="1:8">
      <c r="A1072" t="s">
        <v>4</v>
      </c>
      <c r="B1072" s="4" t="s">
        <v>5</v>
      </c>
      <c r="C1072" s="4" t="s">
        <v>13</v>
      </c>
      <c r="D1072" s="4" t="s">
        <v>16</v>
      </c>
      <c r="E1072" s="4" t="s">
        <v>16</v>
      </c>
      <c r="F1072" s="4" t="s">
        <v>16</v>
      </c>
      <c r="G1072" s="4" t="s">
        <v>16</v>
      </c>
    </row>
    <row r="1073" spans="1:10">
      <c r="A1073" t="n">
        <v>7367</v>
      </c>
      <c r="B1073" s="29" t="n">
        <v>46</v>
      </c>
      <c r="C1073" s="7" t="n">
        <v>61490</v>
      </c>
      <c r="D1073" s="7" t="n">
        <v>-0.569999992847443</v>
      </c>
      <c r="E1073" s="7" t="n">
        <v>20</v>
      </c>
      <c r="F1073" s="7" t="n">
        <v>-28</v>
      </c>
      <c r="G1073" s="7" t="n">
        <v>180</v>
      </c>
    </row>
    <row r="1074" spans="1:10">
      <c r="A1074" t="s">
        <v>4</v>
      </c>
      <c r="B1074" s="4" t="s">
        <v>5</v>
      </c>
      <c r="C1074" s="4" t="s">
        <v>13</v>
      </c>
      <c r="D1074" s="4" t="s">
        <v>16</v>
      </c>
      <c r="E1074" s="4" t="s">
        <v>16</v>
      </c>
      <c r="F1074" s="4" t="s">
        <v>16</v>
      </c>
      <c r="G1074" s="4" t="s">
        <v>16</v>
      </c>
    </row>
    <row r="1075" spans="1:10">
      <c r="A1075" t="n">
        <v>7386</v>
      </c>
      <c r="B1075" s="29" t="n">
        <v>46</v>
      </c>
      <c r="C1075" s="7" t="n">
        <v>9</v>
      </c>
      <c r="D1075" s="7" t="n">
        <v>0.389999985694885</v>
      </c>
      <c r="E1075" s="7" t="n">
        <v>20</v>
      </c>
      <c r="F1075" s="7" t="n">
        <v>-28.1000003814697</v>
      </c>
      <c r="G1075" s="7" t="n">
        <v>180</v>
      </c>
    </row>
    <row r="1076" spans="1:10">
      <c r="A1076" t="s">
        <v>4</v>
      </c>
      <c r="B1076" s="4" t="s">
        <v>5</v>
      </c>
      <c r="C1076" s="4" t="s">
        <v>25</v>
      </c>
    </row>
    <row r="1077" spans="1:10">
      <c r="A1077" t="n">
        <v>7405</v>
      </c>
      <c r="B1077" s="17" t="n">
        <v>3</v>
      </c>
      <c r="C1077" s="15" t="n">
        <f t="normal" ca="1">A1083</f>
        <v>0</v>
      </c>
    </row>
    <row r="1078" spans="1:10">
      <c r="A1078" t="s">
        <v>4</v>
      </c>
      <c r="B1078" s="4" t="s">
        <v>5</v>
      </c>
      <c r="C1078" s="4" t="s">
        <v>13</v>
      </c>
      <c r="D1078" s="4" t="s">
        <v>16</v>
      </c>
      <c r="E1078" s="4" t="s">
        <v>16</v>
      </c>
      <c r="F1078" s="4" t="s">
        <v>16</v>
      </c>
      <c r="G1078" s="4" t="s">
        <v>16</v>
      </c>
    </row>
    <row r="1079" spans="1:10">
      <c r="A1079" t="n">
        <v>7410</v>
      </c>
      <c r="B1079" s="29" t="n">
        <v>46</v>
      </c>
      <c r="C1079" s="7" t="n">
        <v>61489</v>
      </c>
      <c r="D1079" s="7" t="n">
        <v>0.389999985694885</v>
      </c>
      <c r="E1079" s="7" t="n">
        <v>20</v>
      </c>
      <c r="F1079" s="7" t="n">
        <v>-28.1000003814697</v>
      </c>
      <c r="G1079" s="7" t="n">
        <v>180</v>
      </c>
    </row>
    <row r="1080" spans="1:10">
      <c r="A1080" t="s">
        <v>4</v>
      </c>
      <c r="B1080" s="4" t="s">
        <v>5</v>
      </c>
      <c r="C1080" s="4" t="s">
        <v>13</v>
      </c>
      <c r="D1080" s="4" t="s">
        <v>16</v>
      </c>
      <c r="E1080" s="4" t="s">
        <v>16</v>
      </c>
      <c r="F1080" s="4" t="s">
        <v>16</v>
      </c>
      <c r="G1080" s="4" t="s">
        <v>16</v>
      </c>
    </row>
    <row r="1081" spans="1:10">
      <c r="A1081" t="n">
        <v>7429</v>
      </c>
      <c r="B1081" s="29" t="n">
        <v>46</v>
      </c>
      <c r="C1081" s="7" t="n">
        <v>61490</v>
      </c>
      <c r="D1081" s="7" t="n">
        <v>-0.569999992847443</v>
      </c>
      <c r="E1081" s="7" t="n">
        <v>20</v>
      </c>
      <c r="F1081" s="7" t="n">
        <v>-28</v>
      </c>
      <c r="G1081" s="7" t="n">
        <v>180</v>
      </c>
    </row>
    <row r="1082" spans="1:10">
      <c r="A1082" t="s">
        <v>4</v>
      </c>
      <c r="B1082" s="4" t="s">
        <v>5</v>
      </c>
      <c r="C1082" s="4" t="s">
        <v>13</v>
      </c>
    </row>
    <row r="1083" spans="1:10">
      <c r="A1083" t="n">
        <v>7448</v>
      </c>
      <c r="B1083" s="26" t="n">
        <v>16</v>
      </c>
      <c r="C1083" s="7" t="n">
        <v>0</v>
      </c>
    </row>
    <row r="1084" spans="1:10">
      <c r="A1084" t="s">
        <v>4</v>
      </c>
      <c r="B1084" s="4" t="s">
        <v>5</v>
      </c>
      <c r="C1084" s="4" t="s">
        <v>13</v>
      </c>
      <c r="D1084" s="4" t="s">
        <v>13</v>
      </c>
      <c r="E1084" s="4" t="s">
        <v>13</v>
      </c>
    </row>
    <row r="1085" spans="1:10">
      <c r="A1085" t="n">
        <v>7451</v>
      </c>
      <c r="B1085" s="54" t="n">
        <v>61</v>
      </c>
      <c r="C1085" s="7" t="n">
        <v>0</v>
      </c>
      <c r="D1085" s="7" t="n">
        <v>6</v>
      </c>
      <c r="E1085" s="7" t="n">
        <v>0</v>
      </c>
    </row>
    <row r="1086" spans="1:10">
      <c r="A1086" t="s">
        <v>4</v>
      </c>
      <c r="B1086" s="4" t="s">
        <v>5</v>
      </c>
      <c r="C1086" s="4" t="s">
        <v>13</v>
      </c>
      <c r="D1086" s="4" t="s">
        <v>13</v>
      </c>
      <c r="E1086" s="4" t="s">
        <v>13</v>
      </c>
    </row>
    <row r="1087" spans="1:10">
      <c r="A1087" t="n">
        <v>7458</v>
      </c>
      <c r="B1087" s="54" t="n">
        <v>61</v>
      </c>
      <c r="C1087" s="7" t="n">
        <v>5</v>
      </c>
      <c r="D1087" s="7" t="n">
        <v>6</v>
      </c>
      <c r="E1087" s="7" t="n">
        <v>0</v>
      </c>
    </row>
    <row r="1088" spans="1:10">
      <c r="A1088" t="s">
        <v>4</v>
      </c>
      <c r="B1088" s="4" t="s">
        <v>5</v>
      </c>
      <c r="C1088" s="4" t="s">
        <v>13</v>
      </c>
      <c r="D1088" s="4" t="s">
        <v>13</v>
      </c>
      <c r="E1088" s="4" t="s">
        <v>13</v>
      </c>
    </row>
    <row r="1089" spans="1:7">
      <c r="A1089" t="n">
        <v>7465</v>
      </c>
      <c r="B1089" s="54" t="n">
        <v>61</v>
      </c>
      <c r="C1089" s="7" t="n">
        <v>3</v>
      </c>
      <c r="D1089" s="7" t="n">
        <v>6</v>
      </c>
      <c r="E1089" s="7" t="n">
        <v>0</v>
      </c>
    </row>
    <row r="1090" spans="1:7">
      <c r="A1090" t="s">
        <v>4</v>
      </c>
      <c r="B1090" s="4" t="s">
        <v>5</v>
      </c>
      <c r="C1090" s="4" t="s">
        <v>13</v>
      </c>
      <c r="D1090" s="4" t="s">
        <v>13</v>
      </c>
      <c r="E1090" s="4" t="s">
        <v>13</v>
      </c>
    </row>
    <row r="1091" spans="1:7">
      <c r="A1091" t="n">
        <v>7472</v>
      </c>
      <c r="B1091" s="54" t="n">
        <v>61</v>
      </c>
      <c r="C1091" s="7" t="n">
        <v>61489</v>
      </c>
      <c r="D1091" s="7" t="n">
        <v>6</v>
      </c>
      <c r="E1091" s="7" t="n">
        <v>0</v>
      </c>
    </row>
    <row r="1092" spans="1:7">
      <c r="A1092" t="s">
        <v>4</v>
      </c>
      <c r="B1092" s="4" t="s">
        <v>5</v>
      </c>
      <c r="C1092" s="4" t="s">
        <v>13</v>
      </c>
      <c r="D1092" s="4" t="s">
        <v>13</v>
      </c>
      <c r="E1092" s="4" t="s">
        <v>13</v>
      </c>
    </row>
    <row r="1093" spans="1:7">
      <c r="A1093" t="n">
        <v>7479</v>
      </c>
      <c r="B1093" s="54" t="n">
        <v>61</v>
      </c>
      <c r="C1093" s="7" t="n">
        <v>61490</v>
      </c>
      <c r="D1093" s="7" t="n">
        <v>6</v>
      </c>
      <c r="E1093" s="7" t="n">
        <v>0</v>
      </c>
    </row>
    <row r="1094" spans="1:7">
      <c r="A1094" t="s">
        <v>4</v>
      </c>
      <c r="B1094" s="4" t="s">
        <v>5</v>
      </c>
      <c r="C1094" s="4" t="s">
        <v>13</v>
      </c>
      <c r="D1094" s="4" t="s">
        <v>13</v>
      </c>
      <c r="E1094" s="4" t="s">
        <v>13</v>
      </c>
    </row>
    <row r="1095" spans="1:7">
      <c r="A1095" t="n">
        <v>7486</v>
      </c>
      <c r="B1095" s="54" t="n">
        <v>61</v>
      </c>
      <c r="C1095" s="7" t="n">
        <v>61488</v>
      </c>
      <c r="D1095" s="7" t="n">
        <v>6</v>
      </c>
      <c r="E1095" s="7" t="n">
        <v>0</v>
      </c>
    </row>
    <row r="1096" spans="1:7">
      <c r="A1096" t="s">
        <v>4</v>
      </c>
      <c r="B1096" s="4" t="s">
        <v>5</v>
      </c>
      <c r="C1096" s="4" t="s">
        <v>13</v>
      </c>
      <c r="D1096" s="4" t="s">
        <v>13</v>
      </c>
      <c r="E1096" s="4" t="s">
        <v>13</v>
      </c>
    </row>
    <row r="1097" spans="1:7">
      <c r="A1097" t="n">
        <v>7493</v>
      </c>
      <c r="B1097" s="54" t="n">
        <v>61</v>
      </c>
      <c r="C1097" s="7" t="n">
        <v>7032</v>
      </c>
      <c r="D1097" s="7" t="n">
        <v>6</v>
      </c>
      <c r="E1097" s="7" t="n">
        <v>0</v>
      </c>
    </row>
    <row r="1098" spans="1:7">
      <c r="A1098" t="s">
        <v>4</v>
      </c>
      <c r="B1098" s="4" t="s">
        <v>5</v>
      </c>
      <c r="C1098" s="4" t="s">
        <v>13</v>
      </c>
      <c r="D1098" s="4" t="s">
        <v>7</v>
      </c>
      <c r="E1098" s="4" t="s">
        <v>7</v>
      </c>
      <c r="F1098" s="4" t="s">
        <v>8</v>
      </c>
    </row>
    <row r="1099" spans="1:7">
      <c r="A1099" t="n">
        <v>7500</v>
      </c>
      <c r="B1099" s="28" t="n">
        <v>20</v>
      </c>
      <c r="C1099" s="7" t="n">
        <v>0</v>
      </c>
      <c r="D1099" s="7" t="n">
        <v>2</v>
      </c>
      <c r="E1099" s="7" t="n">
        <v>11</v>
      </c>
      <c r="F1099" s="7" t="s">
        <v>111</v>
      </c>
    </row>
    <row r="1100" spans="1:7">
      <c r="A1100" t="s">
        <v>4</v>
      </c>
      <c r="B1100" s="4" t="s">
        <v>5</v>
      </c>
      <c r="C1100" s="4" t="s">
        <v>13</v>
      </c>
      <c r="D1100" s="4" t="s">
        <v>7</v>
      </c>
      <c r="E1100" s="4" t="s">
        <v>7</v>
      </c>
      <c r="F1100" s="4" t="s">
        <v>8</v>
      </c>
    </row>
    <row r="1101" spans="1:7">
      <c r="A1101" t="n">
        <v>7524</v>
      </c>
      <c r="B1101" s="28" t="n">
        <v>20</v>
      </c>
      <c r="C1101" s="7" t="n">
        <v>3</v>
      </c>
      <c r="D1101" s="7" t="n">
        <v>2</v>
      </c>
      <c r="E1101" s="7" t="n">
        <v>11</v>
      </c>
      <c r="F1101" s="7" t="s">
        <v>112</v>
      </c>
    </row>
    <row r="1102" spans="1:7">
      <c r="A1102" t="s">
        <v>4</v>
      </c>
      <c r="B1102" s="4" t="s">
        <v>5</v>
      </c>
      <c r="C1102" s="4" t="s">
        <v>13</v>
      </c>
      <c r="D1102" s="4" t="s">
        <v>7</v>
      </c>
      <c r="E1102" s="4" t="s">
        <v>7</v>
      </c>
      <c r="F1102" s="4" t="s">
        <v>8</v>
      </c>
    </row>
    <row r="1103" spans="1:7">
      <c r="A1103" t="n">
        <v>7549</v>
      </c>
      <c r="B1103" s="28" t="n">
        <v>20</v>
      </c>
      <c r="C1103" s="7" t="n">
        <v>5</v>
      </c>
      <c r="D1103" s="7" t="n">
        <v>2</v>
      </c>
      <c r="E1103" s="7" t="n">
        <v>11</v>
      </c>
      <c r="F1103" s="7" t="s">
        <v>113</v>
      </c>
    </row>
    <row r="1104" spans="1:7">
      <c r="A1104" t="s">
        <v>4</v>
      </c>
      <c r="B1104" s="4" t="s">
        <v>5</v>
      </c>
      <c r="C1104" s="4" t="s">
        <v>13</v>
      </c>
      <c r="D1104" s="4" t="s">
        <v>7</v>
      </c>
      <c r="E1104" s="4" t="s">
        <v>7</v>
      </c>
      <c r="F1104" s="4" t="s">
        <v>8</v>
      </c>
    </row>
    <row r="1105" spans="1:6">
      <c r="A1105" t="n">
        <v>7573</v>
      </c>
      <c r="B1105" s="28" t="n">
        <v>20</v>
      </c>
      <c r="C1105" s="7" t="n">
        <v>61488</v>
      </c>
      <c r="D1105" s="7" t="n">
        <v>2</v>
      </c>
      <c r="E1105" s="7" t="n">
        <v>11</v>
      </c>
      <c r="F1105" s="7" t="s">
        <v>114</v>
      </c>
    </row>
    <row r="1106" spans="1:6">
      <c r="A1106" t="s">
        <v>4</v>
      </c>
      <c r="B1106" s="4" t="s">
        <v>5</v>
      </c>
      <c r="C1106" s="4" t="s">
        <v>13</v>
      </c>
      <c r="D1106" s="4" t="s">
        <v>7</v>
      </c>
      <c r="E1106" s="4" t="s">
        <v>7</v>
      </c>
      <c r="F1106" s="4" t="s">
        <v>8</v>
      </c>
    </row>
    <row r="1107" spans="1:6">
      <c r="A1107" t="n">
        <v>7599</v>
      </c>
      <c r="B1107" s="28" t="n">
        <v>20</v>
      </c>
      <c r="C1107" s="7" t="n">
        <v>7032</v>
      </c>
      <c r="D1107" s="7" t="n">
        <v>2</v>
      </c>
      <c r="E1107" s="7" t="n">
        <v>11</v>
      </c>
      <c r="F1107" s="7" t="s">
        <v>115</v>
      </c>
    </row>
    <row r="1108" spans="1:6">
      <c r="A1108" t="s">
        <v>4</v>
      </c>
      <c r="B1108" s="4" t="s">
        <v>5</v>
      </c>
      <c r="C1108" s="4" t="s">
        <v>7</v>
      </c>
      <c r="D1108" s="19" t="s">
        <v>32</v>
      </c>
      <c r="E1108" s="4" t="s">
        <v>5</v>
      </c>
      <c r="F1108" s="4" t="s">
        <v>7</v>
      </c>
      <c r="G1108" s="4" t="s">
        <v>13</v>
      </c>
      <c r="H1108" s="19" t="s">
        <v>33</v>
      </c>
      <c r="I1108" s="4" t="s">
        <v>7</v>
      </c>
      <c r="J1108" s="4" t="s">
        <v>25</v>
      </c>
    </row>
    <row r="1109" spans="1:6">
      <c r="A1109" t="n">
        <v>7626</v>
      </c>
      <c r="B1109" s="14" t="n">
        <v>5</v>
      </c>
      <c r="C1109" s="7" t="n">
        <v>28</v>
      </c>
      <c r="D1109" s="19" t="s">
        <v>3</v>
      </c>
      <c r="E1109" s="24" t="n">
        <v>64</v>
      </c>
      <c r="F1109" s="7" t="n">
        <v>5</v>
      </c>
      <c r="G1109" s="7" t="n">
        <v>4</v>
      </c>
      <c r="H1109" s="19" t="s">
        <v>3</v>
      </c>
      <c r="I1109" s="7" t="n">
        <v>1</v>
      </c>
      <c r="J1109" s="15" t="n">
        <f t="normal" ca="1">A1119</f>
        <v>0</v>
      </c>
    </row>
    <row r="1110" spans="1:6">
      <c r="A1110" t="s">
        <v>4</v>
      </c>
      <c r="B1110" s="4" t="s">
        <v>5</v>
      </c>
      <c r="C1110" s="4" t="s">
        <v>13</v>
      </c>
      <c r="D1110" s="4" t="s">
        <v>7</v>
      </c>
      <c r="E1110" s="4" t="s">
        <v>7</v>
      </c>
      <c r="F1110" s="4" t="s">
        <v>8</v>
      </c>
    </row>
    <row r="1111" spans="1:6">
      <c r="A1111" t="n">
        <v>7637</v>
      </c>
      <c r="B1111" s="28" t="n">
        <v>20</v>
      </c>
      <c r="C1111" s="7" t="n">
        <v>61490</v>
      </c>
      <c r="D1111" s="7" t="n">
        <v>2</v>
      </c>
      <c r="E1111" s="7" t="n">
        <v>11</v>
      </c>
      <c r="F1111" s="7" t="s">
        <v>116</v>
      </c>
    </row>
    <row r="1112" spans="1:6">
      <c r="A1112" t="s">
        <v>4</v>
      </c>
      <c r="B1112" s="4" t="s">
        <v>5</v>
      </c>
      <c r="C1112" s="4" t="s">
        <v>13</v>
      </c>
      <c r="D1112" s="4" t="s">
        <v>7</v>
      </c>
      <c r="E1112" s="4" t="s">
        <v>7</v>
      </c>
      <c r="F1112" s="4" t="s">
        <v>8</v>
      </c>
    </row>
    <row r="1113" spans="1:6">
      <c r="A1113" t="n">
        <v>7664</v>
      </c>
      <c r="B1113" s="28" t="n">
        <v>20</v>
      </c>
      <c r="C1113" s="7" t="n">
        <v>61489</v>
      </c>
      <c r="D1113" s="7" t="n">
        <v>2</v>
      </c>
      <c r="E1113" s="7" t="n">
        <v>11</v>
      </c>
      <c r="F1113" s="7" t="s">
        <v>116</v>
      </c>
    </row>
    <row r="1114" spans="1:6">
      <c r="A1114" t="s">
        <v>4</v>
      </c>
      <c r="B1114" s="4" t="s">
        <v>5</v>
      </c>
      <c r="C1114" s="4" t="s">
        <v>13</v>
      </c>
      <c r="D1114" s="4" t="s">
        <v>7</v>
      </c>
      <c r="E1114" s="4" t="s">
        <v>7</v>
      </c>
      <c r="F1114" s="4" t="s">
        <v>8</v>
      </c>
    </row>
    <row r="1115" spans="1:6">
      <c r="A1115" t="n">
        <v>7691</v>
      </c>
      <c r="B1115" s="28" t="n">
        <v>20</v>
      </c>
      <c r="C1115" s="7" t="n">
        <v>4</v>
      </c>
      <c r="D1115" s="7" t="n">
        <v>2</v>
      </c>
      <c r="E1115" s="7" t="n">
        <v>11</v>
      </c>
      <c r="F1115" s="7" t="s">
        <v>117</v>
      </c>
    </row>
    <row r="1116" spans="1:6">
      <c r="A1116" t="s">
        <v>4</v>
      </c>
      <c r="B1116" s="4" t="s">
        <v>5</v>
      </c>
      <c r="C1116" s="4" t="s">
        <v>25</v>
      </c>
    </row>
    <row r="1117" spans="1:6">
      <c r="A1117" t="n">
        <v>7718</v>
      </c>
      <c r="B1117" s="17" t="n">
        <v>3</v>
      </c>
      <c r="C1117" s="15" t="n">
        <f t="normal" ca="1">A1133</f>
        <v>0</v>
      </c>
    </row>
    <row r="1118" spans="1:6">
      <c r="A1118" t="s">
        <v>4</v>
      </c>
      <c r="B1118" s="4" t="s">
        <v>5</v>
      </c>
      <c r="C1118" s="4" t="s">
        <v>7</v>
      </c>
      <c r="D1118" s="19" t="s">
        <v>32</v>
      </c>
      <c r="E1118" s="4" t="s">
        <v>5</v>
      </c>
      <c r="F1118" s="4" t="s">
        <v>7</v>
      </c>
      <c r="G1118" s="4" t="s">
        <v>13</v>
      </c>
      <c r="H1118" s="19" t="s">
        <v>33</v>
      </c>
      <c r="I1118" s="4" t="s">
        <v>7</v>
      </c>
      <c r="J1118" s="4" t="s">
        <v>25</v>
      </c>
    </row>
    <row r="1119" spans="1:6">
      <c r="A1119" t="n">
        <v>7723</v>
      </c>
      <c r="B1119" s="14" t="n">
        <v>5</v>
      </c>
      <c r="C1119" s="7" t="n">
        <v>28</v>
      </c>
      <c r="D1119" s="19" t="s">
        <v>3</v>
      </c>
      <c r="E1119" s="24" t="n">
        <v>64</v>
      </c>
      <c r="F1119" s="7" t="n">
        <v>5</v>
      </c>
      <c r="G1119" s="7" t="n">
        <v>9</v>
      </c>
      <c r="H1119" s="19" t="s">
        <v>3</v>
      </c>
      <c r="I1119" s="7" t="n">
        <v>1</v>
      </c>
      <c r="J1119" s="15" t="n">
        <f t="normal" ca="1">A1129</f>
        <v>0</v>
      </c>
    </row>
    <row r="1120" spans="1:6">
      <c r="A1120" t="s">
        <v>4</v>
      </c>
      <c r="B1120" s="4" t="s">
        <v>5</v>
      </c>
      <c r="C1120" s="4" t="s">
        <v>13</v>
      </c>
      <c r="D1120" s="4" t="s">
        <v>7</v>
      </c>
      <c r="E1120" s="4" t="s">
        <v>7</v>
      </c>
      <c r="F1120" s="4" t="s">
        <v>8</v>
      </c>
    </row>
    <row r="1121" spans="1:10">
      <c r="A1121" t="n">
        <v>7734</v>
      </c>
      <c r="B1121" s="28" t="n">
        <v>20</v>
      </c>
      <c r="C1121" s="7" t="n">
        <v>61489</v>
      </c>
      <c r="D1121" s="7" t="n">
        <v>2</v>
      </c>
      <c r="E1121" s="7" t="n">
        <v>11</v>
      </c>
      <c r="F1121" s="7" t="s">
        <v>117</v>
      </c>
    </row>
    <row r="1122" spans="1:10">
      <c r="A1122" t="s">
        <v>4</v>
      </c>
      <c r="B1122" s="4" t="s">
        <v>5</v>
      </c>
      <c r="C1122" s="4" t="s">
        <v>13</v>
      </c>
      <c r="D1122" s="4" t="s">
        <v>7</v>
      </c>
      <c r="E1122" s="4" t="s">
        <v>7</v>
      </c>
      <c r="F1122" s="4" t="s">
        <v>8</v>
      </c>
    </row>
    <row r="1123" spans="1:10">
      <c r="A1123" t="n">
        <v>7761</v>
      </c>
      <c r="B1123" s="28" t="n">
        <v>20</v>
      </c>
      <c r="C1123" s="7" t="n">
        <v>61490</v>
      </c>
      <c r="D1123" s="7" t="n">
        <v>2</v>
      </c>
      <c r="E1123" s="7" t="n">
        <v>11</v>
      </c>
      <c r="F1123" s="7" t="s">
        <v>117</v>
      </c>
    </row>
    <row r="1124" spans="1:10">
      <c r="A1124" t="s">
        <v>4</v>
      </c>
      <c r="B1124" s="4" t="s">
        <v>5</v>
      </c>
      <c r="C1124" s="4" t="s">
        <v>13</v>
      </c>
      <c r="D1124" s="4" t="s">
        <v>7</v>
      </c>
      <c r="E1124" s="4" t="s">
        <v>7</v>
      </c>
      <c r="F1124" s="4" t="s">
        <v>8</v>
      </c>
    </row>
    <row r="1125" spans="1:10">
      <c r="A1125" t="n">
        <v>7788</v>
      </c>
      <c r="B1125" s="28" t="n">
        <v>20</v>
      </c>
      <c r="C1125" s="7" t="n">
        <v>9</v>
      </c>
      <c r="D1125" s="7" t="n">
        <v>2</v>
      </c>
      <c r="E1125" s="7" t="n">
        <v>11</v>
      </c>
      <c r="F1125" s="7" t="s">
        <v>116</v>
      </c>
    </row>
    <row r="1126" spans="1:10">
      <c r="A1126" t="s">
        <v>4</v>
      </c>
      <c r="B1126" s="4" t="s">
        <v>5</v>
      </c>
      <c r="C1126" s="4" t="s">
        <v>25</v>
      </c>
    </row>
    <row r="1127" spans="1:10">
      <c r="A1127" t="n">
        <v>7815</v>
      </c>
      <c r="B1127" s="17" t="n">
        <v>3</v>
      </c>
      <c r="C1127" s="15" t="n">
        <f t="normal" ca="1">A1133</f>
        <v>0</v>
      </c>
    </row>
    <row r="1128" spans="1:10">
      <c r="A1128" t="s">
        <v>4</v>
      </c>
      <c r="B1128" s="4" t="s">
        <v>5</v>
      </c>
      <c r="C1128" s="4" t="s">
        <v>13</v>
      </c>
      <c r="D1128" s="4" t="s">
        <v>7</v>
      </c>
      <c r="E1128" s="4" t="s">
        <v>7</v>
      </c>
      <c r="F1128" s="4" t="s">
        <v>8</v>
      </c>
    </row>
    <row r="1129" spans="1:10">
      <c r="A1129" t="n">
        <v>7820</v>
      </c>
      <c r="B1129" s="28" t="n">
        <v>20</v>
      </c>
      <c r="C1129" s="7" t="n">
        <v>61489</v>
      </c>
      <c r="D1129" s="7" t="n">
        <v>2</v>
      </c>
      <c r="E1129" s="7" t="n">
        <v>11</v>
      </c>
      <c r="F1129" s="7" t="s">
        <v>116</v>
      </c>
    </row>
    <row r="1130" spans="1:10">
      <c r="A1130" t="s">
        <v>4</v>
      </c>
      <c r="B1130" s="4" t="s">
        <v>5</v>
      </c>
      <c r="C1130" s="4" t="s">
        <v>13</v>
      </c>
      <c r="D1130" s="4" t="s">
        <v>7</v>
      </c>
      <c r="E1130" s="4" t="s">
        <v>7</v>
      </c>
      <c r="F1130" s="4" t="s">
        <v>8</v>
      </c>
    </row>
    <row r="1131" spans="1:10">
      <c r="A1131" t="n">
        <v>7847</v>
      </c>
      <c r="B1131" s="28" t="n">
        <v>20</v>
      </c>
      <c r="C1131" s="7" t="n">
        <v>61490</v>
      </c>
      <c r="D1131" s="7" t="n">
        <v>2</v>
      </c>
      <c r="E1131" s="7" t="n">
        <v>11</v>
      </c>
      <c r="F1131" s="7" t="s">
        <v>117</v>
      </c>
    </row>
    <row r="1132" spans="1:10">
      <c r="A1132" t="s">
        <v>4</v>
      </c>
      <c r="B1132" s="4" t="s">
        <v>5</v>
      </c>
      <c r="C1132" s="4" t="s">
        <v>7</v>
      </c>
      <c r="D1132" s="4" t="s">
        <v>13</v>
      </c>
    </row>
    <row r="1133" spans="1:10">
      <c r="A1133" t="n">
        <v>7874</v>
      </c>
      <c r="B1133" s="20" t="n">
        <v>58</v>
      </c>
      <c r="C1133" s="7" t="n">
        <v>255</v>
      </c>
      <c r="D1133" s="7" t="n">
        <v>0</v>
      </c>
    </row>
    <row r="1134" spans="1:10">
      <c r="A1134" t="s">
        <v>4</v>
      </c>
      <c r="B1134" s="4" t="s">
        <v>5</v>
      </c>
      <c r="C1134" s="4" t="s">
        <v>13</v>
      </c>
      <c r="D1134" s="4" t="s">
        <v>7</v>
      </c>
    </row>
    <row r="1135" spans="1:10">
      <c r="A1135" t="n">
        <v>7878</v>
      </c>
      <c r="B1135" s="55" t="n">
        <v>67</v>
      </c>
      <c r="C1135" s="7" t="n">
        <v>0</v>
      </c>
      <c r="D1135" s="7" t="n">
        <v>2</v>
      </c>
    </row>
    <row r="1136" spans="1:10">
      <c r="A1136" t="s">
        <v>4</v>
      </c>
      <c r="B1136" s="4" t="s">
        <v>5</v>
      </c>
      <c r="C1136" s="4" t="s">
        <v>13</v>
      </c>
      <c r="D1136" s="4" t="s">
        <v>7</v>
      </c>
    </row>
    <row r="1137" spans="1:6">
      <c r="A1137" t="n">
        <v>7882</v>
      </c>
      <c r="B1137" s="55" t="n">
        <v>67</v>
      </c>
      <c r="C1137" s="7" t="n">
        <v>61489</v>
      </c>
      <c r="D1137" s="7" t="n">
        <v>2</v>
      </c>
    </row>
    <row r="1138" spans="1:6">
      <c r="A1138" t="s">
        <v>4</v>
      </c>
      <c r="B1138" s="4" t="s">
        <v>5</v>
      </c>
      <c r="C1138" s="4" t="s">
        <v>13</v>
      </c>
      <c r="D1138" s="4" t="s">
        <v>7</v>
      </c>
    </row>
    <row r="1139" spans="1:6">
      <c r="A1139" t="n">
        <v>7886</v>
      </c>
      <c r="B1139" s="55" t="n">
        <v>67</v>
      </c>
      <c r="C1139" s="7" t="n">
        <v>61490</v>
      </c>
      <c r="D1139" s="7" t="n">
        <v>2</v>
      </c>
    </row>
    <row r="1140" spans="1:6">
      <c r="A1140" t="s">
        <v>4</v>
      </c>
      <c r="B1140" s="4" t="s">
        <v>5</v>
      </c>
      <c r="C1140" s="4" t="s">
        <v>7</v>
      </c>
      <c r="D1140" s="19" t="s">
        <v>32</v>
      </c>
      <c r="E1140" s="4" t="s">
        <v>5</v>
      </c>
      <c r="F1140" s="4" t="s">
        <v>7</v>
      </c>
      <c r="G1140" s="4" t="s">
        <v>13</v>
      </c>
      <c r="H1140" s="19" t="s">
        <v>33</v>
      </c>
      <c r="I1140" s="4" t="s">
        <v>7</v>
      </c>
      <c r="J1140" s="4" t="s">
        <v>25</v>
      </c>
    </row>
    <row r="1141" spans="1:6">
      <c r="A1141" t="n">
        <v>7890</v>
      </c>
      <c r="B1141" s="14" t="n">
        <v>5</v>
      </c>
      <c r="C1141" s="7" t="n">
        <v>28</v>
      </c>
      <c r="D1141" s="19" t="s">
        <v>3</v>
      </c>
      <c r="E1141" s="24" t="n">
        <v>64</v>
      </c>
      <c r="F1141" s="7" t="n">
        <v>5</v>
      </c>
      <c r="G1141" s="7" t="n">
        <v>1</v>
      </c>
      <c r="H1141" s="19" t="s">
        <v>3</v>
      </c>
      <c r="I1141" s="7" t="n">
        <v>1</v>
      </c>
      <c r="J1141" s="15" t="n">
        <f t="normal" ca="1">A1153</f>
        <v>0</v>
      </c>
    </row>
    <row r="1142" spans="1:6">
      <c r="A1142" t="s">
        <v>4</v>
      </c>
      <c r="B1142" s="4" t="s">
        <v>5</v>
      </c>
      <c r="C1142" s="4" t="s">
        <v>7</v>
      </c>
      <c r="D1142" s="4" t="s">
        <v>13</v>
      </c>
      <c r="E1142" s="4" t="s">
        <v>8</v>
      </c>
    </row>
    <row r="1143" spans="1:6">
      <c r="A1143" t="n">
        <v>7901</v>
      </c>
      <c r="B1143" s="35" t="n">
        <v>51</v>
      </c>
      <c r="C1143" s="7" t="n">
        <v>4</v>
      </c>
      <c r="D1143" s="7" t="n">
        <v>1</v>
      </c>
      <c r="E1143" s="7" t="s">
        <v>118</v>
      </c>
    </row>
    <row r="1144" spans="1:6">
      <c r="A1144" t="s">
        <v>4</v>
      </c>
      <c r="B1144" s="4" t="s">
        <v>5</v>
      </c>
      <c r="C1144" s="4" t="s">
        <v>13</v>
      </c>
    </row>
    <row r="1145" spans="1:6">
      <c r="A1145" t="n">
        <v>7914</v>
      </c>
      <c r="B1145" s="26" t="n">
        <v>16</v>
      </c>
      <c r="C1145" s="7" t="n">
        <v>0</v>
      </c>
    </row>
    <row r="1146" spans="1:6">
      <c r="A1146" t="s">
        <v>4</v>
      </c>
      <c r="B1146" s="4" t="s">
        <v>5</v>
      </c>
      <c r="C1146" s="4" t="s">
        <v>13</v>
      </c>
      <c r="D1146" s="4" t="s">
        <v>7</v>
      </c>
      <c r="E1146" s="4" t="s">
        <v>14</v>
      </c>
      <c r="F1146" s="4" t="s">
        <v>44</v>
      </c>
      <c r="G1146" s="4" t="s">
        <v>7</v>
      </c>
      <c r="H1146" s="4" t="s">
        <v>7</v>
      </c>
    </row>
    <row r="1147" spans="1:6">
      <c r="A1147" t="n">
        <v>7917</v>
      </c>
      <c r="B1147" s="36" t="n">
        <v>26</v>
      </c>
      <c r="C1147" s="7" t="n">
        <v>1</v>
      </c>
      <c r="D1147" s="7" t="n">
        <v>17</v>
      </c>
      <c r="E1147" s="7" t="n">
        <v>1363</v>
      </c>
      <c r="F1147" s="7" t="s">
        <v>119</v>
      </c>
      <c r="G1147" s="7" t="n">
        <v>2</v>
      </c>
      <c r="H1147" s="7" t="n">
        <v>0</v>
      </c>
    </row>
    <row r="1148" spans="1:6">
      <c r="A1148" t="s">
        <v>4</v>
      </c>
      <c r="B1148" s="4" t="s">
        <v>5</v>
      </c>
    </row>
    <row r="1149" spans="1:6">
      <c r="A1149" t="n">
        <v>7993</v>
      </c>
      <c r="B1149" s="37" t="n">
        <v>28</v>
      </c>
    </row>
    <row r="1150" spans="1:6">
      <c r="A1150" t="s">
        <v>4</v>
      </c>
      <c r="B1150" s="4" t="s">
        <v>5</v>
      </c>
      <c r="C1150" s="4" t="s">
        <v>25</v>
      </c>
    </row>
    <row r="1151" spans="1:6">
      <c r="A1151" t="n">
        <v>7994</v>
      </c>
      <c r="B1151" s="17" t="n">
        <v>3</v>
      </c>
      <c r="C1151" s="15" t="n">
        <f t="normal" ca="1">A1173</f>
        <v>0</v>
      </c>
    </row>
    <row r="1152" spans="1:6">
      <c r="A1152" t="s">
        <v>4</v>
      </c>
      <c r="B1152" s="4" t="s">
        <v>5</v>
      </c>
      <c r="C1152" s="4" t="s">
        <v>7</v>
      </c>
      <c r="D1152" s="19" t="s">
        <v>32</v>
      </c>
      <c r="E1152" s="4" t="s">
        <v>5</v>
      </c>
      <c r="F1152" s="4" t="s">
        <v>7</v>
      </c>
      <c r="G1152" s="4" t="s">
        <v>13</v>
      </c>
      <c r="H1152" s="19" t="s">
        <v>33</v>
      </c>
      <c r="I1152" s="4" t="s">
        <v>7</v>
      </c>
      <c r="J1152" s="4" t="s">
        <v>25</v>
      </c>
    </row>
    <row r="1153" spans="1:10">
      <c r="A1153" t="n">
        <v>7999</v>
      </c>
      <c r="B1153" s="14" t="n">
        <v>5</v>
      </c>
      <c r="C1153" s="7" t="n">
        <v>28</v>
      </c>
      <c r="D1153" s="19" t="s">
        <v>3</v>
      </c>
      <c r="E1153" s="24" t="n">
        <v>64</v>
      </c>
      <c r="F1153" s="7" t="n">
        <v>5</v>
      </c>
      <c r="G1153" s="7" t="n">
        <v>2</v>
      </c>
      <c r="H1153" s="19" t="s">
        <v>3</v>
      </c>
      <c r="I1153" s="7" t="n">
        <v>1</v>
      </c>
      <c r="J1153" s="15" t="n">
        <f t="normal" ca="1">A1165</f>
        <v>0</v>
      </c>
    </row>
    <row r="1154" spans="1:10">
      <c r="A1154" t="s">
        <v>4</v>
      </c>
      <c r="B1154" s="4" t="s">
        <v>5</v>
      </c>
      <c r="C1154" s="4" t="s">
        <v>7</v>
      </c>
      <c r="D1154" s="4" t="s">
        <v>13</v>
      </c>
      <c r="E1154" s="4" t="s">
        <v>8</v>
      </c>
    </row>
    <row r="1155" spans="1:10">
      <c r="A1155" t="n">
        <v>8010</v>
      </c>
      <c r="B1155" s="35" t="n">
        <v>51</v>
      </c>
      <c r="C1155" s="7" t="n">
        <v>4</v>
      </c>
      <c r="D1155" s="7" t="n">
        <v>2</v>
      </c>
      <c r="E1155" s="7" t="s">
        <v>120</v>
      </c>
    </row>
    <row r="1156" spans="1:10">
      <c r="A1156" t="s">
        <v>4</v>
      </c>
      <c r="B1156" s="4" t="s">
        <v>5</v>
      </c>
      <c r="C1156" s="4" t="s">
        <v>13</v>
      </c>
    </row>
    <row r="1157" spans="1:10">
      <c r="A1157" t="n">
        <v>8023</v>
      </c>
      <c r="B1157" s="26" t="n">
        <v>16</v>
      </c>
      <c r="C1157" s="7" t="n">
        <v>0</v>
      </c>
    </row>
    <row r="1158" spans="1:10">
      <c r="A1158" t="s">
        <v>4</v>
      </c>
      <c r="B1158" s="4" t="s">
        <v>5</v>
      </c>
      <c r="C1158" s="4" t="s">
        <v>13</v>
      </c>
      <c r="D1158" s="4" t="s">
        <v>7</v>
      </c>
      <c r="E1158" s="4" t="s">
        <v>14</v>
      </c>
      <c r="F1158" s="4" t="s">
        <v>44</v>
      </c>
      <c r="G1158" s="4" t="s">
        <v>7</v>
      </c>
      <c r="H1158" s="4" t="s">
        <v>7</v>
      </c>
    </row>
    <row r="1159" spans="1:10">
      <c r="A1159" t="n">
        <v>8026</v>
      </c>
      <c r="B1159" s="36" t="n">
        <v>26</v>
      </c>
      <c r="C1159" s="7" t="n">
        <v>2</v>
      </c>
      <c r="D1159" s="7" t="n">
        <v>17</v>
      </c>
      <c r="E1159" s="7" t="n">
        <v>6379</v>
      </c>
      <c r="F1159" s="7" t="s">
        <v>121</v>
      </c>
      <c r="G1159" s="7" t="n">
        <v>2</v>
      </c>
      <c r="H1159" s="7" t="n">
        <v>0</v>
      </c>
    </row>
    <row r="1160" spans="1:10">
      <c r="A1160" t="s">
        <v>4</v>
      </c>
      <c r="B1160" s="4" t="s">
        <v>5</v>
      </c>
    </row>
    <row r="1161" spans="1:10">
      <c r="A1161" t="n">
        <v>8127</v>
      </c>
      <c r="B1161" s="37" t="n">
        <v>28</v>
      </c>
    </row>
    <row r="1162" spans="1:10">
      <c r="A1162" t="s">
        <v>4</v>
      </c>
      <c r="B1162" s="4" t="s">
        <v>5</v>
      </c>
      <c r="C1162" s="4" t="s">
        <v>25</v>
      </c>
    </row>
    <row r="1163" spans="1:10">
      <c r="A1163" t="n">
        <v>8128</v>
      </c>
      <c r="B1163" s="17" t="n">
        <v>3</v>
      </c>
      <c r="C1163" s="15" t="n">
        <f t="normal" ca="1">A1173</f>
        <v>0</v>
      </c>
    </row>
    <row r="1164" spans="1:10">
      <c r="A1164" t="s">
        <v>4</v>
      </c>
      <c r="B1164" s="4" t="s">
        <v>5</v>
      </c>
      <c r="C1164" s="4" t="s">
        <v>7</v>
      </c>
      <c r="D1164" s="4" t="s">
        <v>13</v>
      </c>
      <c r="E1164" s="4" t="s">
        <v>8</v>
      </c>
    </row>
    <row r="1165" spans="1:10">
      <c r="A1165" t="n">
        <v>8133</v>
      </c>
      <c r="B1165" s="35" t="n">
        <v>51</v>
      </c>
      <c r="C1165" s="7" t="n">
        <v>4</v>
      </c>
      <c r="D1165" s="7" t="n">
        <v>0</v>
      </c>
      <c r="E1165" s="7" t="s">
        <v>118</v>
      </c>
    </row>
    <row r="1166" spans="1:10">
      <c r="A1166" t="s">
        <v>4</v>
      </c>
      <c r="B1166" s="4" t="s">
        <v>5</v>
      </c>
      <c r="C1166" s="4" t="s">
        <v>13</v>
      </c>
    </row>
    <row r="1167" spans="1:10">
      <c r="A1167" t="n">
        <v>8146</v>
      </c>
      <c r="B1167" s="26" t="n">
        <v>16</v>
      </c>
      <c r="C1167" s="7" t="n">
        <v>0</v>
      </c>
    </row>
    <row r="1168" spans="1:10">
      <c r="A1168" t="s">
        <v>4</v>
      </c>
      <c r="B1168" s="4" t="s">
        <v>5</v>
      </c>
      <c r="C1168" s="4" t="s">
        <v>13</v>
      </c>
      <c r="D1168" s="4" t="s">
        <v>7</v>
      </c>
      <c r="E1168" s="4" t="s">
        <v>14</v>
      </c>
      <c r="F1168" s="4" t="s">
        <v>44</v>
      </c>
      <c r="G1168" s="4" t="s">
        <v>7</v>
      </c>
      <c r="H1168" s="4" t="s">
        <v>7</v>
      </c>
    </row>
    <row r="1169" spans="1:10">
      <c r="A1169" t="n">
        <v>8149</v>
      </c>
      <c r="B1169" s="36" t="n">
        <v>26</v>
      </c>
      <c r="C1169" s="7" t="n">
        <v>0</v>
      </c>
      <c r="D1169" s="7" t="n">
        <v>17</v>
      </c>
      <c r="E1169" s="7" t="n">
        <v>52642</v>
      </c>
      <c r="F1169" s="7" t="s">
        <v>122</v>
      </c>
      <c r="G1169" s="7" t="n">
        <v>2</v>
      </c>
      <c r="H1169" s="7" t="n">
        <v>0</v>
      </c>
    </row>
    <row r="1170" spans="1:10">
      <c r="A1170" t="s">
        <v>4</v>
      </c>
      <c r="B1170" s="4" t="s">
        <v>5</v>
      </c>
    </row>
    <row r="1171" spans="1:10">
      <c r="A1171" t="n">
        <v>8263</v>
      </c>
      <c r="B1171" s="37" t="n">
        <v>28</v>
      </c>
    </row>
    <row r="1172" spans="1:10">
      <c r="A1172" t="s">
        <v>4</v>
      </c>
      <c r="B1172" s="4" t="s">
        <v>5</v>
      </c>
      <c r="C1172" s="4" t="s">
        <v>7</v>
      </c>
      <c r="D1172" s="4" t="s">
        <v>13</v>
      </c>
      <c r="E1172" s="4" t="s">
        <v>8</v>
      </c>
    </row>
    <row r="1173" spans="1:10">
      <c r="A1173" t="n">
        <v>8264</v>
      </c>
      <c r="B1173" s="35" t="n">
        <v>51</v>
      </c>
      <c r="C1173" s="7" t="n">
        <v>4</v>
      </c>
      <c r="D1173" s="7" t="n">
        <v>6</v>
      </c>
      <c r="E1173" s="7" t="s">
        <v>123</v>
      </c>
    </row>
    <row r="1174" spans="1:10">
      <c r="A1174" t="s">
        <v>4</v>
      </c>
      <c r="B1174" s="4" t="s">
        <v>5</v>
      </c>
      <c r="C1174" s="4" t="s">
        <v>13</v>
      </c>
    </row>
    <row r="1175" spans="1:10">
      <c r="A1175" t="n">
        <v>8277</v>
      </c>
      <c r="B1175" s="26" t="n">
        <v>16</v>
      </c>
      <c r="C1175" s="7" t="n">
        <v>0</v>
      </c>
    </row>
    <row r="1176" spans="1:10">
      <c r="A1176" t="s">
        <v>4</v>
      </c>
      <c r="B1176" s="4" t="s">
        <v>5</v>
      </c>
      <c r="C1176" s="4" t="s">
        <v>13</v>
      </c>
      <c r="D1176" s="4" t="s">
        <v>7</v>
      </c>
      <c r="E1176" s="4" t="s">
        <v>14</v>
      </c>
      <c r="F1176" s="4" t="s">
        <v>44</v>
      </c>
      <c r="G1176" s="4" t="s">
        <v>7</v>
      </c>
      <c r="H1176" s="4" t="s">
        <v>7</v>
      </c>
      <c r="I1176" s="4" t="s">
        <v>7</v>
      </c>
      <c r="J1176" s="4" t="s">
        <v>14</v>
      </c>
      <c r="K1176" s="4" t="s">
        <v>44</v>
      </c>
      <c r="L1176" s="4" t="s">
        <v>7</v>
      </c>
      <c r="M1176" s="4" t="s">
        <v>7</v>
      </c>
    </row>
    <row r="1177" spans="1:10">
      <c r="A1177" t="n">
        <v>8280</v>
      </c>
      <c r="B1177" s="36" t="n">
        <v>26</v>
      </c>
      <c r="C1177" s="7" t="n">
        <v>6</v>
      </c>
      <c r="D1177" s="7" t="n">
        <v>17</v>
      </c>
      <c r="E1177" s="7" t="n">
        <v>8303</v>
      </c>
      <c r="F1177" s="7" t="s">
        <v>124</v>
      </c>
      <c r="G1177" s="7" t="n">
        <v>2</v>
      </c>
      <c r="H1177" s="7" t="n">
        <v>3</v>
      </c>
      <c r="I1177" s="7" t="n">
        <v>17</v>
      </c>
      <c r="J1177" s="7" t="n">
        <v>8304</v>
      </c>
      <c r="K1177" s="7" t="s">
        <v>125</v>
      </c>
      <c r="L1177" s="7" t="n">
        <v>2</v>
      </c>
      <c r="M1177" s="7" t="n">
        <v>0</v>
      </c>
    </row>
    <row r="1178" spans="1:10">
      <c r="A1178" t="s">
        <v>4</v>
      </c>
      <c r="B1178" s="4" t="s">
        <v>5</v>
      </c>
    </row>
    <row r="1179" spans="1:10">
      <c r="A1179" t="n">
        <v>8495</v>
      </c>
      <c r="B1179" s="37" t="n">
        <v>28</v>
      </c>
    </row>
    <row r="1180" spans="1:10">
      <c r="A1180" t="s">
        <v>4</v>
      </c>
      <c r="B1180" s="4" t="s">
        <v>5</v>
      </c>
      <c r="C1180" s="4" t="s">
        <v>13</v>
      </c>
      <c r="D1180" s="4" t="s">
        <v>7</v>
      </c>
    </row>
    <row r="1181" spans="1:10">
      <c r="A1181" t="n">
        <v>8496</v>
      </c>
      <c r="B1181" s="38" t="n">
        <v>89</v>
      </c>
      <c r="C1181" s="7" t="n">
        <v>65533</v>
      </c>
      <c r="D1181" s="7" t="n">
        <v>1</v>
      </c>
    </row>
    <row r="1182" spans="1:10">
      <c r="A1182" t="s">
        <v>4</v>
      </c>
      <c r="B1182" s="4" t="s">
        <v>5</v>
      </c>
      <c r="C1182" s="4" t="s">
        <v>7</v>
      </c>
      <c r="D1182" s="19" t="s">
        <v>32</v>
      </c>
      <c r="E1182" s="4" t="s">
        <v>5</v>
      </c>
      <c r="F1182" s="4" t="s">
        <v>7</v>
      </c>
      <c r="G1182" s="4" t="s">
        <v>13</v>
      </c>
      <c r="H1182" s="19" t="s">
        <v>33</v>
      </c>
      <c r="I1182" s="4" t="s">
        <v>7</v>
      </c>
      <c r="J1182" s="4" t="s">
        <v>25</v>
      </c>
    </row>
    <row r="1183" spans="1:10">
      <c r="A1183" t="n">
        <v>8500</v>
      </c>
      <c r="B1183" s="14" t="n">
        <v>5</v>
      </c>
      <c r="C1183" s="7" t="n">
        <v>28</v>
      </c>
      <c r="D1183" s="19" t="s">
        <v>3</v>
      </c>
      <c r="E1183" s="24" t="n">
        <v>64</v>
      </c>
      <c r="F1183" s="7" t="n">
        <v>5</v>
      </c>
      <c r="G1183" s="7" t="n">
        <v>4</v>
      </c>
      <c r="H1183" s="19" t="s">
        <v>3</v>
      </c>
      <c r="I1183" s="7" t="n">
        <v>1</v>
      </c>
      <c r="J1183" s="15" t="n">
        <f t="normal" ca="1">A1229</f>
        <v>0</v>
      </c>
    </row>
    <row r="1184" spans="1:10">
      <c r="A1184" t="s">
        <v>4</v>
      </c>
      <c r="B1184" s="4" t="s">
        <v>5</v>
      </c>
      <c r="C1184" s="4" t="s">
        <v>13</v>
      </c>
      <c r="D1184" s="4" t="s">
        <v>7</v>
      </c>
      <c r="E1184" s="4" t="s">
        <v>8</v>
      </c>
      <c r="F1184" s="4" t="s">
        <v>16</v>
      </c>
      <c r="G1184" s="4" t="s">
        <v>16</v>
      </c>
      <c r="H1184" s="4" t="s">
        <v>16</v>
      </c>
    </row>
    <row r="1185" spans="1:13">
      <c r="A1185" t="n">
        <v>8511</v>
      </c>
      <c r="B1185" s="59" t="n">
        <v>48</v>
      </c>
      <c r="C1185" s="7" t="n">
        <v>4</v>
      </c>
      <c r="D1185" s="7" t="n">
        <v>0</v>
      </c>
      <c r="E1185" s="7" t="s">
        <v>78</v>
      </c>
      <c r="F1185" s="7" t="n">
        <v>-1</v>
      </c>
      <c r="G1185" s="7" t="n">
        <v>1</v>
      </c>
      <c r="H1185" s="7" t="n">
        <v>0</v>
      </c>
    </row>
    <row r="1186" spans="1:13">
      <c r="A1186" t="s">
        <v>4</v>
      </c>
      <c r="B1186" s="4" t="s">
        <v>5</v>
      </c>
      <c r="C1186" s="4" t="s">
        <v>13</v>
      </c>
    </row>
    <row r="1187" spans="1:13">
      <c r="A1187" t="n">
        <v>8540</v>
      </c>
      <c r="B1187" s="26" t="n">
        <v>16</v>
      </c>
      <c r="C1187" s="7" t="n">
        <v>500</v>
      </c>
    </row>
    <row r="1188" spans="1:13">
      <c r="A1188" t="s">
        <v>4</v>
      </c>
      <c r="B1188" s="4" t="s">
        <v>5</v>
      </c>
      <c r="C1188" s="4" t="s">
        <v>7</v>
      </c>
      <c r="D1188" s="4" t="s">
        <v>13</v>
      </c>
      <c r="E1188" s="4" t="s">
        <v>8</v>
      </c>
    </row>
    <row r="1189" spans="1:13">
      <c r="A1189" t="n">
        <v>8543</v>
      </c>
      <c r="B1189" s="35" t="n">
        <v>51</v>
      </c>
      <c r="C1189" s="7" t="n">
        <v>4</v>
      </c>
      <c r="D1189" s="7" t="n">
        <v>4</v>
      </c>
      <c r="E1189" s="7" t="s">
        <v>126</v>
      </c>
    </row>
    <row r="1190" spans="1:13">
      <c r="A1190" t="s">
        <v>4</v>
      </c>
      <c r="B1190" s="4" t="s">
        <v>5</v>
      </c>
      <c r="C1190" s="4" t="s">
        <v>13</v>
      </c>
    </row>
    <row r="1191" spans="1:13">
      <c r="A1191" t="n">
        <v>8557</v>
      </c>
      <c r="B1191" s="26" t="n">
        <v>16</v>
      </c>
      <c r="C1191" s="7" t="n">
        <v>0</v>
      </c>
    </row>
    <row r="1192" spans="1:13">
      <c r="A1192" t="s">
        <v>4</v>
      </c>
      <c r="B1192" s="4" t="s">
        <v>5</v>
      </c>
      <c r="C1192" s="4" t="s">
        <v>13</v>
      </c>
      <c r="D1192" s="4" t="s">
        <v>7</v>
      </c>
      <c r="E1192" s="4" t="s">
        <v>14</v>
      </c>
      <c r="F1192" s="4" t="s">
        <v>44</v>
      </c>
      <c r="G1192" s="4" t="s">
        <v>7</v>
      </c>
      <c r="H1192" s="4" t="s">
        <v>7</v>
      </c>
      <c r="I1192" s="4" t="s">
        <v>7</v>
      </c>
      <c r="J1192" s="4" t="s">
        <v>14</v>
      </c>
      <c r="K1192" s="4" t="s">
        <v>44</v>
      </c>
      <c r="L1192" s="4" t="s">
        <v>7</v>
      </c>
      <c r="M1192" s="4" t="s">
        <v>7</v>
      </c>
    </row>
    <row r="1193" spans="1:13">
      <c r="A1193" t="n">
        <v>8560</v>
      </c>
      <c r="B1193" s="36" t="n">
        <v>26</v>
      </c>
      <c r="C1193" s="7" t="n">
        <v>4</v>
      </c>
      <c r="D1193" s="7" t="n">
        <v>17</v>
      </c>
      <c r="E1193" s="7" t="n">
        <v>7374</v>
      </c>
      <c r="F1193" s="7" t="s">
        <v>127</v>
      </c>
      <c r="G1193" s="7" t="n">
        <v>2</v>
      </c>
      <c r="H1193" s="7" t="n">
        <v>3</v>
      </c>
      <c r="I1193" s="7" t="n">
        <v>17</v>
      </c>
      <c r="J1193" s="7" t="n">
        <v>7375</v>
      </c>
      <c r="K1193" s="7" t="s">
        <v>128</v>
      </c>
      <c r="L1193" s="7" t="n">
        <v>2</v>
      </c>
      <c r="M1193" s="7" t="n">
        <v>0</v>
      </c>
    </row>
    <row r="1194" spans="1:13">
      <c r="A1194" t="s">
        <v>4</v>
      </c>
      <c r="B1194" s="4" t="s">
        <v>5</v>
      </c>
    </row>
    <row r="1195" spans="1:13">
      <c r="A1195" t="n">
        <v>8733</v>
      </c>
      <c r="B1195" s="37" t="n">
        <v>28</v>
      </c>
    </row>
    <row r="1196" spans="1:13">
      <c r="A1196" t="s">
        <v>4</v>
      </c>
      <c r="B1196" s="4" t="s">
        <v>5</v>
      </c>
      <c r="C1196" s="4" t="s">
        <v>13</v>
      </c>
      <c r="D1196" s="4" t="s">
        <v>7</v>
      </c>
    </row>
    <row r="1197" spans="1:13">
      <c r="A1197" t="n">
        <v>8734</v>
      </c>
      <c r="B1197" s="38" t="n">
        <v>89</v>
      </c>
      <c r="C1197" s="7" t="n">
        <v>65533</v>
      </c>
      <c r="D1197" s="7" t="n">
        <v>1</v>
      </c>
    </row>
    <row r="1198" spans="1:13">
      <c r="A1198" t="s">
        <v>4</v>
      </c>
      <c r="B1198" s="4" t="s">
        <v>5</v>
      </c>
      <c r="C1198" s="4" t="s">
        <v>13</v>
      </c>
      <c r="D1198" s="4" t="s">
        <v>13</v>
      </c>
      <c r="E1198" s="4" t="s">
        <v>13</v>
      </c>
    </row>
    <row r="1199" spans="1:13">
      <c r="A1199" t="n">
        <v>8738</v>
      </c>
      <c r="B1199" s="54" t="n">
        <v>61</v>
      </c>
      <c r="C1199" s="7" t="n">
        <v>0</v>
      </c>
      <c r="D1199" s="7" t="n">
        <v>6</v>
      </c>
      <c r="E1199" s="7" t="n">
        <v>0</v>
      </c>
    </row>
    <row r="1200" spans="1:13">
      <c r="A1200" t="s">
        <v>4</v>
      </c>
      <c r="B1200" s="4" t="s">
        <v>5</v>
      </c>
      <c r="C1200" s="4" t="s">
        <v>7</v>
      </c>
      <c r="D1200" s="4" t="s">
        <v>13</v>
      </c>
    </row>
    <row r="1201" spans="1:13">
      <c r="A1201" t="n">
        <v>8745</v>
      </c>
      <c r="B1201" s="20" t="n">
        <v>58</v>
      </c>
      <c r="C1201" s="7" t="n">
        <v>255</v>
      </c>
      <c r="D1201" s="7" t="n">
        <v>0</v>
      </c>
    </row>
    <row r="1202" spans="1:13">
      <c r="A1202" t="s">
        <v>4</v>
      </c>
      <c r="B1202" s="4" t="s">
        <v>5</v>
      </c>
      <c r="C1202" s="4" t="s">
        <v>13</v>
      </c>
      <c r="D1202" s="4" t="s">
        <v>7</v>
      </c>
      <c r="E1202" s="4" t="s">
        <v>8</v>
      </c>
      <c r="F1202" s="4" t="s">
        <v>16</v>
      </c>
      <c r="G1202" s="4" t="s">
        <v>16</v>
      </c>
      <c r="H1202" s="4" t="s">
        <v>16</v>
      </c>
    </row>
    <row r="1203" spans="1:13">
      <c r="A1203" t="n">
        <v>8749</v>
      </c>
      <c r="B1203" s="59" t="n">
        <v>48</v>
      </c>
      <c r="C1203" s="7" t="n">
        <v>6</v>
      </c>
      <c r="D1203" s="7" t="n">
        <v>0</v>
      </c>
      <c r="E1203" s="7" t="s">
        <v>79</v>
      </c>
      <c r="F1203" s="7" t="n">
        <v>-1</v>
      </c>
      <c r="G1203" s="7" t="n">
        <v>1</v>
      </c>
      <c r="H1203" s="7" t="n">
        <v>0</v>
      </c>
    </row>
    <row r="1204" spans="1:13">
      <c r="A1204" t="s">
        <v>4</v>
      </c>
      <c r="B1204" s="4" t="s">
        <v>5</v>
      </c>
      <c r="C1204" s="4" t="s">
        <v>13</v>
      </c>
      <c r="D1204" s="4" t="s">
        <v>13</v>
      </c>
      <c r="E1204" s="4" t="s">
        <v>13</v>
      </c>
    </row>
    <row r="1205" spans="1:13">
      <c r="A1205" t="n">
        <v>8779</v>
      </c>
      <c r="B1205" s="54" t="n">
        <v>61</v>
      </c>
      <c r="C1205" s="7" t="n">
        <v>6</v>
      </c>
      <c r="D1205" s="7" t="n">
        <v>4</v>
      </c>
      <c r="E1205" s="7" t="n">
        <v>1000</v>
      </c>
    </row>
    <row r="1206" spans="1:13">
      <c r="A1206" t="s">
        <v>4</v>
      </c>
      <c r="B1206" s="4" t="s">
        <v>5</v>
      </c>
      <c r="C1206" s="4" t="s">
        <v>7</v>
      </c>
      <c r="D1206" s="4" t="s">
        <v>13</v>
      </c>
      <c r="E1206" s="4" t="s">
        <v>8</v>
      </c>
    </row>
    <row r="1207" spans="1:13">
      <c r="A1207" t="n">
        <v>8786</v>
      </c>
      <c r="B1207" s="35" t="n">
        <v>51</v>
      </c>
      <c r="C1207" s="7" t="n">
        <v>4</v>
      </c>
      <c r="D1207" s="7" t="n">
        <v>6</v>
      </c>
      <c r="E1207" s="7" t="s">
        <v>129</v>
      </c>
    </row>
    <row r="1208" spans="1:13">
      <c r="A1208" t="s">
        <v>4</v>
      </c>
      <c r="B1208" s="4" t="s">
        <v>5</v>
      </c>
      <c r="C1208" s="4" t="s">
        <v>13</v>
      </c>
    </row>
    <row r="1209" spans="1:13">
      <c r="A1209" t="n">
        <v>8800</v>
      </c>
      <c r="B1209" s="26" t="n">
        <v>16</v>
      </c>
      <c r="C1209" s="7" t="n">
        <v>0</v>
      </c>
    </row>
    <row r="1210" spans="1:13">
      <c r="A1210" t="s">
        <v>4</v>
      </c>
      <c r="B1210" s="4" t="s">
        <v>5</v>
      </c>
      <c r="C1210" s="4" t="s">
        <v>13</v>
      </c>
      <c r="D1210" s="4" t="s">
        <v>7</v>
      </c>
      <c r="E1210" s="4" t="s">
        <v>14</v>
      </c>
      <c r="F1210" s="4" t="s">
        <v>44</v>
      </c>
      <c r="G1210" s="4" t="s">
        <v>7</v>
      </c>
      <c r="H1210" s="4" t="s">
        <v>7</v>
      </c>
      <c r="I1210" s="4" t="s">
        <v>7</v>
      </c>
      <c r="J1210" s="4" t="s">
        <v>14</v>
      </c>
      <c r="K1210" s="4" t="s">
        <v>44</v>
      </c>
      <c r="L1210" s="4" t="s">
        <v>7</v>
      </c>
      <c r="M1210" s="4" t="s">
        <v>7</v>
      </c>
    </row>
    <row r="1211" spans="1:13">
      <c r="A1211" t="n">
        <v>8803</v>
      </c>
      <c r="B1211" s="36" t="n">
        <v>26</v>
      </c>
      <c r="C1211" s="7" t="n">
        <v>6</v>
      </c>
      <c r="D1211" s="7" t="n">
        <v>17</v>
      </c>
      <c r="E1211" s="7" t="n">
        <v>8305</v>
      </c>
      <c r="F1211" s="7" t="s">
        <v>130</v>
      </c>
      <c r="G1211" s="7" t="n">
        <v>2</v>
      </c>
      <c r="H1211" s="7" t="n">
        <v>3</v>
      </c>
      <c r="I1211" s="7" t="n">
        <v>17</v>
      </c>
      <c r="J1211" s="7" t="n">
        <v>8306</v>
      </c>
      <c r="K1211" s="7" t="s">
        <v>131</v>
      </c>
      <c r="L1211" s="7" t="n">
        <v>2</v>
      </c>
      <c r="M1211" s="7" t="n">
        <v>0</v>
      </c>
    </row>
    <row r="1212" spans="1:13">
      <c r="A1212" t="s">
        <v>4</v>
      </c>
      <c r="B1212" s="4" t="s">
        <v>5</v>
      </c>
    </row>
    <row r="1213" spans="1:13">
      <c r="A1213" t="n">
        <v>9002</v>
      </c>
      <c r="B1213" s="37" t="n">
        <v>28</v>
      </c>
    </row>
    <row r="1214" spans="1:13">
      <c r="A1214" t="s">
        <v>4</v>
      </c>
      <c r="B1214" s="4" t="s">
        <v>5</v>
      </c>
      <c r="C1214" s="4" t="s">
        <v>13</v>
      </c>
      <c r="D1214" s="4" t="s">
        <v>7</v>
      </c>
      <c r="E1214" s="4" t="s">
        <v>8</v>
      </c>
      <c r="F1214" s="4" t="s">
        <v>16</v>
      </c>
      <c r="G1214" s="4" t="s">
        <v>16</v>
      </c>
      <c r="H1214" s="4" t="s">
        <v>16</v>
      </c>
    </row>
    <row r="1215" spans="1:13">
      <c r="A1215" t="n">
        <v>9003</v>
      </c>
      <c r="B1215" s="59" t="n">
        <v>48</v>
      </c>
      <c r="C1215" s="7" t="n">
        <v>4</v>
      </c>
      <c r="D1215" s="7" t="n">
        <v>0</v>
      </c>
      <c r="E1215" s="7" t="s">
        <v>78</v>
      </c>
      <c r="F1215" s="7" t="n">
        <v>-1</v>
      </c>
      <c r="G1215" s="7" t="n">
        <v>1</v>
      </c>
      <c r="H1215" s="7" t="n">
        <v>2.80259692864963e-45</v>
      </c>
    </row>
    <row r="1216" spans="1:13">
      <c r="A1216" t="s">
        <v>4</v>
      </c>
      <c r="B1216" s="4" t="s">
        <v>5</v>
      </c>
      <c r="C1216" s="4" t="s">
        <v>13</v>
      </c>
    </row>
    <row r="1217" spans="1:13">
      <c r="A1217" t="n">
        <v>9032</v>
      </c>
      <c r="B1217" s="26" t="n">
        <v>16</v>
      </c>
      <c r="C1217" s="7" t="n">
        <v>300</v>
      </c>
    </row>
    <row r="1218" spans="1:13">
      <c r="A1218" t="s">
        <v>4</v>
      </c>
      <c r="B1218" s="4" t="s">
        <v>5</v>
      </c>
      <c r="C1218" s="4" t="s">
        <v>7</v>
      </c>
      <c r="D1218" s="4" t="s">
        <v>13</v>
      </c>
      <c r="E1218" s="4" t="s">
        <v>8</v>
      </c>
    </row>
    <row r="1219" spans="1:13">
      <c r="A1219" t="n">
        <v>9035</v>
      </c>
      <c r="B1219" s="35" t="n">
        <v>51</v>
      </c>
      <c r="C1219" s="7" t="n">
        <v>4</v>
      </c>
      <c r="D1219" s="7" t="n">
        <v>4</v>
      </c>
      <c r="E1219" s="7" t="s">
        <v>132</v>
      </c>
    </row>
    <row r="1220" spans="1:13">
      <c r="A1220" t="s">
        <v>4</v>
      </c>
      <c r="B1220" s="4" t="s">
        <v>5</v>
      </c>
      <c r="C1220" s="4" t="s">
        <v>13</v>
      </c>
    </row>
    <row r="1221" spans="1:13">
      <c r="A1221" t="n">
        <v>9049</v>
      </c>
      <c r="B1221" s="26" t="n">
        <v>16</v>
      </c>
      <c r="C1221" s="7" t="n">
        <v>0</v>
      </c>
    </row>
    <row r="1222" spans="1:13">
      <c r="A1222" t="s">
        <v>4</v>
      </c>
      <c r="B1222" s="4" t="s">
        <v>5</v>
      </c>
      <c r="C1222" s="4" t="s">
        <v>13</v>
      </c>
      <c r="D1222" s="4" t="s">
        <v>7</v>
      </c>
      <c r="E1222" s="4" t="s">
        <v>14</v>
      </c>
      <c r="F1222" s="4" t="s">
        <v>44</v>
      </c>
      <c r="G1222" s="4" t="s">
        <v>7</v>
      </c>
      <c r="H1222" s="4" t="s">
        <v>7</v>
      </c>
    </row>
    <row r="1223" spans="1:13">
      <c r="A1223" t="n">
        <v>9052</v>
      </c>
      <c r="B1223" s="36" t="n">
        <v>26</v>
      </c>
      <c r="C1223" s="7" t="n">
        <v>4</v>
      </c>
      <c r="D1223" s="7" t="n">
        <v>17</v>
      </c>
      <c r="E1223" s="7" t="n">
        <v>7376</v>
      </c>
      <c r="F1223" s="7" t="s">
        <v>133</v>
      </c>
      <c r="G1223" s="7" t="n">
        <v>2</v>
      </c>
      <c r="H1223" s="7" t="n">
        <v>0</v>
      </c>
    </row>
    <row r="1224" spans="1:13">
      <c r="A1224" t="s">
        <v>4</v>
      </c>
      <c r="B1224" s="4" t="s">
        <v>5</v>
      </c>
    </row>
    <row r="1225" spans="1:13">
      <c r="A1225" t="n">
        <v>9143</v>
      </c>
      <c r="B1225" s="37" t="n">
        <v>28</v>
      </c>
    </row>
    <row r="1226" spans="1:13">
      <c r="A1226" t="s">
        <v>4</v>
      </c>
      <c r="B1226" s="4" t="s">
        <v>5</v>
      </c>
      <c r="C1226" s="4" t="s">
        <v>13</v>
      </c>
      <c r="D1226" s="4" t="s">
        <v>7</v>
      </c>
    </row>
    <row r="1227" spans="1:13">
      <c r="A1227" t="n">
        <v>9144</v>
      </c>
      <c r="B1227" s="38" t="n">
        <v>89</v>
      </c>
      <c r="C1227" s="7" t="n">
        <v>65533</v>
      </c>
      <c r="D1227" s="7" t="n">
        <v>1</v>
      </c>
    </row>
    <row r="1228" spans="1:13">
      <c r="A1228" t="s">
        <v>4</v>
      </c>
      <c r="B1228" s="4" t="s">
        <v>5</v>
      </c>
      <c r="C1228" s="4" t="s">
        <v>7</v>
      </c>
      <c r="D1228" s="19" t="s">
        <v>32</v>
      </c>
      <c r="E1228" s="4" t="s">
        <v>5</v>
      </c>
      <c r="F1228" s="4" t="s">
        <v>7</v>
      </c>
      <c r="G1228" s="4" t="s">
        <v>13</v>
      </c>
      <c r="H1228" s="19" t="s">
        <v>33</v>
      </c>
      <c r="I1228" s="4" t="s">
        <v>7</v>
      </c>
      <c r="J1228" s="4" t="s">
        <v>25</v>
      </c>
    </row>
    <row r="1229" spans="1:13">
      <c r="A1229" t="n">
        <v>9148</v>
      </c>
      <c r="B1229" s="14" t="n">
        <v>5</v>
      </c>
      <c r="C1229" s="7" t="n">
        <v>28</v>
      </c>
      <c r="D1229" s="19" t="s">
        <v>3</v>
      </c>
      <c r="E1229" s="24" t="n">
        <v>64</v>
      </c>
      <c r="F1229" s="7" t="n">
        <v>5</v>
      </c>
      <c r="G1229" s="7" t="n">
        <v>9</v>
      </c>
      <c r="H1229" s="19" t="s">
        <v>3</v>
      </c>
      <c r="I1229" s="7" t="n">
        <v>1</v>
      </c>
      <c r="J1229" s="15" t="n">
        <f t="normal" ca="1">A1455</f>
        <v>0</v>
      </c>
    </row>
    <row r="1230" spans="1:13">
      <c r="A1230" t="s">
        <v>4</v>
      </c>
      <c r="B1230" s="4" t="s">
        <v>5</v>
      </c>
      <c r="C1230" s="4" t="s">
        <v>7</v>
      </c>
      <c r="D1230" s="4" t="s">
        <v>13</v>
      </c>
      <c r="E1230" s="4" t="s">
        <v>16</v>
      </c>
    </row>
    <row r="1231" spans="1:13">
      <c r="A1231" t="n">
        <v>9159</v>
      </c>
      <c r="B1231" s="20" t="n">
        <v>58</v>
      </c>
      <c r="C1231" s="7" t="n">
        <v>101</v>
      </c>
      <c r="D1231" s="7" t="n">
        <v>500</v>
      </c>
      <c r="E1231" s="7" t="n">
        <v>1</v>
      </c>
    </row>
    <row r="1232" spans="1:13">
      <c r="A1232" t="s">
        <v>4</v>
      </c>
      <c r="B1232" s="4" t="s">
        <v>5</v>
      </c>
      <c r="C1232" s="4" t="s">
        <v>7</v>
      </c>
      <c r="D1232" s="4" t="s">
        <v>13</v>
      </c>
    </row>
    <row r="1233" spans="1:10">
      <c r="A1233" t="n">
        <v>9167</v>
      </c>
      <c r="B1233" s="20" t="n">
        <v>58</v>
      </c>
      <c r="C1233" s="7" t="n">
        <v>254</v>
      </c>
      <c r="D1233" s="7" t="n">
        <v>0</v>
      </c>
    </row>
    <row r="1234" spans="1:10">
      <c r="A1234" t="s">
        <v>4</v>
      </c>
      <c r="B1234" s="4" t="s">
        <v>5</v>
      </c>
      <c r="C1234" s="4" t="s">
        <v>7</v>
      </c>
      <c r="D1234" s="4" t="s">
        <v>7</v>
      </c>
      <c r="E1234" s="4" t="s">
        <v>16</v>
      </c>
      <c r="F1234" s="4" t="s">
        <v>16</v>
      </c>
      <c r="G1234" s="4" t="s">
        <v>16</v>
      </c>
      <c r="H1234" s="4" t="s">
        <v>13</v>
      </c>
    </row>
    <row r="1235" spans="1:10">
      <c r="A1235" t="n">
        <v>9171</v>
      </c>
      <c r="B1235" s="31" t="n">
        <v>45</v>
      </c>
      <c r="C1235" s="7" t="n">
        <v>2</v>
      </c>
      <c r="D1235" s="7" t="n">
        <v>3</v>
      </c>
      <c r="E1235" s="7" t="n">
        <v>0.620000004768372</v>
      </c>
      <c r="F1235" s="7" t="n">
        <v>21.25</v>
      </c>
      <c r="G1235" s="7" t="n">
        <v>-32.2400016784668</v>
      </c>
      <c r="H1235" s="7" t="n">
        <v>0</v>
      </c>
    </row>
    <row r="1236" spans="1:10">
      <c r="A1236" t="s">
        <v>4</v>
      </c>
      <c r="B1236" s="4" t="s">
        <v>5</v>
      </c>
      <c r="C1236" s="4" t="s">
        <v>7</v>
      </c>
      <c r="D1236" s="4" t="s">
        <v>7</v>
      </c>
      <c r="E1236" s="4" t="s">
        <v>16</v>
      </c>
      <c r="F1236" s="4" t="s">
        <v>16</v>
      </c>
      <c r="G1236" s="4" t="s">
        <v>16</v>
      </c>
      <c r="H1236" s="4" t="s">
        <v>13</v>
      </c>
      <c r="I1236" s="4" t="s">
        <v>7</v>
      </c>
    </row>
    <row r="1237" spans="1:10">
      <c r="A1237" t="n">
        <v>9188</v>
      </c>
      <c r="B1237" s="31" t="n">
        <v>45</v>
      </c>
      <c r="C1237" s="7" t="n">
        <v>4</v>
      </c>
      <c r="D1237" s="7" t="n">
        <v>3</v>
      </c>
      <c r="E1237" s="7" t="n">
        <v>12.5699996948242</v>
      </c>
      <c r="F1237" s="7" t="n">
        <v>185.860000610352</v>
      </c>
      <c r="G1237" s="7" t="n">
        <v>18</v>
      </c>
      <c r="H1237" s="7" t="n">
        <v>0</v>
      </c>
      <c r="I1237" s="7" t="n">
        <v>0</v>
      </c>
    </row>
    <row r="1238" spans="1:10">
      <c r="A1238" t="s">
        <v>4</v>
      </c>
      <c r="B1238" s="4" t="s">
        <v>5</v>
      </c>
      <c r="C1238" s="4" t="s">
        <v>7</v>
      </c>
      <c r="D1238" s="4" t="s">
        <v>7</v>
      </c>
      <c r="E1238" s="4" t="s">
        <v>16</v>
      </c>
      <c r="F1238" s="4" t="s">
        <v>13</v>
      </c>
    </row>
    <row r="1239" spans="1:10">
      <c r="A1239" t="n">
        <v>9206</v>
      </c>
      <c r="B1239" s="31" t="n">
        <v>45</v>
      </c>
      <c r="C1239" s="7" t="n">
        <v>5</v>
      </c>
      <c r="D1239" s="7" t="n">
        <v>3</v>
      </c>
      <c r="E1239" s="7" t="n">
        <v>1.89999997615814</v>
      </c>
      <c r="F1239" s="7" t="n">
        <v>0</v>
      </c>
    </row>
    <row r="1240" spans="1:10">
      <c r="A1240" t="s">
        <v>4</v>
      </c>
      <c r="B1240" s="4" t="s">
        <v>5</v>
      </c>
      <c r="C1240" s="4" t="s">
        <v>7</v>
      </c>
      <c r="D1240" s="4" t="s">
        <v>7</v>
      </c>
      <c r="E1240" s="4" t="s">
        <v>16</v>
      </c>
      <c r="F1240" s="4" t="s">
        <v>13</v>
      </c>
    </row>
    <row r="1241" spans="1:10">
      <c r="A1241" t="n">
        <v>9215</v>
      </c>
      <c r="B1241" s="31" t="n">
        <v>45</v>
      </c>
      <c r="C1241" s="7" t="n">
        <v>11</v>
      </c>
      <c r="D1241" s="7" t="n">
        <v>3</v>
      </c>
      <c r="E1241" s="7" t="n">
        <v>34</v>
      </c>
      <c r="F1241" s="7" t="n">
        <v>0</v>
      </c>
    </row>
    <row r="1242" spans="1:10">
      <c r="A1242" t="s">
        <v>4</v>
      </c>
      <c r="B1242" s="4" t="s">
        <v>5</v>
      </c>
      <c r="C1242" s="4" t="s">
        <v>7</v>
      </c>
      <c r="D1242" s="4" t="s">
        <v>13</v>
      </c>
    </row>
    <row r="1243" spans="1:10">
      <c r="A1243" t="n">
        <v>9224</v>
      </c>
      <c r="B1243" s="20" t="n">
        <v>58</v>
      </c>
      <c r="C1243" s="7" t="n">
        <v>255</v>
      </c>
      <c r="D1243" s="7" t="n">
        <v>0</v>
      </c>
    </row>
    <row r="1244" spans="1:10">
      <c r="A1244" t="s">
        <v>4</v>
      </c>
      <c r="B1244" s="4" t="s">
        <v>5</v>
      </c>
      <c r="C1244" s="4" t="s">
        <v>13</v>
      </c>
      <c r="D1244" s="4" t="s">
        <v>7</v>
      </c>
      <c r="E1244" s="4" t="s">
        <v>8</v>
      </c>
      <c r="F1244" s="4" t="s">
        <v>16</v>
      </c>
      <c r="G1244" s="4" t="s">
        <v>16</v>
      </c>
      <c r="H1244" s="4" t="s">
        <v>16</v>
      </c>
    </row>
    <row r="1245" spans="1:10">
      <c r="A1245" t="n">
        <v>9228</v>
      </c>
      <c r="B1245" s="59" t="n">
        <v>48</v>
      </c>
      <c r="C1245" s="7" t="n">
        <v>9</v>
      </c>
      <c r="D1245" s="7" t="n">
        <v>0</v>
      </c>
      <c r="E1245" s="7" t="s">
        <v>85</v>
      </c>
      <c r="F1245" s="7" t="n">
        <v>-1</v>
      </c>
      <c r="G1245" s="7" t="n">
        <v>1</v>
      </c>
      <c r="H1245" s="7" t="n">
        <v>0</v>
      </c>
    </row>
    <row r="1246" spans="1:10">
      <c r="A1246" t="s">
        <v>4</v>
      </c>
      <c r="B1246" s="4" t="s">
        <v>5</v>
      </c>
      <c r="C1246" s="4" t="s">
        <v>7</v>
      </c>
      <c r="D1246" s="4" t="s">
        <v>13</v>
      </c>
      <c r="E1246" s="4" t="s">
        <v>8</v>
      </c>
    </row>
    <row r="1247" spans="1:10">
      <c r="A1247" t="n">
        <v>9258</v>
      </c>
      <c r="B1247" s="35" t="n">
        <v>51</v>
      </c>
      <c r="C1247" s="7" t="n">
        <v>4</v>
      </c>
      <c r="D1247" s="7" t="n">
        <v>9</v>
      </c>
      <c r="E1247" s="7" t="s">
        <v>134</v>
      </c>
    </row>
    <row r="1248" spans="1:10">
      <c r="A1248" t="s">
        <v>4</v>
      </c>
      <c r="B1248" s="4" t="s">
        <v>5</v>
      </c>
      <c r="C1248" s="4" t="s">
        <v>13</v>
      </c>
    </row>
    <row r="1249" spans="1:9">
      <c r="A1249" t="n">
        <v>9272</v>
      </c>
      <c r="B1249" s="26" t="n">
        <v>16</v>
      </c>
      <c r="C1249" s="7" t="n">
        <v>0</v>
      </c>
    </row>
    <row r="1250" spans="1:9">
      <c r="A1250" t="s">
        <v>4</v>
      </c>
      <c r="B1250" s="4" t="s">
        <v>5</v>
      </c>
      <c r="C1250" s="4" t="s">
        <v>13</v>
      </c>
      <c r="D1250" s="4" t="s">
        <v>7</v>
      </c>
      <c r="E1250" s="4" t="s">
        <v>14</v>
      </c>
      <c r="F1250" s="4" t="s">
        <v>44</v>
      </c>
      <c r="G1250" s="4" t="s">
        <v>7</v>
      </c>
      <c r="H1250" s="4" t="s">
        <v>7</v>
      </c>
      <c r="I1250" s="4" t="s">
        <v>7</v>
      </c>
    </row>
    <row r="1251" spans="1:9">
      <c r="A1251" t="n">
        <v>9275</v>
      </c>
      <c r="B1251" s="36" t="n">
        <v>26</v>
      </c>
      <c r="C1251" s="7" t="n">
        <v>9</v>
      </c>
      <c r="D1251" s="7" t="n">
        <v>17</v>
      </c>
      <c r="E1251" s="7" t="n">
        <v>5341</v>
      </c>
      <c r="F1251" s="7" t="s">
        <v>135</v>
      </c>
      <c r="G1251" s="7" t="n">
        <v>8</v>
      </c>
      <c r="H1251" s="7" t="n">
        <v>2</v>
      </c>
      <c r="I1251" s="7" t="n">
        <v>0</v>
      </c>
    </row>
    <row r="1252" spans="1:9">
      <c r="A1252" t="s">
        <v>4</v>
      </c>
      <c r="B1252" s="4" t="s">
        <v>5</v>
      </c>
      <c r="C1252" s="4" t="s">
        <v>13</v>
      </c>
    </row>
    <row r="1253" spans="1:9">
      <c r="A1253" t="n">
        <v>9303</v>
      </c>
      <c r="B1253" s="26" t="n">
        <v>16</v>
      </c>
      <c r="C1253" s="7" t="n">
        <v>1</v>
      </c>
    </row>
    <row r="1254" spans="1:9">
      <c r="A1254" t="s">
        <v>4</v>
      </c>
      <c r="B1254" s="4" t="s">
        <v>5</v>
      </c>
      <c r="C1254" s="4" t="s">
        <v>7</v>
      </c>
      <c r="D1254" s="4" t="s">
        <v>13</v>
      </c>
    </row>
    <row r="1255" spans="1:9">
      <c r="A1255" t="n">
        <v>9306</v>
      </c>
      <c r="B1255" s="62" t="n">
        <v>50</v>
      </c>
      <c r="C1255" s="7" t="n">
        <v>52</v>
      </c>
      <c r="D1255" s="7" t="n">
        <v>5341</v>
      </c>
    </row>
    <row r="1256" spans="1:9">
      <c r="A1256" t="s">
        <v>4</v>
      </c>
      <c r="B1256" s="4" t="s">
        <v>5</v>
      </c>
      <c r="C1256" s="4" t="s">
        <v>13</v>
      </c>
    </row>
    <row r="1257" spans="1:9">
      <c r="A1257" t="n">
        <v>9310</v>
      </c>
      <c r="B1257" s="26" t="n">
        <v>16</v>
      </c>
      <c r="C1257" s="7" t="n">
        <v>500</v>
      </c>
    </row>
    <row r="1258" spans="1:9">
      <c r="A1258" t="s">
        <v>4</v>
      </c>
      <c r="B1258" s="4" t="s">
        <v>5</v>
      </c>
      <c r="C1258" s="4" t="s">
        <v>13</v>
      </c>
      <c r="D1258" s="4" t="s">
        <v>7</v>
      </c>
    </row>
    <row r="1259" spans="1:9">
      <c r="A1259" t="n">
        <v>9313</v>
      </c>
      <c r="B1259" s="38" t="n">
        <v>89</v>
      </c>
      <c r="C1259" s="7" t="n">
        <v>65533</v>
      </c>
      <c r="D1259" s="7" t="n">
        <v>0</v>
      </c>
    </row>
    <row r="1260" spans="1:9">
      <c r="A1260" t="s">
        <v>4</v>
      </c>
      <c r="B1260" s="4" t="s">
        <v>5</v>
      </c>
      <c r="C1260" s="4" t="s">
        <v>13</v>
      </c>
      <c r="D1260" s="4" t="s">
        <v>7</v>
      </c>
    </row>
    <row r="1261" spans="1:9">
      <c r="A1261" t="n">
        <v>9317</v>
      </c>
      <c r="B1261" s="38" t="n">
        <v>89</v>
      </c>
      <c r="C1261" s="7" t="n">
        <v>65533</v>
      </c>
      <c r="D1261" s="7" t="n">
        <v>1</v>
      </c>
    </row>
    <row r="1262" spans="1:9">
      <c r="A1262" t="s">
        <v>4</v>
      </c>
      <c r="B1262" s="4" t="s">
        <v>5</v>
      </c>
      <c r="C1262" s="4" t="s">
        <v>7</v>
      </c>
      <c r="D1262" s="4" t="s">
        <v>13</v>
      </c>
      <c r="E1262" s="4" t="s">
        <v>8</v>
      </c>
      <c r="F1262" s="4" t="s">
        <v>8</v>
      </c>
      <c r="G1262" s="4" t="s">
        <v>8</v>
      </c>
      <c r="H1262" s="4" t="s">
        <v>8</v>
      </c>
    </row>
    <row r="1263" spans="1:9">
      <c r="A1263" t="n">
        <v>9321</v>
      </c>
      <c r="B1263" s="35" t="n">
        <v>51</v>
      </c>
      <c r="C1263" s="7" t="n">
        <v>3</v>
      </c>
      <c r="D1263" s="7" t="n">
        <v>9</v>
      </c>
      <c r="E1263" s="7" t="s">
        <v>136</v>
      </c>
      <c r="F1263" s="7" t="s">
        <v>137</v>
      </c>
      <c r="G1263" s="7" t="s">
        <v>97</v>
      </c>
      <c r="H1263" s="7" t="s">
        <v>98</v>
      </c>
    </row>
    <row r="1264" spans="1:9">
      <c r="A1264" t="s">
        <v>4</v>
      </c>
      <c r="B1264" s="4" t="s">
        <v>5</v>
      </c>
      <c r="C1264" s="4" t="s">
        <v>13</v>
      </c>
      <c r="D1264" s="4" t="s">
        <v>13</v>
      </c>
      <c r="E1264" s="4" t="s">
        <v>13</v>
      </c>
    </row>
    <row r="1265" spans="1:9">
      <c r="A1265" t="n">
        <v>9334</v>
      </c>
      <c r="B1265" s="54" t="n">
        <v>61</v>
      </c>
      <c r="C1265" s="7" t="n">
        <v>6</v>
      </c>
      <c r="D1265" s="7" t="n">
        <v>65533</v>
      </c>
      <c r="E1265" s="7" t="n">
        <v>1000</v>
      </c>
    </row>
    <row r="1266" spans="1:9">
      <c r="A1266" t="s">
        <v>4</v>
      </c>
      <c r="B1266" s="4" t="s">
        <v>5</v>
      </c>
      <c r="C1266" s="4" t="s">
        <v>7</v>
      </c>
      <c r="D1266" s="4" t="s">
        <v>13</v>
      </c>
      <c r="E1266" s="4" t="s">
        <v>8</v>
      </c>
      <c r="F1266" s="4" t="s">
        <v>8</v>
      </c>
      <c r="G1266" s="4" t="s">
        <v>8</v>
      </c>
      <c r="H1266" s="4" t="s">
        <v>8</v>
      </c>
    </row>
    <row r="1267" spans="1:9">
      <c r="A1267" t="n">
        <v>9341</v>
      </c>
      <c r="B1267" s="35" t="n">
        <v>51</v>
      </c>
      <c r="C1267" s="7" t="n">
        <v>3</v>
      </c>
      <c r="D1267" s="7" t="n">
        <v>0</v>
      </c>
      <c r="E1267" s="7" t="s">
        <v>95</v>
      </c>
      <c r="F1267" s="7" t="s">
        <v>96</v>
      </c>
      <c r="G1267" s="7" t="s">
        <v>97</v>
      </c>
      <c r="H1267" s="7" t="s">
        <v>98</v>
      </c>
    </row>
    <row r="1268" spans="1:9">
      <c r="A1268" t="s">
        <v>4</v>
      </c>
      <c r="B1268" s="4" t="s">
        <v>5</v>
      </c>
      <c r="C1268" s="4" t="s">
        <v>7</v>
      </c>
      <c r="D1268" s="4" t="s">
        <v>13</v>
      </c>
      <c r="E1268" s="4" t="s">
        <v>8</v>
      </c>
      <c r="F1268" s="4" t="s">
        <v>8</v>
      </c>
      <c r="G1268" s="4" t="s">
        <v>8</v>
      </c>
      <c r="H1268" s="4" t="s">
        <v>8</v>
      </c>
    </row>
    <row r="1269" spans="1:9">
      <c r="A1269" t="n">
        <v>9354</v>
      </c>
      <c r="B1269" s="35" t="n">
        <v>51</v>
      </c>
      <c r="C1269" s="7" t="n">
        <v>3</v>
      </c>
      <c r="D1269" s="7" t="n">
        <v>5</v>
      </c>
      <c r="E1269" s="7" t="s">
        <v>95</v>
      </c>
      <c r="F1269" s="7" t="s">
        <v>96</v>
      </c>
      <c r="G1269" s="7" t="s">
        <v>97</v>
      </c>
      <c r="H1269" s="7" t="s">
        <v>98</v>
      </c>
    </row>
    <row r="1270" spans="1:9">
      <c r="A1270" t="s">
        <v>4</v>
      </c>
      <c r="B1270" s="4" t="s">
        <v>5</v>
      </c>
      <c r="C1270" s="4" t="s">
        <v>7</v>
      </c>
      <c r="D1270" s="4" t="s">
        <v>13</v>
      </c>
      <c r="E1270" s="4" t="s">
        <v>8</v>
      </c>
      <c r="F1270" s="4" t="s">
        <v>8</v>
      </c>
      <c r="G1270" s="4" t="s">
        <v>8</v>
      </c>
      <c r="H1270" s="4" t="s">
        <v>8</v>
      </c>
    </row>
    <row r="1271" spans="1:9">
      <c r="A1271" t="n">
        <v>9367</v>
      </c>
      <c r="B1271" s="35" t="n">
        <v>51</v>
      </c>
      <c r="C1271" s="7" t="n">
        <v>3</v>
      </c>
      <c r="D1271" s="7" t="n">
        <v>3</v>
      </c>
      <c r="E1271" s="7" t="s">
        <v>95</v>
      </c>
      <c r="F1271" s="7" t="s">
        <v>96</v>
      </c>
      <c r="G1271" s="7" t="s">
        <v>97</v>
      </c>
      <c r="H1271" s="7" t="s">
        <v>98</v>
      </c>
    </row>
    <row r="1272" spans="1:9">
      <c r="A1272" t="s">
        <v>4</v>
      </c>
      <c r="B1272" s="4" t="s">
        <v>5</v>
      </c>
      <c r="C1272" s="4" t="s">
        <v>7</v>
      </c>
      <c r="D1272" s="4" t="s">
        <v>13</v>
      </c>
      <c r="E1272" s="4" t="s">
        <v>8</v>
      </c>
      <c r="F1272" s="4" t="s">
        <v>8</v>
      </c>
      <c r="G1272" s="4" t="s">
        <v>8</v>
      </c>
      <c r="H1272" s="4" t="s">
        <v>8</v>
      </c>
    </row>
    <row r="1273" spans="1:9">
      <c r="A1273" t="n">
        <v>9380</v>
      </c>
      <c r="B1273" s="35" t="n">
        <v>51</v>
      </c>
      <c r="C1273" s="7" t="n">
        <v>3</v>
      </c>
      <c r="D1273" s="7" t="n">
        <v>61488</v>
      </c>
      <c r="E1273" s="7" t="s">
        <v>96</v>
      </c>
      <c r="F1273" s="7" t="s">
        <v>138</v>
      </c>
      <c r="G1273" s="7" t="s">
        <v>97</v>
      </c>
      <c r="H1273" s="7" t="s">
        <v>98</v>
      </c>
    </row>
    <row r="1274" spans="1:9">
      <c r="A1274" t="s">
        <v>4</v>
      </c>
      <c r="B1274" s="4" t="s">
        <v>5</v>
      </c>
      <c r="C1274" s="4" t="s">
        <v>13</v>
      </c>
      <c r="D1274" s="4" t="s">
        <v>13</v>
      </c>
      <c r="E1274" s="4" t="s">
        <v>13</v>
      </c>
    </row>
    <row r="1275" spans="1:9">
      <c r="A1275" t="n">
        <v>9393</v>
      </c>
      <c r="B1275" s="54" t="n">
        <v>61</v>
      </c>
      <c r="C1275" s="7" t="n">
        <v>61489</v>
      </c>
      <c r="D1275" s="7" t="n">
        <v>9</v>
      </c>
      <c r="E1275" s="7" t="n">
        <v>1000</v>
      </c>
    </row>
    <row r="1276" spans="1:9">
      <c r="A1276" t="s">
        <v>4</v>
      </c>
      <c r="B1276" s="4" t="s">
        <v>5</v>
      </c>
      <c r="C1276" s="4" t="s">
        <v>13</v>
      </c>
      <c r="D1276" s="4" t="s">
        <v>13</v>
      </c>
      <c r="E1276" s="4" t="s">
        <v>13</v>
      </c>
    </row>
    <row r="1277" spans="1:9">
      <c r="A1277" t="n">
        <v>9400</v>
      </c>
      <c r="B1277" s="54" t="n">
        <v>61</v>
      </c>
      <c r="C1277" s="7" t="n">
        <v>61490</v>
      </c>
      <c r="D1277" s="7" t="n">
        <v>9</v>
      </c>
      <c r="E1277" s="7" t="n">
        <v>1000</v>
      </c>
    </row>
    <row r="1278" spans="1:9">
      <c r="A1278" t="s">
        <v>4</v>
      </c>
      <c r="B1278" s="4" t="s">
        <v>5</v>
      </c>
      <c r="C1278" s="4" t="s">
        <v>13</v>
      </c>
      <c r="D1278" s="4" t="s">
        <v>13</v>
      </c>
      <c r="E1278" s="4" t="s">
        <v>13</v>
      </c>
    </row>
    <row r="1279" spans="1:9">
      <c r="A1279" t="n">
        <v>9407</v>
      </c>
      <c r="B1279" s="54" t="n">
        <v>61</v>
      </c>
      <c r="C1279" s="7" t="n">
        <v>9</v>
      </c>
      <c r="D1279" s="7" t="n">
        <v>65533</v>
      </c>
      <c r="E1279" s="7" t="n">
        <v>1000</v>
      </c>
    </row>
    <row r="1280" spans="1:9">
      <c r="A1280" t="s">
        <v>4</v>
      </c>
      <c r="B1280" s="4" t="s">
        <v>5</v>
      </c>
      <c r="C1280" s="4" t="s">
        <v>13</v>
      </c>
      <c r="D1280" s="4" t="s">
        <v>13</v>
      </c>
      <c r="E1280" s="4" t="s">
        <v>13</v>
      </c>
    </row>
    <row r="1281" spans="1:8">
      <c r="A1281" t="n">
        <v>9414</v>
      </c>
      <c r="B1281" s="54" t="n">
        <v>61</v>
      </c>
      <c r="C1281" s="7" t="n">
        <v>3</v>
      </c>
      <c r="D1281" s="7" t="n">
        <v>9</v>
      </c>
      <c r="E1281" s="7" t="n">
        <v>1000</v>
      </c>
    </row>
    <row r="1282" spans="1:8">
      <c r="A1282" t="s">
        <v>4</v>
      </c>
      <c r="B1282" s="4" t="s">
        <v>5</v>
      </c>
      <c r="C1282" s="4" t="s">
        <v>13</v>
      </c>
      <c r="D1282" s="4" t="s">
        <v>13</v>
      </c>
      <c r="E1282" s="4" t="s">
        <v>13</v>
      </c>
    </row>
    <row r="1283" spans="1:8">
      <c r="A1283" t="n">
        <v>9421</v>
      </c>
      <c r="B1283" s="54" t="n">
        <v>61</v>
      </c>
      <c r="C1283" s="7" t="n">
        <v>0</v>
      </c>
      <c r="D1283" s="7" t="n">
        <v>9</v>
      </c>
      <c r="E1283" s="7" t="n">
        <v>1000</v>
      </c>
    </row>
    <row r="1284" spans="1:8">
      <c r="A1284" t="s">
        <v>4</v>
      </c>
      <c r="B1284" s="4" t="s">
        <v>5</v>
      </c>
      <c r="C1284" s="4" t="s">
        <v>13</v>
      </c>
      <c r="D1284" s="4" t="s">
        <v>13</v>
      </c>
      <c r="E1284" s="4" t="s">
        <v>13</v>
      </c>
    </row>
    <row r="1285" spans="1:8">
      <c r="A1285" t="n">
        <v>9428</v>
      </c>
      <c r="B1285" s="54" t="n">
        <v>61</v>
      </c>
      <c r="C1285" s="7" t="n">
        <v>5</v>
      </c>
      <c r="D1285" s="7" t="n">
        <v>9</v>
      </c>
      <c r="E1285" s="7" t="n">
        <v>1000</v>
      </c>
    </row>
    <row r="1286" spans="1:8">
      <c r="A1286" t="s">
        <v>4</v>
      </c>
      <c r="B1286" s="4" t="s">
        <v>5</v>
      </c>
      <c r="C1286" s="4" t="s">
        <v>13</v>
      </c>
      <c r="D1286" s="4" t="s">
        <v>13</v>
      </c>
      <c r="E1286" s="4" t="s">
        <v>13</v>
      </c>
    </row>
    <row r="1287" spans="1:8">
      <c r="A1287" t="n">
        <v>9435</v>
      </c>
      <c r="B1287" s="54" t="n">
        <v>61</v>
      </c>
      <c r="C1287" s="7" t="n">
        <v>7032</v>
      </c>
      <c r="D1287" s="7" t="n">
        <v>9</v>
      </c>
      <c r="E1287" s="7" t="n">
        <v>1000</v>
      </c>
    </row>
    <row r="1288" spans="1:8">
      <c r="A1288" t="s">
        <v>4</v>
      </c>
      <c r="B1288" s="4" t="s">
        <v>5</v>
      </c>
      <c r="C1288" s="4" t="s">
        <v>13</v>
      </c>
      <c r="D1288" s="4" t="s">
        <v>13</v>
      </c>
      <c r="E1288" s="4" t="s">
        <v>13</v>
      </c>
    </row>
    <row r="1289" spans="1:8">
      <c r="A1289" t="n">
        <v>9442</v>
      </c>
      <c r="B1289" s="54" t="n">
        <v>61</v>
      </c>
      <c r="C1289" s="7" t="n">
        <v>61488</v>
      </c>
      <c r="D1289" s="7" t="n">
        <v>9</v>
      </c>
      <c r="E1289" s="7" t="n">
        <v>1000</v>
      </c>
    </row>
    <row r="1290" spans="1:8">
      <c r="A1290" t="s">
        <v>4</v>
      </c>
      <c r="B1290" s="4" t="s">
        <v>5</v>
      </c>
      <c r="C1290" s="4" t="s">
        <v>16</v>
      </c>
    </row>
    <row r="1291" spans="1:8">
      <c r="A1291" t="n">
        <v>9449</v>
      </c>
      <c r="B1291" s="63" t="n">
        <v>68</v>
      </c>
      <c r="C1291" s="7" t="n">
        <v>0.800000011920929</v>
      </c>
    </row>
    <row r="1292" spans="1:8">
      <c r="A1292" t="s">
        <v>4</v>
      </c>
      <c r="B1292" s="4" t="s">
        <v>5</v>
      </c>
      <c r="C1292" s="4" t="s">
        <v>7</v>
      </c>
      <c r="D1292" s="4" t="s">
        <v>13</v>
      </c>
      <c r="E1292" s="4" t="s">
        <v>13</v>
      </c>
      <c r="F1292" s="4" t="s">
        <v>14</v>
      </c>
    </row>
    <row r="1293" spans="1:8">
      <c r="A1293" t="n">
        <v>9454</v>
      </c>
      <c r="B1293" s="61" t="n">
        <v>84</v>
      </c>
      <c r="C1293" s="7" t="n">
        <v>0</v>
      </c>
      <c r="D1293" s="7" t="n">
        <v>2</v>
      </c>
      <c r="E1293" s="7" t="n">
        <v>0</v>
      </c>
      <c r="F1293" s="7" t="n">
        <v>1045220557</v>
      </c>
    </row>
    <row r="1294" spans="1:8">
      <c r="A1294" t="s">
        <v>4</v>
      </c>
      <c r="B1294" s="4" t="s">
        <v>5</v>
      </c>
      <c r="C1294" s="4" t="s">
        <v>13</v>
      </c>
      <c r="D1294" s="4" t="s">
        <v>7</v>
      </c>
      <c r="E1294" s="4" t="s">
        <v>7</v>
      </c>
      <c r="F1294" s="4" t="s">
        <v>8</v>
      </c>
    </row>
    <row r="1295" spans="1:8">
      <c r="A1295" t="n">
        <v>9464</v>
      </c>
      <c r="B1295" s="28" t="n">
        <v>20</v>
      </c>
      <c r="C1295" s="7" t="n">
        <v>9</v>
      </c>
      <c r="D1295" s="7" t="n">
        <v>2</v>
      </c>
      <c r="E1295" s="7" t="n">
        <v>11</v>
      </c>
      <c r="F1295" s="7" t="s">
        <v>139</v>
      </c>
    </row>
    <row r="1296" spans="1:8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16</v>
      </c>
      <c r="F1296" s="4" t="s">
        <v>16</v>
      </c>
      <c r="G1296" s="4" t="s">
        <v>16</v>
      </c>
      <c r="H1296" s="4" t="s">
        <v>13</v>
      </c>
    </row>
    <row r="1297" spans="1:8">
      <c r="A1297" t="n">
        <v>9491</v>
      </c>
      <c r="B1297" s="31" t="n">
        <v>45</v>
      </c>
      <c r="C1297" s="7" t="n">
        <v>2</v>
      </c>
      <c r="D1297" s="7" t="n">
        <v>3</v>
      </c>
      <c r="E1297" s="7" t="n">
        <v>0.159999996423721</v>
      </c>
      <c r="F1297" s="7" t="n">
        <v>20.9899997711182</v>
      </c>
      <c r="G1297" s="7" t="n">
        <v>-34.0299987792969</v>
      </c>
      <c r="H1297" s="7" t="n">
        <v>900</v>
      </c>
    </row>
    <row r="1298" spans="1:8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16</v>
      </c>
      <c r="F1298" s="4" t="s">
        <v>16</v>
      </c>
      <c r="G1298" s="4" t="s">
        <v>16</v>
      </c>
      <c r="H1298" s="4" t="s">
        <v>13</v>
      </c>
      <c r="I1298" s="4" t="s">
        <v>7</v>
      </c>
    </row>
    <row r="1299" spans="1:8">
      <c r="A1299" t="n">
        <v>9508</v>
      </c>
      <c r="B1299" s="31" t="n">
        <v>45</v>
      </c>
      <c r="C1299" s="7" t="n">
        <v>4</v>
      </c>
      <c r="D1299" s="7" t="n">
        <v>3</v>
      </c>
      <c r="E1299" s="7" t="n">
        <v>10.8900003433228</v>
      </c>
      <c r="F1299" s="7" t="n">
        <v>190.600006103516</v>
      </c>
      <c r="G1299" s="7" t="n">
        <v>-18</v>
      </c>
      <c r="H1299" s="7" t="n">
        <v>900</v>
      </c>
      <c r="I1299" s="7" t="n">
        <v>1</v>
      </c>
    </row>
    <row r="1300" spans="1:8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16</v>
      </c>
      <c r="F1300" s="4" t="s">
        <v>13</v>
      </c>
    </row>
    <row r="1301" spans="1:8">
      <c r="A1301" t="n">
        <v>9526</v>
      </c>
      <c r="B1301" s="31" t="n">
        <v>45</v>
      </c>
      <c r="C1301" s="7" t="n">
        <v>5</v>
      </c>
      <c r="D1301" s="7" t="n">
        <v>3</v>
      </c>
      <c r="E1301" s="7" t="n">
        <v>1.89999997615814</v>
      </c>
      <c r="F1301" s="7" t="n">
        <v>900</v>
      </c>
    </row>
    <row r="1302" spans="1:8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16</v>
      </c>
      <c r="F1302" s="4" t="s">
        <v>13</v>
      </c>
    </row>
    <row r="1303" spans="1:8">
      <c r="A1303" t="n">
        <v>9535</v>
      </c>
      <c r="B1303" s="31" t="n">
        <v>45</v>
      </c>
      <c r="C1303" s="7" t="n">
        <v>11</v>
      </c>
      <c r="D1303" s="7" t="n">
        <v>3</v>
      </c>
      <c r="E1303" s="7" t="n">
        <v>34.5999984741211</v>
      </c>
      <c r="F1303" s="7" t="n">
        <v>900</v>
      </c>
    </row>
    <row r="1304" spans="1:8">
      <c r="A1304" t="s">
        <v>4</v>
      </c>
      <c r="B1304" s="4" t="s">
        <v>5</v>
      </c>
      <c r="C1304" s="4" t="s">
        <v>7</v>
      </c>
      <c r="D1304" s="4" t="s">
        <v>13</v>
      </c>
    </row>
    <row r="1305" spans="1:8">
      <c r="A1305" t="n">
        <v>9544</v>
      </c>
      <c r="B1305" s="31" t="n">
        <v>45</v>
      </c>
      <c r="C1305" s="7" t="n">
        <v>7</v>
      </c>
      <c r="D1305" s="7" t="n">
        <v>255</v>
      </c>
    </row>
    <row r="1306" spans="1:8">
      <c r="A1306" t="s">
        <v>4</v>
      </c>
      <c r="B1306" s="4" t="s">
        <v>5</v>
      </c>
      <c r="C1306" s="4" t="s">
        <v>7</v>
      </c>
      <c r="D1306" s="4" t="s">
        <v>13</v>
      </c>
      <c r="E1306" s="4" t="s">
        <v>8</v>
      </c>
      <c r="F1306" s="4" t="s">
        <v>8</v>
      </c>
      <c r="G1306" s="4" t="s">
        <v>8</v>
      </c>
      <c r="H1306" s="4" t="s">
        <v>8</v>
      </c>
    </row>
    <row r="1307" spans="1:8">
      <c r="A1307" t="n">
        <v>9548</v>
      </c>
      <c r="B1307" s="35" t="n">
        <v>51</v>
      </c>
      <c r="C1307" s="7" t="n">
        <v>3</v>
      </c>
      <c r="D1307" s="7" t="n">
        <v>9</v>
      </c>
      <c r="E1307" s="7" t="s">
        <v>140</v>
      </c>
      <c r="F1307" s="7" t="s">
        <v>141</v>
      </c>
      <c r="G1307" s="7" t="s">
        <v>97</v>
      </c>
      <c r="H1307" s="7" t="s">
        <v>98</v>
      </c>
    </row>
    <row r="1308" spans="1:8">
      <c r="A1308" t="s">
        <v>4</v>
      </c>
      <c r="B1308" s="4" t="s">
        <v>5</v>
      </c>
      <c r="C1308" s="4" t="s">
        <v>13</v>
      </c>
    </row>
    <row r="1309" spans="1:8">
      <c r="A1309" t="n">
        <v>9561</v>
      </c>
      <c r="B1309" s="26" t="n">
        <v>16</v>
      </c>
      <c r="C1309" s="7" t="n">
        <v>350</v>
      </c>
    </row>
    <row r="1310" spans="1:8">
      <c r="A1310" t="s">
        <v>4</v>
      </c>
      <c r="B1310" s="4" t="s">
        <v>5</v>
      </c>
      <c r="C1310" s="4" t="s">
        <v>7</v>
      </c>
      <c r="D1310" s="4" t="s">
        <v>7</v>
      </c>
      <c r="E1310" s="4" t="s">
        <v>16</v>
      </c>
      <c r="F1310" s="4" t="s">
        <v>16</v>
      </c>
      <c r="G1310" s="4" t="s">
        <v>16</v>
      </c>
      <c r="H1310" s="4" t="s">
        <v>13</v>
      </c>
    </row>
    <row r="1311" spans="1:8">
      <c r="A1311" t="n">
        <v>9564</v>
      </c>
      <c r="B1311" s="31" t="n">
        <v>45</v>
      </c>
      <c r="C1311" s="7" t="n">
        <v>2</v>
      </c>
      <c r="D1311" s="7" t="n">
        <v>3</v>
      </c>
      <c r="E1311" s="7" t="n">
        <v>0.379999995231628</v>
      </c>
      <c r="F1311" s="7" t="n">
        <v>20.8099994659424</v>
      </c>
      <c r="G1311" s="7" t="n">
        <v>-33.9000015258789</v>
      </c>
      <c r="H1311" s="7" t="n">
        <v>600</v>
      </c>
    </row>
    <row r="1312" spans="1:8">
      <c r="A1312" t="s">
        <v>4</v>
      </c>
      <c r="B1312" s="4" t="s">
        <v>5</v>
      </c>
      <c r="C1312" s="4" t="s">
        <v>7</v>
      </c>
      <c r="D1312" s="4" t="s">
        <v>7</v>
      </c>
      <c r="E1312" s="4" t="s">
        <v>16</v>
      </c>
      <c r="F1312" s="4" t="s">
        <v>16</v>
      </c>
      <c r="G1312" s="4" t="s">
        <v>16</v>
      </c>
      <c r="H1312" s="4" t="s">
        <v>13</v>
      </c>
      <c r="I1312" s="4" t="s">
        <v>7</v>
      </c>
    </row>
    <row r="1313" spans="1:9">
      <c r="A1313" t="n">
        <v>9581</v>
      </c>
      <c r="B1313" s="31" t="n">
        <v>45</v>
      </c>
      <c r="C1313" s="7" t="n">
        <v>4</v>
      </c>
      <c r="D1313" s="7" t="n">
        <v>3</v>
      </c>
      <c r="E1313" s="7" t="n">
        <v>30.2900009155273</v>
      </c>
      <c r="F1313" s="7" t="n">
        <v>38.7000007629395</v>
      </c>
      <c r="G1313" s="7" t="n">
        <v>350</v>
      </c>
      <c r="H1313" s="7" t="n">
        <v>600</v>
      </c>
      <c r="I1313" s="7" t="n">
        <v>1</v>
      </c>
    </row>
    <row r="1314" spans="1:9">
      <c r="A1314" t="s">
        <v>4</v>
      </c>
      <c r="B1314" s="4" t="s">
        <v>5</v>
      </c>
      <c r="C1314" s="4" t="s">
        <v>7</v>
      </c>
      <c r="D1314" s="4" t="s">
        <v>7</v>
      </c>
      <c r="E1314" s="4" t="s">
        <v>16</v>
      </c>
      <c r="F1314" s="4" t="s">
        <v>13</v>
      </c>
    </row>
    <row r="1315" spans="1:9">
      <c r="A1315" t="n">
        <v>9599</v>
      </c>
      <c r="B1315" s="31" t="n">
        <v>45</v>
      </c>
      <c r="C1315" s="7" t="n">
        <v>5</v>
      </c>
      <c r="D1315" s="7" t="n">
        <v>3</v>
      </c>
      <c r="E1315" s="7" t="n">
        <v>1.70000004768372</v>
      </c>
      <c r="F1315" s="7" t="n">
        <v>600</v>
      </c>
    </row>
    <row r="1316" spans="1:9">
      <c r="A1316" t="s">
        <v>4</v>
      </c>
      <c r="B1316" s="4" t="s">
        <v>5</v>
      </c>
      <c r="C1316" s="4" t="s">
        <v>7</v>
      </c>
      <c r="D1316" s="4" t="s">
        <v>7</v>
      </c>
      <c r="E1316" s="4" t="s">
        <v>16</v>
      </c>
      <c r="F1316" s="4" t="s">
        <v>13</v>
      </c>
    </row>
    <row r="1317" spans="1:9">
      <c r="A1317" t="n">
        <v>9608</v>
      </c>
      <c r="B1317" s="31" t="n">
        <v>45</v>
      </c>
      <c r="C1317" s="7" t="n">
        <v>11</v>
      </c>
      <c r="D1317" s="7" t="n">
        <v>3</v>
      </c>
      <c r="E1317" s="7" t="n">
        <v>34</v>
      </c>
      <c r="F1317" s="7" t="n">
        <v>600</v>
      </c>
    </row>
    <row r="1318" spans="1:9">
      <c r="A1318" t="s">
        <v>4</v>
      </c>
      <c r="B1318" s="4" t="s">
        <v>5</v>
      </c>
      <c r="C1318" s="4" t="s">
        <v>7</v>
      </c>
      <c r="D1318" s="4" t="s">
        <v>13</v>
      </c>
    </row>
    <row r="1319" spans="1:9">
      <c r="A1319" t="n">
        <v>9617</v>
      </c>
      <c r="B1319" s="31" t="n">
        <v>45</v>
      </c>
      <c r="C1319" s="7" t="n">
        <v>7</v>
      </c>
      <c r="D1319" s="7" t="n">
        <v>255</v>
      </c>
    </row>
    <row r="1320" spans="1:9">
      <c r="A1320" t="s">
        <v>4</v>
      </c>
      <c r="B1320" s="4" t="s">
        <v>5</v>
      </c>
      <c r="C1320" s="4" t="s">
        <v>7</v>
      </c>
      <c r="D1320" s="4" t="s">
        <v>16</v>
      </c>
      <c r="E1320" s="4" t="s">
        <v>16</v>
      </c>
      <c r="F1320" s="4" t="s">
        <v>16</v>
      </c>
    </row>
    <row r="1321" spans="1:9">
      <c r="A1321" t="n">
        <v>9621</v>
      </c>
      <c r="B1321" s="31" t="n">
        <v>45</v>
      </c>
      <c r="C1321" s="7" t="n">
        <v>9</v>
      </c>
      <c r="D1321" s="7" t="n">
        <v>0.0199999995529652</v>
      </c>
      <c r="E1321" s="7" t="n">
        <v>0.0199999995529652</v>
      </c>
      <c r="F1321" s="7" t="n">
        <v>0.5</v>
      </c>
    </row>
    <row r="1322" spans="1:9">
      <c r="A1322" t="s">
        <v>4</v>
      </c>
      <c r="B1322" s="4" t="s">
        <v>5</v>
      </c>
      <c r="C1322" s="4" t="s">
        <v>16</v>
      </c>
    </row>
    <row r="1323" spans="1:9">
      <c r="A1323" t="n">
        <v>9635</v>
      </c>
      <c r="B1323" s="63" t="n">
        <v>68</v>
      </c>
      <c r="C1323" s="7" t="n">
        <v>1</v>
      </c>
    </row>
    <row r="1324" spans="1:9">
      <c r="A1324" t="s">
        <v>4</v>
      </c>
      <c r="B1324" s="4" t="s">
        <v>5</v>
      </c>
      <c r="C1324" s="4" t="s">
        <v>7</v>
      </c>
      <c r="D1324" s="4" t="s">
        <v>13</v>
      </c>
      <c r="E1324" s="4" t="s">
        <v>13</v>
      </c>
      <c r="F1324" s="4" t="s">
        <v>14</v>
      </c>
    </row>
    <row r="1325" spans="1:9">
      <c r="A1325" t="n">
        <v>9640</v>
      </c>
      <c r="B1325" s="61" t="n">
        <v>84</v>
      </c>
      <c r="C1325" s="7" t="n">
        <v>1</v>
      </c>
      <c r="D1325" s="7" t="n">
        <v>0</v>
      </c>
      <c r="E1325" s="7" t="n">
        <v>500</v>
      </c>
      <c r="F1325" s="7" t="n">
        <v>0</v>
      </c>
    </row>
    <row r="1326" spans="1:9">
      <c r="A1326" t="s">
        <v>4</v>
      </c>
      <c r="B1326" s="4" t="s">
        <v>5</v>
      </c>
      <c r="C1326" s="4" t="s">
        <v>13</v>
      </c>
    </row>
    <row r="1327" spans="1:9">
      <c r="A1327" t="n">
        <v>9650</v>
      </c>
      <c r="B1327" s="26" t="n">
        <v>16</v>
      </c>
      <c r="C1327" s="7" t="n">
        <v>1000</v>
      </c>
    </row>
    <row r="1328" spans="1:9">
      <c r="A1328" t="s">
        <v>4</v>
      </c>
      <c r="B1328" s="4" t="s">
        <v>5</v>
      </c>
      <c r="C1328" s="4" t="s">
        <v>7</v>
      </c>
      <c r="D1328" s="4" t="s">
        <v>13</v>
      </c>
      <c r="E1328" s="4" t="s">
        <v>16</v>
      </c>
    </row>
    <row r="1329" spans="1:9">
      <c r="A1329" t="n">
        <v>9653</v>
      </c>
      <c r="B1329" s="20" t="n">
        <v>58</v>
      </c>
      <c r="C1329" s="7" t="n">
        <v>101</v>
      </c>
      <c r="D1329" s="7" t="n">
        <v>300</v>
      </c>
      <c r="E1329" s="7" t="n">
        <v>1</v>
      </c>
    </row>
    <row r="1330" spans="1:9">
      <c r="A1330" t="s">
        <v>4</v>
      </c>
      <c r="B1330" s="4" t="s">
        <v>5</v>
      </c>
      <c r="C1330" s="4" t="s">
        <v>7</v>
      </c>
      <c r="D1330" s="4" t="s">
        <v>13</v>
      </c>
    </row>
    <row r="1331" spans="1:9">
      <c r="A1331" t="n">
        <v>9661</v>
      </c>
      <c r="B1331" s="20" t="n">
        <v>58</v>
      </c>
      <c r="C1331" s="7" t="n">
        <v>254</v>
      </c>
      <c r="D1331" s="7" t="n">
        <v>0</v>
      </c>
    </row>
    <row r="1332" spans="1:9">
      <c r="A1332" t="s">
        <v>4</v>
      </c>
      <c r="B1332" s="4" t="s">
        <v>5</v>
      </c>
      <c r="C1332" s="4" t="s">
        <v>7</v>
      </c>
      <c r="D1332" s="4" t="s">
        <v>7</v>
      </c>
      <c r="E1332" s="4" t="s">
        <v>16</v>
      </c>
      <c r="F1332" s="4" t="s">
        <v>16</v>
      </c>
      <c r="G1332" s="4" t="s">
        <v>16</v>
      </c>
      <c r="H1332" s="4" t="s">
        <v>13</v>
      </c>
    </row>
    <row r="1333" spans="1:9">
      <c r="A1333" t="n">
        <v>9665</v>
      </c>
      <c r="B1333" s="31" t="n">
        <v>45</v>
      </c>
      <c r="C1333" s="7" t="n">
        <v>2</v>
      </c>
      <c r="D1333" s="7" t="n">
        <v>3</v>
      </c>
      <c r="E1333" s="7" t="n">
        <v>-0.180000007152557</v>
      </c>
      <c r="F1333" s="7" t="n">
        <v>20.6100006103516</v>
      </c>
      <c r="G1333" s="7" t="n">
        <v>-34.5</v>
      </c>
      <c r="H1333" s="7" t="n">
        <v>0</v>
      </c>
    </row>
    <row r="1334" spans="1:9">
      <c r="A1334" t="s">
        <v>4</v>
      </c>
      <c r="B1334" s="4" t="s">
        <v>5</v>
      </c>
      <c r="C1334" s="4" t="s">
        <v>7</v>
      </c>
      <c r="D1334" s="4" t="s">
        <v>7</v>
      </c>
      <c r="E1334" s="4" t="s">
        <v>16</v>
      </c>
      <c r="F1334" s="4" t="s">
        <v>16</v>
      </c>
      <c r="G1334" s="4" t="s">
        <v>16</v>
      </c>
      <c r="H1334" s="4" t="s">
        <v>13</v>
      </c>
      <c r="I1334" s="4" t="s">
        <v>7</v>
      </c>
    </row>
    <row r="1335" spans="1:9">
      <c r="A1335" t="n">
        <v>9682</v>
      </c>
      <c r="B1335" s="31" t="n">
        <v>45</v>
      </c>
      <c r="C1335" s="7" t="n">
        <v>4</v>
      </c>
      <c r="D1335" s="7" t="n">
        <v>3</v>
      </c>
      <c r="E1335" s="7" t="n">
        <v>32.0200004577637</v>
      </c>
      <c r="F1335" s="7" t="n">
        <v>5.94999980926514</v>
      </c>
      <c r="G1335" s="7" t="n">
        <v>0</v>
      </c>
      <c r="H1335" s="7" t="n">
        <v>0</v>
      </c>
      <c r="I1335" s="7" t="n">
        <v>0</v>
      </c>
    </row>
    <row r="1336" spans="1:9">
      <c r="A1336" t="s">
        <v>4</v>
      </c>
      <c r="B1336" s="4" t="s">
        <v>5</v>
      </c>
      <c r="C1336" s="4" t="s">
        <v>7</v>
      </c>
      <c r="D1336" s="4" t="s">
        <v>7</v>
      </c>
      <c r="E1336" s="4" t="s">
        <v>16</v>
      </c>
      <c r="F1336" s="4" t="s">
        <v>13</v>
      </c>
    </row>
    <row r="1337" spans="1:9">
      <c r="A1337" t="n">
        <v>9700</v>
      </c>
      <c r="B1337" s="31" t="n">
        <v>45</v>
      </c>
      <c r="C1337" s="7" t="n">
        <v>5</v>
      </c>
      <c r="D1337" s="7" t="n">
        <v>3</v>
      </c>
      <c r="E1337" s="7" t="n">
        <v>1.5</v>
      </c>
      <c r="F1337" s="7" t="n">
        <v>0</v>
      </c>
    </row>
    <row r="1338" spans="1:9">
      <c r="A1338" t="s">
        <v>4</v>
      </c>
      <c r="B1338" s="4" t="s">
        <v>5</v>
      </c>
      <c r="C1338" s="4" t="s">
        <v>7</v>
      </c>
      <c r="D1338" s="4" t="s">
        <v>7</v>
      </c>
      <c r="E1338" s="4" t="s">
        <v>16</v>
      </c>
      <c r="F1338" s="4" t="s">
        <v>13</v>
      </c>
    </row>
    <row r="1339" spans="1:9">
      <c r="A1339" t="n">
        <v>9709</v>
      </c>
      <c r="B1339" s="31" t="n">
        <v>45</v>
      </c>
      <c r="C1339" s="7" t="n">
        <v>11</v>
      </c>
      <c r="D1339" s="7" t="n">
        <v>3</v>
      </c>
      <c r="E1339" s="7" t="n">
        <v>34</v>
      </c>
      <c r="F1339" s="7" t="n">
        <v>0</v>
      </c>
    </row>
    <row r="1340" spans="1:9">
      <c r="A1340" t="s">
        <v>4</v>
      </c>
      <c r="B1340" s="4" t="s">
        <v>5</v>
      </c>
      <c r="C1340" s="4" t="s">
        <v>13</v>
      </c>
      <c r="D1340" s="4" t="s">
        <v>14</v>
      </c>
    </row>
    <row r="1341" spans="1:9">
      <c r="A1341" t="n">
        <v>9718</v>
      </c>
      <c r="B1341" s="56" t="n">
        <v>43</v>
      </c>
      <c r="C1341" s="7" t="n">
        <v>3</v>
      </c>
      <c r="D1341" s="7" t="n">
        <v>128</v>
      </c>
    </row>
    <row r="1342" spans="1:9">
      <c r="A1342" t="s">
        <v>4</v>
      </c>
      <c r="B1342" s="4" t="s">
        <v>5</v>
      </c>
      <c r="C1342" s="4" t="s">
        <v>7</v>
      </c>
      <c r="D1342" s="4" t="s">
        <v>13</v>
      </c>
      <c r="E1342" s="4" t="s">
        <v>8</v>
      </c>
      <c r="F1342" s="4" t="s">
        <v>8</v>
      </c>
      <c r="G1342" s="4" t="s">
        <v>8</v>
      </c>
      <c r="H1342" s="4" t="s">
        <v>8</v>
      </c>
    </row>
    <row r="1343" spans="1:9">
      <c r="A1343" t="n">
        <v>9725</v>
      </c>
      <c r="B1343" s="35" t="n">
        <v>51</v>
      </c>
      <c r="C1343" s="7" t="n">
        <v>3</v>
      </c>
      <c r="D1343" s="7" t="n">
        <v>6</v>
      </c>
      <c r="E1343" s="7" t="s">
        <v>102</v>
      </c>
      <c r="F1343" s="7" t="s">
        <v>98</v>
      </c>
      <c r="G1343" s="7" t="s">
        <v>97</v>
      </c>
      <c r="H1343" s="7" t="s">
        <v>98</v>
      </c>
    </row>
    <row r="1344" spans="1:9">
      <c r="A1344" t="s">
        <v>4</v>
      </c>
      <c r="B1344" s="4" t="s">
        <v>5</v>
      </c>
      <c r="C1344" s="4" t="s">
        <v>7</v>
      </c>
      <c r="D1344" s="4" t="s">
        <v>13</v>
      </c>
    </row>
    <row r="1345" spans="1:9">
      <c r="A1345" t="n">
        <v>9738</v>
      </c>
      <c r="B1345" s="20" t="n">
        <v>58</v>
      </c>
      <c r="C1345" s="7" t="n">
        <v>255</v>
      </c>
      <c r="D1345" s="7" t="n">
        <v>0</v>
      </c>
    </row>
    <row r="1346" spans="1:9">
      <c r="A1346" t="s">
        <v>4</v>
      </c>
      <c r="B1346" s="4" t="s">
        <v>5</v>
      </c>
      <c r="C1346" s="4" t="s">
        <v>13</v>
      </c>
      <c r="D1346" s="4" t="s">
        <v>16</v>
      </c>
      <c r="E1346" s="4" t="s">
        <v>16</v>
      </c>
      <c r="F1346" s="4" t="s">
        <v>16</v>
      </c>
      <c r="G1346" s="4" t="s">
        <v>13</v>
      </c>
      <c r="H1346" s="4" t="s">
        <v>13</v>
      </c>
    </row>
    <row r="1347" spans="1:9">
      <c r="A1347" t="n">
        <v>9742</v>
      </c>
      <c r="B1347" s="64" t="n">
        <v>60</v>
      </c>
      <c r="C1347" s="7" t="n">
        <v>9</v>
      </c>
      <c r="D1347" s="7" t="n">
        <v>-25</v>
      </c>
      <c r="E1347" s="7" t="n">
        <v>20</v>
      </c>
      <c r="F1347" s="7" t="n">
        <v>0</v>
      </c>
      <c r="G1347" s="7" t="n">
        <v>500</v>
      </c>
      <c r="H1347" s="7" t="n">
        <v>0</v>
      </c>
    </row>
    <row r="1348" spans="1:9">
      <c r="A1348" t="s">
        <v>4</v>
      </c>
      <c r="B1348" s="4" t="s">
        <v>5</v>
      </c>
      <c r="C1348" s="4" t="s">
        <v>13</v>
      </c>
    </row>
    <row r="1349" spans="1:9">
      <c r="A1349" t="n">
        <v>9761</v>
      </c>
      <c r="B1349" s="26" t="n">
        <v>16</v>
      </c>
      <c r="C1349" s="7" t="n">
        <v>300</v>
      </c>
    </row>
    <row r="1350" spans="1:9">
      <c r="A1350" t="s">
        <v>4</v>
      </c>
      <c r="B1350" s="4" t="s">
        <v>5</v>
      </c>
      <c r="C1350" s="4" t="s">
        <v>7</v>
      </c>
      <c r="D1350" s="4" t="s">
        <v>13</v>
      </c>
      <c r="E1350" s="4" t="s">
        <v>8</v>
      </c>
    </row>
    <row r="1351" spans="1:9">
      <c r="A1351" t="n">
        <v>9764</v>
      </c>
      <c r="B1351" s="35" t="n">
        <v>51</v>
      </c>
      <c r="C1351" s="7" t="n">
        <v>4</v>
      </c>
      <c r="D1351" s="7" t="n">
        <v>9</v>
      </c>
      <c r="E1351" s="7" t="s">
        <v>142</v>
      </c>
    </row>
    <row r="1352" spans="1:9">
      <c r="A1352" t="s">
        <v>4</v>
      </c>
      <c r="B1352" s="4" t="s">
        <v>5</v>
      </c>
      <c r="C1352" s="4" t="s">
        <v>13</v>
      </c>
    </row>
    <row r="1353" spans="1:9">
      <c r="A1353" t="n">
        <v>9777</v>
      </c>
      <c r="B1353" s="26" t="n">
        <v>16</v>
      </c>
      <c r="C1353" s="7" t="n">
        <v>0</v>
      </c>
    </row>
    <row r="1354" spans="1:9">
      <c r="A1354" t="s">
        <v>4</v>
      </c>
      <c r="B1354" s="4" t="s">
        <v>5</v>
      </c>
      <c r="C1354" s="4" t="s">
        <v>13</v>
      </c>
      <c r="D1354" s="4" t="s">
        <v>7</v>
      </c>
      <c r="E1354" s="4" t="s">
        <v>14</v>
      </c>
      <c r="F1354" s="4" t="s">
        <v>44</v>
      </c>
      <c r="G1354" s="4" t="s">
        <v>7</v>
      </c>
      <c r="H1354" s="4" t="s">
        <v>7</v>
      </c>
    </row>
    <row r="1355" spans="1:9">
      <c r="A1355" t="n">
        <v>9780</v>
      </c>
      <c r="B1355" s="36" t="n">
        <v>26</v>
      </c>
      <c r="C1355" s="7" t="n">
        <v>9</v>
      </c>
      <c r="D1355" s="7" t="n">
        <v>17</v>
      </c>
      <c r="E1355" s="7" t="n">
        <v>5342</v>
      </c>
      <c r="F1355" s="7" t="s">
        <v>143</v>
      </c>
      <c r="G1355" s="7" t="n">
        <v>2</v>
      </c>
      <c r="H1355" s="7" t="n">
        <v>0</v>
      </c>
    </row>
    <row r="1356" spans="1:9">
      <c r="A1356" t="s">
        <v>4</v>
      </c>
      <c r="B1356" s="4" t="s">
        <v>5</v>
      </c>
    </row>
    <row r="1357" spans="1:9">
      <c r="A1357" t="n">
        <v>9824</v>
      </c>
      <c r="B1357" s="37" t="n">
        <v>28</v>
      </c>
    </row>
    <row r="1358" spans="1:9">
      <c r="A1358" t="s">
        <v>4</v>
      </c>
      <c r="B1358" s="4" t="s">
        <v>5</v>
      </c>
      <c r="C1358" s="4" t="s">
        <v>7</v>
      </c>
      <c r="D1358" s="4" t="s">
        <v>7</v>
      </c>
      <c r="E1358" s="4" t="s">
        <v>16</v>
      </c>
      <c r="F1358" s="4" t="s">
        <v>16</v>
      </c>
      <c r="G1358" s="4" t="s">
        <v>16</v>
      </c>
      <c r="H1358" s="4" t="s">
        <v>13</v>
      </c>
    </row>
    <row r="1359" spans="1:9">
      <c r="A1359" t="n">
        <v>9825</v>
      </c>
      <c r="B1359" s="31" t="n">
        <v>45</v>
      </c>
      <c r="C1359" s="7" t="n">
        <v>2</v>
      </c>
      <c r="D1359" s="7" t="n">
        <v>3</v>
      </c>
      <c r="E1359" s="7" t="n">
        <v>-0.300000011920929</v>
      </c>
      <c r="F1359" s="7" t="n">
        <v>21.2099990844727</v>
      </c>
      <c r="G1359" s="7" t="n">
        <v>-34.2599983215332</v>
      </c>
      <c r="H1359" s="7" t="n">
        <v>1500</v>
      </c>
    </row>
    <row r="1360" spans="1:9">
      <c r="A1360" t="s">
        <v>4</v>
      </c>
      <c r="B1360" s="4" t="s">
        <v>5</v>
      </c>
      <c r="C1360" s="4" t="s">
        <v>7</v>
      </c>
      <c r="D1360" s="4" t="s">
        <v>7</v>
      </c>
      <c r="E1360" s="4" t="s">
        <v>16</v>
      </c>
      <c r="F1360" s="4" t="s">
        <v>16</v>
      </c>
      <c r="G1360" s="4" t="s">
        <v>16</v>
      </c>
      <c r="H1360" s="4" t="s">
        <v>13</v>
      </c>
      <c r="I1360" s="4" t="s">
        <v>7</v>
      </c>
    </row>
    <row r="1361" spans="1:9">
      <c r="A1361" t="n">
        <v>9842</v>
      </c>
      <c r="B1361" s="31" t="n">
        <v>45</v>
      </c>
      <c r="C1361" s="7" t="n">
        <v>4</v>
      </c>
      <c r="D1361" s="7" t="n">
        <v>3</v>
      </c>
      <c r="E1361" s="7" t="n">
        <v>15.5500001907349</v>
      </c>
      <c r="F1361" s="7" t="n">
        <v>22.3600006103516</v>
      </c>
      <c r="G1361" s="7" t="n">
        <v>328</v>
      </c>
      <c r="H1361" s="7" t="n">
        <v>1500</v>
      </c>
      <c r="I1361" s="7" t="n">
        <v>1</v>
      </c>
    </row>
    <row r="1362" spans="1:9">
      <c r="A1362" t="s">
        <v>4</v>
      </c>
      <c r="B1362" s="4" t="s">
        <v>5</v>
      </c>
      <c r="C1362" s="4" t="s">
        <v>7</v>
      </c>
      <c r="D1362" s="4" t="s">
        <v>7</v>
      </c>
      <c r="E1362" s="4" t="s">
        <v>16</v>
      </c>
      <c r="F1362" s="4" t="s">
        <v>13</v>
      </c>
    </row>
    <row r="1363" spans="1:9">
      <c r="A1363" t="n">
        <v>9860</v>
      </c>
      <c r="B1363" s="31" t="n">
        <v>45</v>
      </c>
      <c r="C1363" s="7" t="n">
        <v>5</v>
      </c>
      <c r="D1363" s="7" t="n">
        <v>3</v>
      </c>
      <c r="E1363" s="7" t="n">
        <v>1.60000002384186</v>
      </c>
      <c r="F1363" s="7" t="n">
        <v>1500</v>
      </c>
    </row>
    <row r="1364" spans="1:9">
      <c r="A1364" t="s">
        <v>4</v>
      </c>
      <c r="B1364" s="4" t="s">
        <v>5</v>
      </c>
      <c r="C1364" s="4" t="s">
        <v>7</v>
      </c>
      <c r="D1364" s="4" t="s">
        <v>7</v>
      </c>
      <c r="E1364" s="4" t="s">
        <v>16</v>
      </c>
      <c r="F1364" s="4" t="s">
        <v>13</v>
      </c>
    </row>
    <row r="1365" spans="1:9">
      <c r="A1365" t="n">
        <v>9869</v>
      </c>
      <c r="B1365" s="31" t="n">
        <v>45</v>
      </c>
      <c r="C1365" s="7" t="n">
        <v>11</v>
      </c>
      <c r="D1365" s="7" t="n">
        <v>3</v>
      </c>
      <c r="E1365" s="7" t="n">
        <v>34</v>
      </c>
      <c r="F1365" s="7" t="n">
        <v>1500</v>
      </c>
    </row>
    <row r="1366" spans="1:9">
      <c r="A1366" t="s">
        <v>4</v>
      </c>
      <c r="B1366" s="4" t="s">
        <v>5</v>
      </c>
      <c r="C1366" s="4" t="s">
        <v>13</v>
      </c>
      <c r="D1366" s="4" t="s">
        <v>7</v>
      </c>
      <c r="E1366" s="4" t="s">
        <v>8</v>
      </c>
      <c r="F1366" s="4" t="s">
        <v>16</v>
      </c>
      <c r="G1366" s="4" t="s">
        <v>16</v>
      </c>
      <c r="H1366" s="4" t="s">
        <v>16</v>
      </c>
    </row>
    <row r="1367" spans="1:9">
      <c r="A1367" t="n">
        <v>9878</v>
      </c>
      <c r="B1367" s="59" t="n">
        <v>48</v>
      </c>
      <c r="C1367" s="7" t="n">
        <v>6</v>
      </c>
      <c r="D1367" s="7" t="n">
        <v>0</v>
      </c>
      <c r="E1367" s="7" t="s">
        <v>78</v>
      </c>
      <c r="F1367" s="7" t="n">
        <v>-1</v>
      </c>
      <c r="G1367" s="7" t="n">
        <v>1</v>
      </c>
      <c r="H1367" s="7" t="n">
        <v>0</v>
      </c>
    </row>
    <row r="1368" spans="1:9">
      <c r="A1368" t="s">
        <v>4</v>
      </c>
      <c r="B1368" s="4" t="s">
        <v>5</v>
      </c>
      <c r="C1368" s="4" t="s">
        <v>13</v>
      </c>
    </row>
    <row r="1369" spans="1:9">
      <c r="A1369" t="n">
        <v>9907</v>
      </c>
      <c r="B1369" s="26" t="n">
        <v>16</v>
      </c>
      <c r="C1369" s="7" t="n">
        <v>500</v>
      </c>
    </row>
    <row r="1370" spans="1:9">
      <c r="A1370" t="s">
        <v>4</v>
      </c>
      <c r="B1370" s="4" t="s">
        <v>5</v>
      </c>
      <c r="C1370" s="4" t="s">
        <v>7</v>
      </c>
      <c r="D1370" s="4" t="s">
        <v>13</v>
      </c>
    </row>
    <row r="1371" spans="1:9">
      <c r="A1371" t="n">
        <v>9910</v>
      </c>
      <c r="B1371" s="31" t="n">
        <v>45</v>
      </c>
      <c r="C1371" s="7" t="n">
        <v>7</v>
      </c>
      <c r="D1371" s="7" t="n">
        <v>255</v>
      </c>
    </row>
    <row r="1372" spans="1:9">
      <c r="A1372" t="s">
        <v>4</v>
      </c>
      <c r="B1372" s="4" t="s">
        <v>5</v>
      </c>
      <c r="C1372" s="4" t="s">
        <v>7</v>
      </c>
      <c r="D1372" s="4" t="s">
        <v>13</v>
      </c>
      <c r="E1372" s="4" t="s">
        <v>8</v>
      </c>
    </row>
    <row r="1373" spans="1:9">
      <c r="A1373" t="n">
        <v>9914</v>
      </c>
      <c r="B1373" s="35" t="n">
        <v>51</v>
      </c>
      <c r="C1373" s="7" t="n">
        <v>4</v>
      </c>
      <c r="D1373" s="7" t="n">
        <v>6</v>
      </c>
      <c r="E1373" s="7" t="s">
        <v>51</v>
      </c>
    </row>
    <row r="1374" spans="1:9">
      <c r="A1374" t="s">
        <v>4</v>
      </c>
      <c r="B1374" s="4" t="s">
        <v>5</v>
      </c>
      <c r="C1374" s="4" t="s">
        <v>13</v>
      </c>
    </row>
    <row r="1375" spans="1:9">
      <c r="A1375" t="n">
        <v>9928</v>
      </c>
      <c r="B1375" s="26" t="n">
        <v>16</v>
      </c>
      <c r="C1375" s="7" t="n">
        <v>0</v>
      </c>
    </row>
    <row r="1376" spans="1:9">
      <c r="A1376" t="s">
        <v>4</v>
      </c>
      <c r="B1376" s="4" t="s">
        <v>5</v>
      </c>
      <c r="C1376" s="4" t="s">
        <v>13</v>
      </c>
      <c r="D1376" s="4" t="s">
        <v>7</v>
      </c>
      <c r="E1376" s="4" t="s">
        <v>14</v>
      </c>
      <c r="F1376" s="4" t="s">
        <v>44</v>
      </c>
      <c r="G1376" s="4" t="s">
        <v>7</v>
      </c>
      <c r="H1376" s="4" t="s">
        <v>7</v>
      </c>
    </row>
    <row r="1377" spans="1:9">
      <c r="A1377" t="n">
        <v>9931</v>
      </c>
      <c r="B1377" s="36" t="n">
        <v>26</v>
      </c>
      <c r="C1377" s="7" t="n">
        <v>6</v>
      </c>
      <c r="D1377" s="7" t="n">
        <v>17</v>
      </c>
      <c r="E1377" s="7" t="n">
        <v>8307</v>
      </c>
      <c r="F1377" s="7" t="s">
        <v>144</v>
      </c>
      <c r="G1377" s="7" t="n">
        <v>2</v>
      </c>
      <c r="H1377" s="7" t="n">
        <v>0</v>
      </c>
    </row>
    <row r="1378" spans="1:9">
      <c r="A1378" t="s">
        <v>4</v>
      </c>
      <c r="B1378" s="4" t="s">
        <v>5</v>
      </c>
    </row>
    <row r="1379" spans="1:9">
      <c r="A1379" t="n">
        <v>9989</v>
      </c>
      <c r="B1379" s="37" t="n">
        <v>28</v>
      </c>
    </row>
    <row r="1380" spans="1:9">
      <c r="A1380" t="s">
        <v>4</v>
      </c>
      <c r="B1380" s="4" t="s">
        <v>5</v>
      </c>
      <c r="C1380" s="4" t="s">
        <v>13</v>
      </c>
      <c r="D1380" s="4" t="s">
        <v>7</v>
      </c>
    </row>
    <row r="1381" spans="1:9">
      <c r="A1381" t="n">
        <v>9990</v>
      </c>
      <c r="B1381" s="38" t="n">
        <v>89</v>
      </c>
      <c r="C1381" s="7" t="n">
        <v>65533</v>
      </c>
      <c r="D1381" s="7" t="n">
        <v>1</v>
      </c>
    </row>
    <row r="1382" spans="1:9">
      <c r="A1382" t="s">
        <v>4</v>
      </c>
      <c r="B1382" s="4" t="s">
        <v>5</v>
      </c>
      <c r="C1382" s="4" t="s">
        <v>7</v>
      </c>
      <c r="D1382" s="4" t="s">
        <v>13</v>
      </c>
      <c r="E1382" s="4" t="s">
        <v>13</v>
      </c>
      <c r="F1382" s="4" t="s">
        <v>7</v>
      </c>
    </row>
    <row r="1383" spans="1:9">
      <c r="A1383" t="n">
        <v>9994</v>
      </c>
      <c r="B1383" s="45" t="n">
        <v>25</v>
      </c>
      <c r="C1383" s="7" t="n">
        <v>1</v>
      </c>
      <c r="D1383" s="7" t="n">
        <v>65535</v>
      </c>
      <c r="E1383" s="7" t="n">
        <v>65535</v>
      </c>
      <c r="F1383" s="7" t="n">
        <v>0</v>
      </c>
    </row>
    <row r="1384" spans="1:9">
      <c r="A1384" t="s">
        <v>4</v>
      </c>
      <c r="B1384" s="4" t="s">
        <v>5</v>
      </c>
      <c r="C1384" s="4" t="s">
        <v>7</v>
      </c>
      <c r="D1384" s="4" t="s">
        <v>13</v>
      </c>
      <c r="E1384" s="4" t="s">
        <v>8</v>
      </c>
    </row>
    <row r="1385" spans="1:9">
      <c r="A1385" t="n">
        <v>10001</v>
      </c>
      <c r="B1385" s="35" t="n">
        <v>51</v>
      </c>
      <c r="C1385" s="7" t="n">
        <v>4</v>
      </c>
      <c r="D1385" s="7" t="n">
        <v>9</v>
      </c>
      <c r="E1385" s="7" t="s">
        <v>126</v>
      </c>
    </row>
    <row r="1386" spans="1:9">
      <c r="A1386" t="s">
        <v>4</v>
      </c>
      <c r="B1386" s="4" t="s">
        <v>5</v>
      </c>
      <c r="C1386" s="4" t="s">
        <v>13</v>
      </c>
    </row>
    <row r="1387" spans="1:9">
      <c r="A1387" t="n">
        <v>10015</v>
      </c>
      <c r="B1387" s="26" t="n">
        <v>16</v>
      </c>
      <c r="C1387" s="7" t="n">
        <v>0</v>
      </c>
    </row>
    <row r="1388" spans="1:9">
      <c r="A1388" t="s">
        <v>4</v>
      </c>
      <c r="B1388" s="4" t="s">
        <v>5</v>
      </c>
      <c r="C1388" s="4" t="s">
        <v>13</v>
      </c>
      <c r="D1388" s="4" t="s">
        <v>7</v>
      </c>
      <c r="E1388" s="4" t="s">
        <v>14</v>
      </c>
      <c r="F1388" s="4" t="s">
        <v>44</v>
      </c>
      <c r="G1388" s="4" t="s">
        <v>7</v>
      </c>
      <c r="H1388" s="4" t="s">
        <v>7</v>
      </c>
    </row>
    <row r="1389" spans="1:9">
      <c r="A1389" t="n">
        <v>10018</v>
      </c>
      <c r="B1389" s="36" t="n">
        <v>26</v>
      </c>
      <c r="C1389" s="7" t="n">
        <v>9</v>
      </c>
      <c r="D1389" s="7" t="n">
        <v>17</v>
      </c>
      <c r="E1389" s="7" t="n">
        <v>5343</v>
      </c>
      <c r="F1389" s="7" t="s">
        <v>145</v>
      </c>
      <c r="G1389" s="7" t="n">
        <v>2</v>
      </c>
      <c r="H1389" s="7" t="n">
        <v>0</v>
      </c>
    </row>
    <row r="1390" spans="1:9">
      <c r="A1390" t="s">
        <v>4</v>
      </c>
      <c r="B1390" s="4" t="s">
        <v>5</v>
      </c>
    </row>
    <row r="1391" spans="1:9">
      <c r="A1391" t="n">
        <v>10060</v>
      </c>
      <c r="B1391" s="37" t="n">
        <v>28</v>
      </c>
    </row>
    <row r="1392" spans="1:9">
      <c r="A1392" t="s">
        <v>4</v>
      </c>
      <c r="B1392" s="4" t="s">
        <v>5</v>
      </c>
      <c r="C1392" s="4" t="s">
        <v>13</v>
      </c>
      <c r="D1392" s="4" t="s">
        <v>7</v>
      </c>
    </row>
    <row r="1393" spans="1:8">
      <c r="A1393" t="n">
        <v>10061</v>
      </c>
      <c r="B1393" s="38" t="n">
        <v>89</v>
      </c>
      <c r="C1393" s="7" t="n">
        <v>65533</v>
      </c>
      <c r="D1393" s="7" t="n">
        <v>1</v>
      </c>
    </row>
    <row r="1394" spans="1:8">
      <c r="A1394" t="s">
        <v>4</v>
      </c>
      <c r="B1394" s="4" t="s">
        <v>5</v>
      </c>
      <c r="C1394" s="4" t="s">
        <v>7</v>
      </c>
      <c r="D1394" s="4" t="s">
        <v>13</v>
      </c>
      <c r="E1394" s="4" t="s">
        <v>8</v>
      </c>
      <c r="F1394" s="4" t="s">
        <v>8</v>
      </c>
      <c r="G1394" s="4" t="s">
        <v>8</v>
      </c>
      <c r="H1394" s="4" t="s">
        <v>8</v>
      </c>
    </row>
    <row r="1395" spans="1:8">
      <c r="A1395" t="n">
        <v>10065</v>
      </c>
      <c r="B1395" s="35" t="n">
        <v>51</v>
      </c>
      <c r="C1395" s="7" t="n">
        <v>3</v>
      </c>
      <c r="D1395" s="7" t="n">
        <v>9</v>
      </c>
      <c r="E1395" s="7" t="s">
        <v>146</v>
      </c>
      <c r="F1395" s="7" t="s">
        <v>98</v>
      </c>
      <c r="G1395" s="7" t="s">
        <v>97</v>
      </c>
      <c r="H1395" s="7" t="s">
        <v>98</v>
      </c>
    </row>
    <row r="1396" spans="1:8">
      <c r="A1396" t="s">
        <v>4</v>
      </c>
      <c r="B1396" s="4" t="s">
        <v>5</v>
      </c>
      <c r="C1396" s="4" t="s">
        <v>13</v>
      </c>
    </row>
    <row r="1397" spans="1:8">
      <c r="A1397" t="n">
        <v>10078</v>
      </c>
      <c r="B1397" s="26" t="n">
        <v>16</v>
      </c>
      <c r="C1397" s="7" t="n">
        <v>500</v>
      </c>
    </row>
    <row r="1398" spans="1:8">
      <c r="A1398" t="s">
        <v>4</v>
      </c>
      <c r="B1398" s="4" t="s">
        <v>5</v>
      </c>
      <c r="C1398" s="4" t="s">
        <v>7</v>
      </c>
      <c r="D1398" s="4" t="s">
        <v>13</v>
      </c>
      <c r="E1398" s="4" t="s">
        <v>16</v>
      </c>
    </row>
    <row r="1399" spans="1:8">
      <c r="A1399" t="n">
        <v>10081</v>
      </c>
      <c r="B1399" s="20" t="n">
        <v>58</v>
      </c>
      <c r="C1399" s="7" t="n">
        <v>101</v>
      </c>
      <c r="D1399" s="7" t="n">
        <v>500</v>
      </c>
      <c r="E1399" s="7" t="n">
        <v>1</v>
      </c>
    </row>
    <row r="1400" spans="1:8">
      <c r="A1400" t="s">
        <v>4</v>
      </c>
      <c r="B1400" s="4" t="s">
        <v>5</v>
      </c>
      <c r="C1400" s="4" t="s">
        <v>7</v>
      </c>
      <c r="D1400" s="4" t="s">
        <v>13</v>
      </c>
    </row>
    <row r="1401" spans="1:8">
      <c r="A1401" t="n">
        <v>10089</v>
      </c>
      <c r="B1401" s="20" t="n">
        <v>58</v>
      </c>
      <c r="C1401" s="7" t="n">
        <v>254</v>
      </c>
      <c r="D1401" s="7" t="n">
        <v>0</v>
      </c>
    </row>
    <row r="1402" spans="1:8">
      <c r="A1402" t="s">
        <v>4</v>
      </c>
      <c r="B1402" s="4" t="s">
        <v>5</v>
      </c>
      <c r="C1402" s="4" t="s">
        <v>7</v>
      </c>
      <c r="D1402" s="4" t="s">
        <v>7</v>
      </c>
      <c r="E1402" s="4" t="s">
        <v>16</v>
      </c>
      <c r="F1402" s="4" t="s">
        <v>16</v>
      </c>
      <c r="G1402" s="4" t="s">
        <v>16</v>
      </c>
      <c r="H1402" s="4" t="s">
        <v>13</v>
      </c>
    </row>
    <row r="1403" spans="1:8">
      <c r="A1403" t="n">
        <v>10093</v>
      </c>
      <c r="B1403" s="31" t="n">
        <v>45</v>
      </c>
      <c r="C1403" s="7" t="n">
        <v>2</v>
      </c>
      <c r="D1403" s="7" t="n">
        <v>3</v>
      </c>
      <c r="E1403" s="7" t="n">
        <v>0.540000021457672</v>
      </c>
      <c r="F1403" s="7" t="n">
        <v>21.5</v>
      </c>
      <c r="G1403" s="7" t="n">
        <v>-34.0299987792969</v>
      </c>
      <c r="H1403" s="7" t="n">
        <v>0</v>
      </c>
    </row>
    <row r="1404" spans="1:8">
      <c r="A1404" t="s">
        <v>4</v>
      </c>
      <c r="B1404" s="4" t="s">
        <v>5</v>
      </c>
      <c r="C1404" s="4" t="s">
        <v>7</v>
      </c>
      <c r="D1404" s="4" t="s">
        <v>7</v>
      </c>
      <c r="E1404" s="4" t="s">
        <v>16</v>
      </c>
      <c r="F1404" s="4" t="s">
        <v>16</v>
      </c>
      <c r="G1404" s="4" t="s">
        <v>16</v>
      </c>
      <c r="H1404" s="4" t="s">
        <v>13</v>
      </c>
      <c r="I1404" s="4" t="s">
        <v>7</v>
      </c>
    </row>
    <row r="1405" spans="1:8">
      <c r="A1405" t="n">
        <v>10110</v>
      </c>
      <c r="B1405" s="31" t="n">
        <v>45</v>
      </c>
      <c r="C1405" s="7" t="n">
        <v>4</v>
      </c>
      <c r="D1405" s="7" t="n">
        <v>3</v>
      </c>
      <c r="E1405" s="7" t="n">
        <v>8.4399995803833</v>
      </c>
      <c r="F1405" s="7" t="n">
        <v>159.440002441406</v>
      </c>
      <c r="G1405" s="7" t="n">
        <v>0</v>
      </c>
      <c r="H1405" s="7" t="n">
        <v>0</v>
      </c>
      <c r="I1405" s="7" t="n">
        <v>0</v>
      </c>
    </row>
    <row r="1406" spans="1:8">
      <c r="A1406" t="s">
        <v>4</v>
      </c>
      <c r="B1406" s="4" t="s">
        <v>5</v>
      </c>
      <c r="C1406" s="4" t="s">
        <v>7</v>
      </c>
      <c r="D1406" s="4" t="s">
        <v>7</v>
      </c>
      <c r="E1406" s="4" t="s">
        <v>16</v>
      </c>
      <c r="F1406" s="4" t="s">
        <v>13</v>
      </c>
    </row>
    <row r="1407" spans="1:8">
      <c r="A1407" t="n">
        <v>10128</v>
      </c>
      <c r="B1407" s="31" t="n">
        <v>45</v>
      </c>
      <c r="C1407" s="7" t="n">
        <v>5</v>
      </c>
      <c r="D1407" s="7" t="n">
        <v>3</v>
      </c>
      <c r="E1407" s="7" t="n">
        <v>2.70000004768372</v>
      </c>
      <c r="F1407" s="7" t="n">
        <v>0</v>
      </c>
    </row>
    <row r="1408" spans="1:8">
      <c r="A1408" t="s">
        <v>4</v>
      </c>
      <c r="B1408" s="4" t="s">
        <v>5</v>
      </c>
      <c r="C1408" s="4" t="s">
        <v>7</v>
      </c>
      <c r="D1408" s="4" t="s">
        <v>7</v>
      </c>
      <c r="E1408" s="4" t="s">
        <v>16</v>
      </c>
      <c r="F1408" s="4" t="s">
        <v>13</v>
      </c>
    </row>
    <row r="1409" spans="1:9">
      <c r="A1409" t="n">
        <v>10137</v>
      </c>
      <c r="B1409" s="31" t="n">
        <v>45</v>
      </c>
      <c r="C1409" s="7" t="n">
        <v>11</v>
      </c>
      <c r="D1409" s="7" t="n">
        <v>3</v>
      </c>
      <c r="E1409" s="7" t="n">
        <v>26</v>
      </c>
      <c r="F1409" s="7" t="n">
        <v>0</v>
      </c>
    </row>
    <row r="1410" spans="1:9">
      <c r="A1410" t="s">
        <v>4</v>
      </c>
      <c r="B1410" s="4" t="s">
        <v>5</v>
      </c>
      <c r="C1410" s="4" t="s">
        <v>13</v>
      </c>
      <c r="D1410" s="4" t="s">
        <v>14</v>
      </c>
    </row>
    <row r="1411" spans="1:9">
      <c r="A1411" t="n">
        <v>10146</v>
      </c>
      <c r="B1411" s="65" t="n">
        <v>44</v>
      </c>
      <c r="C1411" s="7" t="n">
        <v>3</v>
      </c>
      <c r="D1411" s="7" t="n">
        <v>128</v>
      </c>
    </row>
    <row r="1412" spans="1:9">
      <c r="A1412" t="s">
        <v>4</v>
      </c>
      <c r="B1412" s="4" t="s">
        <v>5</v>
      </c>
      <c r="C1412" s="4" t="s">
        <v>7</v>
      </c>
      <c r="D1412" s="4" t="s">
        <v>13</v>
      </c>
      <c r="E1412" s="4" t="s">
        <v>8</v>
      </c>
      <c r="F1412" s="4" t="s">
        <v>8</v>
      </c>
      <c r="G1412" s="4" t="s">
        <v>8</v>
      </c>
      <c r="H1412" s="4" t="s">
        <v>8</v>
      </c>
    </row>
    <row r="1413" spans="1:9">
      <c r="A1413" t="n">
        <v>10153</v>
      </c>
      <c r="B1413" s="35" t="n">
        <v>51</v>
      </c>
      <c r="C1413" s="7" t="n">
        <v>3</v>
      </c>
      <c r="D1413" s="7" t="n">
        <v>9</v>
      </c>
      <c r="E1413" s="7" t="s">
        <v>147</v>
      </c>
      <c r="F1413" s="7" t="s">
        <v>148</v>
      </c>
      <c r="G1413" s="7" t="s">
        <v>97</v>
      </c>
      <c r="H1413" s="7" t="s">
        <v>98</v>
      </c>
    </row>
    <row r="1414" spans="1:9">
      <c r="A1414" t="s">
        <v>4</v>
      </c>
      <c r="B1414" s="4" t="s">
        <v>5</v>
      </c>
      <c r="C1414" s="4" t="s">
        <v>13</v>
      </c>
      <c r="D1414" s="4" t="s">
        <v>16</v>
      </c>
      <c r="E1414" s="4" t="s">
        <v>16</v>
      </c>
      <c r="F1414" s="4" t="s">
        <v>16</v>
      </c>
      <c r="G1414" s="4" t="s">
        <v>16</v>
      </c>
    </row>
    <row r="1415" spans="1:9">
      <c r="A1415" t="n">
        <v>10182</v>
      </c>
      <c r="B1415" s="29" t="n">
        <v>46</v>
      </c>
      <c r="C1415" s="7" t="n">
        <v>6</v>
      </c>
      <c r="D1415" s="7" t="n">
        <v>0</v>
      </c>
      <c r="E1415" s="7" t="n">
        <v>20</v>
      </c>
      <c r="F1415" s="7" t="n">
        <v>-34.2200012207031</v>
      </c>
      <c r="G1415" s="7" t="n">
        <v>0</v>
      </c>
    </row>
    <row r="1416" spans="1:9">
      <c r="A1416" t="s">
        <v>4</v>
      </c>
      <c r="B1416" s="4" t="s">
        <v>5</v>
      </c>
      <c r="C1416" s="4" t="s">
        <v>13</v>
      </c>
      <c r="D1416" s="4" t="s">
        <v>7</v>
      </c>
      <c r="E1416" s="4" t="s">
        <v>8</v>
      </c>
      <c r="F1416" s="4" t="s">
        <v>16</v>
      </c>
      <c r="G1416" s="4" t="s">
        <v>16</v>
      </c>
      <c r="H1416" s="4" t="s">
        <v>16</v>
      </c>
    </row>
    <row r="1417" spans="1:9">
      <c r="A1417" t="n">
        <v>10201</v>
      </c>
      <c r="B1417" s="59" t="n">
        <v>48</v>
      </c>
      <c r="C1417" s="7" t="n">
        <v>6</v>
      </c>
      <c r="D1417" s="7" t="n">
        <v>0</v>
      </c>
      <c r="E1417" s="7" t="s">
        <v>76</v>
      </c>
      <c r="F1417" s="7" t="n">
        <v>-1</v>
      </c>
      <c r="G1417" s="7" t="n">
        <v>1</v>
      </c>
      <c r="H1417" s="7" t="n">
        <v>0</v>
      </c>
    </row>
    <row r="1418" spans="1:9">
      <c r="A1418" t="s">
        <v>4</v>
      </c>
      <c r="B1418" s="4" t="s">
        <v>5</v>
      </c>
      <c r="C1418" s="4" t="s">
        <v>13</v>
      </c>
      <c r="D1418" s="4" t="s">
        <v>16</v>
      </c>
      <c r="E1418" s="4" t="s">
        <v>16</v>
      </c>
      <c r="F1418" s="4" t="s">
        <v>16</v>
      </c>
      <c r="G1418" s="4" t="s">
        <v>16</v>
      </c>
    </row>
    <row r="1419" spans="1:9">
      <c r="A1419" t="n">
        <v>10229</v>
      </c>
      <c r="B1419" s="29" t="n">
        <v>46</v>
      </c>
      <c r="C1419" s="7" t="n">
        <v>9</v>
      </c>
      <c r="D1419" s="7" t="n">
        <v>0.519999980926514</v>
      </c>
      <c r="E1419" s="7" t="n">
        <v>20</v>
      </c>
      <c r="F1419" s="7" t="n">
        <v>-32.6300010681152</v>
      </c>
      <c r="G1419" s="7" t="n">
        <v>208.600006103516</v>
      </c>
    </row>
    <row r="1420" spans="1:9">
      <c r="A1420" t="s">
        <v>4</v>
      </c>
      <c r="B1420" s="4" t="s">
        <v>5</v>
      </c>
      <c r="C1420" s="4" t="s">
        <v>13</v>
      </c>
      <c r="D1420" s="4" t="s">
        <v>7</v>
      </c>
      <c r="E1420" s="4" t="s">
        <v>8</v>
      </c>
      <c r="F1420" s="4" t="s">
        <v>16</v>
      </c>
      <c r="G1420" s="4" t="s">
        <v>16</v>
      </c>
      <c r="H1420" s="4" t="s">
        <v>16</v>
      </c>
    </row>
    <row r="1421" spans="1:9">
      <c r="A1421" t="n">
        <v>10248</v>
      </c>
      <c r="B1421" s="59" t="n">
        <v>48</v>
      </c>
      <c r="C1421" s="7" t="n">
        <v>9</v>
      </c>
      <c r="D1421" s="7" t="n">
        <v>0</v>
      </c>
      <c r="E1421" s="7" t="s">
        <v>84</v>
      </c>
      <c r="F1421" s="7" t="n">
        <v>0</v>
      </c>
      <c r="G1421" s="7" t="n">
        <v>1</v>
      </c>
      <c r="H1421" s="7" t="n">
        <v>1.40129846432482e-45</v>
      </c>
    </row>
    <row r="1422" spans="1:9">
      <c r="A1422" t="s">
        <v>4</v>
      </c>
      <c r="B1422" s="4" t="s">
        <v>5</v>
      </c>
      <c r="C1422" s="4" t="s">
        <v>13</v>
      </c>
      <c r="D1422" s="4" t="s">
        <v>16</v>
      </c>
      <c r="E1422" s="4" t="s">
        <v>16</v>
      </c>
      <c r="F1422" s="4" t="s">
        <v>16</v>
      </c>
      <c r="G1422" s="4" t="s">
        <v>16</v>
      </c>
    </row>
    <row r="1423" spans="1:9">
      <c r="A1423" t="n">
        <v>10277</v>
      </c>
      <c r="B1423" s="29" t="n">
        <v>46</v>
      </c>
      <c r="C1423" s="7" t="n">
        <v>61488</v>
      </c>
      <c r="D1423" s="7" t="n">
        <v>0.490000009536743</v>
      </c>
      <c r="E1423" s="7" t="n">
        <v>20</v>
      </c>
      <c r="F1423" s="7" t="n">
        <v>-31.6700000762939</v>
      </c>
      <c r="G1423" s="7" t="n">
        <v>194.300003051758</v>
      </c>
    </row>
    <row r="1424" spans="1:9">
      <c r="A1424" t="s">
        <v>4</v>
      </c>
      <c r="B1424" s="4" t="s">
        <v>5</v>
      </c>
      <c r="C1424" s="4" t="s">
        <v>13</v>
      </c>
      <c r="D1424" s="4" t="s">
        <v>16</v>
      </c>
      <c r="E1424" s="4" t="s">
        <v>16</v>
      </c>
      <c r="F1424" s="4" t="s">
        <v>16</v>
      </c>
      <c r="G1424" s="4" t="s">
        <v>13</v>
      </c>
      <c r="H1424" s="4" t="s">
        <v>13</v>
      </c>
    </row>
    <row r="1425" spans="1:8">
      <c r="A1425" t="n">
        <v>10296</v>
      </c>
      <c r="B1425" s="64" t="n">
        <v>60</v>
      </c>
      <c r="C1425" s="7" t="n">
        <v>9</v>
      </c>
      <c r="D1425" s="7" t="n">
        <v>0</v>
      </c>
      <c r="E1425" s="7" t="n">
        <v>0</v>
      </c>
      <c r="F1425" s="7" t="n">
        <v>0</v>
      </c>
      <c r="G1425" s="7" t="n">
        <v>0</v>
      </c>
      <c r="H1425" s="7" t="n">
        <v>0</v>
      </c>
    </row>
    <row r="1426" spans="1:8">
      <c r="A1426" t="s">
        <v>4</v>
      </c>
      <c r="B1426" s="4" t="s">
        <v>5</v>
      </c>
      <c r="C1426" s="4" t="s">
        <v>13</v>
      </c>
      <c r="D1426" s="4" t="s">
        <v>13</v>
      </c>
      <c r="E1426" s="4" t="s">
        <v>13</v>
      </c>
    </row>
    <row r="1427" spans="1:8">
      <c r="A1427" t="n">
        <v>10315</v>
      </c>
      <c r="B1427" s="54" t="n">
        <v>61</v>
      </c>
      <c r="C1427" s="7" t="n">
        <v>6</v>
      </c>
      <c r="D1427" s="7" t="n">
        <v>0</v>
      </c>
      <c r="E1427" s="7" t="n">
        <v>1000</v>
      </c>
    </row>
    <row r="1428" spans="1:8">
      <c r="A1428" t="s">
        <v>4</v>
      </c>
      <c r="B1428" s="4" t="s">
        <v>5</v>
      </c>
      <c r="C1428" s="4" t="s">
        <v>13</v>
      </c>
      <c r="D1428" s="4" t="s">
        <v>13</v>
      </c>
      <c r="E1428" s="4" t="s">
        <v>13</v>
      </c>
    </row>
    <row r="1429" spans="1:8">
      <c r="A1429" t="n">
        <v>10322</v>
      </c>
      <c r="B1429" s="54" t="n">
        <v>61</v>
      </c>
      <c r="C1429" s="7" t="n">
        <v>0</v>
      </c>
      <c r="D1429" s="7" t="n">
        <v>6</v>
      </c>
      <c r="E1429" s="7" t="n">
        <v>1000</v>
      </c>
    </row>
    <row r="1430" spans="1:8">
      <c r="A1430" t="s">
        <v>4</v>
      </c>
      <c r="B1430" s="4" t="s">
        <v>5</v>
      </c>
      <c r="C1430" s="4" t="s">
        <v>13</v>
      </c>
      <c r="D1430" s="4" t="s">
        <v>13</v>
      </c>
      <c r="E1430" s="4" t="s">
        <v>13</v>
      </c>
    </row>
    <row r="1431" spans="1:8">
      <c r="A1431" t="n">
        <v>10329</v>
      </c>
      <c r="B1431" s="54" t="n">
        <v>61</v>
      </c>
      <c r="C1431" s="7" t="n">
        <v>5</v>
      </c>
      <c r="D1431" s="7" t="n">
        <v>6</v>
      </c>
      <c r="E1431" s="7" t="n">
        <v>1000</v>
      </c>
    </row>
    <row r="1432" spans="1:8">
      <c r="A1432" t="s">
        <v>4</v>
      </c>
      <c r="B1432" s="4" t="s">
        <v>5</v>
      </c>
      <c r="C1432" s="4" t="s">
        <v>13</v>
      </c>
      <c r="D1432" s="4" t="s">
        <v>13</v>
      </c>
      <c r="E1432" s="4" t="s">
        <v>13</v>
      </c>
    </row>
    <row r="1433" spans="1:8">
      <c r="A1433" t="n">
        <v>10336</v>
      </c>
      <c r="B1433" s="54" t="n">
        <v>61</v>
      </c>
      <c r="C1433" s="7" t="n">
        <v>3</v>
      </c>
      <c r="D1433" s="7" t="n">
        <v>6</v>
      </c>
      <c r="E1433" s="7" t="n">
        <v>1000</v>
      </c>
    </row>
    <row r="1434" spans="1:8">
      <c r="A1434" t="s">
        <v>4</v>
      </c>
      <c r="B1434" s="4" t="s">
        <v>5</v>
      </c>
      <c r="C1434" s="4" t="s">
        <v>13</v>
      </c>
      <c r="D1434" s="4" t="s">
        <v>13</v>
      </c>
      <c r="E1434" s="4" t="s">
        <v>13</v>
      </c>
    </row>
    <row r="1435" spans="1:8">
      <c r="A1435" t="n">
        <v>10343</v>
      </c>
      <c r="B1435" s="54" t="n">
        <v>61</v>
      </c>
      <c r="C1435" s="7" t="n">
        <v>61489</v>
      </c>
      <c r="D1435" s="7" t="n">
        <v>6</v>
      </c>
      <c r="E1435" s="7" t="n">
        <v>1000</v>
      </c>
    </row>
    <row r="1436" spans="1:8">
      <c r="A1436" t="s">
        <v>4</v>
      </c>
      <c r="B1436" s="4" t="s">
        <v>5</v>
      </c>
      <c r="C1436" s="4" t="s">
        <v>13</v>
      </c>
      <c r="D1436" s="4" t="s">
        <v>13</v>
      </c>
      <c r="E1436" s="4" t="s">
        <v>13</v>
      </c>
    </row>
    <row r="1437" spans="1:8">
      <c r="A1437" t="n">
        <v>10350</v>
      </c>
      <c r="B1437" s="54" t="n">
        <v>61</v>
      </c>
      <c r="C1437" s="7" t="n">
        <v>61490</v>
      </c>
      <c r="D1437" s="7" t="n">
        <v>6</v>
      </c>
      <c r="E1437" s="7" t="n">
        <v>1000</v>
      </c>
    </row>
    <row r="1438" spans="1:8">
      <c r="A1438" t="s">
        <v>4</v>
      </c>
      <c r="B1438" s="4" t="s">
        <v>5</v>
      </c>
      <c r="C1438" s="4" t="s">
        <v>13</v>
      </c>
      <c r="D1438" s="4" t="s">
        <v>13</v>
      </c>
      <c r="E1438" s="4" t="s">
        <v>13</v>
      </c>
    </row>
    <row r="1439" spans="1:8">
      <c r="A1439" t="n">
        <v>10357</v>
      </c>
      <c r="B1439" s="54" t="n">
        <v>61</v>
      </c>
      <c r="C1439" s="7" t="n">
        <v>61488</v>
      </c>
      <c r="D1439" s="7" t="n">
        <v>6</v>
      </c>
      <c r="E1439" s="7" t="n">
        <v>1000</v>
      </c>
    </row>
    <row r="1440" spans="1:8">
      <c r="A1440" t="s">
        <v>4</v>
      </c>
      <c r="B1440" s="4" t="s">
        <v>5</v>
      </c>
      <c r="C1440" s="4" t="s">
        <v>13</v>
      </c>
      <c r="D1440" s="4" t="s">
        <v>13</v>
      </c>
      <c r="E1440" s="4" t="s">
        <v>13</v>
      </c>
    </row>
    <row r="1441" spans="1:8">
      <c r="A1441" t="n">
        <v>10364</v>
      </c>
      <c r="B1441" s="54" t="n">
        <v>61</v>
      </c>
      <c r="C1441" s="7" t="n">
        <v>7032</v>
      </c>
      <c r="D1441" s="7" t="n">
        <v>6</v>
      </c>
      <c r="E1441" s="7" t="n">
        <v>1000</v>
      </c>
    </row>
    <row r="1442" spans="1:8">
      <c r="A1442" t="s">
        <v>4</v>
      </c>
      <c r="B1442" s="4" t="s">
        <v>5</v>
      </c>
      <c r="C1442" s="4" t="s">
        <v>7</v>
      </c>
      <c r="D1442" s="4" t="s">
        <v>13</v>
      </c>
      <c r="E1442" s="4" t="s">
        <v>8</v>
      </c>
      <c r="F1442" s="4" t="s">
        <v>8</v>
      </c>
      <c r="G1442" s="4" t="s">
        <v>8</v>
      </c>
      <c r="H1442" s="4" t="s">
        <v>8</v>
      </c>
    </row>
    <row r="1443" spans="1:8">
      <c r="A1443" t="n">
        <v>10371</v>
      </c>
      <c r="B1443" s="35" t="n">
        <v>51</v>
      </c>
      <c r="C1443" s="7" t="n">
        <v>3</v>
      </c>
      <c r="D1443" s="7" t="n">
        <v>9</v>
      </c>
      <c r="E1443" s="7" t="s">
        <v>146</v>
      </c>
      <c r="F1443" s="7" t="s">
        <v>98</v>
      </c>
      <c r="G1443" s="7" t="s">
        <v>97</v>
      </c>
      <c r="H1443" s="7" t="s">
        <v>98</v>
      </c>
    </row>
    <row r="1444" spans="1:8">
      <c r="A1444" t="s">
        <v>4</v>
      </c>
      <c r="B1444" s="4" t="s">
        <v>5</v>
      </c>
      <c r="C1444" s="4" t="s">
        <v>7</v>
      </c>
      <c r="D1444" s="4" t="s">
        <v>13</v>
      </c>
    </row>
    <row r="1445" spans="1:8">
      <c r="A1445" t="n">
        <v>10384</v>
      </c>
      <c r="B1445" s="20" t="n">
        <v>58</v>
      </c>
      <c r="C1445" s="7" t="n">
        <v>255</v>
      </c>
      <c r="D1445" s="7" t="n">
        <v>0</v>
      </c>
    </row>
    <row r="1446" spans="1:8">
      <c r="A1446" t="s">
        <v>4</v>
      </c>
      <c r="B1446" s="4" t="s">
        <v>5</v>
      </c>
      <c r="C1446" s="4" t="s">
        <v>13</v>
      </c>
      <c r="D1446" s="4" t="s">
        <v>7</v>
      </c>
      <c r="E1446" s="4" t="s">
        <v>8</v>
      </c>
      <c r="F1446" s="4" t="s">
        <v>16</v>
      </c>
      <c r="G1446" s="4" t="s">
        <v>16</v>
      </c>
      <c r="H1446" s="4" t="s">
        <v>16</v>
      </c>
    </row>
    <row r="1447" spans="1:8">
      <c r="A1447" t="n">
        <v>10388</v>
      </c>
      <c r="B1447" s="59" t="n">
        <v>48</v>
      </c>
      <c r="C1447" s="7" t="n">
        <v>9</v>
      </c>
      <c r="D1447" s="7" t="n">
        <v>0</v>
      </c>
      <c r="E1447" s="7" t="s">
        <v>84</v>
      </c>
      <c r="F1447" s="7" t="n">
        <v>0</v>
      </c>
      <c r="G1447" s="7" t="n">
        <v>1</v>
      </c>
      <c r="H1447" s="7" t="n">
        <v>2.80259692864963e-45</v>
      </c>
    </row>
    <row r="1448" spans="1:8">
      <c r="A1448" t="s">
        <v>4</v>
      </c>
      <c r="B1448" s="4" t="s">
        <v>5</v>
      </c>
      <c r="C1448" s="4" t="s">
        <v>7</v>
      </c>
      <c r="D1448" s="4" t="s">
        <v>13</v>
      </c>
      <c r="E1448" s="4" t="s">
        <v>16</v>
      </c>
      <c r="F1448" s="4" t="s">
        <v>13</v>
      </c>
      <c r="G1448" s="4" t="s">
        <v>14</v>
      </c>
      <c r="H1448" s="4" t="s">
        <v>14</v>
      </c>
      <c r="I1448" s="4" t="s">
        <v>13</v>
      </c>
      <c r="J1448" s="4" t="s">
        <v>13</v>
      </c>
      <c r="K1448" s="4" t="s">
        <v>14</v>
      </c>
      <c r="L1448" s="4" t="s">
        <v>14</v>
      </c>
      <c r="M1448" s="4" t="s">
        <v>14</v>
      </c>
      <c r="N1448" s="4" t="s">
        <v>14</v>
      </c>
      <c r="O1448" s="4" t="s">
        <v>8</v>
      </c>
    </row>
    <row r="1449" spans="1:8">
      <c r="A1449" t="n">
        <v>10417</v>
      </c>
      <c r="B1449" s="62" t="n">
        <v>50</v>
      </c>
      <c r="C1449" s="7" t="n">
        <v>0</v>
      </c>
      <c r="D1449" s="7" t="n">
        <v>2000</v>
      </c>
      <c r="E1449" s="7" t="n">
        <v>0.800000011920929</v>
      </c>
      <c r="F1449" s="7" t="n">
        <v>0</v>
      </c>
      <c r="G1449" s="7" t="n">
        <v>0</v>
      </c>
      <c r="H1449" s="7" t="n">
        <v>1077936128</v>
      </c>
      <c r="I1449" s="7" t="n">
        <v>0</v>
      </c>
      <c r="J1449" s="7" t="n">
        <v>65533</v>
      </c>
      <c r="K1449" s="7" t="n">
        <v>0</v>
      </c>
      <c r="L1449" s="7" t="n">
        <v>0</v>
      </c>
      <c r="M1449" s="7" t="n">
        <v>0</v>
      </c>
      <c r="N1449" s="7" t="n">
        <v>0</v>
      </c>
      <c r="O1449" s="7" t="s">
        <v>12</v>
      </c>
    </row>
    <row r="1450" spans="1:8">
      <c r="A1450" t="s">
        <v>4</v>
      </c>
      <c r="B1450" s="4" t="s">
        <v>5</v>
      </c>
      <c r="C1450" s="4" t="s">
        <v>13</v>
      </c>
    </row>
    <row r="1451" spans="1:8">
      <c r="A1451" t="n">
        <v>10456</v>
      </c>
      <c r="B1451" s="26" t="n">
        <v>16</v>
      </c>
      <c r="C1451" s="7" t="n">
        <v>500</v>
      </c>
    </row>
    <row r="1452" spans="1:8">
      <c r="A1452" t="s">
        <v>4</v>
      </c>
      <c r="B1452" s="4" t="s">
        <v>5</v>
      </c>
      <c r="C1452" s="4" t="s">
        <v>25</v>
      </c>
    </row>
    <row r="1453" spans="1:8">
      <c r="A1453" t="n">
        <v>10459</v>
      </c>
      <c r="B1453" s="17" t="n">
        <v>3</v>
      </c>
      <c r="C1453" s="15" t="n">
        <f t="normal" ca="1">A1455</f>
        <v>0</v>
      </c>
    </row>
    <row r="1454" spans="1:8">
      <c r="A1454" t="s">
        <v>4</v>
      </c>
      <c r="B1454" s="4" t="s">
        <v>5</v>
      </c>
      <c r="C1454" s="4" t="s">
        <v>7</v>
      </c>
      <c r="D1454" s="4" t="s">
        <v>13</v>
      </c>
      <c r="E1454" s="4" t="s">
        <v>8</v>
      </c>
    </row>
    <row r="1455" spans="1:8">
      <c r="A1455" t="n">
        <v>10464</v>
      </c>
      <c r="B1455" s="35" t="n">
        <v>51</v>
      </c>
      <c r="C1455" s="7" t="n">
        <v>4</v>
      </c>
      <c r="D1455" s="7" t="n">
        <v>7032</v>
      </c>
      <c r="E1455" s="7" t="s">
        <v>100</v>
      </c>
    </row>
    <row r="1456" spans="1:8">
      <c r="A1456" t="s">
        <v>4</v>
      </c>
      <c r="B1456" s="4" t="s">
        <v>5</v>
      </c>
      <c r="C1456" s="4" t="s">
        <v>13</v>
      </c>
    </row>
    <row r="1457" spans="1:15">
      <c r="A1457" t="n">
        <v>10477</v>
      </c>
      <c r="B1457" s="26" t="n">
        <v>16</v>
      </c>
      <c r="C1457" s="7" t="n">
        <v>0</v>
      </c>
    </row>
    <row r="1458" spans="1:15">
      <c r="A1458" t="s">
        <v>4</v>
      </c>
      <c r="B1458" s="4" t="s">
        <v>5</v>
      </c>
      <c r="C1458" s="4" t="s">
        <v>13</v>
      </c>
      <c r="D1458" s="4" t="s">
        <v>7</v>
      </c>
      <c r="E1458" s="4" t="s">
        <v>14</v>
      </c>
      <c r="F1458" s="4" t="s">
        <v>44</v>
      </c>
      <c r="G1458" s="4" t="s">
        <v>7</v>
      </c>
      <c r="H1458" s="4" t="s">
        <v>7</v>
      </c>
    </row>
    <row r="1459" spans="1:15">
      <c r="A1459" t="n">
        <v>10480</v>
      </c>
      <c r="B1459" s="36" t="n">
        <v>26</v>
      </c>
      <c r="C1459" s="7" t="n">
        <v>7032</v>
      </c>
      <c r="D1459" s="7" t="n">
        <v>17</v>
      </c>
      <c r="E1459" s="7" t="n">
        <v>18454</v>
      </c>
      <c r="F1459" s="7" t="s">
        <v>149</v>
      </c>
      <c r="G1459" s="7" t="n">
        <v>2</v>
      </c>
      <c r="H1459" s="7" t="n">
        <v>0</v>
      </c>
    </row>
    <row r="1460" spans="1:15">
      <c r="A1460" t="s">
        <v>4</v>
      </c>
      <c r="B1460" s="4" t="s">
        <v>5</v>
      </c>
    </row>
    <row r="1461" spans="1:15">
      <c r="A1461" t="n">
        <v>10499</v>
      </c>
      <c r="B1461" s="37" t="n">
        <v>28</v>
      </c>
    </row>
    <row r="1462" spans="1:15">
      <c r="A1462" t="s">
        <v>4</v>
      </c>
      <c r="B1462" s="4" t="s">
        <v>5</v>
      </c>
      <c r="C1462" s="4" t="s">
        <v>13</v>
      </c>
      <c r="D1462" s="4" t="s">
        <v>7</v>
      </c>
    </row>
    <row r="1463" spans="1:15">
      <c r="A1463" t="n">
        <v>10500</v>
      </c>
      <c r="B1463" s="38" t="n">
        <v>89</v>
      </c>
      <c r="C1463" s="7" t="n">
        <v>65533</v>
      </c>
      <c r="D1463" s="7" t="n">
        <v>1</v>
      </c>
    </row>
    <row r="1464" spans="1:15">
      <c r="A1464" t="s">
        <v>4</v>
      </c>
      <c r="B1464" s="4" t="s">
        <v>5</v>
      </c>
      <c r="C1464" s="4" t="s">
        <v>7</v>
      </c>
      <c r="D1464" s="4" t="s">
        <v>13</v>
      </c>
      <c r="E1464" s="4" t="s">
        <v>13</v>
      </c>
      <c r="F1464" s="4" t="s">
        <v>7</v>
      </c>
    </row>
    <row r="1465" spans="1:15">
      <c r="A1465" t="n">
        <v>10504</v>
      </c>
      <c r="B1465" s="45" t="n">
        <v>25</v>
      </c>
      <c r="C1465" s="7" t="n">
        <v>1</v>
      </c>
      <c r="D1465" s="7" t="n">
        <v>65535</v>
      </c>
      <c r="E1465" s="7" t="n">
        <v>65535</v>
      </c>
      <c r="F1465" s="7" t="n">
        <v>0</v>
      </c>
    </row>
    <row r="1466" spans="1:15">
      <c r="A1466" t="s">
        <v>4</v>
      </c>
      <c r="B1466" s="4" t="s">
        <v>5</v>
      </c>
      <c r="C1466" s="4" t="s">
        <v>7</v>
      </c>
      <c r="D1466" s="19" t="s">
        <v>32</v>
      </c>
      <c r="E1466" s="4" t="s">
        <v>5</v>
      </c>
      <c r="F1466" s="4" t="s">
        <v>7</v>
      </c>
      <c r="G1466" s="4" t="s">
        <v>13</v>
      </c>
      <c r="H1466" s="19" t="s">
        <v>33</v>
      </c>
      <c r="I1466" s="4" t="s">
        <v>7</v>
      </c>
      <c r="J1466" s="4" t="s">
        <v>7</v>
      </c>
      <c r="K1466" s="19" t="s">
        <v>32</v>
      </c>
      <c r="L1466" s="4" t="s">
        <v>5</v>
      </c>
      <c r="M1466" s="4" t="s">
        <v>7</v>
      </c>
      <c r="N1466" s="4" t="s">
        <v>13</v>
      </c>
      <c r="O1466" s="19" t="s">
        <v>33</v>
      </c>
      <c r="P1466" s="4" t="s">
        <v>7</v>
      </c>
      <c r="Q1466" s="4" t="s">
        <v>7</v>
      </c>
      <c r="R1466" s="4" t="s">
        <v>25</v>
      </c>
    </row>
    <row r="1467" spans="1:15">
      <c r="A1467" t="n">
        <v>10511</v>
      </c>
      <c r="B1467" s="14" t="n">
        <v>5</v>
      </c>
      <c r="C1467" s="7" t="n">
        <v>28</v>
      </c>
      <c r="D1467" s="19" t="s">
        <v>3</v>
      </c>
      <c r="E1467" s="24" t="n">
        <v>64</v>
      </c>
      <c r="F1467" s="7" t="n">
        <v>5</v>
      </c>
      <c r="G1467" s="7" t="n">
        <v>9</v>
      </c>
      <c r="H1467" s="19" t="s">
        <v>3</v>
      </c>
      <c r="I1467" s="7" t="n">
        <v>8</v>
      </c>
      <c r="J1467" s="7" t="n">
        <v>28</v>
      </c>
      <c r="K1467" s="19" t="s">
        <v>3</v>
      </c>
      <c r="L1467" s="24" t="n">
        <v>64</v>
      </c>
      <c r="M1467" s="7" t="n">
        <v>5</v>
      </c>
      <c r="N1467" s="7" t="n">
        <v>4</v>
      </c>
      <c r="O1467" s="19" t="s">
        <v>3</v>
      </c>
      <c r="P1467" s="7" t="n">
        <v>9</v>
      </c>
      <c r="Q1467" s="7" t="n">
        <v>1</v>
      </c>
      <c r="R1467" s="15" t="n">
        <f t="normal" ca="1">A1473</f>
        <v>0</v>
      </c>
    </row>
    <row r="1468" spans="1:15">
      <c r="A1468" t="s">
        <v>4</v>
      </c>
      <c r="B1468" s="4" t="s">
        <v>5</v>
      </c>
      <c r="C1468" s="4" t="s">
        <v>13</v>
      </c>
      <c r="D1468" s="4" t="s">
        <v>13</v>
      </c>
      <c r="E1468" s="4" t="s">
        <v>13</v>
      </c>
    </row>
    <row r="1469" spans="1:15">
      <c r="A1469" t="n">
        <v>10529</v>
      </c>
      <c r="B1469" s="54" t="n">
        <v>61</v>
      </c>
      <c r="C1469" s="7" t="n">
        <v>6</v>
      </c>
      <c r="D1469" s="7" t="n">
        <v>65533</v>
      </c>
      <c r="E1469" s="7" t="n">
        <v>1000</v>
      </c>
    </row>
    <row r="1470" spans="1:15">
      <c r="A1470" t="s">
        <v>4</v>
      </c>
      <c r="B1470" s="4" t="s">
        <v>5</v>
      </c>
      <c r="C1470" s="4" t="s">
        <v>13</v>
      </c>
      <c r="D1470" s="4" t="s">
        <v>7</v>
      </c>
      <c r="E1470" s="4" t="s">
        <v>8</v>
      </c>
      <c r="F1470" s="4" t="s">
        <v>16</v>
      </c>
      <c r="G1470" s="4" t="s">
        <v>16</v>
      </c>
      <c r="H1470" s="4" t="s">
        <v>16</v>
      </c>
    </row>
    <row r="1471" spans="1:15">
      <c r="A1471" t="n">
        <v>10536</v>
      </c>
      <c r="B1471" s="59" t="n">
        <v>48</v>
      </c>
      <c r="C1471" s="7" t="n">
        <v>6</v>
      </c>
      <c r="D1471" s="7" t="n">
        <v>0</v>
      </c>
      <c r="E1471" s="7" t="s">
        <v>76</v>
      </c>
      <c r="F1471" s="7" t="n">
        <v>-1</v>
      </c>
      <c r="G1471" s="7" t="n">
        <v>1</v>
      </c>
      <c r="H1471" s="7" t="n">
        <v>0</v>
      </c>
    </row>
    <row r="1472" spans="1:15">
      <c r="A1472" t="s">
        <v>4</v>
      </c>
      <c r="B1472" s="4" t="s">
        <v>5</v>
      </c>
      <c r="C1472" s="4" t="s">
        <v>7</v>
      </c>
      <c r="D1472" s="4" t="s">
        <v>13</v>
      </c>
      <c r="E1472" s="4" t="s">
        <v>8</v>
      </c>
      <c r="F1472" s="4" t="s">
        <v>8</v>
      </c>
      <c r="G1472" s="4" t="s">
        <v>8</v>
      </c>
      <c r="H1472" s="4" t="s">
        <v>8</v>
      </c>
    </row>
    <row r="1473" spans="1:18">
      <c r="A1473" t="n">
        <v>10564</v>
      </c>
      <c r="B1473" s="35" t="n">
        <v>51</v>
      </c>
      <c r="C1473" s="7" t="n">
        <v>3</v>
      </c>
      <c r="D1473" s="7" t="n">
        <v>0</v>
      </c>
      <c r="E1473" s="7" t="s">
        <v>96</v>
      </c>
      <c r="F1473" s="7" t="s">
        <v>110</v>
      </c>
      <c r="G1473" s="7" t="s">
        <v>97</v>
      </c>
      <c r="H1473" s="7" t="s">
        <v>98</v>
      </c>
    </row>
    <row r="1474" spans="1:18">
      <c r="A1474" t="s">
        <v>4</v>
      </c>
      <c r="B1474" s="4" t="s">
        <v>5</v>
      </c>
      <c r="C1474" s="4" t="s">
        <v>7</v>
      </c>
      <c r="D1474" s="4" t="s">
        <v>13</v>
      </c>
      <c r="E1474" s="4" t="s">
        <v>8</v>
      </c>
      <c r="F1474" s="4" t="s">
        <v>8</v>
      </c>
      <c r="G1474" s="4" t="s">
        <v>8</v>
      </c>
      <c r="H1474" s="4" t="s">
        <v>8</v>
      </c>
    </row>
    <row r="1475" spans="1:18">
      <c r="A1475" t="n">
        <v>10577</v>
      </c>
      <c r="B1475" s="35" t="n">
        <v>51</v>
      </c>
      <c r="C1475" s="7" t="n">
        <v>3</v>
      </c>
      <c r="D1475" s="7" t="n">
        <v>61488</v>
      </c>
      <c r="E1475" s="7" t="s">
        <v>96</v>
      </c>
      <c r="F1475" s="7" t="s">
        <v>110</v>
      </c>
      <c r="G1475" s="7" t="s">
        <v>97</v>
      </c>
      <c r="H1475" s="7" t="s">
        <v>98</v>
      </c>
    </row>
    <row r="1476" spans="1:18">
      <c r="A1476" t="s">
        <v>4</v>
      </c>
      <c r="B1476" s="4" t="s">
        <v>5</v>
      </c>
      <c r="C1476" s="4" t="s">
        <v>7</v>
      </c>
      <c r="D1476" s="4" t="s">
        <v>13</v>
      </c>
      <c r="E1476" s="4" t="s">
        <v>8</v>
      </c>
      <c r="F1476" s="4" t="s">
        <v>8</v>
      </c>
      <c r="G1476" s="4" t="s">
        <v>8</v>
      </c>
      <c r="H1476" s="4" t="s">
        <v>8</v>
      </c>
    </row>
    <row r="1477" spans="1:18">
      <c r="A1477" t="n">
        <v>10590</v>
      </c>
      <c r="B1477" s="35" t="n">
        <v>51</v>
      </c>
      <c r="C1477" s="7" t="n">
        <v>3</v>
      </c>
      <c r="D1477" s="7" t="n">
        <v>3</v>
      </c>
      <c r="E1477" s="7" t="s">
        <v>96</v>
      </c>
      <c r="F1477" s="7" t="s">
        <v>110</v>
      </c>
      <c r="G1477" s="7" t="s">
        <v>97</v>
      </c>
      <c r="H1477" s="7" t="s">
        <v>98</v>
      </c>
    </row>
    <row r="1478" spans="1:18">
      <c r="A1478" t="s">
        <v>4</v>
      </c>
      <c r="B1478" s="4" t="s">
        <v>5</v>
      </c>
      <c r="C1478" s="4" t="s">
        <v>7</v>
      </c>
      <c r="D1478" s="4" t="s">
        <v>13</v>
      </c>
      <c r="E1478" s="4" t="s">
        <v>8</v>
      </c>
      <c r="F1478" s="4" t="s">
        <v>8</v>
      </c>
      <c r="G1478" s="4" t="s">
        <v>8</v>
      </c>
      <c r="H1478" s="4" t="s">
        <v>8</v>
      </c>
    </row>
    <row r="1479" spans="1:18">
      <c r="A1479" t="n">
        <v>10603</v>
      </c>
      <c r="B1479" s="35" t="n">
        <v>51</v>
      </c>
      <c r="C1479" s="7" t="n">
        <v>3</v>
      </c>
      <c r="D1479" s="7" t="n">
        <v>5</v>
      </c>
      <c r="E1479" s="7" t="s">
        <v>96</v>
      </c>
      <c r="F1479" s="7" t="s">
        <v>110</v>
      </c>
      <c r="G1479" s="7" t="s">
        <v>97</v>
      </c>
      <c r="H1479" s="7" t="s">
        <v>98</v>
      </c>
    </row>
    <row r="1480" spans="1:18">
      <c r="A1480" t="s">
        <v>4</v>
      </c>
      <c r="B1480" s="4" t="s">
        <v>5</v>
      </c>
      <c r="C1480" s="4" t="s">
        <v>7</v>
      </c>
      <c r="D1480" s="4" t="s">
        <v>13</v>
      </c>
      <c r="E1480" s="4" t="s">
        <v>8</v>
      </c>
      <c r="F1480" s="4" t="s">
        <v>8</v>
      </c>
      <c r="G1480" s="4" t="s">
        <v>8</v>
      </c>
      <c r="H1480" s="4" t="s">
        <v>8</v>
      </c>
    </row>
    <row r="1481" spans="1:18">
      <c r="A1481" t="n">
        <v>10616</v>
      </c>
      <c r="B1481" s="35" t="n">
        <v>51</v>
      </c>
      <c r="C1481" s="7" t="n">
        <v>3</v>
      </c>
      <c r="D1481" s="7" t="n">
        <v>7032</v>
      </c>
      <c r="E1481" s="7" t="s">
        <v>96</v>
      </c>
      <c r="F1481" s="7" t="s">
        <v>110</v>
      </c>
      <c r="G1481" s="7" t="s">
        <v>97</v>
      </c>
      <c r="H1481" s="7" t="s">
        <v>98</v>
      </c>
    </row>
    <row r="1482" spans="1:18">
      <c r="A1482" t="s">
        <v>4</v>
      </c>
      <c r="B1482" s="4" t="s">
        <v>5</v>
      </c>
      <c r="C1482" s="4" t="s">
        <v>7</v>
      </c>
      <c r="D1482" s="4" t="s">
        <v>13</v>
      </c>
      <c r="E1482" s="4" t="s">
        <v>8</v>
      </c>
    </row>
    <row r="1483" spans="1:18">
      <c r="A1483" t="n">
        <v>10629</v>
      </c>
      <c r="B1483" s="35" t="n">
        <v>51</v>
      </c>
      <c r="C1483" s="7" t="n">
        <v>4</v>
      </c>
      <c r="D1483" s="7" t="n">
        <v>0</v>
      </c>
      <c r="E1483" s="7" t="s">
        <v>118</v>
      </c>
    </row>
    <row r="1484" spans="1:18">
      <c r="A1484" t="s">
        <v>4</v>
      </c>
      <c r="B1484" s="4" t="s">
        <v>5</v>
      </c>
      <c r="C1484" s="4" t="s">
        <v>13</v>
      </c>
    </row>
    <row r="1485" spans="1:18">
      <c r="A1485" t="n">
        <v>10642</v>
      </c>
      <c r="B1485" s="26" t="n">
        <v>16</v>
      </c>
      <c r="C1485" s="7" t="n">
        <v>0</v>
      </c>
    </row>
    <row r="1486" spans="1:18">
      <c r="A1486" t="s">
        <v>4</v>
      </c>
      <c r="B1486" s="4" t="s">
        <v>5</v>
      </c>
      <c r="C1486" s="4" t="s">
        <v>13</v>
      </c>
      <c r="D1486" s="4" t="s">
        <v>7</v>
      </c>
      <c r="E1486" s="4" t="s">
        <v>14</v>
      </c>
      <c r="F1486" s="4" t="s">
        <v>44</v>
      </c>
      <c r="G1486" s="4" t="s">
        <v>7</v>
      </c>
      <c r="H1486" s="4" t="s">
        <v>7</v>
      </c>
      <c r="I1486" s="4" t="s">
        <v>7</v>
      </c>
      <c r="J1486" s="4" t="s">
        <v>14</v>
      </c>
      <c r="K1486" s="4" t="s">
        <v>44</v>
      </c>
      <c r="L1486" s="4" t="s">
        <v>7</v>
      </c>
      <c r="M1486" s="4" t="s">
        <v>7</v>
      </c>
    </row>
    <row r="1487" spans="1:18">
      <c r="A1487" t="n">
        <v>10645</v>
      </c>
      <c r="B1487" s="36" t="n">
        <v>26</v>
      </c>
      <c r="C1487" s="7" t="n">
        <v>0</v>
      </c>
      <c r="D1487" s="7" t="n">
        <v>17</v>
      </c>
      <c r="E1487" s="7" t="n">
        <v>52643</v>
      </c>
      <c r="F1487" s="7" t="s">
        <v>150</v>
      </c>
      <c r="G1487" s="7" t="n">
        <v>2</v>
      </c>
      <c r="H1487" s="7" t="n">
        <v>3</v>
      </c>
      <c r="I1487" s="7" t="n">
        <v>17</v>
      </c>
      <c r="J1487" s="7" t="n">
        <v>52644</v>
      </c>
      <c r="K1487" s="7" t="s">
        <v>151</v>
      </c>
      <c r="L1487" s="7" t="n">
        <v>2</v>
      </c>
      <c r="M1487" s="7" t="n">
        <v>0</v>
      </c>
    </row>
    <row r="1488" spans="1:18">
      <c r="A1488" t="s">
        <v>4</v>
      </c>
      <c r="B1488" s="4" t="s">
        <v>5</v>
      </c>
    </row>
    <row r="1489" spans="1:13">
      <c r="A1489" t="n">
        <v>10766</v>
      </c>
      <c r="B1489" s="37" t="n">
        <v>28</v>
      </c>
    </row>
    <row r="1490" spans="1:13">
      <c r="A1490" t="s">
        <v>4</v>
      </c>
      <c r="B1490" s="4" t="s">
        <v>5</v>
      </c>
      <c r="C1490" s="4" t="s">
        <v>13</v>
      </c>
      <c r="D1490" s="4" t="s">
        <v>7</v>
      </c>
    </row>
    <row r="1491" spans="1:13">
      <c r="A1491" t="n">
        <v>10767</v>
      </c>
      <c r="B1491" s="38" t="n">
        <v>89</v>
      </c>
      <c r="C1491" s="7" t="n">
        <v>65533</v>
      </c>
      <c r="D1491" s="7" t="n">
        <v>1</v>
      </c>
    </row>
    <row r="1492" spans="1:13">
      <c r="A1492" t="s">
        <v>4</v>
      </c>
      <c r="B1492" s="4" t="s">
        <v>5</v>
      </c>
      <c r="C1492" s="4" t="s">
        <v>7</v>
      </c>
      <c r="D1492" s="4" t="s">
        <v>13</v>
      </c>
      <c r="E1492" s="4" t="s">
        <v>16</v>
      </c>
    </row>
    <row r="1493" spans="1:13">
      <c r="A1493" t="n">
        <v>10771</v>
      </c>
      <c r="B1493" s="20" t="n">
        <v>58</v>
      </c>
      <c r="C1493" s="7" t="n">
        <v>101</v>
      </c>
      <c r="D1493" s="7" t="n">
        <v>300</v>
      </c>
      <c r="E1493" s="7" t="n">
        <v>1</v>
      </c>
    </row>
    <row r="1494" spans="1:13">
      <c r="A1494" t="s">
        <v>4</v>
      </c>
      <c r="B1494" s="4" t="s">
        <v>5</v>
      </c>
      <c r="C1494" s="4" t="s">
        <v>7</v>
      </c>
      <c r="D1494" s="4" t="s">
        <v>13</v>
      </c>
    </row>
    <row r="1495" spans="1:13">
      <c r="A1495" t="n">
        <v>10779</v>
      </c>
      <c r="B1495" s="20" t="n">
        <v>58</v>
      </c>
      <c r="C1495" s="7" t="n">
        <v>254</v>
      </c>
      <c r="D1495" s="7" t="n">
        <v>0</v>
      </c>
    </row>
    <row r="1496" spans="1:13">
      <c r="A1496" t="s">
        <v>4</v>
      </c>
      <c r="B1496" s="4" t="s">
        <v>5</v>
      </c>
      <c r="C1496" s="4" t="s">
        <v>13</v>
      </c>
      <c r="D1496" s="4" t="s">
        <v>7</v>
      </c>
      <c r="E1496" s="4" t="s">
        <v>8</v>
      </c>
      <c r="F1496" s="4" t="s">
        <v>16</v>
      </c>
      <c r="G1496" s="4" t="s">
        <v>16</v>
      </c>
      <c r="H1496" s="4" t="s">
        <v>16</v>
      </c>
    </row>
    <row r="1497" spans="1:13">
      <c r="A1497" t="n">
        <v>10783</v>
      </c>
      <c r="B1497" s="59" t="n">
        <v>48</v>
      </c>
      <c r="C1497" s="7" t="n">
        <v>0</v>
      </c>
      <c r="D1497" s="7" t="n">
        <v>0</v>
      </c>
      <c r="E1497" s="7" t="s">
        <v>152</v>
      </c>
      <c r="F1497" s="7" t="n">
        <v>0</v>
      </c>
      <c r="G1497" s="7" t="n">
        <v>1</v>
      </c>
      <c r="H1497" s="7" t="n">
        <v>0</v>
      </c>
    </row>
    <row r="1498" spans="1:13">
      <c r="A1498" t="s">
        <v>4</v>
      </c>
      <c r="B1498" s="4" t="s">
        <v>5</v>
      </c>
      <c r="C1498" s="4" t="s">
        <v>7</v>
      </c>
      <c r="D1498" s="4" t="s">
        <v>7</v>
      </c>
      <c r="E1498" s="4" t="s">
        <v>16</v>
      </c>
      <c r="F1498" s="4" t="s">
        <v>16</v>
      </c>
      <c r="G1498" s="4" t="s">
        <v>16</v>
      </c>
      <c r="H1498" s="4" t="s">
        <v>13</v>
      </c>
    </row>
    <row r="1499" spans="1:13">
      <c r="A1499" t="n">
        <v>10808</v>
      </c>
      <c r="B1499" s="31" t="n">
        <v>45</v>
      </c>
      <c r="C1499" s="7" t="n">
        <v>2</v>
      </c>
      <c r="D1499" s="7" t="n">
        <v>3</v>
      </c>
      <c r="E1499" s="7" t="n">
        <v>-0.0399999991059303</v>
      </c>
      <c r="F1499" s="7" t="n">
        <v>21.5400009155273</v>
      </c>
      <c r="G1499" s="7" t="n">
        <v>-32.8899993896484</v>
      </c>
      <c r="H1499" s="7" t="n">
        <v>0</v>
      </c>
    </row>
    <row r="1500" spans="1:13">
      <c r="A1500" t="s">
        <v>4</v>
      </c>
      <c r="B1500" s="4" t="s">
        <v>5</v>
      </c>
      <c r="C1500" s="4" t="s">
        <v>7</v>
      </c>
      <c r="D1500" s="4" t="s">
        <v>7</v>
      </c>
      <c r="E1500" s="4" t="s">
        <v>16</v>
      </c>
      <c r="F1500" s="4" t="s">
        <v>16</v>
      </c>
      <c r="G1500" s="4" t="s">
        <v>16</v>
      </c>
      <c r="H1500" s="4" t="s">
        <v>13</v>
      </c>
      <c r="I1500" s="4" t="s">
        <v>7</v>
      </c>
    </row>
    <row r="1501" spans="1:13">
      <c r="A1501" t="n">
        <v>10825</v>
      </c>
      <c r="B1501" s="31" t="n">
        <v>45</v>
      </c>
      <c r="C1501" s="7" t="n">
        <v>4</v>
      </c>
      <c r="D1501" s="7" t="n">
        <v>3</v>
      </c>
      <c r="E1501" s="7" t="n">
        <v>3.85999989509583</v>
      </c>
      <c r="F1501" s="7" t="n">
        <v>348.589996337891</v>
      </c>
      <c r="G1501" s="7" t="n">
        <v>4</v>
      </c>
      <c r="H1501" s="7" t="n">
        <v>0</v>
      </c>
      <c r="I1501" s="7" t="n">
        <v>0</v>
      </c>
    </row>
    <row r="1502" spans="1:13">
      <c r="A1502" t="s">
        <v>4</v>
      </c>
      <c r="B1502" s="4" t="s">
        <v>5</v>
      </c>
      <c r="C1502" s="4" t="s">
        <v>7</v>
      </c>
      <c r="D1502" s="4" t="s">
        <v>7</v>
      </c>
      <c r="E1502" s="4" t="s">
        <v>16</v>
      </c>
      <c r="F1502" s="4" t="s">
        <v>13</v>
      </c>
    </row>
    <row r="1503" spans="1:13">
      <c r="A1503" t="n">
        <v>10843</v>
      </c>
      <c r="B1503" s="31" t="n">
        <v>45</v>
      </c>
      <c r="C1503" s="7" t="n">
        <v>5</v>
      </c>
      <c r="D1503" s="7" t="n">
        <v>3</v>
      </c>
      <c r="E1503" s="7" t="n">
        <v>1.70000004768372</v>
      </c>
      <c r="F1503" s="7" t="n">
        <v>0</v>
      </c>
    </row>
    <row r="1504" spans="1:13">
      <c r="A1504" t="s">
        <v>4</v>
      </c>
      <c r="B1504" s="4" t="s">
        <v>5</v>
      </c>
      <c r="C1504" s="4" t="s">
        <v>7</v>
      </c>
      <c r="D1504" s="4" t="s">
        <v>7</v>
      </c>
      <c r="E1504" s="4" t="s">
        <v>16</v>
      </c>
      <c r="F1504" s="4" t="s">
        <v>13</v>
      </c>
    </row>
    <row r="1505" spans="1:9">
      <c r="A1505" t="n">
        <v>10852</v>
      </c>
      <c r="B1505" s="31" t="n">
        <v>45</v>
      </c>
      <c r="C1505" s="7" t="n">
        <v>11</v>
      </c>
      <c r="D1505" s="7" t="n">
        <v>3</v>
      </c>
      <c r="E1505" s="7" t="n">
        <v>18</v>
      </c>
      <c r="F1505" s="7" t="n">
        <v>0</v>
      </c>
    </row>
    <row r="1506" spans="1:9">
      <c r="A1506" t="s">
        <v>4</v>
      </c>
      <c r="B1506" s="4" t="s">
        <v>5</v>
      </c>
      <c r="C1506" s="4" t="s">
        <v>7</v>
      </c>
      <c r="D1506" s="4" t="s">
        <v>7</v>
      </c>
      <c r="E1506" s="4" t="s">
        <v>16</v>
      </c>
      <c r="F1506" s="4" t="s">
        <v>16</v>
      </c>
      <c r="G1506" s="4" t="s">
        <v>16</v>
      </c>
      <c r="H1506" s="4" t="s">
        <v>13</v>
      </c>
      <c r="I1506" s="4" t="s">
        <v>7</v>
      </c>
    </row>
    <row r="1507" spans="1:9">
      <c r="A1507" t="n">
        <v>10861</v>
      </c>
      <c r="B1507" s="31" t="n">
        <v>45</v>
      </c>
      <c r="C1507" s="7" t="n">
        <v>4</v>
      </c>
      <c r="D1507" s="7" t="n">
        <v>3</v>
      </c>
      <c r="E1507" s="7" t="n">
        <v>2.72000002861023</v>
      </c>
      <c r="F1507" s="7" t="n">
        <v>348.589996337891</v>
      </c>
      <c r="G1507" s="7" t="n">
        <v>4</v>
      </c>
      <c r="H1507" s="7" t="n">
        <v>20000</v>
      </c>
      <c r="I1507" s="7" t="n">
        <v>1</v>
      </c>
    </row>
    <row r="1508" spans="1:9">
      <c r="A1508" t="s">
        <v>4</v>
      </c>
      <c r="B1508" s="4" t="s">
        <v>5</v>
      </c>
      <c r="C1508" s="4" t="s">
        <v>7</v>
      </c>
      <c r="D1508" s="19" t="s">
        <v>32</v>
      </c>
      <c r="E1508" s="4" t="s">
        <v>5</v>
      </c>
      <c r="F1508" s="4" t="s">
        <v>7</v>
      </c>
      <c r="G1508" s="4" t="s">
        <v>13</v>
      </c>
      <c r="H1508" s="19" t="s">
        <v>33</v>
      </c>
      <c r="I1508" s="4" t="s">
        <v>7</v>
      </c>
      <c r="J1508" s="4" t="s">
        <v>25</v>
      </c>
    </row>
    <row r="1509" spans="1:9">
      <c r="A1509" t="n">
        <v>10879</v>
      </c>
      <c r="B1509" s="14" t="n">
        <v>5</v>
      </c>
      <c r="C1509" s="7" t="n">
        <v>28</v>
      </c>
      <c r="D1509" s="19" t="s">
        <v>3</v>
      </c>
      <c r="E1509" s="24" t="n">
        <v>64</v>
      </c>
      <c r="F1509" s="7" t="n">
        <v>5</v>
      </c>
      <c r="G1509" s="7" t="n">
        <v>9</v>
      </c>
      <c r="H1509" s="19" t="s">
        <v>3</v>
      </c>
      <c r="I1509" s="7" t="n">
        <v>1</v>
      </c>
      <c r="J1509" s="15" t="n">
        <f t="normal" ca="1">A1513</f>
        <v>0</v>
      </c>
    </row>
    <row r="1510" spans="1:9">
      <c r="A1510" t="s">
        <v>4</v>
      </c>
      <c r="B1510" s="4" t="s">
        <v>5</v>
      </c>
      <c r="C1510" s="4" t="s">
        <v>13</v>
      </c>
      <c r="D1510" s="4" t="s">
        <v>14</v>
      </c>
    </row>
    <row r="1511" spans="1:9">
      <c r="A1511" t="n">
        <v>10890</v>
      </c>
      <c r="B1511" s="56" t="n">
        <v>43</v>
      </c>
      <c r="C1511" s="7" t="n">
        <v>61488</v>
      </c>
      <c r="D1511" s="7" t="n">
        <v>128</v>
      </c>
    </row>
    <row r="1512" spans="1:9">
      <c r="A1512" t="s">
        <v>4</v>
      </c>
      <c r="B1512" s="4" t="s">
        <v>5</v>
      </c>
      <c r="C1512" s="4" t="s">
        <v>7</v>
      </c>
      <c r="D1512" s="4" t="s">
        <v>13</v>
      </c>
    </row>
    <row r="1513" spans="1:9">
      <c r="A1513" t="n">
        <v>10897</v>
      </c>
      <c r="B1513" s="20" t="n">
        <v>58</v>
      </c>
      <c r="C1513" s="7" t="n">
        <v>255</v>
      </c>
      <c r="D1513" s="7" t="n"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13</v>
      </c>
      <c r="E1514" s="4" t="s">
        <v>8</v>
      </c>
    </row>
    <row r="1515" spans="1:9">
      <c r="A1515" t="n">
        <v>10901</v>
      </c>
      <c r="B1515" s="35" t="n">
        <v>51</v>
      </c>
      <c r="C1515" s="7" t="n">
        <v>4</v>
      </c>
      <c r="D1515" s="7" t="n">
        <v>6</v>
      </c>
      <c r="E1515" s="7" t="s">
        <v>107</v>
      </c>
    </row>
    <row r="1516" spans="1:9">
      <c r="A1516" t="s">
        <v>4</v>
      </c>
      <c r="B1516" s="4" t="s">
        <v>5</v>
      </c>
      <c r="C1516" s="4" t="s">
        <v>13</v>
      </c>
    </row>
    <row r="1517" spans="1:9">
      <c r="A1517" t="n">
        <v>10915</v>
      </c>
      <c r="B1517" s="26" t="n">
        <v>16</v>
      </c>
      <c r="C1517" s="7" t="n">
        <v>0</v>
      </c>
    </row>
    <row r="1518" spans="1:9">
      <c r="A1518" t="s">
        <v>4</v>
      </c>
      <c r="B1518" s="4" t="s">
        <v>5</v>
      </c>
      <c r="C1518" s="4" t="s">
        <v>13</v>
      </c>
      <c r="D1518" s="4" t="s">
        <v>7</v>
      </c>
      <c r="E1518" s="4" t="s">
        <v>14</v>
      </c>
      <c r="F1518" s="4" t="s">
        <v>44</v>
      </c>
      <c r="G1518" s="4" t="s">
        <v>7</v>
      </c>
      <c r="H1518" s="4" t="s">
        <v>7</v>
      </c>
      <c r="I1518" s="4" t="s">
        <v>7</v>
      </c>
      <c r="J1518" s="4" t="s">
        <v>14</v>
      </c>
      <c r="K1518" s="4" t="s">
        <v>44</v>
      </c>
      <c r="L1518" s="4" t="s">
        <v>7</v>
      </c>
      <c r="M1518" s="4" t="s">
        <v>7</v>
      </c>
    </row>
    <row r="1519" spans="1:9">
      <c r="A1519" t="n">
        <v>10918</v>
      </c>
      <c r="B1519" s="36" t="n">
        <v>26</v>
      </c>
      <c r="C1519" s="7" t="n">
        <v>6</v>
      </c>
      <c r="D1519" s="7" t="n">
        <v>17</v>
      </c>
      <c r="E1519" s="7" t="n">
        <v>8308</v>
      </c>
      <c r="F1519" s="7" t="s">
        <v>153</v>
      </c>
      <c r="G1519" s="7" t="n">
        <v>2</v>
      </c>
      <c r="H1519" s="7" t="n">
        <v>3</v>
      </c>
      <c r="I1519" s="7" t="n">
        <v>17</v>
      </c>
      <c r="J1519" s="7" t="n">
        <v>8309</v>
      </c>
      <c r="K1519" s="7" t="s">
        <v>154</v>
      </c>
      <c r="L1519" s="7" t="n">
        <v>2</v>
      </c>
      <c r="M1519" s="7" t="n">
        <v>0</v>
      </c>
    </row>
    <row r="1520" spans="1:9">
      <c r="A1520" t="s">
        <v>4</v>
      </c>
      <c r="B1520" s="4" t="s">
        <v>5</v>
      </c>
    </row>
    <row r="1521" spans="1:13">
      <c r="A1521" t="n">
        <v>11058</v>
      </c>
      <c r="B1521" s="37" t="n">
        <v>28</v>
      </c>
    </row>
    <row r="1522" spans="1:13">
      <c r="A1522" t="s">
        <v>4</v>
      </c>
      <c r="B1522" s="4" t="s">
        <v>5</v>
      </c>
      <c r="C1522" s="4" t="s">
        <v>13</v>
      </c>
      <c r="D1522" s="4" t="s">
        <v>7</v>
      </c>
    </row>
    <row r="1523" spans="1:13">
      <c r="A1523" t="n">
        <v>11059</v>
      </c>
      <c r="B1523" s="38" t="n">
        <v>89</v>
      </c>
      <c r="C1523" s="7" t="n">
        <v>65533</v>
      </c>
      <c r="D1523" s="7" t="n">
        <v>1</v>
      </c>
    </row>
    <row r="1524" spans="1:13">
      <c r="A1524" t="s">
        <v>4</v>
      </c>
      <c r="B1524" s="4" t="s">
        <v>5</v>
      </c>
      <c r="C1524" s="4" t="s">
        <v>7</v>
      </c>
      <c r="D1524" s="4" t="s">
        <v>13</v>
      </c>
      <c r="E1524" s="4" t="s">
        <v>7</v>
      </c>
      <c r="F1524" s="4" t="s">
        <v>25</v>
      </c>
    </row>
    <row r="1525" spans="1:13">
      <c r="A1525" t="n">
        <v>11063</v>
      </c>
      <c r="B1525" s="14" t="n">
        <v>5</v>
      </c>
      <c r="C1525" s="7" t="n">
        <v>30</v>
      </c>
      <c r="D1525" s="7" t="n">
        <v>6662</v>
      </c>
      <c r="E1525" s="7" t="n">
        <v>1</v>
      </c>
      <c r="F1525" s="15" t="n">
        <f t="normal" ca="1">A1555</f>
        <v>0</v>
      </c>
    </row>
    <row r="1526" spans="1:13">
      <c r="A1526" t="s">
        <v>4</v>
      </c>
      <c r="B1526" s="4" t="s">
        <v>5</v>
      </c>
      <c r="C1526" s="4" t="s">
        <v>7</v>
      </c>
      <c r="D1526" s="4" t="s">
        <v>13</v>
      </c>
      <c r="E1526" s="4" t="s">
        <v>8</v>
      </c>
    </row>
    <row r="1527" spans="1:13">
      <c r="A1527" t="n">
        <v>11072</v>
      </c>
      <c r="B1527" s="35" t="n">
        <v>51</v>
      </c>
      <c r="C1527" s="7" t="n">
        <v>4</v>
      </c>
      <c r="D1527" s="7" t="n">
        <v>6</v>
      </c>
      <c r="E1527" s="7" t="s">
        <v>155</v>
      </c>
    </row>
    <row r="1528" spans="1:13">
      <c r="A1528" t="s">
        <v>4</v>
      </c>
      <c r="B1528" s="4" t="s">
        <v>5</v>
      </c>
      <c r="C1528" s="4" t="s">
        <v>13</v>
      </c>
    </row>
    <row r="1529" spans="1:13">
      <c r="A1529" t="n">
        <v>11086</v>
      </c>
      <c r="B1529" s="26" t="n">
        <v>16</v>
      </c>
      <c r="C1529" s="7" t="n">
        <v>0</v>
      </c>
    </row>
    <row r="1530" spans="1:13">
      <c r="A1530" t="s">
        <v>4</v>
      </c>
      <c r="B1530" s="4" t="s">
        <v>5</v>
      </c>
      <c r="C1530" s="4" t="s">
        <v>13</v>
      </c>
      <c r="D1530" s="4" t="s">
        <v>7</v>
      </c>
      <c r="E1530" s="4" t="s">
        <v>14</v>
      </c>
      <c r="F1530" s="4" t="s">
        <v>44</v>
      </c>
      <c r="G1530" s="4" t="s">
        <v>7</v>
      </c>
      <c r="H1530" s="4" t="s">
        <v>7</v>
      </c>
      <c r="I1530" s="4" t="s">
        <v>7</v>
      </c>
      <c r="J1530" s="4" t="s">
        <v>14</v>
      </c>
      <c r="K1530" s="4" t="s">
        <v>44</v>
      </c>
      <c r="L1530" s="4" t="s">
        <v>7</v>
      </c>
      <c r="M1530" s="4" t="s">
        <v>7</v>
      </c>
      <c r="N1530" s="4" t="s">
        <v>7</v>
      </c>
      <c r="O1530" s="4" t="s">
        <v>14</v>
      </c>
      <c r="P1530" s="4" t="s">
        <v>44</v>
      </c>
      <c r="Q1530" s="4" t="s">
        <v>7</v>
      </c>
      <c r="R1530" s="4" t="s">
        <v>7</v>
      </c>
    </row>
    <row r="1531" spans="1:13">
      <c r="A1531" t="n">
        <v>11089</v>
      </c>
      <c r="B1531" s="36" t="n">
        <v>26</v>
      </c>
      <c r="C1531" s="7" t="n">
        <v>6</v>
      </c>
      <c r="D1531" s="7" t="n">
        <v>17</v>
      </c>
      <c r="E1531" s="7" t="n">
        <v>8310</v>
      </c>
      <c r="F1531" s="7" t="s">
        <v>156</v>
      </c>
      <c r="G1531" s="7" t="n">
        <v>2</v>
      </c>
      <c r="H1531" s="7" t="n">
        <v>3</v>
      </c>
      <c r="I1531" s="7" t="n">
        <v>17</v>
      </c>
      <c r="J1531" s="7" t="n">
        <v>8311</v>
      </c>
      <c r="K1531" s="7" t="s">
        <v>157</v>
      </c>
      <c r="L1531" s="7" t="n">
        <v>2</v>
      </c>
      <c r="M1531" s="7" t="n">
        <v>3</v>
      </c>
      <c r="N1531" s="7" t="n">
        <v>17</v>
      </c>
      <c r="O1531" s="7" t="n">
        <v>8312</v>
      </c>
      <c r="P1531" s="7" t="s">
        <v>158</v>
      </c>
      <c r="Q1531" s="7" t="n">
        <v>2</v>
      </c>
      <c r="R1531" s="7" t="n">
        <v>0</v>
      </c>
    </row>
    <row r="1532" spans="1:13">
      <c r="A1532" t="s">
        <v>4</v>
      </c>
      <c r="B1532" s="4" t="s">
        <v>5</v>
      </c>
    </row>
    <row r="1533" spans="1:13">
      <c r="A1533" t="n">
        <v>11350</v>
      </c>
      <c r="B1533" s="37" t="n">
        <v>28</v>
      </c>
    </row>
    <row r="1534" spans="1:13">
      <c r="A1534" t="s">
        <v>4</v>
      </c>
      <c r="B1534" s="4" t="s">
        <v>5</v>
      </c>
      <c r="C1534" s="4" t="s">
        <v>13</v>
      </c>
      <c r="D1534" s="4" t="s">
        <v>7</v>
      </c>
    </row>
    <row r="1535" spans="1:13">
      <c r="A1535" t="n">
        <v>11351</v>
      </c>
      <c r="B1535" s="38" t="n">
        <v>89</v>
      </c>
      <c r="C1535" s="7" t="n">
        <v>65533</v>
      </c>
      <c r="D1535" s="7" t="n">
        <v>1</v>
      </c>
    </row>
    <row r="1536" spans="1:13">
      <c r="A1536" t="s">
        <v>4</v>
      </c>
      <c r="B1536" s="4" t="s">
        <v>5</v>
      </c>
      <c r="C1536" s="4" t="s">
        <v>7</v>
      </c>
      <c r="D1536" s="19" t="s">
        <v>32</v>
      </c>
      <c r="E1536" s="4" t="s">
        <v>5</v>
      </c>
      <c r="F1536" s="4" t="s">
        <v>7</v>
      </c>
      <c r="G1536" s="4" t="s">
        <v>13</v>
      </c>
      <c r="H1536" s="19" t="s">
        <v>33</v>
      </c>
      <c r="I1536" s="4" t="s">
        <v>7</v>
      </c>
      <c r="J1536" s="4" t="s">
        <v>25</v>
      </c>
    </row>
    <row r="1537" spans="1:18">
      <c r="A1537" t="n">
        <v>11355</v>
      </c>
      <c r="B1537" s="14" t="n">
        <v>5</v>
      </c>
      <c r="C1537" s="7" t="n">
        <v>28</v>
      </c>
      <c r="D1537" s="19" t="s">
        <v>3</v>
      </c>
      <c r="E1537" s="24" t="n">
        <v>64</v>
      </c>
      <c r="F1537" s="7" t="n">
        <v>5</v>
      </c>
      <c r="G1537" s="7" t="n">
        <v>9</v>
      </c>
      <c r="H1537" s="19" t="s">
        <v>3</v>
      </c>
      <c r="I1537" s="7" t="n">
        <v>1</v>
      </c>
      <c r="J1537" s="15" t="n">
        <f t="normal" ca="1">A1541</f>
        <v>0</v>
      </c>
    </row>
    <row r="1538" spans="1:18">
      <c r="A1538" t="s">
        <v>4</v>
      </c>
      <c r="B1538" s="4" t="s">
        <v>5</v>
      </c>
      <c r="C1538" s="4" t="s">
        <v>13</v>
      </c>
      <c r="D1538" s="4" t="s">
        <v>14</v>
      </c>
    </row>
    <row r="1539" spans="1:18">
      <c r="A1539" t="n">
        <v>11366</v>
      </c>
      <c r="B1539" s="65" t="n">
        <v>44</v>
      </c>
      <c r="C1539" s="7" t="n">
        <v>61488</v>
      </c>
      <c r="D1539" s="7" t="n">
        <v>128</v>
      </c>
    </row>
    <row r="1540" spans="1:18">
      <c r="A1540" t="s">
        <v>4</v>
      </c>
      <c r="B1540" s="4" t="s">
        <v>5</v>
      </c>
      <c r="C1540" s="4" t="s">
        <v>7</v>
      </c>
      <c r="D1540" s="4" t="s">
        <v>13</v>
      </c>
    </row>
    <row r="1541" spans="1:18">
      <c r="A1541" t="n">
        <v>11373</v>
      </c>
      <c r="B1541" s="20" t="n">
        <v>58</v>
      </c>
      <c r="C1541" s="7" t="n">
        <v>255</v>
      </c>
      <c r="D1541" s="7" t="n">
        <v>0</v>
      </c>
    </row>
    <row r="1542" spans="1:18">
      <c r="A1542" t="s">
        <v>4</v>
      </c>
      <c r="B1542" s="4" t="s">
        <v>5</v>
      </c>
      <c r="C1542" s="4" t="s">
        <v>7</v>
      </c>
      <c r="D1542" s="4" t="s">
        <v>13</v>
      </c>
      <c r="E1542" s="4" t="s">
        <v>8</v>
      </c>
    </row>
    <row r="1543" spans="1:18">
      <c r="A1543" t="n">
        <v>11377</v>
      </c>
      <c r="B1543" s="35" t="n">
        <v>51</v>
      </c>
      <c r="C1543" s="7" t="n">
        <v>4</v>
      </c>
      <c r="D1543" s="7" t="n">
        <v>0</v>
      </c>
      <c r="E1543" s="7" t="s">
        <v>159</v>
      </c>
    </row>
    <row r="1544" spans="1:18">
      <c r="A1544" t="s">
        <v>4</v>
      </c>
      <c r="B1544" s="4" t="s">
        <v>5</v>
      </c>
      <c r="C1544" s="4" t="s">
        <v>13</v>
      </c>
    </row>
    <row r="1545" spans="1:18">
      <c r="A1545" t="n">
        <v>11391</v>
      </c>
      <c r="B1545" s="26" t="n">
        <v>16</v>
      </c>
      <c r="C1545" s="7" t="n">
        <v>0</v>
      </c>
    </row>
    <row r="1546" spans="1:18">
      <c r="A1546" t="s">
        <v>4</v>
      </c>
      <c r="B1546" s="4" t="s">
        <v>5</v>
      </c>
      <c r="C1546" s="4" t="s">
        <v>13</v>
      </c>
      <c r="D1546" s="4" t="s">
        <v>7</v>
      </c>
      <c r="E1546" s="4" t="s">
        <v>14</v>
      </c>
      <c r="F1546" s="4" t="s">
        <v>44</v>
      </c>
      <c r="G1546" s="4" t="s">
        <v>7</v>
      </c>
      <c r="H1546" s="4" t="s">
        <v>7</v>
      </c>
      <c r="I1546" s="4" t="s">
        <v>7</v>
      </c>
      <c r="J1546" s="4" t="s">
        <v>14</v>
      </c>
      <c r="K1546" s="4" t="s">
        <v>44</v>
      </c>
      <c r="L1546" s="4" t="s">
        <v>7</v>
      </c>
      <c r="M1546" s="4" t="s">
        <v>7</v>
      </c>
    </row>
    <row r="1547" spans="1:18">
      <c r="A1547" t="n">
        <v>11394</v>
      </c>
      <c r="B1547" s="36" t="n">
        <v>26</v>
      </c>
      <c r="C1547" s="7" t="n">
        <v>0</v>
      </c>
      <c r="D1547" s="7" t="n">
        <v>17</v>
      </c>
      <c r="E1547" s="7" t="n">
        <v>52645</v>
      </c>
      <c r="F1547" s="7" t="s">
        <v>160</v>
      </c>
      <c r="G1547" s="7" t="n">
        <v>2</v>
      </c>
      <c r="H1547" s="7" t="n">
        <v>3</v>
      </c>
      <c r="I1547" s="7" t="n">
        <v>17</v>
      </c>
      <c r="J1547" s="7" t="n">
        <v>52646</v>
      </c>
      <c r="K1547" s="7" t="s">
        <v>161</v>
      </c>
      <c r="L1547" s="7" t="n">
        <v>2</v>
      </c>
      <c r="M1547" s="7" t="n">
        <v>0</v>
      </c>
    </row>
    <row r="1548" spans="1:18">
      <c r="A1548" t="s">
        <v>4</v>
      </c>
      <c r="B1548" s="4" t="s">
        <v>5</v>
      </c>
    </row>
    <row r="1549" spans="1:18">
      <c r="A1549" t="n">
        <v>11557</v>
      </c>
      <c r="B1549" s="37" t="n">
        <v>28</v>
      </c>
    </row>
    <row r="1550" spans="1:18">
      <c r="A1550" t="s">
        <v>4</v>
      </c>
      <c r="B1550" s="4" t="s">
        <v>5</v>
      </c>
      <c r="C1550" s="4" t="s">
        <v>13</v>
      </c>
      <c r="D1550" s="4" t="s">
        <v>7</v>
      </c>
    </row>
    <row r="1551" spans="1:18">
      <c r="A1551" t="n">
        <v>11558</v>
      </c>
      <c r="B1551" s="38" t="n">
        <v>89</v>
      </c>
      <c r="C1551" s="7" t="n">
        <v>65533</v>
      </c>
      <c r="D1551" s="7" t="n">
        <v>1</v>
      </c>
    </row>
    <row r="1552" spans="1:18">
      <c r="A1552" t="s">
        <v>4</v>
      </c>
      <c r="B1552" s="4" t="s">
        <v>5</v>
      </c>
      <c r="C1552" s="4" t="s">
        <v>25</v>
      </c>
    </row>
    <row r="1553" spans="1:13">
      <c r="A1553" t="n">
        <v>11562</v>
      </c>
      <c r="B1553" s="17" t="n">
        <v>3</v>
      </c>
      <c r="C1553" s="15" t="n">
        <f t="normal" ca="1">A1581</f>
        <v>0</v>
      </c>
    </row>
    <row r="1554" spans="1:13">
      <c r="A1554" t="s">
        <v>4</v>
      </c>
      <c r="B1554" s="4" t="s">
        <v>5</v>
      </c>
      <c r="C1554" s="4" t="s">
        <v>7</v>
      </c>
      <c r="D1554" s="4" t="s">
        <v>13</v>
      </c>
      <c r="E1554" s="4" t="s">
        <v>8</v>
      </c>
    </row>
    <row r="1555" spans="1:13">
      <c r="A1555" t="n">
        <v>11567</v>
      </c>
      <c r="B1555" s="35" t="n">
        <v>51</v>
      </c>
      <c r="C1555" s="7" t="n">
        <v>4</v>
      </c>
      <c r="D1555" s="7" t="n">
        <v>6</v>
      </c>
      <c r="E1555" s="7" t="s">
        <v>155</v>
      </c>
    </row>
    <row r="1556" spans="1:13">
      <c r="A1556" t="s">
        <v>4</v>
      </c>
      <c r="B1556" s="4" t="s">
        <v>5</v>
      </c>
      <c r="C1556" s="4" t="s">
        <v>13</v>
      </c>
    </row>
    <row r="1557" spans="1:13">
      <c r="A1557" t="n">
        <v>11581</v>
      </c>
      <c r="B1557" s="26" t="n">
        <v>16</v>
      </c>
      <c r="C1557" s="7" t="n">
        <v>0</v>
      </c>
    </row>
    <row r="1558" spans="1:13">
      <c r="A1558" t="s">
        <v>4</v>
      </c>
      <c r="B1558" s="4" t="s">
        <v>5</v>
      </c>
      <c r="C1558" s="4" t="s">
        <v>13</v>
      </c>
      <c r="D1558" s="4" t="s">
        <v>7</v>
      </c>
      <c r="E1558" s="4" t="s">
        <v>14</v>
      </c>
      <c r="F1558" s="4" t="s">
        <v>44</v>
      </c>
      <c r="G1558" s="4" t="s">
        <v>7</v>
      </c>
      <c r="H1558" s="4" t="s">
        <v>7</v>
      </c>
      <c r="I1558" s="4" t="s">
        <v>7</v>
      </c>
      <c r="J1558" s="4" t="s">
        <v>14</v>
      </c>
      <c r="K1558" s="4" t="s">
        <v>44</v>
      </c>
      <c r="L1558" s="4" t="s">
        <v>7</v>
      </c>
      <c r="M1558" s="4" t="s">
        <v>7</v>
      </c>
    </row>
    <row r="1559" spans="1:13">
      <c r="A1559" t="n">
        <v>11584</v>
      </c>
      <c r="B1559" s="36" t="n">
        <v>26</v>
      </c>
      <c r="C1559" s="7" t="n">
        <v>6</v>
      </c>
      <c r="D1559" s="7" t="n">
        <v>17</v>
      </c>
      <c r="E1559" s="7" t="n">
        <v>8313</v>
      </c>
      <c r="F1559" s="7" t="s">
        <v>162</v>
      </c>
      <c r="G1559" s="7" t="n">
        <v>2</v>
      </c>
      <c r="H1559" s="7" t="n">
        <v>3</v>
      </c>
      <c r="I1559" s="7" t="n">
        <v>17</v>
      </c>
      <c r="J1559" s="7" t="n">
        <v>8314</v>
      </c>
      <c r="K1559" s="7" t="s">
        <v>163</v>
      </c>
      <c r="L1559" s="7" t="n">
        <v>2</v>
      </c>
      <c r="M1559" s="7" t="n">
        <v>0</v>
      </c>
    </row>
    <row r="1560" spans="1:13">
      <c r="A1560" t="s">
        <v>4</v>
      </c>
      <c r="B1560" s="4" t="s">
        <v>5</v>
      </c>
    </row>
    <row r="1561" spans="1:13">
      <c r="A1561" t="n">
        <v>11686</v>
      </c>
      <c r="B1561" s="37" t="n">
        <v>28</v>
      </c>
    </row>
    <row r="1562" spans="1:13">
      <c r="A1562" t="s">
        <v>4</v>
      </c>
      <c r="B1562" s="4" t="s">
        <v>5</v>
      </c>
      <c r="C1562" s="4" t="s">
        <v>13</v>
      </c>
      <c r="D1562" s="4" t="s">
        <v>7</v>
      </c>
    </row>
    <row r="1563" spans="1:13">
      <c r="A1563" t="n">
        <v>11687</v>
      </c>
      <c r="B1563" s="38" t="n">
        <v>89</v>
      </c>
      <c r="C1563" s="7" t="n">
        <v>65533</v>
      </c>
      <c r="D1563" s="7" t="n">
        <v>1</v>
      </c>
    </row>
    <row r="1564" spans="1:13">
      <c r="A1564" t="s">
        <v>4</v>
      </c>
      <c r="B1564" s="4" t="s">
        <v>5</v>
      </c>
      <c r="C1564" s="4" t="s">
        <v>7</v>
      </c>
      <c r="D1564" s="19" t="s">
        <v>32</v>
      </c>
      <c r="E1564" s="4" t="s">
        <v>5</v>
      </c>
      <c r="F1564" s="4" t="s">
        <v>7</v>
      </c>
      <c r="G1564" s="4" t="s">
        <v>13</v>
      </c>
      <c r="H1564" s="19" t="s">
        <v>33</v>
      </c>
      <c r="I1564" s="4" t="s">
        <v>7</v>
      </c>
      <c r="J1564" s="4" t="s">
        <v>25</v>
      </c>
    </row>
    <row r="1565" spans="1:13">
      <c r="A1565" t="n">
        <v>11691</v>
      </c>
      <c r="B1565" s="14" t="n">
        <v>5</v>
      </c>
      <c r="C1565" s="7" t="n">
        <v>28</v>
      </c>
      <c r="D1565" s="19" t="s">
        <v>3</v>
      </c>
      <c r="E1565" s="24" t="n">
        <v>64</v>
      </c>
      <c r="F1565" s="7" t="n">
        <v>5</v>
      </c>
      <c r="G1565" s="7" t="n">
        <v>9</v>
      </c>
      <c r="H1565" s="19" t="s">
        <v>3</v>
      </c>
      <c r="I1565" s="7" t="n">
        <v>1</v>
      </c>
      <c r="J1565" s="15" t="n">
        <f t="normal" ca="1">A1569</f>
        <v>0</v>
      </c>
    </row>
    <row r="1566" spans="1:13">
      <c r="A1566" t="s">
        <v>4</v>
      </c>
      <c r="B1566" s="4" t="s">
        <v>5</v>
      </c>
      <c r="C1566" s="4" t="s">
        <v>13</v>
      </c>
      <c r="D1566" s="4" t="s">
        <v>14</v>
      </c>
    </row>
    <row r="1567" spans="1:13">
      <c r="A1567" t="n">
        <v>11702</v>
      </c>
      <c r="B1567" s="65" t="n">
        <v>44</v>
      </c>
      <c r="C1567" s="7" t="n">
        <v>61488</v>
      </c>
      <c r="D1567" s="7" t="n">
        <v>128</v>
      </c>
    </row>
    <row r="1568" spans="1:13">
      <c r="A1568" t="s">
        <v>4</v>
      </c>
      <c r="B1568" s="4" t="s">
        <v>5</v>
      </c>
      <c r="C1568" s="4" t="s">
        <v>7</v>
      </c>
      <c r="D1568" s="4" t="s">
        <v>13</v>
      </c>
    </row>
    <row r="1569" spans="1:13">
      <c r="A1569" t="n">
        <v>11709</v>
      </c>
      <c r="B1569" s="20" t="n">
        <v>58</v>
      </c>
      <c r="C1569" s="7" t="n">
        <v>255</v>
      </c>
      <c r="D1569" s="7" t="n">
        <v>0</v>
      </c>
    </row>
    <row r="1570" spans="1:13">
      <c r="A1570" t="s">
        <v>4</v>
      </c>
      <c r="B1570" s="4" t="s">
        <v>5</v>
      </c>
      <c r="C1570" s="4" t="s">
        <v>7</v>
      </c>
      <c r="D1570" s="4" t="s">
        <v>13</v>
      </c>
      <c r="E1570" s="4" t="s">
        <v>8</v>
      </c>
    </row>
    <row r="1571" spans="1:13">
      <c r="A1571" t="n">
        <v>11713</v>
      </c>
      <c r="B1571" s="35" t="n">
        <v>51</v>
      </c>
      <c r="C1571" s="7" t="n">
        <v>4</v>
      </c>
      <c r="D1571" s="7" t="n">
        <v>0</v>
      </c>
      <c r="E1571" s="7" t="s">
        <v>107</v>
      </c>
    </row>
    <row r="1572" spans="1:13">
      <c r="A1572" t="s">
        <v>4</v>
      </c>
      <c r="B1572" s="4" t="s">
        <v>5</v>
      </c>
      <c r="C1572" s="4" t="s">
        <v>13</v>
      </c>
    </row>
    <row r="1573" spans="1:13">
      <c r="A1573" t="n">
        <v>11727</v>
      </c>
      <c r="B1573" s="26" t="n">
        <v>16</v>
      </c>
      <c r="C1573" s="7" t="n">
        <v>0</v>
      </c>
    </row>
    <row r="1574" spans="1:13">
      <c r="A1574" t="s">
        <v>4</v>
      </c>
      <c r="B1574" s="4" t="s">
        <v>5</v>
      </c>
      <c r="C1574" s="4" t="s">
        <v>13</v>
      </c>
      <c r="D1574" s="4" t="s">
        <v>7</v>
      </c>
      <c r="E1574" s="4" t="s">
        <v>14</v>
      </c>
      <c r="F1574" s="4" t="s">
        <v>44</v>
      </c>
      <c r="G1574" s="4" t="s">
        <v>7</v>
      </c>
      <c r="H1574" s="4" t="s">
        <v>7</v>
      </c>
      <c r="I1574" s="4" t="s">
        <v>7</v>
      </c>
      <c r="J1574" s="4" t="s">
        <v>14</v>
      </c>
      <c r="K1574" s="4" t="s">
        <v>44</v>
      </c>
      <c r="L1574" s="4" t="s">
        <v>7</v>
      </c>
      <c r="M1574" s="4" t="s">
        <v>7</v>
      </c>
    </row>
    <row r="1575" spans="1:13">
      <c r="A1575" t="n">
        <v>11730</v>
      </c>
      <c r="B1575" s="36" t="n">
        <v>26</v>
      </c>
      <c r="C1575" s="7" t="n">
        <v>0</v>
      </c>
      <c r="D1575" s="7" t="n">
        <v>17</v>
      </c>
      <c r="E1575" s="7" t="n">
        <v>52647</v>
      </c>
      <c r="F1575" s="7" t="s">
        <v>164</v>
      </c>
      <c r="G1575" s="7" t="n">
        <v>2</v>
      </c>
      <c r="H1575" s="7" t="n">
        <v>3</v>
      </c>
      <c r="I1575" s="7" t="n">
        <v>17</v>
      </c>
      <c r="J1575" s="7" t="n">
        <v>52648</v>
      </c>
      <c r="K1575" s="7" t="s">
        <v>165</v>
      </c>
      <c r="L1575" s="7" t="n">
        <v>2</v>
      </c>
      <c r="M1575" s="7" t="n">
        <v>0</v>
      </c>
    </row>
    <row r="1576" spans="1:13">
      <c r="A1576" t="s">
        <v>4</v>
      </c>
      <c r="B1576" s="4" t="s">
        <v>5</v>
      </c>
    </row>
    <row r="1577" spans="1:13">
      <c r="A1577" t="n">
        <v>11870</v>
      </c>
      <c r="B1577" s="37" t="n">
        <v>28</v>
      </c>
    </row>
    <row r="1578" spans="1:13">
      <c r="A1578" t="s">
        <v>4</v>
      </c>
      <c r="B1578" s="4" t="s">
        <v>5</v>
      </c>
      <c r="C1578" s="4" t="s">
        <v>13</v>
      </c>
      <c r="D1578" s="4" t="s">
        <v>7</v>
      </c>
    </row>
    <row r="1579" spans="1:13">
      <c r="A1579" t="n">
        <v>11871</v>
      </c>
      <c r="B1579" s="38" t="n">
        <v>89</v>
      </c>
      <c r="C1579" s="7" t="n">
        <v>65533</v>
      </c>
      <c r="D1579" s="7" t="n">
        <v>1</v>
      </c>
    </row>
    <row r="1580" spans="1:13">
      <c r="A1580" t="s">
        <v>4</v>
      </c>
      <c r="B1580" s="4" t="s">
        <v>5</v>
      </c>
      <c r="C1580" s="4" t="s">
        <v>7</v>
      </c>
      <c r="D1580" s="4" t="s">
        <v>13</v>
      </c>
      <c r="E1580" s="4" t="s">
        <v>16</v>
      </c>
    </row>
    <row r="1581" spans="1:13">
      <c r="A1581" t="n">
        <v>11875</v>
      </c>
      <c r="B1581" s="20" t="n">
        <v>58</v>
      </c>
      <c r="C1581" s="7" t="n">
        <v>101</v>
      </c>
      <c r="D1581" s="7" t="n">
        <v>300</v>
      </c>
      <c r="E1581" s="7" t="n">
        <v>1</v>
      </c>
    </row>
    <row r="1582" spans="1:13">
      <c r="A1582" t="s">
        <v>4</v>
      </c>
      <c r="B1582" s="4" t="s">
        <v>5</v>
      </c>
      <c r="C1582" s="4" t="s">
        <v>7</v>
      </c>
      <c r="D1582" s="4" t="s">
        <v>13</v>
      </c>
    </row>
    <row r="1583" spans="1:13">
      <c r="A1583" t="n">
        <v>11883</v>
      </c>
      <c r="B1583" s="20" t="n">
        <v>58</v>
      </c>
      <c r="C1583" s="7" t="n">
        <v>254</v>
      </c>
      <c r="D1583" s="7" t="n">
        <v>0</v>
      </c>
    </row>
    <row r="1584" spans="1:13">
      <c r="A1584" t="s">
        <v>4</v>
      </c>
      <c r="B1584" s="4" t="s">
        <v>5</v>
      </c>
      <c r="C1584" s="4" t="s">
        <v>7</v>
      </c>
      <c r="D1584" s="4" t="s">
        <v>7</v>
      </c>
      <c r="E1584" s="4" t="s">
        <v>16</v>
      </c>
      <c r="F1584" s="4" t="s">
        <v>16</v>
      </c>
      <c r="G1584" s="4" t="s">
        <v>16</v>
      </c>
      <c r="H1584" s="4" t="s">
        <v>13</v>
      </c>
    </row>
    <row r="1585" spans="1:13">
      <c r="A1585" t="n">
        <v>11887</v>
      </c>
      <c r="B1585" s="31" t="n">
        <v>45</v>
      </c>
      <c r="C1585" s="7" t="n">
        <v>2</v>
      </c>
      <c r="D1585" s="7" t="n">
        <v>3</v>
      </c>
      <c r="E1585" s="7" t="n">
        <v>0.389999985694885</v>
      </c>
      <c r="F1585" s="7" t="n">
        <v>21.5300006866455</v>
      </c>
      <c r="G1585" s="7" t="n">
        <v>-33.9000015258789</v>
      </c>
      <c r="H1585" s="7" t="n">
        <v>0</v>
      </c>
    </row>
    <row r="1586" spans="1:13">
      <c r="A1586" t="s">
        <v>4</v>
      </c>
      <c r="B1586" s="4" t="s">
        <v>5</v>
      </c>
      <c r="C1586" s="4" t="s">
        <v>7</v>
      </c>
      <c r="D1586" s="4" t="s">
        <v>7</v>
      </c>
      <c r="E1586" s="4" t="s">
        <v>16</v>
      </c>
      <c r="F1586" s="4" t="s">
        <v>16</v>
      </c>
      <c r="G1586" s="4" t="s">
        <v>16</v>
      </c>
      <c r="H1586" s="4" t="s">
        <v>13</v>
      </c>
      <c r="I1586" s="4" t="s">
        <v>7</v>
      </c>
    </row>
    <row r="1587" spans="1:13">
      <c r="A1587" t="n">
        <v>11904</v>
      </c>
      <c r="B1587" s="31" t="n">
        <v>45</v>
      </c>
      <c r="C1587" s="7" t="n">
        <v>4</v>
      </c>
      <c r="D1587" s="7" t="n">
        <v>3</v>
      </c>
      <c r="E1587" s="7" t="n">
        <v>8.42000007629395</v>
      </c>
      <c r="F1587" s="7" t="n">
        <v>155.550003051758</v>
      </c>
      <c r="G1587" s="7" t="n">
        <v>0</v>
      </c>
      <c r="H1587" s="7" t="n">
        <v>0</v>
      </c>
      <c r="I1587" s="7" t="n">
        <v>0</v>
      </c>
    </row>
    <row r="1588" spans="1:13">
      <c r="A1588" t="s">
        <v>4</v>
      </c>
      <c r="B1588" s="4" t="s">
        <v>5</v>
      </c>
      <c r="C1588" s="4" t="s">
        <v>7</v>
      </c>
      <c r="D1588" s="4" t="s">
        <v>7</v>
      </c>
      <c r="E1588" s="4" t="s">
        <v>16</v>
      </c>
      <c r="F1588" s="4" t="s">
        <v>13</v>
      </c>
    </row>
    <row r="1589" spans="1:13">
      <c r="A1589" t="n">
        <v>11922</v>
      </c>
      <c r="B1589" s="31" t="n">
        <v>45</v>
      </c>
      <c r="C1589" s="7" t="n">
        <v>5</v>
      </c>
      <c r="D1589" s="7" t="n">
        <v>3</v>
      </c>
      <c r="E1589" s="7" t="n">
        <v>1.70000004768372</v>
      </c>
      <c r="F1589" s="7" t="n">
        <v>0</v>
      </c>
    </row>
    <row r="1590" spans="1:13">
      <c r="A1590" t="s">
        <v>4</v>
      </c>
      <c r="B1590" s="4" t="s">
        <v>5</v>
      </c>
      <c r="C1590" s="4" t="s">
        <v>7</v>
      </c>
      <c r="D1590" s="4" t="s">
        <v>7</v>
      </c>
      <c r="E1590" s="4" t="s">
        <v>16</v>
      </c>
      <c r="F1590" s="4" t="s">
        <v>13</v>
      </c>
    </row>
    <row r="1591" spans="1:13">
      <c r="A1591" t="n">
        <v>11931</v>
      </c>
      <c r="B1591" s="31" t="n">
        <v>45</v>
      </c>
      <c r="C1591" s="7" t="n">
        <v>11</v>
      </c>
      <c r="D1591" s="7" t="n">
        <v>3</v>
      </c>
      <c r="E1591" s="7" t="n">
        <v>34</v>
      </c>
      <c r="F1591" s="7" t="n">
        <v>0</v>
      </c>
    </row>
    <row r="1592" spans="1:13">
      <c r="A1592" t="s">
        <v>4</v>
      </c>
      <c r="B1592" s="4" t="s">
        <v>5</v>
      </c>
      <c r="C1592" s="4" t="s">
        <v>7</v>
      </c>
      <c r="D1592" s="4" t="s">
        <v>7</v>
      </c>
      <c r="E1592" s="4" t="s">
        <v>16</v>
      </c>
      <c r="F1592" s="4" t="s">
        <v>13</v>
      </c>
    </row>
    <row r="1593" spans="1:13">
      <c r="A1593" t="n">
        <v>11940</v>
      </c>
      <c r="B1593" s="31" t="n">
        <v>45</v>
      </c>
      <c r="C1593" s="7" t="n">
        <v>5</v>
      </c>
      <c r="D1593" s="7" t="n">
        <v>3</v>
      </c>
      <c r="E1593" s="7" t="n">
        <v>1.5</v>
      </c>
      <c r="F1593" s="7" t="n">
        <v>3000</v>
      </c>
    </row>
    <row r="1594" spans="1:13">
      <c r="A1594" t="s">
        <v>4</v>
      </c>
      <c r="B1594" s="4" t="s">
        <v>5</v>
      </c>
      <c r="C1594" s="4" t="s">
        <v>7</v>
      </c>
      <c r="D1594" s="4" t="s">
        <v>13</v>
      </c>
    </row>
    <row r="1595" spans="1:13">
      <c r="A1595" t="n">
        <v>11949</v>
      </c>
      <c r="B1595" s="20" t="n">
        <v>58</v>
      </c>
      <c r="C1595" s="7" t="n">
        <v>255</v>
      </c>
      <c r="D1595" s="7" t="n">
        <v>0</v>
      </c>
    </row>
    <row r="1596" spans="1:13">
      <c r="A1596" t="s">
        <v>4</v>
      </c>
      <c r="B1596" s="4" t="s">
        <v>5</v>
      </c>
      <c r="C1596" s="4" t="s">
        <v>7</v>
      </c>
      <c r="D1596" s="19" t="s">
        <v>32</v>
      </c>
      <c r="E1596" s="4" t="s">
        <v>5</v>
      </c>
      <c r="F1596" s="4" t="s">
        <v>7</v>
      </c>
      <c r="G1596" s="4" t="s">
        <v>13</v>
      </c>
      <c r="H1596" s="19" t="s">
        <v>33</v>
      </c>
      <c r="I1596" s="4" t="s">
        <v>7</v>
      </c>
      <c r="J1596" s="4" t="s">
        <v>25</v>
      </c>
    </row>
    <row r="1597" spans="1:13">
      <c r="A1597" t="n">
        <v>11953</v>
      </c>
      <c r="B1597" s="14" t="n">
        <v>5</v>
      </c>
      <c r="C1597" s="7" t="n">
        <v>28</v>
      </c>
      <c r="D1597" s="19" t="s">
        <v>3</v>
      </c>
      <c r="E1597" s="24" t="n">
        <v>64</v>
      </c>
      <c r="F1597" s="7" t="n">
        <v>5</v>
      </c>
      <c r="G1597" s="7" t="n">
        <v>16</v>
      </c>
      <c r="H1597" s="19" t="s">
        <v>3</v>
      </c>
      <c r="I1597" s="7" t="n">
        <v>1</v>
      </c>
      <c r="J1597" s="15" t="n">
        <f t="normal" ca="1">A1641</f>
        <v>0</v>
      </c>
    </row>
    <row r="1598" spans="1:13">
      <c r="A1598" t="s">
        <v>4</v>
      </c>
      <c r="B1598" s="4" t="s">
        <v>5</v>
      </c>
      <c r="C1598" s="4" t="s">
        <v>7</v>
      </c>
      <c r="D1598" s="4" t="s">
        <v>13</v>
      </c>
      <c r="E1598" s="4" t="s">
        <v>8</v>
      </c>
    </row>
    <row r="1599" spans="1:13">
      <c r="A1599" t="n">
        <v>11964</v>
      </c>
      <c r="B1599" s="35" t="n">
        <v>51</v>
      </c>
      <c r="C1599" s="7" t="n">
        <v>4</v>
      </c>
      <c r="D1599" s="7" t="n">
        <v>16</v>
      </c>
      <c r="E1599" s="7" t="s">
        <v>51</v>
      </c>
    </row>
    <row r="1600" spans="1:13">
      <c r="A1600" t="s">
        <v>4</v>
      </c>
      <c r="B1600" s="4" t="s">
        <v>5</v>
      </c>
      <c r="C1600" s="4" t="s">
        <v>13</v>
      </c>
    </row>
    <row r="1601" spans="1:10">
      <c r="A1601" t="n">
        <v>11978</v>
      </c>
      <c r="B1601" s="26" t="n">
        <v>16</v>
      </c>
      <c r="C1601" s="7" t="n">
        <v>0</v>
      </c>
    </row>
    <row r="1602" spans="1:10">
      <c r="A1602" t="s">
        <v>4</v>
      </c>
      <c r="B1602" s="4" t="s">
        <v>5</v>
      </c>
      <c r="C1602" s="4" t="s">
        <v>13</v>
      </c>
      <c r="D1602" s="4" t="s">
        <v>7</v>
      </c>
      <c r="E1602" s="4" t="s">
        <v>14</v>
      </c>
      <c r="F1602" s="4" t="s">
        <v>44</v>
      </c>
      <c r="G1602" s="4" t="s">
        <v>7</v>
      </c>
      <c r="H1602" s="4" t="s">
        <v>7</v>
      </c>
      <c r="I1602" s="4" t="s">
        <v>7</v>
      </c>
      <c r="J1602" s="4" t="s">
        <v>14</v>
      </c>
      <c r="K1602" s="4" t="s">
        <v>44</v>
      </c>
      <c r="L1602" s="4" t="s">
        <v>7</v>
      </c>
      <c r="M1602" s="4" t="s">
        <v>7</v>
      </c>
    </row>
    <row r="1603" spans="1:10">
      <c r="A1603" t="n">
        <v>11981</v>
      </c>
      <c r="B1603" s="36" t="n">
        <v>26</v>
      </c>
      <c r="C1603" s="7" t="n">
        <v>16</v>
      </c>
      <c r="D1603" s="7" t="n">
        <v>17</v>
      </c>
      <c r="E1603" s="7" t="n">
        <v>14372</v>
      </c>
      <c r="F1603" s="7" t="s">
        <v>166</v>
      </c>
      <c r="G1603" s="7" t="n">
        <v>2</v>
      </c>
      <c r="H1603" s="7" t="n">
        <v>3</v>
      </c>
      <c r="I1603" s="7" t="n">
        <v>17</v>
      </c>
      <c r="J1603" s="7" t="n">
        <v>14373</v>
      </c>
      <c r="K1603" s="7" t="s">
        <v>167</v>
      </c>
      <c r="L1603" s="7" t="n">
        <v>2</v>
      </c>
      <c r="M1603" s="7" t="n">
        <v>0</v>
      </c>
    </row>
    <row r="1604" spans="1:10">
      <c r="A1604" t="s">
        <v>4</v>
      </c>
      <c r="B1604" s="4" t="s">
        <v>5</v>
      </c>
    </row>
    <row r="1605" spans="1:10">
      <c r="A1605" t="n">
        <v>12088</v>
      </c>
      <c r="B1605" s="37" t="n">
        <v>28</v>
      </c>
    </row>
    <row r="1606" spans="1:10">
      <c r="A1606" t="s">
        <v>4</v>
      </c>
      <c r="B1606" s="4" t="s">
        <v>5</v>
      </c>
      <c r="C1606" s="4" t="s">
        <v>13</v>
      </c>
      <c r="D1606" s="4" t="s">
        <v>7</v>
      </c>
      <c r="E1606" s="4" t="s">
        <v>8</v>
      </c>
      <c r="F1606" s="4" t="s">
        <v>16</v>
      </c>
      <c r="G1606" s="4" t="s">
        <v>16</v>
      </c>
      <c r="H1606" s="4" t="s">
        <v>16</v>
      </c>
    </row>
    <row r="1607" spans="1:10">
      <c r="A1607" t="n">
        <v>12089</v>
      </c>
      <c r="B1607" s="59" t="n">
        <v>48</v>
      </c>
      <c r="C1607" s="7" t="n">
        <v>5</v>
      </c>
      <c r="D1607" s="7" t="n">
        <v>0</v>
      </c>
      <c r="E1607" s="7" t="s">
        <v>82</v>
      </c>
      <c r="F1607" s="7" t="n">
        <v>-1</v>
      </c>
      <c r="G1607" s="7" t="n">
        <v>1</v>
      </c>
      <c r="H1607" s="7" t="n">
        <v>0</v>
      </c>
    </row>
    <row r="1608" spans="1:10">
      <c r="A1608" t="s">
        <v>4</v>
      </c>
      <c r="B1608" s="4" t="s">
        <v>5</v>
      </c>
      <c r="C1608" s="4" t="s">
        <v>13</v>
      </c>
    </row>
    <row r="1609" spans="1:10">
      <c r="A1609" t="n">
        <v>12117</v>
      </c>
      <c r="B1609" s="26" t="n">
        <v>16</v>
      </c>
      <c r="C1609" s="7" t="n">
        <v>300</v>
      </c>
    </row>
    <row r="1610" spans="1:10">
      <c r="A1610" t="s">
        <v>4</v>
      </c>
      <c r="B1610" s="4" t="s">
        <v>5</v>
      </c>
      <c r="C1610" s="4" t="s">
        <v>7</v>
      </c>
      <c r="D1610" s="4" t="s">
        <v>13</v>
      </c>
      <c r="E1610" s="4" t="s">
        <v>8</v>
      </c>
    </row>
    <row r="1611" spans="1:10">
      <c r="A1611" t="n">
        <v>12120</v>
      </c>
      <c r="B1611" s="35" t="n">
        <v>51</v>
      </c>
      <c r="C1611" s="7" t="n">
        <v>4</v>
      </c>
      <c r="D1611" s="7" t="n">
        <v>5</v>
      </c>
      <c r="E1611" s="7" t="s">
        <v>168</v>
      </c>
    </row>
    <row r="1612" spans="1:10">
      <c r="A1612" t="s">
        <v>4</v>
      </c>
      <c r="B1612" s="4" t="s">
        <v>5</v>
      </c>
      <c r="C1612" s="4" t="s">
        <v>13</v>
      </c>
    </row>
    <row r="1613" spans="1:10">
      <c r="A1613" t="n">
        <v>12134</v>
      </c>
      <c r="B1613" s="26" t="n">
        <v>16</v>
      </c>
      <c r="C1613" s="7" t="n">
        <v>0</v>
      </c>
    </row>
    <row r="1614" spans="1:10">
      <c r="A1614" t="s">
        <v>4</v>
      </c>
      <c r="B1614" s="4" t="s">
        <v>5</v>
      </c>
      <c r="C1614" s="4" t="s">
        <v>13</v>
      </c>
      <c r="D1614" s="4" t="s">
        <v>7</v>
      </c>
      <c r="E1614" s="4" t="s">
        <v>14</v>
      </c>
      <c r="F1614" s="4" t="s">
        <v>44</v>
      </c>
      <c r="G1614" s="4" t="s">
        <v>7</v>
      </c>
      <c r="H1614" s="4" t="s">
        <v>7</v>
      </c>
    </row>
    <row r="1615" spans="1:10">
      <c r="A1615" t="n">
        <v>12137</v>
      </c>
      <c r="B1615" s="36" t="n">
        <v>26</v>
      </c>
      <c r="C1615" s="7" t="n">
        <v>5</v>
      </c>
      <c r="D1615" s="7" t="n">
        <v>17</v>
      </c>
      <c r="E1615" s="7" t="n">
        <v>3357</v>
      </c>
      <c r="F1615" s="7" t="s">
        <v>169</v>
      </c>
      <c r="G1615" s="7" t="n">
        <v>2</v>
      </c>
      <c r="H1615" s="7" t="n">
        <v>0</v>
      </c>
    </row>
    <row r="1616" spans="1:10">
      <c r="A1616" t="s">
        <v>4</v>
      </c>
      <c r="B1616" s="4" t="s">
        <v>5</v>
      </c>
    </row>
    <row r="1617" spans="1:13">
      <c r="A1617" t="n">
        <v>12170</v>
      </c>
      <c r="B1617" s="37" t="n">
        <v>28</v>
      </c>
    </row>
    <row r="1618" spans="1:13">
      <c r="A1618" t="s">
        <v>4</v>
      </c>
      <c r="B1618" s="4" t="s">
        <v>5</v>
      </c>
      <c r="C1618" s="4" t="s">
        <v>13</v>
      </c>
      <c r="D1618" s="4" t="s">
        <v>13</v>
      </c>
      <c r="E1618" s="4" t="s">
        <v>13</v>
      </c>
    </row>
    <row r="1619" spans="1:13">
      <c r="A1619" t="n">
        <v>12171</v>
      </c>
      <c r="B1619" s="54" t="n">
        <v>61</v>
      </c>
      <c r="C1619" s="7" t="n">
        <v>3</v>
      </c>
      <c r="D1619" s="7" t="n">
        <v>61488</v>
      </c>
      <c r="E1619" s="7" t="n">
        <v>1000</v>
      </c>
    </row>
    <row r="1620" spans="1:13">
      <c r="A1620" t="s">
        <v>4</v>
      </c>
      <c r="B1620" s="4" t="s">
        <v>5</v>
      </c>
      <c r="C1620" s="4" t="s">
        <v>13</v>
      </c>
    </row>
    <row r="1621" spans="1:13">
      <c r="A1621" t="n">
        <v>12178</v>
      </c>
      <c r="B1621" s="26" t="n">
        <v>16</v>
      </c>
      <c r="C1621" s="7" t="n">
        <v>300</v>
      </c>
    </row>
    <row r="1622" spans="1:13">
      <c r="A1622" t="s">
        <v>4</v>
      </c>
      <c r="B1622" s="4" t="s">
        <v>5</v>
      </c>
      <c r="C1622" s="4" t="s">
        <v>7</v>
      </c>
      <c r="D1622" s="4" t="s">
        <v>13</v>
      </c>
      <c r="E1622" s="4" t="s">
        <v>8</v>
      </c>
    </row>
    <row r="1623" spans="1:13">
      <c r="A1623" t="n">
        <v>12181</v>
      </c>
      <c r="B1623" s="35" t="n">
        <v>51</v>
      </c>
      <c r="C1623" s="7" t="n">
        <v>4</v>
      </c>
      <c r="D1623" s="7" t="n">
        <v>3</v>
      </c>
      <c r="E1623" s="7" t="s">
        <v>170</v>
      </c>
    </row>
    <row r="1624" spans="1:13">
      <c r="A1624" t="s">
        <v>4</v>
      </c>
      <c r="B1624" s="4" t="s">
        <v>5</v>
      </c>
      <c r="C1624" s="4" t="s">
        <v>13</v>
      </c>
    </row>
    <row r="1625" spans="1:13">
      <c r="A1625" t="n">
        <v>12194</v>
      </c>
      <c r="B1625" s="26" t="n">
        <v>16</v>
      </c>
      <c r="C1625" s="7" t="n">
        <v>0</v>
      </c>
    </row>
    <row r="1626" spans="1:13">
      <c r="A1626" t="s">
        <v>4</v>
      </c>
      <c r="B1626" s="4" t="s">
        <v>5</v>
      </c>
      <c r="C1626" s="4" t="s">
        <v>13</v>
      </c>
      <c r="D1626" s="4" t="s">
        <v>7</v>
      </c>
      <c r="E1626" s="4" t="s">
        <v>14</v>
      </c>
      <c r="F1626" s="4" t="s">
        <v>44</v>
      </c>
      <c r="G1626" s="4" t="s">
        <v>7</v>
      </c>
      <c r="H1626" s="4" t="s">
        <v>7</v>
      </c>
    </row>
    <row r="1627" spans="1:13">
      <c r="A1627" t="n">
        <v>12197</v>
      </c>
      <c r="B1627" s="36" t="n">
        <v>26</v>
      </c>
      <c r="C1627" s="7" t="n">
        <v>3</v>
      </c>
      <c r="D1627" s="7" t="n">
        <v>17</v>
      </c>
      <c r="E1627" s="7" t="n">
        <v>2329</v>
      </c>
      <c r="F1627" s="7" t="s">
        <v>171</v>
      </c>
      <c r="G1627" s="7" t="n">
        <v>2</v>
      </c>
      <c r="H1627" s="7" t="n">
        <v>0</v>
      </c>
    </row>
    <row r="1628" spans="1:13">
      <c r="A1628" t="s">
        <v>4</v>
      </c>
      <c r="B1628" s="4" t="s">
        <v>5</v>
      </c>
    </row>
    <row r="1629" spans="1:13">
      <c r="A1629" t="n">
        <v>12287</v>
      </c>
      <c r="B1629" s="37" t="n">
        <v>28</v>
      </c>
    </row>
    <row r="1630" spans="1:13">
      <c r="A1630" t="s">
        <v>4</v>
      </c>
      <c r="B1630" s="4" t="s">
        <v>5</v>
      </c>
      <c r="C1630" s="4" t="s">
        <v>7</v>
      </c>
      <c r="D1630" s="4" t="s">
        <v>13</v>
      </c>
      <c r="E1630" s="4" t="s">
        <v>8</v>
      </c>
    </row>
    <row r="1631" spans="1:13">
      <c r="A1631" t="n">
        <v>12288</v>
      </c>
      <c r="B1631" s="35" t="n">
        <v>51</v>
      </c>
      <c r="C1631" s="7" t="n">
        <v>4</v>
      </c>
      <c r="D1631" s="7" t="n">
        <v>6</v>
      </c>
      <c r="E1631" s="7" t="s">
        <v>172</v>
      </c>
    </row>
    <row r="1632" spans="1:13">
      <c r="A1632" t="s">
        <v>4</v>
      </c>
      <c r="B1632" s="4" t="s">
        <v>5</v>
      </c>
      <c r="C1632" s="4" t="s">
        <v>13</v>
      </c>
    </row>
    <row r="1633" spans="1:8">
      <c r="A1633" t="n">
        <v>12301</v>
      </c>
      <c r="B1633" s="26" t="n">
        <v>16</v>
      </c>
      <c r="C1633" s="7" t="n">
        <v>0</v>
      </c>
    </row>
    <row r="1634" spans="1:8">
      <c r="A1634" t="s">
        <v>4</v>
      </c>
      <c r="B1634" s="4" t="s">
        <v>5</v>
      </c>
      <c r="C1634" s="4" t="s">
        <v>13</v>
      </c>
      <c r="D1634" s="4" t="s">
        <v>7</v>
      </c>
      <c r="E1634" s="4" t="s">
        <v>14</v>
      </c>
      <c r="F1634" s="4" t="s">
        <v>44</v>
      </c>
      <c r="G1634" s="4" t="s">
        <v>7</v>
      </c>
      <c r="H1634" s="4" t="s">
        <v>7</v>
      </c>
    </row>
    <row r="1635" spans="1:8">
      <c r="A1635" t="n">
        <v>12304</v>
      </c>
      <c r="B1635" s="36" t="n">
        <v>26</v>
      </c>
      <c r="C1635" s="7" t="n">
        <v>6</v>
      </c>
      <c r="D1635" s="7" t="n">
        <v>17</v>
      </c>
      <c r="E1635" s="7" t="n">
        <v>8315</v>
      </c>
      <c r="F1635" s="7" t="s">
        <v>173</v>
      </c>
      <c r="G1635" s="7" t="n">
        <v>2</v>
      </c>
      <c r="H1635" s="7" t="n">
        <v>0</v>
      </c>
    </row>
    <row r="1636" spans="1:8">
      <c r="A1636" t="s">
        <v>4</v>
      </c>
      <c r="B1636" s="4" t="s">
        <v>5</v>
      </c>
    </row>
    <row r="1637" spans="1:8">
      <c r="A1637" t="n">
        <v>12422</v>
      </c>
      <c r="B1637" s="37" t="n">
        <v>28</v>
      </c>
    </row>
    <row r="1638" spans="1:8">
      <c r="A1638" t="s">
        <v>4</v>
      </c>
      <c r="B1638" s="4" t="s">
        <v>5</v>
      </c>
      <c r="C1638" s="4" t="s">
        <v>25</v>
      </c>
    </row>
    <row r="1639" spans="1:8">
      <c r="A1639" t="n">
        <v>12423</v>
      </c>
      <c r="B1639" s="17" t="n">
        <v>3</v>
      </c>
      <c r="C1639" s="15" t="n">
        <f t="normal" ca="1">A1727</f>
        <v>0</v>
      </c>
    </row>
    <row r="1640" spans="1:8">
      <c r="A1640" t="s">
        <v>4</v>
      </c>
      <c r="B1640" s="4" t="s">
        <v>5</v>
      </c>
      <c r="C1640" s="4" t="s">
        <v>7</v>
      </c>
      <c r="D1640" s="19" t="s">
        <v>32</v>
      </c>
      <c r="E1640" s="4" t="s">
        <v>5</v>
      </c>
      <c r="F1640" s="4" t="s">
        <v>7</v>
      </c>
      <c r="G1640" s="4" t="s">
        <v>13</v>
      </c>
      <c r="H1640" s="19" t="s">
        <v>33</v>
      </c>
      <c r="I1640" s="4" t="s">
        <v>7</v>
      </c>
      <c r="J1640" s="4" t="s">
        <v>25</v>
      </c>
    </row>
    <row r="1641" spans="1:8">
      <c r="A1641" t="n">
        <v>12428</v>
      </c>
      <c r="B1641" s="14" t="n">
        <v>5</v>
      </c>
      <c r="C1641" s="7" t="n">
        <v>28</v>
      </c>
      <c r="D1641" s="19" t="s">
        <v>3</v>
      </c>
      <c r="E1641" s="24" t="n">
        <v>64</v>
      </c>
      <c r="F1641" s="7" t="n">
        <v>5</v>
      </c>
      <c r="G1641" s="7" t="n">
        <v>15</v>
      </c>
      <c r="H1641" s="19" t="s">
        <v>3</v>
      </c>
      <c r="I1641" s="7" t="n">
        <v>1</v>
      </c>
      <c r="J1641" s="15" t="n">
        <f t="normal" ca="1">A1685</f>
        <v>0</v>
      </c>
    </row>
    <row r="1642" spans="1:8">
      <c r="A1642" t="s">
        <v>4</v>
      </c>
      <c r="B1642" s="4" t="s">
        <v>5</v>
      </c>
      <c r="C1642" s="4" t="s">
        <v>7</v>
      </c>
      <c r="D1642" s="4" t="s">
        <v>13</v>
      </c>
      <c r="E1642" s="4" t="s">
        <v>8</v>
      </c>
    </row>
    <row r="1643" spans="1:8">
      <c r="A1643" t="n">
        <v>12439</v>
      </c>
      <c r="B1643" s="35" t="n">
        <v>51</v>
      </c>
      <c r="C1643" s="7" t="n">
        <v>4</v>
      </c>
      <c r="D1643" s="7" t="n">
        <v>15</v>
      </c>
      <c r="E1643" s="7" t="s">
        <v>103</v>
      </c>
    </row>
    <row r="1644" spans="1:8">
      <c r="A1644" t="s">
        <v>4</v>
      </c>
      <c r="B1644" s="4" t="s">
        <v>5</v>
      </c>
      <c r="C1644" s="4" t="s">
        <v>13</v>
      </c>
    </row>
    <row r="1645" spans="1:8">
      <c r="A1645" t="n">
        <v>12452</v>
      </c>
      <c r="B1645" s="26" t="n">
        <v>16</v>
      </c>
      <c r="C1645" s="7" t="n">
        <v>0</v>
      </c>
    </row>
    <row r="1646" spans="1:8">
      <c r="A1646" t="s">
        <v>4</v>
      </c>
      <c r="B1646" s="4" t="s">
        <v>5</v>
      </c>
      <c r="C1646" s="4" t="s">
        <v>13</v>
      </c>
      <c r="D1646" s="4" t="s">
        <v>7</v>
      </c>
      <c r="E1646" s="4" t="s">
        <v>14</v>
      </c>
      <c r="F1646" s="4" t="s">
        <v>44</v>
      </c>
      <c r="G1646" s="4" t="s">
        <v>7</v>
      </c>
      <c r="H1646" s="4" t="s">
        <v>7</v>
      </c>
      <c r="I1646" s="4" t="s">
        <v>7</v>
      </c>
      <c r="J1646" s="4" t="s">
        <v>14</v>
      </c>
      <c r="K1646" s="4" t="s">
        <v>44</v>
      </c>
      <c r="L1646" s="4" t="s">
        <v>7</v>
      </c>
      <c r="M1646" s="4" t="s">
        <v>7</v>
      </c>
    </row>
    <row r="1647" spans="1:8">
      <c r="A1647" t="n">
        <v>12455</v>
      </c>
      <c r="B1647" s="36" t="n">
        <v>26</v>
      </c>
      <c r="C1647" s="7" t="n">
        <v>15</v>
      </c>
      <c r="D1647" s="7" t="n">
        <v>17</v>
      </c>
      <c r="E1647" s="7" t="n">
        <v>15338</v>
      </c>
      <c r="F1647" s="7" t="s">
        <v>174</v>
      </c>
      <c r="G1647" s="7" t="n">
        <v>2</v>
      </c>
      <c r="H1647" s="7" t="n">
        <v>3</v>
      </c>
      <c r="I1647" s="7" t="n">
        <v>17</v>
      </c>
      <c r="J1647" s="7" t="n">
        <v>15339</v>
      </c>
      <c r="K1647" s="7" t="s">
        <v>175</v>
      </c>
      <c r="L1647" s="7" t="n">
        <v>2</v>
      </c>
      <c r="M1647" s="7" t="n">
        <v>0</v>
      </c>
    </row>
    <row r="1648" spans="1:8">
      <c r="A1648" t="s">
        <v>4</v>
      </c>
      <c r="B1648" s="4" t="s">
        <v>5</v>
      </c>
    </row>
    <row r="1649" spans="1:13">
      <c r="A1649" t="n">
        <v>12570</v>
      </c>
      <c r="B1649" s="37" t="n">
        <v>28</v>
      </c>
    </row>
    <row r="1650" spans="1:13">
      <c r="A1650" t="s">
        <v>4</v>
      </c>
      <c r="B1650" s="4" t="s">
        <v>5</v>
      </c>
      <c r="C1650" s="4" t="s">
        <v>13</v>
      </c>
      <c r="D1650" s="4" t="s">
        <v>7</v>
      </c>
      <c r="E1650" s="4" t="s">
        <v>8</v>
      </c>
      <c r="F1650" s="4" t="s">
        <v>16</v>
      </c>
      <c r="G1650" s="4" t="s">
        <v>16</v>
      </c>
      <c r="H1650" s="4" t="s">
        <v>16</v>
      </c>
    </row>
    <row r="1651" spans="1:13">
      <c r="A1651" t="n">
        <v>12571</v>
      </c>
      <c r="B1651" s="59" t="n">
        <v>48</v>
      </c>
      <c r="C1651" s="7" t="n">
        <v>5</v>
      </c>
      <c r="D1651" s="7" t="n">
        <v>0</v>
      </c>
      <c r="E1651" s="7" t="s">
        <v>82</v>
      </c>
      <c r="F1651" s="7" t="n">
        <v>-1</v>
      </c>
      <c r="G1651" s="7" t="n">
        <v>1</v>
      </c>
      <c r="H1651" s="7" t="n">
        <v>0</v>
      </c>
    </row>
    <row r="1652" spans="1:13">
      <c r="A1652" t="s">
        <v>4</v>
      </c>
      <c r="B1652" s="4" t="s">
        <v>5</v>
      </c>
      <c r="C1652" s="4" t="s">
        <v>13</v>
      </c>
    </row>
    <row r="1653" spans="1:13">
      <c r="A1653" t="n">
        <v>12599</v>
      </c>
      <c r="B1653" s="26" t="n">
        <v>16</v>
      </c>
      <c r="C1653" s="7" t="n">
        <v>300</v>
      </c>
    </row>
    <row r="1654" spans="1:13">
      <c r="A1654" t="s">
        <v>4</v>
      </c>
      <c r="B1654" s="4" t="s">
        <v>5</v>
      </c>
      <c r="C1654" s="4" t="s">
        <v>7</v>
      </c>
      <c r="D1654" s="4" t="s">
        <v>13</v>
      </c>
      <c r="E1654" s="4" t="s">
        <v>8</v>
      </c>
    </row>
    <row r="1655" spans="1:13">
      <c r="A1655" t="n">
        <v>12602</v>
      </c>
      <c r="B1655" s="35" t="n">
        <v>51</v>
      </c>
      <c r="C1655" s="7" t="n">
        <v>4</v>
      </c>
      <c r="D1655" s="7" t="n">
        <v>5</v>
      </c>
      <c r="E1655" s="7" t="s">
        <v>168</v>
      </c>
    </row>
    <row r="1656" spans="1:13">
      <c r="A1656" t="s">
        <v>4</v>
      </c>
      <c r="B1656" s="4" t="s">
        <v>5</v>
      </c>
      <c r="C1656" s="4" t="s">
        <v>13</v>
      </c>
    </row>
    <row r="1657" spans="1:13">
      <c r="A1657" t="n">
        <v>12616</v>
      </c>
      <c r="B1657" s="26" t="n">
        <v>16</v>
      </c>
      <c r="C1657" s="7" t="n">
        <v>0</v>
      </c>
    </row>
    <row r="1658" spans="1:13">
      <c r="A1658" t="s">
        <v>4</v>
      </c>
      <c r="B1658" s="4" t="s">
        <v>5</v>
      </c>
      <c r="C1658" s="4" t="s">
        <v>13</v>
      </c>
      <c r="D1658" s="4" t="s">
        <v>7</v>
      </c>
      <c r="E1658" s="4" t="s">
        <v>14</v>
      </c>
      <c r="F1658" s="4" t="s">
        <v>44</v>
      </c>
      <c r="G1658" s="4" t="s">
        <v>7</v>
      </c>
      <c r="H1658" s="4" t="s">
        <v>7</v>
      </c>
    </row>
    <row r="1659" spans="1:13">
      <c r="A1659" t="n">
        <v>12619</v>
      </c>
      <c r="B1659" s="36" t="n">
        <v>26</v>
      </c>
      <c r="C1659" s="7" t="n">
        <v>5</v>
      </c>
      <c r="D1659" s="7" t="n">
        <v>17</v>
      </c>
      <c r="E1659" s="7" t="n">
        <v>3357</v>
      </c>
      <c r="F1659" s="7" t="s">
        <v>169</v>
      </c>
      <c r="G1659" s="7" t="n">
        <v>2</v>
      </c>
      <c r="H1659" s="7" t="n">
        <v>0</v>
      </c>
    </row>
    <row r="1660" spans="1:13">
      <c r="A1660" t="s">
        <v>4</v>
      </c>
      <c r="B1660" s="4" t="s">
        <v>5</v>
      </c>
    </row>
    <row r="1661" spans="1:13">
      <c r="A1661" t="n">
        <v>12652</v>
      </c>
      <c r="B1661" s="37" t="n">
        <v>28</v>
      </c>
    </row>
    <row r="1662" spans="1:13">
      <c r="A1662" t="s">
        <v>4</v>
      </c>
      <c r="B1662" s="4" t="s">
        <v>5</v>
      </c>
      <c r="C1662" s="4" t="s">
        <v>13</v>
      </c>
      <c r="D1662" s="4" t="s">
        <v>13</v>
      </c>
      <c r="E1662" s="4" t="s">
        <v>13</v>
      </c>
    </row>
    <row r="1663" spans="1:13">
      <c r="A1663" t="n">
        <v>12653</v>
      </c>
      <c r="B1663" s="54" t="n">
        <v>61</v>
      </c>
      <c r="C1663" s="7" t="n">
        <v>3</v>
      </c>
      <c r="D1663" s="7" t="n">
        <v>61488</v>
      </c>
      <c r="E1663" s="7" t="n">
        <v>1000</v>
      </c>
    </row>
    <row r="1664" spans="1:13">
      <c r="A1664" t="s">
        <v>4</v>
      </c>
      <c r="B1664" s="4" t="s">
        <v>5</v>
      </c>
      <c r="C1664" s="4" t="s">
        <v>13</v>
      </c>
    </row>
    <row r="1665" spans="1:8">
      <c r="A1665" t="n">
        <v>12660</v>
      </c>
      <c r="B1665" s="26" t="n">
        <v>16</v>
      </c>
      <c r="C1665" s="7" t="n">
        <v>300</v>
      </c>
    </row>
    <row r="1666" spans="1:8">
      <c r="A1666" t="s">
        <v>4</v>
      </c>
      <c r="B1666" s="4" t="s">
        <v>5</v>
      </c>
      <c r="C1666" s="4" t="s">
        <v>7</v>
      </c>
      <c r="D1666" s="4" t="s">
        <v>13</v>
      </c>
      <c r="E1666" s="4" t="s">
        <v>8</v>
      </c>
    </row>
    <row r="1667" spans="1:8">
      <c r="A1667" t="n">
        <v>12663</v>
      </c>
      <c r="B1667" s="35" t="n">
        <v>51</v>
      </c>
      <c r="C1667" s="7" t="n">
        <v>4</v>
      </c>
      <c r="D1667" s="7" t="n">
        <v>3</v>
      </c>
      <c r="E1667" s="7" t="s">
        <v>170</v>
      </c>
    </row>
    <row r="1668" spans="1:8">
      <c r="A1668" t="s">
        <v>4</v>
      </c>
      <c r="B1668" s="4" t="s">
        <v>5</v>
      </c>
      <c r="C1668" s="4" t="s">
        <v>13</v>
      </c>
    </row>
    <row r="1669" spans="1:8">
      <c r="A1669" t="n">
        <v>12676</v>
      </c>
      <c r="B1669" s="26" t="n">
        <v>16</v>
      </c>
      <c r="C1669" s="7" t="n">
        <v>0</v>
      </c>
    </row>
    <row r="1670" spans="1:8">
      <c r="A1670" t="s">
        <v>4</v>
      </c>
      <c r="B1670" s="4" t="s">
        <v>5</v>
      </c>
      <c r="C1670" s="4" t="s">
        <v>13</v>
      </c>
      <c r="D1670" s="4" t="s">
        <v>7</v>
      </c>
      <c r="E1670" s="4" t="s">
        <v>14</v>
      </c>
      <c r="F1670" s="4" t="s">
        <v>44</v>
      </c>
      <c r="G1670" s="4" t="s">
        <v>7</v>
      </c>
      <c r="H1670" s="4" t="s">
        <v>7</v>
      </c>
    </row>
    <row r="1671" spans="1:8">
      <c r="A1671" t="n">
        <v>12679</v>
      </c>
      <c r="B1671" s="36" t="n">
        <v>26</v>
      </c>
      <c r="C1671" s="7" t="n">
        <v>3</v>
      </c>
      <c r="D1671" s="7" t="n">
        <v>17</v>
      </c>
      <c r="E1671" s="7" t="n">
        <v>2330</v>
      </c>
      <c r="F1671" s="7" t="s">
        <v>176</v>
      </c>
      <c r="G1671" s="7" t="n">
        <v>2</v>
      </c>
      <c r="H1671" s="7" t="n">
        <v>0</v>
      </c>
    </row>
    <row r="1672" spans="1:8">
      <c r="A1672" t="s">
        <v>4</v>
      </c>
      <c r="B1672" s="4" t="s">
        <v>5</v>
      </c>
    </row>
    <row r="1673" spans="1:8">
      <c r="A1673" t="n">
        <v>12771</v>
      </c>
      <c r="B1673" s="37" t="n">
        <v>28</v>
      </c>
    </row>
    <row r="1674" spans="1:8">
      <c r="A1674" t="s">
        <v>4</v>
      </c>
      <c r="B1674" s="4" t="s">
        <v>5</v>
      </c>
      <c r="C1674" s="4" t="s">
        <v>7</v>
      </c>
      <c r="D1674" s="4" t="s">
        <v>13</v>
      </c>
      <c r="E1674" s="4" t="s">
        <v>8</v>
      </c>
    </row>
    <row r="1675" spans="1:8">
      <c r="A1675" t="n">
        <v>12772</v>
      </c>
      <c r="B1675" s="35" t="n">
        <v>51</v>
      </c>
      <c r="C1675" s="7" t="n">
        <v>4</v>
      </c>
      <c r="D1675" s="7" t="n">
        <v>6</v>
      </c>
      <c r="E1675" s="7" t="s">
        <v>123</v>
      </c>
    </row>
    <row r="1676" spans="1:8">
      <c r="A1676" t="s">
        <v>4</v>
      </c>
      <c r="B1676" s="4" t="s">
        <v>5</v>
      </c>
      <c r="C1676" s="4" t="s">
        <v>13</v>
      </c>
    </row>
    <row r="1677" spans="1:8">
      <c r="A1677" t="n">
        <v>12785</v>
      </c>
      <c r="B1677" s="26" t="n">
        <v>16</v>
      </c>
      <c r="C1677" s="7" t="n">
        <v>0</v>
      </c>
    </row>
    <row r="1678" spans="1:8">
      <c r="A1678" t="s">
        <v>4</v>
      </c>
      <c r="B1678" s="4" t="s">
        <v>5</v>
      </c>
      <c r="C1678" s="4" t="s">
        <v>13</v>
      </c>
      <c r="D1678" s="4" t="s">
        <v>7</v>
      </c>
      <c r="E1678" s="4" t="s">
        <v>14</v>
      </c>
      <c r="F1678" s="4" t="s">
        <v>44</v>
      </c>
      <c r="G1678" s="4" t="s">
        <v>7</v>
      </c>
      <c r="H1678" s="4" t="s">
        <v>7</v>
      </c>
    </row>
    <row r="1679" spans="1:8">
      <c r="A1679" t="n">
        <v>12788</v>
      </c>
      <c r="B1679" s="36" t="n">
        <v>26</v>
      </c>
      <c r="C1679" s="7" t="n">
        <v>6</v>
      </c>
      <c r="D1679" s="7" t="n">
        <v>17</v>
      </c>
      <c r="E1679" s="7" t="n">
        <v>8316</v>
      </c>
      <c r="F1679" s="7" t="s">
        <v>177</v>
      </c>
      <c r="G1679" s="7" t="n">
        <v>2</v>
      </c>
      <c r="H1679" s="7" t="n">
        <v>0</v>
      </c>
    </row>
    <row r="1680" spans="1:8">
      <c r="A1680" t="s">
        <v>4</v>
      </c>
      <c r="B1680" s="4" t="s">
        <v>5</v>
      </c>
    </row>
    <row r="1681" spans="1:8">
      <c r="A1681" t="n">
        <v>12918</v>
      </c>
      <c r="B1681" s="37" t="n">
        <v>28</v>
      </c>
    </row>
    <row r="1682" spans="1:8">
      <c r="A1682" t="s">
        <v>4</v>
      </c>
      <c r="B1682" s="4" t="s">
        <v>5</v>
      </c>
      <c r="C1682" s="4" t="s">
        <v>25</v>
      </c>
    </row>
    <row r="1683" spans="1:8">
      <c r="A1683" t="n">
        <v>12919</v>
      </c>
      <c r="B1683" s="17" t="n">
        <v>3</v>
      </c>
      <c r="C1683" s="15" t="n">
        <f t="normal" ca="1">A1727</f>
        <v>0</v>
      </c>
    </row>
    <row r="1684" spans="1:8">
      <c r="A1684" t="s">
        <v>4</v>
      </c>
      <c r="B1684" s="4" t="s">
        <v>5</v>
      </c>
      <c r="C1684" s="4" t="s">
        <v>7</v>
      </c>
      <c r="D1684" s="19" t="s">
        <v>32</v>
      </c>
      <c r="E1684" s="4" t="s">
        <v>5</v>
      </c>
      <c r="F1684" s="4" t="s">
        <v>7</v>
      </c>
      <c r="G1684" s="4" t="s">
        <v>13</v>
      </c>
      <c r="H1684" s="19" t="s">
        <v>33</v>
      </c>
      <c r="I1684" s="4" t="s">
        <v>7</v>
      </c>
      <c r="J1684" s="4" t="s">
        <v>25</v>
      </c>
    </row>
    <row r="1685" spans="1:8">
      <c r="A1685" t="n">
        <v>12924</v>
      </c>
      <c r="B1685" s="14" t="n">
        <v>5</v>
      </c>
      <c r="C1685" s="7" t="n">
        <v>28</v>
      </c>
      <c r="D1685" s="19" t="s">
        <v>3</v>
      </c>
      <c r="E1685" s="24" t="n">
        <v>64</v>
      </c>
      <c r="F1685" s="7" t="n">
        <v>5</v>
      </c>
      <c r="G1685" s="7" t="n">
        <v>14</v>
      </c>
      <c r="H1685" s="19" t="s">
        <v>3</v>
      </c>
      <c r="I1685" s="7" t="n">
        <v>1</v>
      </c>
      <c r="J1685" s="15" t="n">
        <f t="normal" ca="1">A1727</f>
        <v>0</v>
      </c>
    </row>
    <row r="1686" spans="1:8">
      <c r="A1686" t="s">
        <v>4</v>
      </c>
      <c r="B1686" s="4" t="s">
        <v>5</v>
      </c>
      <c r="C1686" s="4" t="s">
        <v>7</v>
      </c>
      <c r="D1686" s="4" t="s">
        <v>13</v>
      </c>
      <c r="E1686" s="4" t="s">
        <v>8</v>
      </c>
    </row>
    <row r="1687" spans="1:8">
      <c r="A1687" t="n">
        <v>12935</v>
      </c>
      <c r="B1687" s="35" t="n">
        <v>51</v>
      </c>
      <c r="C1687" s="7" t="n">
        <v>4</v>
      </c>
      <c r="D1687" s="7" t="n">
        <v>14</v>
      </c>
      <c r="E1687" s="7" t="s">
        <v>178</v>
      </c>
    </row>
    <row r="1688" spans="1:8">
      <c r="A1688" t="s">
        <v>4</v>
      </c>
      <c r="B1688" s="4" t="s">
        <v>5</v>
      </c>
      <c r="C1688" s="4" t="s">
        <v>13</v>
      </c>
    </row>
    <row r="1689" spans="1:8">
      <c r="A1689" t="n">
        <v>12948</v>
      </c>
      <c r="B1689" s="26" t="n">
        <v>16</v>
      </c>
      <c r="C1689" s="7" t="n">
        <v>0</v>
      </c>
    </row>
    <row r="1690" spans="1:8">
      <c r="A1690" t="s">
        <v>4</v>
      </c>
      <c r="B1690" s="4" t="s">
        <v>5</v>
      </c>
      <c r="C1690" s="4" t="s">
        <v>13</v>
      </c>
      <c r="D1690" s="4" t="s">
        <v>7</v>
      </c>
      <c r="E1690" s="4" t="s">
        <v>14</v>
      </c>
      <c r="F1690" s="4" t="s">
        <v>44</v>
      </c>
      <c r="G1690" s="4" t="s">
        <v>7</v>
      </c>
      <c r="H1690" s="4" t="s">
        <v>7</v>
      </c>
      <c r="I1690" s="4" t="s">
        <v>7</v>
      </c>
      <c r="J1690" s="4" t="s">
        <v>14</v>
      </c>
      <c r="K1690" s="4" t="s">
        <v>44</v>
      </c>
      <c r="L1690" s="4" t="s">
        <v>7</v>
      </c>
      <c r="M1690" s="4" t="s">
        <v>7</v>
      </c>
    </row>
    <row r="1691" spans="1:8">
      <c r="A1691" t="n">
        <v>12951</v>
      </c>
      <c r="B1691" s="36" t="n">
        <v>26</v>
      </c>
      <c r="C1691" s="7" t="n">
        <v>14</v>
      </c>
      <c r="D1691" s="7" t="n">
        <v>17</v>
      </c>
      <c r="E1691" s="7" t="n">
        <v>13321</v>
      </c>
      <c r="F1691" s="7" t="s">
        <v>179</v>
      </c>
      <c r="G1691" s="7" t="n">
        <v>2</v>
      </c>
      <c r="H1691" s="7" t="n">
        <v>3</v>
      </c>
      <c r="I1691" s="7" t="n">
        <v>17</v>
      </c>
      <c r="J1691" s="7" t="n">
        <v>13322</v>
      </c>
      <c r="K1691" s="7" t="s">
        <v>180</v>
      </c>
      <c r="L1691" s="7" t="n">
        <v>2</v>
      </c>
      <c r="M1691" s="7" t="n">
        <v>0</v>
      </c>
    </row>
    <row r="1692" spans="1:8">
      <c r="A1692" t="s">
        <v>4</v>
      </c>
      <c r="B1692" s="4" t="s">
        <v>5</v>
      </c>
    </row>
    <row r="1693" spans="1:8">
      <c r="A1693" t="n">
        <v>13123</v>
      </c>
      <c r="B1693" s="37" t="n">
        <v>28</v>
      </c>
    </row>
    <row r="1694" spans="1:8">
      <c r="A1694" t="s">
        <v>4</v>
      </c>
      <c r="B1694" s="4" t="s">
        <v>5</v>
      </c>
      <c r="C1694" s="4" t="s">
        <v>13</v>
      </c>
      <c r="D1694" s="4" t="s">
        <v>7</v>
      </c>
      <c r="E1694" s="4" t="s">
        <v>8</v>
      </c>
      <c r="F1694" s="4" t="s">
        <v>16</v>
      </c>
      <c r="G1694" s="4" t="s">
        <v>16</v>
      </c>
      <c r="H1694" s="4" t="s">
        <v>16</v>
      </c>
    </row>
    <row r="1695" spans="1:8">
      <c r="A1695" t="n">
        <v>13124</v>
      </c>
      <c r="B1695" s="59" t="n">
        <v>48</v>
      </c>
      <c r="C1695" s="7" t="n">
        <v>5</v>
      </c>
      <c r="D1695" s="7" t="n">
        <v>0</v>
      </c>
      <c r="E1695" s="7" t="s">
        <v>82</v>
      </c>
      <c r="F1695" s="7" t="n">
        <v>-1</v>
      </c>
      <c r="G1695" s="7" t="n">
        <v>1</v>
      </c>
      <c r="H1695" s="7" t="n">
        <v>0</v>
      </c>
    </row>
    <row r="1696" spans="1:8">
      <c r="A1696" t="s">
        <v>4</v>
      </c>
      <c r="B1696" s="4" t="s">
        <v>5</v>
      </c>
      <c r="C1696" s="4" t="s">
        <v>13</v>
      </c>
    </row>
    <row r="1697" spans="1:13">
      <c r="A1697" t="n">
        <v>13152</v>
      </c>
      <c r="B1697" s="26" t="n">
        <v>16</v>
      </c>
      <c r="C1697" s="7" t="n">
        <v>300</v>
      </c>
    </row>
    <row r="1698" spans="1:13">
      <c r="A1698" t="s">
        <v>4</v>
      </c>
      <c r="B1698" s="4" t="s">
        <v>5</v>
      </c>
      <c r="C1698" s="4" t="s">
        <v>7</v>
      </c>
      <c r="D1698" s="4" t="s">
        <v>13</v>
      </c>
      <c r="E1698" s="4" t="s">
        <v>8</v>
      </c>
    </row>
    <row r="1699" spans="1:13">
      <c r="A1699" t="n">
        <v>13155</v>
      </c>
      <c r="B1699" s="35" t="n">
        <v>51</v>
      </c>
      <c r="C1699" s="7" t="n">
        <v>4</v>
      </c>
      <c r="D1699" s="7" t="n">
        <v>5</v>
      </c>
      <c r="E1699" s="7" t="s">
        <v>168</v>
      </c>
    </row>
    <row r="1700" spans="1:13">
      <c r="A1700" t="s">
        <v>4</v>
      </c>
      <c r="B1700" s="4" t="s">
        <v>5</v>
      </c>
      <c r="C1700" s="4" t="s">
        <v>13</v>
      </c>
    </row>
    <row r="1701" spans="1:13">
      <c r="A1701" t="n">
        <v>13169</v>
      </c>
      <c r="B1701" s="26" t="n">
        <v>16</v>
      </c>
      <c r="C1701" s="7" t="n">
        <v>0</v>
      </c>
    </row>
    <row r="1702" spans="1:13">
      <c r="A1702" t="s">
        <v>4</v>
      </c>
      <c r="B1702" s="4" t="s">
        <v>5</v>
      </c>
      <c r="C1702" s="4" t="s">
        <v>13</v>
      </c>
      <c r="D1702" s="4" t="s">
        <v>7</v>
      </c>
      <c r="E1702" s="4" t="s">
        <v>14</v>
      </c>
      <c r="F1702" s="4" t="s">
        <v>44</v>
      </c>
      <c r="G1702" s="4" t="s">
        <v>7</v>
      </c>
      <c r="H1702" s="4" t="s">
        <v>7</v>
      </c>
    </row>
    <row r="1703" spans="1:13">
      <c r="A1703" t="n">
        <v>13172</v>
      </c>
      <c r="B1703" s="36" t="n">
        <v>26</v>
      </c>
      <c r="C1703" s="7" t="n">
        <v>5</v>
      </c>
      <c r="D1703" s="7" t="n">
        <v>17</v>
      </c>
      <c r="E1703" s="7" t="n">
        <v>3357</v>
      </c>
      <c r="F1703" s="7" t="s">
        <v>169</v>
      </c>
      <c r="G1703" s="7" t="n">
        <v>2</v>
      </c>
      <c r="H1703" s="7" t="n">
        <v>0</v>
      </c>
    </row>
    <row r="1704" spans="1:13">
      <c r="A1704" t="s">
        <v>4</v>
      </c>
      <c r="B1704" s="4" t="s">
        <v>5</v>
      </c>
    </row>
    <row r="1705" spans="1:13">
      <c r="A1705" t="n">
        <v>13205</v>
      </c>
      <c r="B1705" s="37" t="n">
        <v>28</v>
      </c>
    </row>
    <row r="1706" spans="1:13">
      <c r="A1706" t="s">
        <v>4</v>
      </c>
      <c r="B1706" s="4" t="s">
        <v>5</v>
      </c>
      <c r="C1706" s="4" t="s">
        <v>13</v>
      </c>
      <c r="D1706" s="4" t="s">
        <v>13</v>
      </c>
      <c r="E1706" s="4" t="s">
        <v>13</v>
      </c>
    </row>
    <row r="1707" spans="1:13">
      <c r="A1707" t="n">
        <v>13206</v>
      </c>
      <c r="B1707" s="54" t="n">
        <v>61</v>
      </c>
      <c r="C1707" s="7" t="n">
        <v>3</v>
      </c>
      <c r="D1707" s="7" t="n">
        <v>61488</v>
      </c>
      <c r="E1707" s="7" t="n">
        <v>1000</v>
      </c>
    </row>
    <row r="1708" spans="1:13">
      <c r="A1708" t="s">
        <v>4</v>
      </c>
      <c r="B1708" s="4" t="s">
        <v>5</v>
      </c>
      <c r="C1708" s="4" t="s">
        <v>13</v>
      </c>
    </row>
    <row r="1709" spans="1:13">
      <c r="A1709" t="n">
        <v>13213</v>
      </c>
      <c r="B1709" s="26" t="n">
        <v>16</v>
      </c>
      <c r="C1709" s="7" t="n">
        <v>300</v>
      </c>
    </row>
    <row r="1710" spans="1:13">
      <c r="A1710" t="s">
        <v>4</v>
      </c>
      <c r="B1710" s="4" t="s">
        <v>5</v>
      </c>
      <c r="C1710" s="4" t="s">
        <v>7</v>
      </c>
      <c r="D1710" s="4" t="s">
        <v>13</v>
      </c>
      <c r="E1710" s="4" t="s">
        <v>8</v>
      </c>
    </row>
    <row r="1711" spans="1:13">
      <c r="A1711" t="n">
        <v>13216</v>
      </c>
      <c r="B1711" s="35" t="n">
        <v>51</v>
      </c>
      <c r="C1711" s="7" t="n">
        <v>4</v>
      </c>
      <c r="D1711" s="7" t="n">
        <v>3</v>
      </c>
      <c r="E1711" s="7" t="s">
        <v>170</v>
      </c>
    </row>
    <row r="1712" spans="1:13">
      <c r="A1712" t="s">
        <v>4</v>
      </c>
      <c r="B1712" s="4" t="s">
        <v>5</v>
      </c>
      <c r="C1712" s="4" t="s">
        <v>13</v>
      </c>
    </row>
    <row r="1713" spans="1:8">
      <c r="A1713" t="n">
        <v>13229</v>
      </c>
      <c r="B1713" s="26" t="n">
        <v>16</v>
      </c>
      <c r="C1713" s="7" t="n">
        <v>0</v>
      </c>
    </row>
    <row r="1714" spans="1:8">
      <c r="A1714" t="s">
        <v>4</v>
      </c>
      <c r="B1714" s="4" t="s">
        <v>5</v>
      </c>
      <c r="C1714" s="4" t="s">
        <v>13</v>
      </c>
      <c r="D1714" s="4" t="s">
        <v>7</v>
      </c>
      <c r="E1714" s="4" t="s">
        <v>14</v>
      </c>
      <c r="F1714" s="4" t="s">
        <v>44</v>
      </c>
      <c r="G1714" s="4" t="s">
        <v>7</v>
      </c>
      <c r="H1714" s="4" t="s">
        <v>7</v>
      </c>
    </row>
    <row r="1715" spans="1:8">
      <c r="A1715" t="n">
        <v>13232</v>
      </c>
      <c r="B1715" s="36" t="n">
        <v>26</v>
      </c>
      <c r="C1715" s="7" t="n">
        <v>3</v>
      </c>
      <c r="D1715" s="7" t="n">
        <v>17</v>
      </c>
      <c r="E1715" s="7" t="n">
        <v>2331</v>
      </c>
      <c r="F1715" s="7" t="s">
        <v>181</v>
      </c>
      <c r="G1715" s="7" t="n">
        <v>2</v>
      </c>
      <c r="H1715" s="7" t="n">
        <v>0</v>
      </c>
    </row>
    <row r="1716" spans="1:8">
      <c r="A1716" t="s">
        <v>4</v>
      </c>
      <c r="B1716" s="4" t="s">
        <v>5</v>
      </c>
    </row>
    <row r="1717" spans="1:8">
      <c r="A1717" t="n">
        <v>13323</v>
      </c>
      <c r="B1717" s="37" t="n">
        <v>28</v>
      </c>
    </row>
    <row r="1718" spans="1:8">
      <c r="A1718" t="s">
        <v>4</v>
      </c>
      <c r="B1718" s="4" t="s">
        <v>5</v>
      </c>
      <c r="C1718" s="4" t="s">
        <v>7</v>
      </c>
      <c r="D1718" s="4" t="s">
        <v>13</v>
      </c>
      <c r="E1718" s="4" t="s">
        <v>8</v>
      </c>
    </row>
    <row r="1719" spans="1:8">
      <c r="A1719" t="n">
        <v>13324</v>
      </c>
      <c r="B1719" s="35" t="n">
        <v>51</v>
      </c>
      <c r="C1719" s="7" t="n">
        <v>4</v>
      </c>
      <c r="D1719" s="7" t="n">
        <v>6</v>
      </c>
      <c r="E1719" s="7" t="s">
        <v>172</v>
      </c>
    </row>
    <row r="1720" spans="1:8">
      <c r="A1720" t="s">
        <v>4</v>
      </c>
      <c r="B1720" s="4" t="s">
        <v>5</v>
      </c>
      <c r="C1720" s="4" t="s">
        <v>13</v>
      </c>
    </row>
    <row r="1721" spans="1:8">
      <c r="A1721" t="n">
        <v>13337</v>
      </c>
      <c r="B1721" s="26" t="n">
        <v>16</v>
      </c>
      <c r="C1721" s="7" t="n">
        <v>0</v>
      </c>
    </row>
    <row r="1722" spans="1:8">
      <c r="A1722" t="s">
        <v>4</v>
      </c>
      <c r="B1722" s="4" t="s">
        <v>5</v>
      </c>
      <c r="C1722" s="4" t="s">
        <v>13</v>
      </c>
      <c r="D1722" s="4" t="s">
        <v>7</v>
      </c>
      <c r="E1722" s="4" t="s">
        <v>14</v>
      </c>
      <c r="F1722" s="4" t="s">
        <v>44</v>
      </c>
      <c r="G1722" s="4" t="s">
        <v>7</v>
      </c>
      <c r="H1722" s="4" t="s">
        <v>7</v>
      </c>
    </row>
    <row r="1723" spans="1:8">
      <c r="A1723" t="n">
        <v>13340</v>
      </c>
      <c r="B1723" s="36" t="n">
        <v>26</v>
      </c>
      <c r="C1723" s="7" t="n">
        <v>6</v>
      </c>
      <c r="D1723" s="7" t="n">
        <v>17</v>
      </c>
      <c r="E1723" s="7" t="n">
        <v>8317</v>
      </c>
      <c r="F1723" s="7" t="s">
        <v>182</v>
      </c>
      <c r="G1723" s="7" t="n">
        <v>2</v>
      </c>
      <c r="H1723" s="7" t="n">
        <v>0</v>
      </c>
    </row>
    <row r="1724" spans="1:8">
      <c r="A1724" t="s">
        <v>4</v>
      </c>
      <c r="B1724" s="4" t="s">
        <v>5</v>
      </c>
    </row>
    <row r="1725" spans="1:8">
      <c r="A1725" t="n">
        <v>13456</v>
      </c>
      <c r="B1725" s="37" t="n">
        <v>28</v>
      </c>
    </row>
    <row r="1726" spans="1:8">
      <c r="A1726" t="s">
        <v>4</v>
      </c>
      <c r="B1726" s="4" t="s">
        <v>5</v>
      </c>
      <c r="C1726" s="4" t="s">
        <v>13</v>
      </c>
      <c r="D1726" s="4" t="s">
        <v>7</v>
      </c>
    </row>
    <row r="1727" spans="1:8">
      <c r="A1727" t="n">
        <v>13457</v>
      </c>
      <c r="B1727" s="38" t="n">
        <v>89</v>
      </c>
      <c r="C1727" s="7" t="n">
        <v>65533</v>
      </c>
      <c r="D1727" s="7" t="n">
        <v>1</v>
      </c>
    </row>
    <row r="1728" spans="1:8">
      <c r="A1728" t="s">
        <v>4</v>
      </c>
      <c r="B1728" s="4" t="s">
        <v>5</v>
      </c>
      <c r="C1728" s="4" t="s">
        <v>7</v>
      </c>
      <c r="D1728" s="4" t="s">
        <v>13</v>
      </c>
      <c r="E1728" s="4" t="s">
        <v>16</v>
      </c>
    </row>
    <row r="1729" spans="1:8">
      <c r="A1729" t="n">
        <v>13461</v>
      </c>
      <c r="B1729" s="20" t="n">
        <v>58</v>
      </c>
      <c r="C1729" s="7" t="n">
        <v>101</v>
      </c>
      <c r="D1729" s="7" t="n">
        <v>500</v>
      </c>
      <c r="E1729" s="7" t="n">
        <v>1</v>
      </c>
    </row>
    <row r="1730" spans="1:8">
      <c r="A1730" t="s">
        <v>4</v>
      </c>
      <c r="B1730" s="4" t="s">
        <v>5</v>
      </c>
      <c r="C1730" s="4" t="s">
        <v>7</v>
      </c>
      <c r="D1730" s="4" t="s">
        <v>13</v>
      </c>
    </row>
    <row r="1731" spans="1:8">
      <c r="A1731" t="n">
        <v>13469</v>
      </c>
      <c r="B1731" s="20" t="n">
        <v>58</v>
      </c>
      <c r="C1731" s="7" t="n">
        <v>254</v>
      </c>
      <c r="D1731" s="7" t="n">
        <v>0</v>
      </c>
    </row>
    <row r="1732" spans="1:8">
      <c r="A1732" t="s">
        <v>4</v>
      </c>
      <c r="B1732" s="4" t="s">
        <v>5</v>
      </c>
      <c r="C1732" s="4" t="s">
        <v>7</v>
      </c>
      <c r="D1732" s="19" t="s">
        <v>32</v>
      </c>
      <c r="E1732" s="4" t="s">
        <v>5</v>
      </c>
      <c r="F1732" s="4" t="s">
        <v>7</v>
      </c>
      <c r="G1732" s="4" t="s">
        <v>13</v>
      </c>
      <c r="H1732" s="19" t="s">
        <v>33</v>
      </c>
      <c r="I1732" s="4" t="s">
        <v>7</v>
      </c>
      <c r="J1732" s="4" t="s">
        <v>25</v>
      </c>
    </row>
    <row r="1733" spans="1:8">
      <c r="A1733" t="n">
        <v>13473</v>
      </c>
      <c r="B1733" s="14" t="n">
        <v>5</v>
      </c>
      <c r="C1733" s="7" t="n">
        <v>28</v>
      </c>
      <c r="D1733" s="19" t="s">
        <v>3</v>
      </c>
      <c r="E1733" s="24" t="n">
        <v>64</v>
      </c>
      <c r="F1733" s="7" t="n">
        <v>5</v>
      </c>
      <c r="G1733" s="7" t="n">
        <v>9</v>
      </c>
      <c r="H1733" s="19" t="s">
        <v>3</v>
      </c>
      <c r="I1733" s="7" t="n">
        <v>1</v>
      </c>
      <c r="J1733" s="15" t="n">
        <f t="normal" ca="1">A1737</f>
        <v>0</v>
      </c>
    </row>
    <row r="1734" spans="1:8">
      <c r="A1734" t="s">
        <v>4</v>
      </c>
      <c r="B1734" s="4" t="s">
        <v>5</v>
      </c>
      <c r="C1734" s="4" t="s">
        <v>13</v>
      </c>
      <c r="D1734" s="4" t="s">
        <v>16</v>
      </c>
      <c r="E1734" s="4" t="s">
        <v>16</v>
      </c>
      <c r="F1734" s="4" t="s">
        <v>16</v>
      </c>
      <c r="G1734" s="4" t="s">
        <v>16</v>
      </c>
    </row>
    <row r="1735" spans="1:8">
      <c r="A1735" t="n">
        <v>13484</v>
      </c>
      <c r="B1735" s="29" t="n">
        <v>46</v>
      </c>
      <c r="C1735" s="7" t="n">
        <v>61488</v>
      </c>
      <c r="D1735" s="7" t="n">
        <v>0.759999990463257</v>
      </c>
      <c r="E1735" s="7" t="n">
        <v>20</v>
      </c>
      <c r="F1735" s="7" t="n">
        <v>-31.8700008392334</v>
      </c>
      <c r="G1735" s="7" t="n">
        <v>194.300003051758</v>
      </c>
    </row>
    <row r="1736" spans="1:8">
      <c r="A1736" t="s">
        <v>4</v>
      </c>
      <c r="B1736" s="4" t="s">
        <v>5</v>
      </c>
      <c r="C1736" s="4" t="s">
        <v>7</v>
      </c>
      <c r="D1736" s="4" t="s">
        <v>7</v>
      </c>
      <c r="E1736" s="4" t="s">
        <v>16</v>
      </c>
      <c r="F1736" s="4" t="s">
        <v>16</v>
      </c>
      <c r="G1736" s="4" t="s">
        <v>16</v>
      </c>
      <c r="H1736" s="4" t="s">
        <v>13</v>
      </c>
    </row>
    <row r="1737" spans="1:8">
      <c r="A1737" t="n">
        <v>13503</v>
      </c>
      <c r="B1737" s="31" t="n">
        <v>45</v>
      </c>
      <c r="C1737" s="7" t="n">
        <v>2</v>
      </c>
      <c r="D1737" s="7" t="n">
        <v>3</v>
      </c>
      <c r="E1737" s="7" t="n">
        <v>0.5</v>
      </c>
      <c r="F1737" s="7" t="n">
        <v>21.5799999237061</v>
      </c>
      <c r="G1737" s="7" t="n">
        <v>-31.5400009155273</v>
      </c>
      <c r="H1737" s="7" t="n">
        <v>0</v>
      </c>
    </row>
    <row r="1738" spans="1:8">
      <c r="A1738" t="s">
        <v>4</v>
      </c>
      <c r="B1738" s="4" t="s">
        <v>5</v>
      </c>
      <c r="C1738" s="4" t="s">
        <v>7</v>
      </c>
      <c r="D1738" s="4" t="s">
        <v>7</v>
      </c>
      <c r="E1738" s="4" t="s">
        <v>16</v>
      </c>
      <c r="F1738" s="4" t="s">
        <v>16</v>
      </c>
      <c r="G1738" s="4" t="s">
        <v>16</v>
      </c>
      <c r="H1738" s="4" t="s">
        <v>13</v>
      </c>
      <c r="I1738" s="4" t="s">
        <v>7</v>
      </c>
    </row>
    <row r="1739" spans="1:8">
      <c r="A1739" t="n">
        <v>13520</v>
      </c>
      <c r="B1739" s="31" t="n">
        <v>45</v>
      </c>
      <c r="C1739" s="7" t="n">
        <v>4</v>
      </c>
      <c r="D1739" s="7" t="n">
        <v>3</v>
      </c>
      <c r="E1739" s="7" t="n">
        <v>8.11999988555908</v>
      </c>
      <c r="F1739" s="7" t="n">
        <v>17.2299995422363</v>
      </c>
      <c r="G1739" s="7" t="n">
        <v>0</v>
      </c>
      <c r="H1739" s="7" t="n">
        <v>0</v>
      </c>
      <c r="I1739" s="7" t="n">
        <v>0</v>
      </c>
    </row>
    <row r="1740" spans="1:8">
      <c r="A1740" t="s">
        <v>4</v>
      </c>
      <c r="B1740" s="4" t="s">
        <v>5</v>
      </c>
      <c r="C1740" s="4" t="s">
        <v>7</v>
      </c>
      <c r="D1740" s="4" t="s">
        <v>7</v>
      </c>
      <c r="E1740" s="4" t="s">
        <v>16</v>
      </c>
      <c r="F1740" s="4" t="s">
        <v>13</v>
      </c>
    </row>
    <row r="1741" spans="1:8">
      <c r="A1741" t="n">
        <v>13538</v>
      </c>
      <c r="B1741" s="31" t="n">
        <v>45</v>
      </c>
      <c r="C1741" s="7" t="n">
        <v>5</v>
      </c>
      <c r="D1741" s="7" t="n">
        <v>3</v>
      </c>
      <c r="E1741" s="7" t="n">
        <v>0.800000011920929</v>
      </c>
      <c r="F1741" s="7" t="n">
        <v>0</v>
      </c>
    </row>
    <row r="1742" spans="1:8">
      <c r="A1742" t="s">
        <v>4</v>
      </c>
      <c r="B1742" s="4" t="s">
        <v>5</v>
      </c>
      <c r="C1742" s="4" t="s">
        <v>7</v>
      </c>
      <c r="D1742" s="4" t="s">
        <v>7</v>
      </c>
      <c r="E1742" s="4" t="s">
        <v>16</v>
      </c>
      <c r="F1742" s="4" t="s">
        <v>13</v>
      </c>
    </row>
    <row r="1743" spans="1:8">
      <c r="A1743" t="n">
        <v>13547</v>
      </c>
      <c r="B1743" s="31" t="n">
        <v>45</v>
      </c>
      <c r="C1743" s="7" t="n">
        <v>11</v>
      </c>
      <c r="D1743" s="7" t="n">
        <v>3</v>
      </c>
      <c r="E1743" s="7" t="n">
        <v>34</v>
      </c>
      <c r="F1743" s="7" t="n">
        <v>0</v>
      </c>
    </row>
    <row r="1744" spans="1:8">
      <c r="A1744" t="s">
        <v>4</v>
      </c>
      <c r="B1744" s="4" t="s">
        <v>5</v>
      </c>
      <c r="C1744" s="4" t="s">
        <v>7</v>
      </c>
      <c r="D1744" s="4" t="s">
        <v>7</v>
      </c>
      <c r="E1744" s="4" t="s">
        <v>16</v>
      </c>
      <c r="F1744" s="4" t="s">
        <v>13</v>
      </c>
    </row>
    <row r="1745" spans="1:10">
      <c r="A1745" t="n">
        <v>13556</v>
      </c>
      <c r="B1745" s="31" t="n">
        <v>45</v>
      </c>
      <c r="C1745" s="7" t="n">
        <v>5</v>
      </c>
      <c r="D1745" s="7" t="n">
        <v>3</v>
      </c>
      <c r="E1745" s="7" t="n">
        <v>1.10000002384186</v>
      </c>
      <c r="F1745" s="7" t="n">
        <v>4000</v>
      </c>
    </row>
    <row r="1746" spans="1:10">
      <c r="A1746" t="s">
        <v>4</v>
      </c>
      <c r="B1746" s="4" t="s">
        <v>5</v>
      </c>
      <c r="C1746" s="4" t="s">
        <v>7</v>
      </c>
    </row>
    <row r="1747" spans="1:10">
      <c r="A1747" t="n">
        <v>13565</v>
      </c>
      <c r="B1747" s="33" t="n">
        <v>116</v>
      </c>
      <c r="C1747" s="7" t="n">
        <v>0</v>
      </c>
    </row>
    <row r="1748" spans="1:10">
      <c r="A1748" t="s">
        <v>4</v>
      </c>
      <c r="B1748" s="4" t="s">
        <v>5</v>
      </c>
      <c r="C1748" s="4" t="s">
        <v>7</v>
      </c>
      <c r="D1748" s="4" t="s">
        <v>13</v>
      </c>
    </row>
    <row r="1749" spans="1:10">
      <c r="A1749" t="n">
        <v>13567</v>
      </c>
      <c r="B1749" s="33" t="n">
        <v>116</v>
      </c>
      <c r="C1749" s="7" t="n">
        <v>2</v>
      </c>
      <c r="D1749" s="7" t="n">
        <v>1</v>
      </c>
    </row>
    <row r="1750" spans="1:10">
      <c r="A1750" t="s">
        <v>4</v>
      </c>
      <c r="B1750" s="4" t="s">
        <v>5</v>
      </c>
      <c r="C1750" s="4" t="s">
        <v>7</v>
      </c>
      <c r="D1750" s="4" t="s">
        <v>14</v>
      </c>
    </row>
    <row r="1751" spans="1:10">
      <c r="A1751" t="n">
        <v>13571</v>
      </c>
      <c r="B1751" s="33" t="n">
        <v>116</v>
      </c>
      <c r="C1751" s="7" t="n">
        <v>5</v>
      </c>
      <c r="D1751" s="7" t="n">
        <v>1106247680</v>
      </c>
    </row>
    <row r="1752" spans="1:10">
      <c r="A1752" t="s">
        <v>4</v>
      </c>
      <c r="B1752" s="4" t="s">
        <v>5</v>
      </c>
      <c r="C1752" s="4" t="s">
        <v>7</v>
      </c>
      <c r="D1752" s="4" t="s">
        <v>13</v>
      </c>
    </row>
    <row r="1753" spans="1:10">
      <c r="A1753" t="n">
        <v>13577</v>
      </c>
      <c r="B1753" s="33" t="n">
        <v>116</v>
      </c>
      <c r="C1753" s="7" t="n">
        <v>6</v>
      </c>
      <c r="D1753" s="7" t="n">
        <v>1</v>
      </c>
    </row>
    <row r="1754" spans="1:10">
      <c r="A1754" t="s">
        <v>4</v>
      </c>
      <c r="B1754" s="4" t="s">
        <v>5</v>
      </c>
      <c r="C1754" s="4" t="s">
        <v>7</v>
      </c>
      <c r="D1754" s="4" t="s">
        <v>13</v>
      </c>
      <c r="E1754" s="4" t="s">
        <v>7</v>
      </c>
    </row>
    <row r="1755" spans="1:10">
      <c r="A1755" t="n">
        <v>13581</v>
      </c>
      <c r="B1755" s="44" t="n">
        <v>49</v>
      </c>
      <c r="C1755" s="7" t="n">
        <v>1</v>
      </c>
      <c r="D1755" s="7" t="n">
        <v>4000</v>
      </c>
      <c r="E1755" s="7" t="n">
        <v>0</v>
      </c>
    </row>
    <row r="1756" spans="1:10">
      <c r="A1756" t="s">
        <v>4</v>
      </c>
      <c r="B1756" s="4" t="s">
        <v>5</v>
      </c>
      <c r="C1756" s="4" t="s">
        <v>13</v>
      </c>
      <c r="D1756" s="4" t="s">
        <v>7</v>
      </c>
      <c r="E1756" s="4" t="s">
        <v>8</v>
      </c>
      <c r="F1756" s="4" t="s">
        <v>16</v>
      </c>
      <c r="G1756" s="4" t="s">
        <v>16</v>
      </c>
      <c r="H1756" s="4" t="s">
        <v>16</v>
      </c>
    </row>
    <row r="1757" spans="1:10">
      <c r="A1757" t="n">
        <v>13586</v>
      </c>
      <c r="B1757" s="59" t="n">
        <v>48</v>
      </c>
      <c r="C1757" s="7" t="n">
        <v>5</v>
      </c>
      <c r="D1757" s="7" t="n">
        <v>0</v>
      </c>
      <c r="E1757" s="7" t="s">
        <v>183</v>
      </c>
      <c r="F1757" s="7" t="n">
        <v>0</v>
      </c>
      <c r="G1757" s="7" t="n">
        <v>1</v>
      </c>
      <c r="H1757" s="7" t="n">
        <v>0</v>
      </c>
    </row>
    <row r="1758" spans="1:10">
      <c r="A1758" t="s">
        <v>4</v>
      </c>
      <c r="B1758" s="4" t="s">
        <v>5</v>
      </c>
      <c r="C1758" s="4" t="s">
        <v>7</v>
      </c>
      <c r="D1758" s="4" t="s">
        <v>13</v>
      </c>
    </row>
    <row r="1759" spans="1:10">
      <c r="A1759" t="n">
        <v>13612</v>
      </c>
      <c r="B1759" s="20" t="n">
        <v>58</v>
      </c>
      <c r="C1759" s="7" t="n">
        <v>255</v>
      </c>
      <c r="D1759" s="7" t="n">
        <v>0</v>
      </c>
    </row>
    <row r="1760" spans="1:10">
      <c r="A1760" t="s">
        <v>4</v>
      </c>
      <c r="B1760" s="4" t="s">
        <v>5</v>
      </c>
      <c r="C1760" s="4" t="s">
        <v>7</v>
      </c>
      <c r="D1760" s="4" t="s">
        <v>13</v>
      </c>
      <c r="E1760" s="4" t="s">
        <v>8</v>
      </c>
      <c r="F1760" s="4" t="s">
        <v>8</v>
      </c>
      <c r="G1760" s="4" t="s">
        <v>8</v>
      </c>
      <c r="H1760" s="4" t="s">
        <v>8</v>
      </c>
    </row>
    <row r="1761" spans="1:8">
      <c r="A1761" t="n">
        <v>13616</v>
      </c>
      <c r="B1761" s="35" t="n">
        <v>51</v>
      </c>
      <c r="C1761" s="7" t="n">
        <v>3</v>
      </c>
      <c r="D1761" s="7" t="n">
        <v>6</v>
      </c>
      <c r="E1761" s="7" t="s">
        <v>184</v>
      </c>
      <c r="F1761" s="7" t="s">
        <v>98</v>
      </c>
      <c r="G1761" s="7" t="s">
        <v>97</v>
      </c>
      <c r="H1761" s="7" t="s">
        <v>98</v>
      </c>
    </row>
    <row r="1762" spans="1:8">
      <c r="A1762" t="s">
        <v>4</v>
      </c>
      <c r="B1762" s="4" t="s">
        <v>5</v>
      </c>
      <c r="C1762" s="4" t="s">
        <v>13</v>
      </c>
      <c r="D1762" s="4" t="s">
        <v>16</v>
      </c>
      <c r="E1762" s="4" t="s">
        <v>16</v>
      </c>
      <c r="F1762" s="4" t="s">
        <v>16</v>
      </c>
      <c r="G1762" s="4" t="s">
        <v>13</v>
      </c>
      <c r="H1762" s="4" t="s">
        <v>13</v>
      </c>
    </row>
    <row r="1763" spans="1:8">
      <c r="A1763" t="n">
        <v>13629</v>
      </c>
      <c r="B1763" s="64" t="n">
        <v>60</v>
      </c>
      <c r="C1763" s="7" t="n">
        <v>6</v>
      </c>
      <c r="D1763" s="7" t="n">
        <v>0</v>
      </c>
      <c r="E1763" s="7" t="n">
        <v>-10</v>
      </c>
      <c r="F1763" s="7" t="n">
        <v>0</v>
      </c>
      <c r="G1763" s="7" t="n">
        <v>1000</v>
      </c>
      <c r="H1763" s="7" t="n">
        <v>0</v>
      </c>
    </row>
    <row r="1764" spans="1:8">
      <c r="A1764" t="s">
        <v>4</v>
      </c>
      <c r="B1764" s="4" t="s">
        <v>5</v>
      </c>
      <c r="C1764" s="4" t="s">
        <v>13</v>
      </c>
    </row>
    <row r="1765" spans="1:8">
      <c r="A1765" t="n">
        <v>13648</v>
      </c>
      <c r="B1765" s="26" t="n">
        <v>16</v>
      </c>
      <c r="C1765" s="7" t="n">
        <v>500</v>
      </c>
    </row>
    <row r="1766" spans="1:8">
      <c r="A1766" t="s">
        <v>4</v>
      </c>
      <c r="B1766" s="4" t="s">
        <v>5</v>
      </c>
      <c r="C1766" s="4" t="s">
        <v>13</v>
      </c>
      <c r="D1766" s="4" t="s">
        <v>7</v>
      </c>
      <c r="E1766" s="4" t="s">
        <v>16</v>
      </c>
      <c r="F1766" s="4" t="s">
        <v>13</v>
      </c>
    </row>
    <row r="1767" spans="1:8">
      <c r="A1767" t="n">
        <v>13651</v>
      </c>
      <c r="B1767" s="53" t="n">
        <v>59</v>
      </c>
      <c r="C1767" s="7" t="n">
        <v>6</v>
      </c>
      <c r="D1767" s="7" t="n">
        <v>8</v>
      </c>
      <c r="E1767" s="7" t="n">
        <v>0.150000005960464</v>
      </c>
      <c r="F1767" s="7" t="n">
        <v>0</v>
      </c>
    </row>
    <row r="1768" spans="1:8">
      <c r="A1768" t="s">
        <v>4</v>
      </c>
      <c r="B1768" s="4" t="s">
        <v>5</v>
      </c>
      <c r="C1768" s="4" t="s">
        <v>13</v>
      </c>
    </row>
    <row r="1769" spans="1:8">
      <c r="A1769" t="n">
        <v>13661</v>
      </c>
      <c r="B1769" s="26" t="n">
        <v>16</v>
      </c>
      <c r="C1769" s="7" t="n">
        <v>1300</v>
      </c>
    </row>
    <row r="1770" spans="1:8">
      <c r="A1770" t="s">
        <v>4</v>
      </c>
      <c r="B1770" s="4" t="s">
        <v>5</v>
      </c>
      <c r="C1770" s="4" t="s">
        <v>13</v>
      </c>
      <c r="D1770" s="4" t="s">
        <v>7</v>
      </c>
      <c r="E1770" s="4" t="s">
        <v>16</v>
      </c>
      <c r="F1770" s="4" t="s">
        <v>13</v>
      </c>
    </row>
    <row r="1771" spans="1:8">
      <c r="A1771" t="n">
        <v>13664</v>
      </c>
      <c r="B1771" s="53" t="n">
        <v>59</v>
      </c>
      <c r="C1771" s="7" t="n">
        <v>6</v>
      </c>
      <c r="D1771" s="7" t="n">
        <v>255</v>
      </c>
      <c r="E1771" s="7" t="n">
        <v>0</v>
      </c>
      <c r="F1771" s="7" t="n">
        <v>0</v>
      </c>
    </row>
    <row r="1772" spans="1:8">
      <c r="A1772" t="s">
        <v>4</v>
      </c>
      <c r="B1772" s="4" t="s">
        <v>5</v>
      </c>
      <c r="C1772" s="4" t="s">
        <v>13</v>
      </c>
    </row>
    <row r="1773" spans="1:8">
      <c r="A1773" t="n">
        <v>13674</v>
      </c>
      <c r="B1773" s="26" t="n">
        <v>16</v>
      </c>
      <c r="C1773" s="7" t="n">
        <v>100</v>
      </c>
    </row>
    <row r="1774" spans="1:8">
      <c r="A1774" t="s">
        <v>4</v>
      </c>
      <c r="B1774" s="4" t="s">
        <v>5</v>
      </c>
      <c r="C1774" s="4" t="s">
        <v>7</v>
      </c>
      <c r="D1774" s="4" t="s">
        <v>13</v>
      </c>
      <c r="E1774" s="4" t="s">
        <v>8</v>
      </c>
      <c r="F1774" s="4" t="s">
        <v>8</v>
      </c>
      <c r="G1774" s="4" t="s">
        <v>8</v>
      </c>
      <c r="H1774" s="4" t="s">
        <v>8</v>
      </c>
    </row>
    <row r="1775" spans="1:8">
      <c r="A1775" t="n">
        <v>13677</v>
      </c>
      <c r="B1775" s="35" t="n">
        <v>51</v>
      </c>
      <c r="C1775" s="7" t="n">
        <v>3</v>
      </c>
      <c r="D1775" s="7" t="n">
        <v>0</v>
      </c>
      <c r="E1775" s="7" t="s">
        <v>185</v>
      </c>
      <c r="F1775" s="7" t="s">
        <v>186</v>
      </c>
      <c r="G1775" s="7" t="s">
        <v>97</v>
      </c>
      <c r="H1775" s="7" t="s">
        <v>98</v>
      </c>
    </row>
    <row r="1776" spans="1:8">
      <c r="A1776" t="s">
        <v>4</v>
      </c>
      <c r="B1776" s="4" t="s">
        <v>5</v>
      </c>
      <c r="C1776" s="4" t="s">
        <v>7</v>
      </c>
      <c r="D1776" s="4" t="s">
        <v>13</v>
      </c>
      <c r="E1776" s="4" t="s">
        <v>8</v>
      </c>
      <c r="F1776" s="4" t="s">
        <v>8</v>
      </c>
      <c r="G1776" s="4" t="s">
        <v>8</v>
      </c>
      <c r="H1776" s="4" t="s">
        <v>8</v>
      </c>
    </row>
    <row r="1777" spans="1:8">
      <c r="A1777" t="n">
        <v>13706</v>
      </c>
      <c r="B1777" s="35" t="n">
        <v>51</v>
      </c>
      <c r="C1777" s="7" t="n">
        <v>3</v>
      </c>
      <c r="D1777" s="7" t="n">
        <v>61489</v>
      </c>
      <c r="E1777" s="7" t="s">
        <v>185</v>
      </c>
      <c r="F1777" s="7" t="s">
        <v>186</v>
      </c>
      <c r="G1777" s="7" t="s">
        <v>97</v>
      </c>
      <c r="H1777" s="7" t="s">
        <v>98</v>
      </c>
    </row>
    <row r="1778" spans="1:8">
      <c r="A1778" t="s">
        <v>4</v>
      </c>
      <c r="B1778" s="4" t="s">
        <v>5</v>
      </c>
      <c r="C1778" s="4" t="s">
        <v>7</v>
      </c>
      <c r="D1778" s="4" t="s">
        <v>13</v>
      </c>
      <c r="E1778" s="4" t="s">
        <v>8</v>
      </c>
      <c r="F1778" s="4" t="s">
        <v>8</v>
      </c>
      <c r="G1778" s="4" t="s">
        <v>8</v>
      </c>
      <c r="H1778" s="4" t="s">
        <v>8</v>
      </c>
    </row>
    <row r="1779" spans="1:8">
      <c r="A1779" t="n">
        <v>13735</v>
      </c>
      <c r="B1779" s="35" t="n">
        <v>51</v>
      </c>
      <c r="C1779" s="7" t="n">
        <v>3</v>
      </c>
      <c r="D1779" s="7" t="n">
        <v>61490</v>
      </c>
      <c r="E1779" s="7" t="s">
        <v>185</v>
      </c>
      <c r="F1779" s="7" t="s">
        <v>186</v>
      </c>
      <c r="G1779" s="7" t="s">
        <v>97</v>
      </c>
      <c r="H1779" s="7" t="s">
        <v>98</v>
      </c>
    </row>
    <row r="1780" spans="1:8">
      <c r="A1780" t="s">
        <v>4</v>
      </c>
      <c r="B1780" s="4" t="s">
        <v>5</v>
      </c>
      <c r="C1780" s="4" t="s">
        <v>7</v>
      </c>
      <c r="D1780" s="4" t="s">
        <v>13</v>
      </c>
      <c r="E1780" s="4" t="s">
        <v>8</v>
      </c>
      <c r="F1780" s="4" t="s">
        <v>8</v>
      </c>
      <c r="G1780" s="4" t="s">
        <v>8</v>
      </c>
      <c r="H1780" s="4" t="s">
        <v>8</v>
      </c>
    </row>
    <row r="1781" spans="1:8">
      <c r="A1781" t="n">
        <v>13764</v>
      </c>
      <c r="B1781" s="35" t="n">
        <v>51</v>
      </c>
      <c r="C1781" s="7" t="n">
        <v>3</v>
      </c>
      <c r="D1781" s="7" t="n">
        <v>61488</v>
      </c>
      <c r="E1781" s="7" t="s">
        <v>185</v>
      </c>
      <c r="F1781" s="7" t="s">
        <v>186</v>
      </c>
      <c r="G1781" s="7" t="s">
        <v>97</v>
      </c>
      <c r="H1781" s="7" t="s">
        <v>98</v>
      </c>
    </row>
    <row r="1782" spans="1:8">
      <c r="A1782" t="s">
        <v>4</v>
      </c>
      <c r="B1782" s="4" t="s">
        <v>5</v>
      </c>
      <c r="C1782" s="4" t="s">
        <v>7</v>
      </c>
      <c r="D1782" s="4" t="s">
        <v>13</v>
      </c>
      <c r="E1782" s="4" t="s">
        <v>8</v>
      </c>
      <c r="F1782" s="4" t="s">
        <v>8</v>
      </c>
      <c r="G1782" s="4" t="s">
        <v>8</v>
      </c>
      <c r="H1782" s="4" t="s">
        <v>8</v>
      </c>
    </row>
    <row r="1783" spans="1:8">
      <c r="A1783" t="n">
        <v>13793</v>
      </c>
      <c r="B1783" s="35" t="n">
        <v>51</v>
      </c>
      <c r="C1783" s="7" t="n">
        <v>3</v>
      </c>
      <c r="D1783" s="7" t="n">
        <v>5</v>
      </c>
      <c r="E1783" s="7" t="s">
        <v>185</v>
      </c>
      <c r="F1783" s="7" t="s">
        <v>186</v>
      </c>
      <c r="G1783" s="7" t="s">
        <v>97</v>
      </c>
      <c r="H1783" s="7" t="s">
        <v>98</v>
      </c>
    </row>
    <row r="1784" spans="1:8">
      <c r="A1784" t="s">
        <v>4</v>
      </c>
      <c r="B1784" s="4" t="s">
        <v>5</v>
      </c>
      <c r="C1784" s="4" t="s">
        <v>7</v>
      </c>
      <c r="D1784" s="4" t="s">
        <v>13</v>
      </c>
      <c r="E1784" s="4" t="s">
        <v>8</v>
      </c>
      <c r="F1784" s="4" t="s">
        <v>8</v>
      </c>
      <c r="G1784" s="4" t="s">
        <v>8</v>
      </c>
      <c r="H1784" s="4" t="s">
        <v>8</v>
      </c>
    </row>
    <row r="1785" spans="1:8">
      <c r="A1785" t="n">
        <v>13822</v>
      </c>
      <c r="B1785" s="35" t="n">
        <v>51</v>
      </c>
      <c r="C1785" s="7" t="n">
        <v>3</v>
      </c>
      <c r="D1785" s="7" t="n">
        <v>3</v>
      </c>
      <c r="E1785" s="7" t="s">
        <v>185</v>
      </c>
      <c r="F1785" s="7" t="s">
        <v>186</v>
      </c>
      <c r="G1785" s="7" t="s">
        <v>97</v>
      </c>
      <c r="H1785" s="7" t="s">
        <v>98</v>
      </c>
    </row>
    <row r="1786" spans="1:8">
      <c r="A1786" t="s">
        <v>4</v>
      </c>
      <c r="B1786" s="4" t="s">
        <v>5</v>
      </c>
      <c r="C1786" s="4" t="s">
        <v>7</v>
      </c>
      <c r="D1786" s="4" t="s">
        <v>13</v>
      </c>
      <c r="E1786" s="4" t="s">
        <v>8</v>
      </c>
      <c r="F1786" s="4" t="s">
        <v>8</v>
      </c>
      <c r="G1786" s="4" t="s">
        <v>8</v>
      </c>
      <c r="H1786" s="4" t="s">
        <v>8</v>
      </c>
    </row>
    <row r="1787" spans="1:8">
      <c r="A1787" t="n">
        <v>13851</v>
      </c>
      <c r="B1787" s="35" t="n">
        <v>51</v>
      </c>
      <c r="C1787" s="7" t="n">
        <v>3</v>
      </c>
      <c r="D1787" s="7" t="n">
        <v>7032</v>
      </c>
      <c r="E1787" s="7" t="s">
        <v>185</v>
      </c>
      <c r="F1787" s="7" t="s">
        <v>186</v>
      </c>
      <c r="G1787" s="7" t="s">
        <v>97</v>
      </c>
      <c r="H1787" s="7" t="s">
        <v>98</v>
      </c>
    </row>
    <row r="1788" spans="1:8">
      <c r="A1788" t="s">
        <v>4</v>
      </c>
      <c r="B1788" s="4" t="s">
        <v>5</v>
      </c>
      <c r="C1788" s="4" t="s">
        <v>13</v>
      </c>
      <c r="D1788" s="4" t="s">
        <v>7</v>
      </c>
      <c r="E1788" s="4" t="s">
        <v>16</v>
      </c>
      <c r="F1788" s="4" t="s">
        <v>13</v>
      </c>
    </row>
    <row r="1789" spans="1:8">
      <c r="A1789" t="n">
        <v>13880</v>
      </c>
      <c r="B1789" s="53" t="n">
        <v>59</v>
      </c>
      <c r="C1789" s="7" t="n">
        <v>0</v>
      </c>
      <c r="D1789" s="7" t="n">
        <v>13</v>
      </c>
      <c r="E1789" s="7" t="n">
        <v>0.150000005960464</v>
      </c>
      <c r="F1789" s="7" t="n">
        <v>0</v>
      </c>
    </row>
    <row r="1790" spans="1:8">
      <c r="A1790" t="s">
        <v>4</v>
      </c>
      <c r="B1790" s="4" t="s">
        <v>5</v>
      </c>
      <c r="C1790" s="4" t="s">
        <v>13</v>
      </c>
    </row>
    <row r="1791" spans="1:8">
      <c r="A1791" t="n">
        <v>13890</v>
      </c>
      <c r="B1791" s="26" t="n">
        <v>16</v>
      </c>
      <c r="C1791" s="7" t="n">
        <v>50</v>
      </c>
    </row>
    <row r="1792" spans="1:8">
      <c r="A1792" t="s">
        <v>4</v>
      </c>
      <c r="B1792" s="4" t="s">
        <v>5</v>
      </c>
      <c r="C1792" s="4" t="s">
        <v>13</v>
      </c>
      <c r="D1792" s="4" t="s">
        <v>7</v>
      </c>
      <c r="E1792" s="4" t="s">
        <v>16</v>
      </c>
      <c r="F1792" s="4" t="s">
        <v>13</v>
      </c>
    </row>
    <row r="1793" spans="1:8">
      <c r="A1793" t="n">
        <v>13893</v>
      </c>
      <c r="B1793" s="53" t="n">
        <v>59</v>
      </c>
      <c r="C1793" s="7" t="n">
        <v>5</v>
      </c>
      <c r="D1793" s="7" t="n">
        <v>13</v>
      </c>
      <c r="E1793" s="7" t="n">
        <v>0.150000005960464</v>
      </c>
      <c r="F1793" s="7" t="n">
        <v>0</v>
      </c>
    </row>
    <row r="1794" spans="1:8">
      <c r="A1794" t="s">
        <v>4</v>
      </c>
      <c r="B1794" s="4" t="s">
        <v>5</v>
      </c>
      <c r="C1794" s="4" t="s">
        <v>13</v>
      </c>
      <c r="D1794" s="4" t="s">
        <v>7</v>
      </c>
      <c r="E1794" s="4" t="s">
        <v>16</v>
      </c>
      <c r="F1794" s="4" t="s">
        <v>13</v>
      </c>
    </row>
    <row r="1795" spans="1:8">
      <c r="A1795" t="n">
        <v>13903</v>
      </c>
      <c r="B1795" s="53" t="n">
        <v>59</v>
      </c>
      <c r="C1795" s="7" t="n">
        <v>3</v>
      </c>
      <c r="D1795" s="7" t="n">
        <v>13</v>
      </c>
      <c r="E1795" s="7" t="n">
        <v>0.150000005960464</v>
      </c>
      <c r="F1795" s="7" t="n">
        <v>0</v>
      </c>
    </row>
    <row r="1796" spans="1:8">
      <c r="A1796" t="s">
        <v>4</v>
      </c>
      <c r="B1796" s="4" t="s">
        <v>5</v>
      </c>
      <c r="C1796" s="4" t="s">
        <v>13</v>
      </c>
    </row>
    <row r="1797" spans="1:8">
      <c r="A1797" t="n">
        <v>13913</v>
      </c>
      <c r="B1797" s="26" t="n">
        <v>16</v>
      </c>
      <c r="C1797" s="7" t="n">
        <v>50</v>
      </c>
    </row>
    <row r="1798" spans="1:8">
      <c r="A1798" t="s">
        <v>4</v>
      </c>
      <c r="B1798" s="4" t="s">
        <v>5</v>
      </c>
      <c r="C1798" s="4" t="s">
        <v>13</v>
      </c>
      <c r="D1798" s="4" t="s">
        <v>7</v>
      </c>
      <c r="E1798" s="4" t="s">
        <v>16</v>
      </c>
      <c r="F1798" s="4" t="s">
        <v>13</v>
      </c>
    </row>
    <row r="1799" spans="1:8">
      <c r="A1799" t="n">
        <v>13916</v>
      </c>
      <c r="B1799" s="53" t="n">
        <v>59</v>
      </c>
      <c r="C1799" s="7" t="n">
        <v>61489</v>
      </c>
      <c r="D1799" s="7" t="n">
        <v>13</v>
      </c>
      <c r="E1799" s="7" t="n">
        <v>0.150000005960464</v>
      </c>
      <c r="F1799" s="7" t="n">
        <v>0</v>
      </c>
    </row>
    <row r="1800" spans="1:8">
      <c r="A1800" t="s">
        <v>4</v>
      </c>
      <c r="B1800" s="4" t="s">
        <v>5</v>
      </c>
      <c r="C1800" s="4" t="s">
        <v>13</v>
      </c>
    </row>
    <row r="1801" spans="1:8">
      <c r="A1801" t="n">
        <v>13926</v>
      </c>
      <c r="B1801" s="26" t="n">
        <v>16</v>
      </c>
      <c r="C1801" s="7" t="n">
        <v>50</v>
      </c>
    </row>
    <row r="1802" spans="1:8">
      <c r="A1802" t="s">
        <v>4</v>
      </c>
      <c r="B1802" s="4" t="s">
        <v>5</v>
      </c>
      <c r="C1802" s="4" t="s">
        <v>13</v>
      </c>
      <c r="D1802" s="4" t="s">
        <v>7</v>
      </c>
      <c r="E1802" s="4" t="s">
        <v>16</v>
      </c>
      <c r="F1802" s="4" t="s">
        <v>13</v>
      </c>
    </row>
    <row r="1803" spans="1:8">
      <c r="A1803" t="n">
        <v>13929</v>
      </c>
      <c r="B1803" s="53" t="n">
        <v>59</v>
      </c>
      <c r="C1803" s="7" t="n">
        <v>61490</v>
      </c>
      <c r="D1803" s="7" t="n">
        <v>13</v>
      </c>
      <c r="E1803" s="7" t="n">
        <v>0.150000005960464</v>
      </c>
      <c r="F1803" s="7" t="n">
        <v>0</v>
      </c>
    </row>
    <row r="1804" spans="1:8">
      <c r="A1804" t="s">
        <v>4</v>
      </c>
      <c r="B1804" s="4" t="s">
        <v>5</v>
      </c>
      <c r="C1804" s="4" t="s">
        <v>13</v>
      </c>
    </row>
    <row r="1805" spans="1:8">
      <c r="A1805" t="n">
        <v>13939</v>
      </c>
      <c r="B1805" s="26" t="n">
        <v>16</v>
      </c>
      <c r="C1805" s="7" t="n">
        <v>50</v>
      </c>
    </row>
    <row r="1806" spans="1:8">
      <c r="A1806" t="s">
        <v>4</v>
      </c>
      <c r="B1806" s="4" t="s">
        <v>5</v>
      </c>
      <c r="C1806" s="4" t="s">
        <v>13</v>
      </c>
      <c r="D1806" s="4" t="s">
        <v>7</v>
      </c>
      <c r="E1806" s="4" t="s">
        <v>16</v>
      </c>
      <c r="F1806" s="4" t="s">
        <v>13</v>
      </c>
    </row>
    <row r="1807" spans="1:8">
      <c r="A1807" t="n">
        <v>13942</v>
      </c>
      <c r="B1807" s="53" t="n">
        <v>59</v>
      </c>
      <c r="C1807" s="7" t="n">
        <v>61488</v>
      </c>
      <c r="D1807" s="7" t="n">
        <v>13</v>
      </c>
      <c r="E1807" s="7" t="n">
        <v>0.150000005960464</v>
      </c>
      <c r="F1807" s="7" t="n">
        <v>0</v>
      </c>
    </row>
    <row r="1808" spans="1:8">
      <c r="A1808" t="s">
        <v>4</v>
      </c>
      <c r="B1808" s="4" t="s">
        <v>5</v>
      </c>
      <c r="C1808" s="4" t="s">
        <v>13</v>
      </c>
    </row>
    <row r="1809" spans="1:6">
      <c r="A1809" t="n">
        <v>13952</v>
      </c>
      <c r="B1809" s="26" t="n">
        <v>16</v>
      </c>
      <c r="C1809" s="7" t="n">
        <v>50</v>
      </c>
    </row>
    <row r="1810" spans="1:6">
      <c r="A1810" t="s">
        <v>4</v>
      </c>
      <c r="B1810" s="4" t="s">
        <v>5</v>
      </c>
      <c r="C1810" s="4" t="s">
        <v>13</v>
      </c>
    </row>
    <row r="1811" spans="1:6">
      <c r="A1811" t="n">
        <v>13955</v>
      </c>
      <c r="B1811" s="26" t="n">
        <v>16</v>
      </c>
      <c r="C1811" s="7" t="n">
        <v>1300</v>
      </c>
    </row>
    <row r="1812" spans="1:6">
      <c r="A1812" t="s">
        <v>4</v>
      </c>
      <c r="B1812" s="4" t="s">
        <v>5</v>
      </c>
      <c r="C1812" s="4" t="s">
        <v>13</v>
      </c>
      <c r="D1812" s="4" t="s">
        <v>13</v>
      </c>
      <c r="E1812" s="4" t="s">
        <v>13</v>
      </c>
    </row>
    <row r="1813" spans="1:6">
      <c r="A1813" t="n">
        <v>13958</v>
      </c>
      <c r="B1813" s="54" t="n">
        <v>61</v>
      </c>
      <c r="C1813" s="7" t="n">
        <v>3</v>
      </c>
      <c r="D1813" s="7" t="n">
        <v>6</v>
      </c>
      <c r="E1813" s="7" t="n">
        <v>1000</v>
      </c>
    </row>
    <row r="1814" spans="1:6">
      <c r="A1814" t="s">
        <v>4</v>
      </c>
      <c r="B1814" s="4" t="s">
        <v>5</v>
      </c>
      <c r="C1814" s="4" t="s">
        <v>13</v>
      </c>
    </row>
    <row r="1815" spans="1:6">
      <c r="A1815" t="n">
        <v>13965</v>
      </c>
      <c r="B1815" s="26" t="n">
        <v>16</v>
      </c>
      <c r="C1815" s="7" t="n">
        <v>300</v>
      </c>
    </row>
    <row r="1816" spans="1:6">
      <c r="A1816" t="s">
        <v>4</v>
      </c>
      <c r="B1816" s="4" t="s">
        <v>5</v>
      </c>
      <c r="C1816" s="4" t="s">
        <v>7</v>
      </c>
      <c r="D1816" s="4" t="s">
        <v>13</v>
      </c>
      <c r="E1816" s="4" t="s">
        <v>8</v>
      </c>
    </row>
    <row r="1817" spans="1:6">
      <c r="A1817" t="n">
        <v>13968</v>
      </c>
      <c r="B1817" s="35" t="n">
        <v>51</v>
      </c>
      <c r="C1817" s="7" t="n">
        <v>4</v>
      </c>
      <c r="D1817" s="7" t="n">
        <v>0</v>
      </c>
      <c r="E1817" s="7" t="s">
        <v>187</v>
      </c>
    </row>
    <row r="1818" spans="1:6">
      <c r="A1818" t="s">
        <v>4</v>
      </c>
      <c r="B1818" s="4" t="s">
        <v>5</v>
      </c>
      <c r="C1818" s="4" t="s">
        <v>13</v>
      </c>
    </row>
    <row r="1819" spans="1:6">
      <c r="A1819" t="n">
        <v>13982</v>
      </c>
      <c r="B1819" s="26" t="n">
        <v>16</v>
      </c>
      <c r="C1819" s="7" t="n">
        <v>0</v>
      </c>
    </row>
    <row r="1820" spans="1:6">
      <c r="A1820" t="s">
        <v>4</v>
      </c>
      <c r="B1820" s="4" t="s">
        <v>5</v>
      </c>
      <c r="C1820" s="4" t="s">
        <v>13</v>
      </c>
      <c r="D1820" s="4" t="s">
        <v>7</v>
      </c>
      <c r="E1820" s="4" t="s">
        <v>14</v>
      </c>
      <c r="F1820" s="4" t="s">
        <v>44</v>
      </c>
      <c r="G1820" s="4" t="s">
        <v>7</v>
      </c>
      <c r="H1820" s="4" t="s">
        <v>7</v>
      </c>
    </row>
    <row r="1821" spans="1:6">
      <c r="A1821" t="n">
        <v>13985</v>
      </c>
      <c r="B1821" s="36" t="n">
        <v>26</v>
      </c>
      <c r="C1821" s="7" t="n">
        <v>0</v>
      </c>
      <c r="D1821" s="7" t="n">
        <v>17</v>
      </c>
      <c r="E1821" s="7" t="n">
        <v>52649</v>
      </c>
      <c r="F1821" s="7" t="s">
        <v>188</v>
      </c>
      <c r="G1821" s="7" t="n">
        <v>2</v>
      </c>
      <c r="H1821" s="7" t="n">
        <v>0</v>
      </c>
    </row>
    <row r="1822" spans="1:6">
      <c r="A1822" t="s">
        <v>4</v>
      </c>
      <c r="B1822" s="4" t="s">
        <v>5</v>
      </c>
    </row>
    <row r="1823" spans="1:6">
      <c r="A1823" t="n">
        <v>14009</v>
      </c>
      <c r="B1823" s="37" t="n">
        <v>28</v>
      </c>
    </row>
    <row r="1824" spans="1:6">
      <c r="A1824" t="s">
        <v>4</v>
      </c>
      <c r="B1824" s="4" t="s">
        <v>5</v>
      </c>
      <c r="C1824" s="4" t="s">
        <v>13</v>
      </c>
      <c r="D1824" s="4" t="s">
        <v>7</v>
      </c>
    </row>
    <row r="1825" spans="1:8">
      <c r="A1825" t="n">
        <v>14010</v>
      </c>
      <c r="B1825" s="38" t="n">
        <v>89</v>
      </c>
      <c r="C1825" s="7" t="n">
        <v>65533</v>
      </c>
      <c r="D1825" s="7" t="n">
        <v>1</v>
      </c>
    </row>
    <row r="1826" spans="1:8">
      <c r="A1826" t="s">
        <v>4</v>
      </c>
      <c r="B1826" s="4" t="s">
        <v>5</v>
      </c>
      <c r="C1826" s="4" t="s">
        <v>7</v>
      </c>
      <c r="D1826" s="4" t="s">
        <v>7</v>
      </c>
    </row>
    <row r="1827" spans="1:8">
      <c r="A1827" t="n">
        <v>14014</v>
      </c>
      <c r="B1827" s="44" t="n">
        <v>49</v>
      </c>
      <c r="C1827" s="7" t="n">
        <v>2</v>
      </c>
      <c r="D1827" s="7" t="n">
        <v>0</v>
      </c>
    </row>
    <row r="1828" spans="1:8">
      <c r="A1828" t="s">
        <v>4</v>
      </c>
      <c r="B1828" s="4" t="s">
        <v>5</v>
      </c>
      <c r="C1828" s="4" t="s">
        <v>7</v>
      </c>
      <c r="D1828" s="4" t="s">
        <v>13</v>
      </c>
      <c r="E1828" s="4" t="s">
        <v>14</v>
      </c>
      <c r="F1828" s="4" t="s">
        <v>13</v>
      </c>
      <c r="G1828" s="4" t="s">
        <v>14</v>
      </c>
      <c r="H1828" s="4" t="s">
        <v>7</v>
      </c>
    </row>
    <row r="1829" spans="1:8">
      <c r="A1829" t="n">
        <v>14017</v>
      </c>
      <c r="B1829" s="44" t="n">
        <v>49</v>
      </c>
      <c r="C1829" s="7" t="n">
        <v>0</v>
      </c>
      <c r="D1829" s="7" t="n">
        <v>213</v>
      </c>
      <c r="E1829" s="7" t="n">
        <v>1059481190</v>
      </c>
      <c r="F1829" s="7" t="n">
        <v>0</v>
      </c>
      <c r="G1829" s="7" t="n">
        <v>0</v>
      </c>
      <c r="H1829" s="7" t="n">
        <v>0</v>
      </c>
    </row>
    <row r="1830" spans="1:8">
      <c r="A1830" t="s">
        <v>4</v>
      </c>
      <c r="B1830" s="4" t="s">
        <v>5</v>
      </c>
      <c r="C1830" s="4" t="s">
        <v>7</v>
      </c>
      <c r="D1830" s="4" t="s">
        <v>13</v>
      </c>
      <c r="E1830" s="4" t="s">
        <v>16</v>
      </c>
    </row>
    <row r="1831" spans="1:8">
      <c r="A1831" t="n">
        <v>14032</v>
      </c>
      <c r="B1831" s="20" t="n">
        <v>58</v>
      </c>
      <c r="C1831" s="7" t="n">
        <v>101</v>
      </c>
      <c r="D1831" s="7" t="n">
        <v>800</v>
      </c>
      <c r="E1831" s="7" t="n">
        <v>1</v>
      </c>
    </row>
    <row r="1832" spans="1:8">
      <c r="A1832" t="s">
        <v>4</v>
      </c>
      <c r="B1832" s="4" t="s">
        <v>5</v>
      </c>
      <c r="C1832" s="4" t="s">
        <v>7</v>
      </c>
      <c r="D1832" s="4" t="s">
        <v>13</v>
      </c>
    </row>
    <row r="1833" spans="1:8">
      <c r="A1833" t="n">
        <v>14040</v>
      </c>
      <c r="B1833" s="20" t="n">
        <v>58</v>
      </c>
      <c r="C1833" s="7" t="n">
        <v>254</v>
      </c>
      <c r="D1833" s="7" t="n">
        <v>0</v>
      </c>
    </row>
    <row r="1834" spans="1:8">
      <c r="A1834" t="s">
        <v>4</v>
      </c>
      <c r="B1834" s="4" t="s">
        <v>5</v>
      </c>
      <c r="C1834" s="4" t="s">
        <v>7</v>
      </c>
      <c r="D1834" s="4" t="s">
        <v>7</v>
      </c>
      <c r="E1834" s="4" t="s">
        <v>16</v>
      </c>
      <c r="F1834" s="4" t="s">
        <v>16</v>
      </c>
      <c r="G1834" s="4" t="s">
        <v>16</v>
      </c>
      <c r="H1834" s="4" t="s">
        <v>13</v>
      </c>
    </row>
    <row r="1835" spans="1:8">
      <c r="A1835" t="n">
        <v>14044</v>
      </c>
      <c r="B1835" s="31" t="n">
        <v>45</v>
      </c>
      <c r="C1835" s="7" t="n">
        <v>2</v>
      </c>
      <c r="D1835" s="7" t="n">
        <v>3</v>
      </c>
      <c r="E1835" s="7" t="n">
        <v>-0.0199999995529652</v>
      </c>
      <c r="F1835" s="7" t="n">
        <v>21.5</v>
      </c>
      <c r="G1835" s="7" t="n">
        <v>-34.1500015258789</v>
      </c>
      <c r="H1835" s="7" t="n">
        <v>0</v>
      </c>
    </row>
    <row r="1836" spans="1:8">
      <c r="A1836" t="s">
        <v>4</v>
      </c>
      <c r="B1836" s="4" t="s">
        <v>5</v>
      </c>
      <c r="C1836" s="4" t="s">
        <v>7</v>
      </c>
      <c r="D1836" s="4" t="s">
        <v>7</v>
      </c>
      <c r="E1836" s="4" t="s">
        <v>16</v>
      </c>
      <c r="F1836" s="4" t="s">
        <v>16</v>
      </c>
      <c r="G1836" s="4" t="s">
        <v>16</v>
      </c>
      <c r="H1836" s="4" t="s">
        <v>13</v>
      </c>
      <c r="I1836" s="4" t="s">
        <v>7</v>
      </c>
    </row>
    <row r="1837" spans="1:8">
      <c r="A1837" t="n">
        <v>14061</v>
      </c>
      <c r="B1837" s="31" t="n">
        <v>45</v>
      </c>
      <c r="C1837" s="7" t="n">
        <v>4</v>
      </c>
      <c r="D1837" s="7" t="n">
        <v>3</v>
      </c>
      <c r="E1837" s="7" t="n">
        <v>0.660000026226044</v>
      </c>
      <c r="F1837" s="7" t="n">
        <v>19.2900009155273</v>
      </c>
      <c r="G1837" s="7" t="n">
        <v>356</v>
      </c>
      <c r="H1837" s="7" t="n">
        <v>0</v>
      </c>
      <c r="I1837" s="7" t="n">
        <v>0</v>
      </c>
    </row>
    <row r="1838" spans="1:8">
      <c r="A1838" t="s">
        <v>4</v>
      </c>
      <c r="B1838" s="4" t="s">
        <v>5</v>
      </c>
      <c r="C1838" s="4" t="s">
        <v>7</v>
      </c>
      <c r="D1838" s="4" t="s">
        <v>7</v>
      </c>
      <c r="E1838" s="4" t="s">
        <v>16</v>
      </c>
      <c r="F1838" s="4" t="s">
        <v>13</v>
      </c>
    </row>
    <row r="1839" spans="1:8">
      <c r="A1839" t="n">
        <v>14079</v>
      </c>
      <c r="B1839" s="31" t="n">
        <v>45</v>
      </c>
      <c r="C1839" s="7" t="n">
        <v>5</v>
      </c>
      <c r="D1839" s="7" t="n">
        <v>3</v>
      </c>
      <c r="E1839" s="7" t="n">
        <v>1.20000004768372</v>
      </c>
      <c r="F1839" s="7" t="n">
        <v>0</v>
      </c>
    </row>
    <row r="1840" spans="1:8">
      <c r="A1840" t="s">
        <v>4</v>
      </c>
      <c r="B1840" s="4" t="s">
        <v>5</v>
      </c>
      <c r="C1840" s="4" t="s">
        <v>7</v>
      </c>
      <c r="D1840" s="4" t="s">
        <v>7</v>
      </c>
      <c r="E1840" s="4" t="s">
        <v>16</v>
      </c>
      <c r="F1840" s="4" t="s">
        <v>13</v>
      </c>
    </row>
    <row r="1841" spans="1:9">
      <c r="A1841" t="n">
        <v>14088</v>
      </c>
      <c r="B1841" s="31" t="n">
        <v>45</v>
      </c>
      <c r="C1841" s="7" t="n">
        <v>5</v>
      </c>
      <c r="D1841" s="7" t="n">
        <v>3</v>
      </c>
      <c r="E1841" s="7" t="n">
        <v>1.10000002384186</v>
      </c>
      <c r="F1841" s="7" t="n">
        <v>40000</v>
      </c>
    </row>
    <row r="1842" spans="1:9">
      <c r="A1842" t="s">
        <v>4</v>
      </c>
      <c r="B1842" s="4" t="s">
        <v>5</v>
      </c>
      <c r="C1842" s="4" t="s">
        <v>7</v>
      </c>
      <c r="D1842" s="4" t="s">
        <v>7</v>
      </c>
      <c r="E1842" s="4" t="s">
        <v>16</v>
      </c>
      <c r="F1842" s="4" t="s">
        <v>13</v>
      </c>
    </row>
    <row r="1843" spans="1:9">
      <c r="A1843" t="n">
        <v>14097</v>
      </c>
      <c r="B1843" s="31" t="n">
        <v>45</v>
      </c>
      <c r="C1843" s="7" t="n">
        <v>11</v>
      </c>
      <c r="D1843" s="7" t="n">
        <v>3</v>
      </c>
      <c r="E1843" s="7" t="n">
        <v>34</v>
      </c>
      <c r="F1843" s="7" t="n">
        <v>0</v>
      </c>
    </row>
    <row r="1844" spans="1:9">
      <c r="A1844" t="s">
        <v>4</v>
      </c>
      <c r="B1844" s="4" t="s">
        <v>5</v>
      </c>
      <c r="C1844" s="4" t="s">
        <v>7</v>
      </c>
    </row>
    <row r="1845" spans="1:9">
      <c r="A1845" t="n">
        <v>14106</v>
      </c>
      <c r="B1845" s="33" t="n">
        <v>116</v>
      </c>
      <c r="C1845" s="7" t="n">
        <v>0</v>
      </c>
    </row>
    <row r="1846" spans="1:9">
      <c r="A1846" t="s">
        <v>4</v>
      </c>
      <c r="B1846" s="4" t="s">
        <v>5</v>
      </c>
      <c r="C1846" s="4" t="s">
        <v>7</v>
      </c>
      <c r="D1846" s="4" t="s">
        <v>13</v>
      </c>
    </row>
    <row r="1847" spans="1:9">
      <c r="A1847" t="n">
        <v>14108</v>
      </c>
      <c r="B1847" s="33" t="n">
        <v>116</v>
      </c>
      <c r="C1847" s="7" t="n">
        <v>2</v>
      </c>
      <c r="D1847" s="7" t="n">
        <v>1</v>
      </c>
    </row>
    <row r="1848" spans="1:9">
      <c r="A1848" t="s">
        <v>4</v>
      </c>
      <c r="B1848" s="4" t="s">
        <v>5</v>
      </c>
      <c r="C1848" s="4" t="s">
        <v>7</v>
      </c>
      <c r="D1848" s="4" t="s">
        <v>14</v>
      </c>
    </row>
    <row r="1849" spans="1:9">
      <c r="A1849" t="n">
        <v>14112</v>
      </c>
      <c r="B1849" s="33" t="n">
        <v>116</v>
      </c>
      <c r="C1849" s="7" t="n">
        <v>5</v>
      </c>
      <c r="D1849" s="7" t="n">
        <v>1092616192</v>
      </c>
    </row>
    <row r="1850" spans="1:9">
      <c r="A1850" t="s">
        <v>4</v>
      </c>
      <c r="B1850" s="4" t="s">
        <v>5</v>
      </c>
      <c r="C1850" s="4" t="s">
        <v>7</v>
      </c>
      <c r="D1850" s="4" t="s">
        <v>13</v>
      </c>
    </row>
    <row r="1851" spans="1:9">
      <c r="A1851" t="n">
        <v>14118</v>
      </c>
      <c r="B1851" s="33" t="n">
        <v>116</v>
      </c>
      <c r="C1851" s="7" t="n">
        <v>6</v>
      </c>
      <c r="D1851" s="7" t="n">
        <v>1</v>
      </c>
    </row>
    <row r="1852" spans="1:9">
      <c r="A1852" t="s">
        <v>4</v>
      </c>
      <c r="B1852" s="4" t="s">
        <v>5</v>
      </c>
      <c r="C1852" s="4" t="s">
        <v>7</v>
      </c>
      <c r="D1852" s="4" t="s">
        <v>13</v>
      </c>
      <c r="E1852" s="4" t="s">
        <v>8</v>
      </c>
      <c r="F1852" s="4" t="s">
        <v>8</v>
      </c>
      <c r="G1852" s="4" t="s">
        <v>8</v>
      </c>
      <c r="H1852" s="4" t="s">
        <v>8</v>
      </c>
    </row>
    <row r="1853" spans="1:9">
      <c r="A1853" t="n">
        <v>14122</v>
      </c>
      <c r="B1853" s="35" t="n">
        <v>51</v>
      </c>
      <c r="C1853" s="7" t="n">
        <v>3</v>
      </c>
      <c r="D1853" s="7" t="n">
        <v>6</v>
      </c>
      <c r="E1853" s="7" t="s">
        <v>184</v>
      </c>
      <c r="F1853" s="7" t="s">
        <v>186</v>
      </c>
      <c r="G1853" s="7" t="s">
        <v>97</v>
      </c>
      <c r="H1853" s="7" t="s">
        <v>98</v>
      </c>
    </row>
    <row r="1854" spans="1:9">
      <c r="A1854" t="s">
        <v>4</v>
      </c>
      <c r="B1854" s="4" t="s">
        <v>5</v>
      </c>
      <c r="C1854" s="4" t="s">
        <v>13</v>
      </c>
      <c r="D1854" s="4" t="s">
        <v>16</v>
      </c>
      <c r="E1854" s="4" t="s">
        <v>16</v>
      </c>
      <c r="F1854" s="4" t="s">
        <v>16</v>
      </c>
      <c r="G1854" s="4" t="s">
        <v>13</v>
      </c>
      <c r="H1854" s="4" t="s">
        <v>13</v>
      </c>
    </row>
    <row r="1855" spans="1:9">
      <c r="A1855" t="n">
        <v>14143</v>
      </c>
      <c r="B1855" s="64" t="n">
        <v>60</v>
      </c>
      <c r="C1855" s="7" t="n">
        <v>6</v>
      </c>
      <c r="D1855" s="7" t="n">
        <v>0</v>
      </c>
      <c r="E1855" s="7" t="n">
        <v>0</v>
      </c>
      <c r="F1855" s="7" t="n">
        <v>0</v>
      </c>
      <c r="G1855" s="7" t="n">
        <v>1000</v>
      </c>
      <c r="H1855" s="7" t="n">
        <v>0</v>
      </c>
    </row>
    <row r="1856" spans="1:9">
      <c r="A1856" t="s">
        <v>4</v>
      </c>
      <c r="B1856" s="4" t="s">
        <v>5</v>
      </c>
      <c r="C1856" s="4" t="s">
        <v>13</v>
      </c>
    </row>
    <row r="1857" spans="1:8">
      <c r="A1857" t="n">
        <v>14162</v>
      </c>
      <c r="B1857" s="26" t="n">
        <v>16</v>
      </c>
      <c r="C1857" s="7" t="n">
        <v>1000</v>
      </c>
    </row>
    <row r="1858" spans="1:8">
      <c r="A1858" t="s">
        <v>4</v>
      </c>
      <c r="B1858" s="4" t="s">
        <v>5</v>
      </c>
      <c r="C1858" s="4" t="s">
        <v>7</v>
      </c>
      <c r="D1858" s="4" t="s">
        <v>13</v>
      </c>
      <c r="E1858" s="4" t="s">
        <v>8</v>
      </c>
    </row>
    <row r="1859" spans="1:8">
      <c r="A1859" t="n">
        <v>14165</v>
      </c>
      <c r="B1859" s="35" t="n">
        <v>51</v>
      </c>
      <c r="C1859" s="7" t="n">
        <v>4</v>
      </c>
      <c r="D1859" s="7" t="n">
        <v>6</v>
      </c>
      <c r="E1859" s="7" t="s">
        <v>56</v>
      </c>
    </row>
    <row r="1860" spans="1:8">
      <c r="A1860" t="s">
        <v>4</v>
      </c>
      <c r="B1860" s="4" t="s">
        <v>5</v>
      </c>
      <c r="C1860" s="4" t="s">
        <v>13</v>
      </c>
    </row>
    <row r="1861" spans="1:8">
      <c r="A1861" t="n">
        <v>14178</v>
      </c>
      <c r="B1861" s="26" t="n">
        <v>16</v>
      </c>
      <c r="C1861" s="7" t="n">
        <v>0</v>
      </c>
    </row>
    <row r="1862" spans="1:8">
      <c r="A1862" t="s">
        <v>4</v>
      </c>
      <c r="B1862" s="4" t="s">
        <v>5</v>
      </c>
      <c r="C1862" s="4" t="s">
        <v>13</v>
      </c>
      <c r="D1862" s="4" t="s">
        <v>7</v>
      </c>
      <c r="E1862" s="4" t="s">
        <v>14</v>
      </c>
      <c r="F1862" s="4" t="s">
        <v>44</v>
      </c>
      <c r="G1862" s="4" t="s">
        <v>7</v>
      </c>
      <c r="H1862" s="4" t="s">
        <v>7</v>
      </c>
      <c r="I1862" s="4" t="s">
        <v>7</v>
      </c>
      <c r="J1862" s="4" t="s">
        <v>14</v>
      </c>
      <c r="K1862" s="4" t="s">
        <v>44</v>
      </c>
      <c r="L1862" s="4" t="s">
        <v>7</v>
      </c>
      <c r="M1862" s="4" t="s">
        <v>7</v>
      </c>
      <c r="N1862" s="4" t="s">
        <v>7</v>
      </c>
      <c r="O1862" s="4" t="s">
        <v>14</v>
      </c>
      <c r="P1862" s="4" t="s">
        <v>44</v>
      </c>
      <c r="Q1862" s="4" t="s">
        <v>7</v>
      </c>
      <c r="R1862" s="4" t="s">
        <v>7</v>
      </c>
    </row>
    <row r="1863" spans="1:8">
      <c r="A1863" t="n">
        <v>14181</v>
      </c>
      <c r="B1863" s="36" t="n">
        <v>26</v>
      </c>
      <c r="C1863" s="7" t="n">
        <v>6</v>
      </c>
      <c r="D1863" s="7" t="n">
        <v>17</v>
      </c>
      <c r="E1863" s="7" t="n">
        <v>8318</v>
      </c>
      <c r="F1863" s="7" t="s">
        <v>189</v>
      </c>
      <c r="G1863" s="7" t="n">
        <v>2</v>
      </c>
      <c r="H1863" s="7" t="n">
        <v>3</v>
      </c>
      <c r="I1863" s="7" t="n">
        <v>17</v>
      </c>
      <c r="J1863" s="7" t="n">
        <v>8319</v>
      </c>
      <c r="K1863" s="7" t="s">
        <v>190</v>
      </c>
      <c r="L1863" s="7" t="n">
        <v>2</v>
      </c>
      <c r="M1863" s="7" t="n">
        <v>3</v>
      </c>
      <c r="N1863" s="7" t="n">
        <v>17</v>
      </c>
      <c r="O1863" s="7" t="n">
        <v>8320</v>
      </c>
      <c r="P1863" s="7" t="s">
        <v>191</v>
      </c>
      <c r="Q1863" s="7" t="n">
        <v>2</v>
      </c>
      <c r="R1863" s="7" t="n">
        <v>0</v>
      </c>
    </row>
    <row r="1864" spans="1:8">
      <c r="A1864" t="s">
        <v>4</v>
      </c>
      <c r="B1864" s="4" t="s">
        <v>5</v>
      </c>
    </row>
    <row r="1865" spans="1:8">
      <c r="A1865" t="n">
        <v>14548</v>
      </c>
      <c r="B1865" s="37" t="n">
        <v>28</v>
      </c>
    </row>
    <row r="1866" spans="1:8">
      <c r="A1866" t="s">
        <v>4</v>
      </c>
      <c r="B1866" s="4" t="s">
        <v>5</v>
      </c>
      <c r="C1866" s="4" t="s">
        <v>7</v>
      </c>
      <c r="D1866" s="4" t="s">
        <v>13</v>
      </c>
      <c r="E1866" s="4" t="s">
        <v>13</v>
      </c>
      <c r="F1866" s="4" t="s">
        <v>7</v>
      </c>
    </row>
    <row r="1867" spans="1:8">
      <c r="A1867" t="n">
        <v>14549</v>
      </c>
      <c r="B1867" s="45" t="n">
        <v>25</v>
      </c>
      <c r="C1867" s="7" t="n">
        <v>1</v>
      </c>
      <c r="D1867" s="7" t="n">
        <v>260</v>
      </c>
      <c r="E1867" s="7" t="n">
        <v>640</v>
      </c>
      <c r="F1867" s="7" t="n">
        <v>1</v>
      </c>
    </row>
    <row r="1868" spans="1:8">
      <c r="A1868" t="s">
        <v>4</v>
      </c>
      <c r="B1868" s="4" t="s">
        <v>5</v>
      </c>
      <c r="C1868" s="4" t="s">
        <v>7</v>
      </c>
      <c r="D1868" s="4" t="s">
        <v>13</v>
      </c>
      <c r="E1868" s="4" t="s">
        <v>8</v>
      </c>
    </row>
    <row r="1869" spans="1:8">
      <c r="A1869" t="n">
        <v>14556</v>
      </c>
      <c r="B1869" s="35" t="n">
        <v>51</v>
      </c>
      <c r="C1869" s="7" t="n">
        <v>4</v>
      </c>
      <c r="D1869" s="7" t="n">
        <v>0</v>
      </c>
      <c r="E1869" s="7" t="s">
        <v>192</v>
      </c>
    </row>
    <row r="1870" spans="1:8">
      <c r="A1870" t="s">
        <v>4</v>
      </c>
      <c r="B1870" s="4" t="s">
        <v>5</v>
      </c>
      <c r="C1870" s="4" t="s">
        <v>13</v>
      </c>
    </row>
    <row r="1871" spans="1:8">
      <c r="A1871" t="n">
        <v>14571</v>
      </c>
      <c r="B1871" s="26" t="n">
        <v>16</v>
      </c>
      <c r="C1871" s="7" t="n">
        <v>0</v>
      </c>
    </row>
    <row r="1872" spans="1:8">
      <c r="A1872" t="s">
        <v>4</v>
      </c>
      <c r="B1872" s="4" t="s">
        <v>5</v>
      </c>
      <c r="C1872" s="4" t="s">
        <v>13</v>
      </c>
      <c r="D1872" s="4" t="s">
        <v>7</v>
      </c>
      <c r="E1872" s="4" t="s">
        <v>14</v>
      </c>
      <c r="F1872" s="4" t="s">
        <v>44</v>
      </c>
      <c r="G1872" s="4" t="s">
        <v>7</v>
      </c>
      <c r="H1872" s="4" t="s">
        <v>7</v>
      </c>
    </row>
    <row r="1873" spans="1:18">
      <c r="A1873" t="n">
        <v>14574</v>
      </c>
      <c r="B1873" s="36" t="n">
        <v>26</v>
      </c>
      <c r="C1873" s="7" t="n">
        <v>0</v>
      </c>
      <c r="D1873" s="7" t="n">
        <v>17</v>
      </c>
      <c r="E1873" s="7" t="n">
        <v>52650</v>
      </c>
      <c r="F1873" s="7" t="s">
        <v>193</v>
      </c>
      <c r="G1873" s="7" t="n">
        <v>2</v>
      </c>
      <c r="H1873" s="7" t="n">
        <v>0</v>
      </c>
    </row>
    <row r="1874" spans="1:18">
      <c r="A1874" t="s">
        <v>4</v>
      </c>
      <c r="B1874" s="4" t="s">
        <v>5</v>
      </c>
    </row>
    <row r="1875" spans="1:18">
      <c r="A1875" t="n">
        <v>14593</v>
      </c>
      <c r="B1875" s="37" t="n">
        <v>28</v>
      </c>
    </row>
    <row r="1876" spans="1:18">
      <c r="A1876" t="s">
        <v>4</v>
      </c>
      <c r="B1876" s="4" t="s">
        <v>5</v>
      </c>
      <c r="C1876" s="4" t="s">
        <v>7</v>
      </c>
      <c r="D1876" s="4" t="s">
        <v>13</v>
      </c>
      <c r="E1876" s="4" t="s">
        <v>13</v>
      </c>
      <c r="F1876" s="4" t="s">
        <v>7</v>
      </c>
    </row>
    <row r="1877" spans="1:18">
      <c r="A1877" t="n">
        <v>14594</v>
      </c>
      <c r="B1877" s="45" t="n">
        <v>25</v>
      </c>
      <c r="C1877" s="7" t="n">
        <v>1</v>
      </c>
      <c r="D1877" s="7" t="n">
        <v>260</v>
      </c>
      <c r="E1877" s="7" t="n">
        <v>640</v>
      </c>
      <c r="F1877" s="7" t="n">
        <v>2</v>
      </c>
    </row>
    <row r="1878" spans="1:18">
      <c r="A1878" t="s">
        <v>4</v>
      </c>
      <c r="B1878" s="4" t="s">
        <v>5</v>
      </c>
      <c r="C1878" s="4" t="s">
        <v>7</v>
      </c>
      <c r="D1878" s="4" t="s">
        <v>13</v>
      </c>
      <c r="E1878" s="4" t="s">
        <v>8</v>
      </c>
    </row>
    <row r="1879" spans="1:18">
      <c r="A1879" t="n">
        <v>14601</v>
      </c>
      <c r="B1879" s="35" t="n">
        <v>51</v>
      </c>
      <c r="C1879" s="7" t="n">
        <v>4</v>
      </c>
      <c r="D1879" s="7" t="n">
        <v>7032</v>
      </c>
      <c r="E1879" s="7" t="s">
        <v>46</v>
      </c>
    </row>
    <row r="1880" spans="1:18">
      <c r="A1880" t="s">
        <v>4</v>
      </c>
      <c r="B1880" s="4" t="s">
        <v>5</v>
      </c>
      <c r="C1880" s="4" t="s">
        <v>13</v>
      </c>
    </row>
    <row r="1881" spans="1:18">
      <c r="A1881" t="n">
        <v>14614</v>
      </c>
      <c r="B1881" s="26" t="n">
        <v>16</v>
      </c>
      <c r="C1881" s="7" t="n">
        <v>0</v>
      </c>
    </row>
    <row r="1882" spans="1:18">
      <c r="A1882" t="s">
        <v>4</v>
      </c>
      <c r="B1882" s="4" t="s">
        <v>5</v>
      </c>
      <c r="C1882" s="4" t="s">
        <v>13</v>
      </c>
      <c r="D1882" s="4" t="s">
        <v>7</v>
      </c>
      <c r="E1882" s="4" t="s">
        <v>14</v>
      </c>
      <c r="F1882" s="4" t="s">
        <v>44</v>
      </c>
      <c r="G1882" s="4" t="s">
        <v>7</v>
      </c>
      <c r="H1882" s="4" t="s">
        <v>7</v>
      </c>
    </row>
    <row r="1883" spans="1:18">
      <c r="A1883" t="n">
        <v>14617</v>
      </c>
      <c r="B1883" s="36" t="n">
        <v>26</v>
      </c>
      <c r="C1883" s="7" t="n">
        <v>7032</v>
      </c>
      <c r="D1883" s="7" t="n">
        <v>17</v>
      </c>
      <c r="E1883" s="7" t="n">
        <v>18455</v>
      </c>
      <c r="F1883" s="7" t="s">
        <v>194</v>
      </c>
      <c r="G1883" s="7" t="n">
        <v>2</v>
      </c>
      <c r="H1883" s="7" t="n">
        <v>0</v>
      </c>
    </row>
    <row r="1884" spans="1:18">
      <c r="A1884" t="s">
        <v>4</v>
      </c>
      <c r="B1884" s="4" t="s">
        <v>5</v>
      </c>
    </row>
    <row r="1885" spans="1:18">
      <c r="A1885" t="n">
        <v>14688</v>
      </c>
      <c r="B1885" s="37" t="n">
        <v>28</v>
      </c>
    </row>
    <row r="1886" spans="1:18">
      <c r="A1886" t="s">
        <v>4</v>
      </c>
      <c r="B1886" s="4" t="s">
        <v>5</v>
      </c>
      <c r="C1886" s="4" t="s">
        <v>13</v>
      </c>
      <c r="D1886" s="4" t="s">
        <v>7</v>
      </c>
    </row>
    <row r="1887" spans="1:18">
      <c r="A1887" t="n">
        <v>14689</v>
      </c>
      <c r="B1887" s="38" t="n">
        <v>89</v>
      </c>
      <c r="C1887" s="7" t="n">
        <v>65533</v>
      </c>
      <c r="D1887" s="7" t="n">
        <v>1</v>
      </c>
    </row>
    <row r="1888" spans="1:18">
      <c r="A1888" t="s">
        <v>4</v>
      </c>
      <c r="B1888" s="4" t="s">
        <v>5</v>
      </c>
      <c r="C1888" s="4" t="s">
        <v>7</v>
      </c>
      <c r="D1888" s="4" t="s">
        <v>13</v>
      </c>
      <c r="E1888" s="4" t="s">
        <v>13</v>
      </c>
      <c r="F1888" s="4" t="s">
        <v>7</v>
      </c>
    </row>
    <row r="1889" spans="1:8">
      <c r="A1889" t="n">
        <v>14693</v>
      </c>
      <c r="B1889" s="45" t="n">
        <v>25</v>
      </c>
      <c r="C1889" s="7" t="n">
        <v>1</v>
      </c>
      <c r="D1889" s="7" t="n">
        <v>65535</v>
      </c>
      <c r="E1889" s="7" t="n">
        <v>65535</v>
      </c>
      <c r="F1889" s="7" t="n">
        <v>0</v>
      </c>
    </row>
    <row r="1890" spans="1:8">
      <c r="A1890" t="s">
        <v>4</v>
      </c>
      <c r="B1890" s="4" t="s">
        <v>5</v>
      </c>
      <c r="C1890" s="4" t="s">
        <v>7</v>
      </c>
      <c r="D1890" s="4" t="s">
        <v>13</v>
      </c>
      <c r="E1890" s="4" t="s">
        <v>8</v>
      </c>
    </row>
    <row r="1891" spans="1:8">
      <c r="A1891" t="n">
        <v>14700</v>
      </c>
      <c r="B1891" s="35" t="n">
        <v>51</v>
      </c>
      <c r="C1891" s="7" t="n">
        <v>4</v>
      </c>
      <c r="D1891" s="7" t="n">
        <v>6</v>
      </c>
      <c r="E1891" s="7" t="s">
        <v>195</v>
      </c>
    </row>
    <row r="1892" spans="1:8">
      <c r="A1892" t="s">
        <v>4</v>
      </c>
      <c r="B1892" s="4" t="s">
        <v>5</v>
      </c>
      <c r="C1892" s="4" t="s">
        <v>13</v>
      </c>
    </row>
    <row r="1893" spans="1:8">
      <c r="A1893" t="n">
        <v>14714</v>
      </c>
      <c r="B1893" s="26" t="n">
        <v>16</v>
      </c>
      <c r="C1893" s="7" t="n">
        <v>0</v>
      </c>
    </row>
    <row r="1894" spans="1:8">
      <c r="A1894" t="s">
        <v>4</v>
      </c>
      <c r="B1894" s="4" t="s">
        <v>5</v>
      </c>
      <c r="C1894" s="4" t="s">
        <v>13</v>
      </c>
      <c r="D1894" s="4" t="s">
        <v>7</v>
      </c>
      <c r="E1894" s="4" t="s">
        <v>14</v>
      </c>
      <c r="F1894" s="4" t="s">
        <v>44</v>
      </c>
      <c r="G1894" s="4" t="s">
        <v>7</v>
      </c>
      <c r="H1894" s="4" t="s">
        <v>7</v>
      </c>
      <c r="I1894" s="4" t="s">
        <v>7</v>
      </c>
      <c r="J1894" s="4" t="s">
        <v>14</v>
      </c>
      <c r="K1894" s="4" t="s">
        <v>44</v>
      </c>
      <c r="L1894" s="4" t="s">
        <v>7</v>
      </c>
      <c r="M1894" s="4" t="s">
        <v>7</v>
      </c>
    </row>
    <row r="1895" spans="1:8">
      <c r="A1895" t="n">
        <v>14717</v>
      </c>
      <c r="B1895" s="36" t="n">
        <v>26</v>
      </c>
      <c r="C1895" s="7" t="n">
        <v>6</v>
      </c>
      <c r="D1895" s="7" t="n">
        <v>17</v>
      </c>
      <c r="E1895" s="7" t="n">
        <v>8321</v>
      </c>
      <c r="F1895" s="7" t="s">
        <v>196</v>
      </c>
      <c r="G1895" s="7" t="n">
        <v>2</v>
      </c>
      <c r="H1895" s="7" t="n">
        <v>3</v>
      </c>
      <c r="I1895" s="7" t="n">
        <v>17</v>
      </c>
      <c r="J1895" s="7" t="n">
        <v>8322</v>
      </c>
      <c r="K1895" s="7" t="s">
        <v>197</v>
      </c>
      <c r="L1895" s="7" t="n">
        <v>2</v>
      </c>
      <c r="M1895" s="7" t="n">
        <v>0</v>
      </c>
    </row>
    <row r="1896" spans="1:8">
      <c r="A1896" t="s">
        <v>4</v>
      </c>
      <c r="B1896" s="4" t="s">
        <v>5</v>
      </c>
    </row>
    <row r="1897" spans="1:8">
      <c r="A1897" t="n">
        <v>14919</v>
      </c>
      <c r="B1897" s="37" t="n">
        <v>28</v>
      </c>
    </row>
    <row r="1898" spans="1:8">
      <c r="A1898" t="s">
        <v>4</v>
      </c>
      <c r="B1898" s="4" t="s">
        <v>5</v>
      </c>
      <c r="C1898" s="4" t="s">
        <v>7</v>
      </c>
      <c r="D1898" s="4" t="s">
        <v>13</v>
      </c>
      <c r="E1898" s="4" t="s">
        <v>13</v>
      </c>
      <c r="F1898" s="4" t="s">
        <v>7</v>
      </c>
    </row>
    <row r="1899" spans="1:8">
      <c r="A1899" t="n">
        <v>14920</v>
      </c>
      <c r="B1899" s="45" t="n">
        <v>25</v>
      </c>
      <c r="C1899" s="7" t="n">
        <v>1</v>
      </c>
      <c r="D1899" s="7" t="n">
        <v>60</v>
      </c>
      <c r="E1899" s="7" t="n">
        <v>640</v>
      </c>
      <c r="F1899" s="7" t="n">
        <v>1</v>
      </c>
    </row>
    <row r="1900" spans="1:8">
      <c r="A1900" t="s">
        <v>4</v>
      </c>
      <c r="B1900" s="4" t="s">
        <v>5</v>
      </c>
      <c r="C1900" s="4" t="s">
        <v>7</v>
      </c>
      <c r="D1900" s="4" t="s">
        <v>13</v>
      </c>
      <c r="E1900" s="4" t="s">
        <v>8</v>
      </c>
    </row>
    <row r="1901" spans="1:8">
      <c r="A1901" t="n">
        <v>14927</v>
      </c>
      <c r="B1901" s="35" t="n">
        <v>51</v>
      </c>
      <c r="C1901" s="7" t="n">
        <v>4</v>
      </c>
      <c r="D1901" s="7" t="n">
        <v>5</v>
      </c>
      <c r="E1901" s="7" t="s">
        <v>142</v>
      </c>
    </row>
    <row r="1902" spans="1:8">
      <c r="A1902" t="s">
        <v>4</v>
      </c>
      <c r="B1902" s="4" t="s">
        <v>5</v>
      </c>
      <c r="C1902" s="4" t="s">
        <v>13</v>
      </c>
    </row>
    <row r="1903" spans="1:8">
      <c r="A1903" t="n">
        <v>14940</v>
      </c>
      <c r="B1903" s="26" t="n">
        <v>16</v>
      </c>
      <c r="C1903" s="7" t="n">
        <v>0</v>
      </c>
    </row>
    <row r="1904" spans="1:8">
      <c r="A1904" t="s">
        <v>4</v>
      </c>
      <c r="B1904" s="4" t="s">
        <v>5</v>
      </c>
      <c r="C1904" s="4" t="s">
        <v>13</v>
      </c>
      <c r="D1904" s="4" t="s">
        <v>7</v>
      </c>
      <c r="E1904" s="4" t="s">
        <v>14</v>
      </c>
      <c r="F1904" s="4" t="s">
        <v>44</v>
      </c>
      <c r="G1904" s="4" t="s">
        <v>7</v>
      </c>
      <c r="H1904" s="4" t="s">
        <v>7</v>
      </c>
    </row>
    <row r="1905" spans="1:13">
      <c r="A1905" t="n">
        <v>14943</v>
      </c>
      <c r="B1905" s="36" t="n">
        <v>26</v>
      </c>
      <c r="C1905" s="7" t="n">
        <v>5</v>
      </c>
      <c r="D1905" s="7" t="n">
        <v>17</v>
      </c>
      <c r="E1905" s="7" t="n">
        <v>3358</v>
      </c>
      <c r="F1905" s="7" t="s">
        <v>198</v>
      </c>
      <c r="G1905" s="7" t="n">
        <v>2</v>
      </c>
      <c r="H1905" s="7" t="n">
        <v>0</v>
      </c>
    </row>
    <row r="1906" spans="1:13">
      <c r="A1906" t="s">
        <v>4</v>
      </c>
      <c r="B1906" s="4" t="s">
        <v>5</v>
      </c>
    </row>
    <row r="1907" spans="1:13">
      <c r="A1907" t="n">
        <v>14976</v>
      </c>
      <c r="B1907" s="37" t="n">
        <v>28</v>
      </c>
    </row>
    <row r="1908" spans="1:13">
      <c r="A1908" t="s">
        <v>4</v>
      </c>
      <c r="B1908" s="4" t="s">
        <v>5</v>
      </c>
      <c r="C1908" s="4" t="s">
        <v>13</v>
      </c>
      <c r="D1908" s="4" t="s">
        <v>7</v>
      </c>
    </row>
    <row r="1909" spans="1:13">
      <c r="A1909" t="n">
        <v>14977</v>
      </c>
      <c r="B1909" s="38" t="n">
        <v>89</v>
      </c>
      <c r="C1909" s="7" t="n">
        <v>65533</v>
      </c>
      <c r="D1909" s="7" t="n">
        <v>1</v>
      </c>
    </row>
    <row r="1910" spans="1:13">
      <c r="A1910" t="s">
        <v>4</v>
      </c>
      <c r="B1910" s="4" t="s">
        <v>5</v>
      </c>
      <c r="C1910" s="4" t="s">
        <v>7</v>
      </c>
      <c r="D1910" s="4" t="s">
        <v>13</v>
      </c>
      <c r="E1910" s="4" t="s">
        <v>13</v>
      </c>
      <c r="F1910" s="4" t="s">
        <v>7</v>
      </c>
    </row>
    <row r="1911" spans="1:13">
      <c r="A1911" t="n">
        <v>14981</v>
      </c>
      <c r="B1911" s="45" t="n">
        <v>25</v>
      </c>
      <c r="C1911" s="7" t="n">
        <v>1</v>
      </c>
      <c r="D1911" s="7" t="n">
        <v>65535</v>
      </c>
      <c r="E1911" s="7" t="n">
        <v>65535</v>
      </c>
      <c r="F1911" s="7" t="n">
        <v>0</v>
      </c>
    </row>
    <row r="1912" spans="1:13">
      <c r="A1912" t="s">
        <v>4</v>
      </c>
      <c r="B1912" s="4" t="s">
        <v>5</v>
      </c>
      <c r="C1912" s="4" t="s">
        <v>7</v>
      </c>
      <c r="D1912" s="4" t="s">
        <v>13</v>
      </c>
      <c r="E1912" s="4" t="s">
        <v>16</v>
      </c>
    </row>
    <row r="1913" spans="1:13">
      <c r="A1913" t="n">
        <v>14988</v>
      </c>
      <c r="B1913" s="20" t="n">
        <v>58</v>
      </c>
      <c r="C1913" s="7" t="n">
        <v>101</v>
      </c>
      <c r="D1913" s="7" t="n">
        <v>500</v>
      </c>
      <c r="E1913" s="7" t="n">
        <v>1</v>
      </c>
    </row>
    <row r="1914" spans="1:13">
      <c r="A1914" t="s">
        <v>4</v>
      </c>
      <c r="B1914" s="4" t="s">
        <v>5</v>
      </c>
      <c r="C1914" s="4" t="s">
        <v>7</v>
      </c>
      <c r="D1914" s="4" t="s">
        <v>13</v>
      </c>
    </row>
    <row r="1915" spans="1:13">
      <c r="A1915" t="n">
        <v>14996</v>
      </c>
      <c r="B1915" s="20" t="n">
        <v>58</v>
      </c>
      <c r="C1915" s="7" t="n">
        <v>254</v>
      </c>
      <c r="D1915" s="7" t="n">
        <v>0</v>
      </c>
    </row>
    <row r="1916" spans="1:13">
      <c r="A1916" t="s">
        <v>4</v>
      </c>
      <c r="B1916" s="4" t="s">
        <v>5</v>
      </c>
      <c r="C1916" s="4" t="s">
        <v>7</v>
      </c>
      <c r="D1916" s="4" t="s">
        <v>7</v>
      </c>
      <c r="E1916" s="4" t="s">
        <v>16</v>
      </c>
      <c r="F1916" s="4" t="s">
        <v>16</v>
      </c>
      <c r="G1916" s="4" t="s">
        <v>16</v>
      </c>
      <c r="H1916" s="4" t="s">
        <v>13</v>
      </c>
    </row>
    <row r="1917" spans="1:13">
      <c r="A1917" t="n">
        <v>15000</v>
      </c>
      <c r="B1917" s="31" t="n">
        <v>45</v>
      </c>
      <c r="C1917" s="7" t="n">
        <v>2</v>
      </c>
      <c r="D1917" s="7" t="n">
        <v>3</v>
      </c>
      <c r="E1917" s="7" t="n">
        <v>0.600000023841858</v>
      </c>
      <c r="F1917" s="7" t="n">
        <v>21.4300003051758</v>
      </c>
      <c r="G1917" s="7" t="n">
        <v>-32.4500007629395</v>
      </c>
      <c r="H1917" s="7" t="n">
        <v>0</v>
      </c>
    </row>
    <row r="1918" spans="1:13">
      <c r="A1918" t="s">
        <v>4</v>
      </c>
      <c r="B1918" s="4" t="s">
        <v>5</v>
      </c>
      <c r="C1918" s="4" t="s">
        <v>7</v>
      </c>
      <c r="D1918" s="4" t="s">
        <v>7</v>
      </c>
      <c r="E1918" s="4" t="s">
        <v>16</v>
      </c>
      <c r="F1918" s="4" t="s">
        <v>16</v>
      </c>
      <c r="G1918" s="4" t="s">
        <v>16</v>
      </c>
      <c r="H1918" s="4" t="s">
        <v>13</v>
      </c>
      <c r="I1918" s="4" t="s">
        <v>7</v>
      </c>
    </row>
    <row r="1919" spans="1:13">
      <c r="A1919" t="n">
        <v>15017</v>
      </c>
      <c r="B1919" s="31" t="n">
        <v>45</v>
      </c>
      <c r="C1919" s="7" t="n">
        <v>4</v>
      </c>
      <c r="D1919" s="7" t="n">
        <v>3</v>
      </c>
      <c r="E1919" s="7" t="n">
        <v>10.5699996948242</v>
      </c>
      <c r="F1919" s="7" t="n">
        <v>169.330001831055</v>
      </c>
      <c r="G1919" s="7" t="n">
        <v>10</v>
      </c>
      <c r="H1919" s="7" t="n">
        <v>0</v>
      </c>
      <c r="I1919" s="7" t="n">
        <v>0</v>
      </c>
    </row>
    <row r="1920" spans="1:13">
      <c r="A1920" t="s">
        <v>4</v>
      </c>
      <c r="B1920" s="4" t="s">
        <v>5</v>
      </c>
      <c r="C1920" s="4" t="s">
        <v>7</v>
      </c>
      <c r="D1920" s="4" t="s">
        <v>7</v>
      </c>
      <c r="E1920" s="4" t="s">
        <v>16</v>
      </c>
      <c r="F1920" s="4" t="s">
        <v>13</v>
      </c>
    </row>
    <row r="1921" spans="1:9">
      <c r="A1921" t="n">
        <v>15035</v>
      </c>
      <c r="B1921" s="31" t="n">
        <v>45</v>
      </c>
      <c r="C1921" s="7" t="n">
        <v>5</v>
      </c>
      <c r="D1921" s="7" t="n">
        <v>3</v>
      </c>
      <c r="E1921" s="7" t="n">
        <v>1.70000004768372</v>
      </c>
      <c r="F1921" s="7" t="n">
        <v>0</v>
      </c>
    </row>
    <row r="1922" spans="1:9">
      <c r="A1922" t="s">
        <v>4</v>
      </c>
      <c r="B1922" s="4" t="s">
        <v>5</v>
      </c>
      <c r="C1922" s="4" t="s">
        <v>7</v>
      </c>
      <c r="D1922" s="4" t="s">
        <v>7</v>
      </c>
      <c r="E1922" s="4" t="s">
        <v>16</v>
      </c>
      <c r="F1922" s="4" t="s">
        <v>13</v>
      </c>
    </row>
    <row r="1923" spans="1:9">
      <c r="A1923" t="n">
        <v>15044</v>
      </c>
      <c r="B1923" s="31" t="n">
        <v>45</v>
      </c>
      <c r="C1923" s="7" t="n">
        <v>11</v>
      </c>
      <c r="D1923" s="7" t="n">
        <v>3</v>
      </c>
      <c r="E1923" s="7" t="n">
        <v>34.5</v>
      </c>
      <c r="F1923" s="7" t="n">
        <v>0</v>
      </c>
    </row>
    <row r="1924" spans="1:9">
      <c r="A1924" t="s">
        <v>4</v>
      </c>
      <c r="B1924" s="4" t="s">
        <v>5</v>
      </c>
      <c r="C1924" s="4" t="s">
        <v>7</v>
      </c>
      <c r="D1924" s="4" t="s">
        <v>7</v>
      </c>
      <c r="E1924" s="4" t="s">
        <v>16</v>
      </c>
      <c r="F1924" s="4" t="s">
        <v>13</v>
      </c>
    </row>
    <row r="1925" spans="1:9">
      <c r="A1925" t="n">
        <v>15053</v>
      </c>
      <c r="B1925" s="31" t="n">
        <v>45</v>
      </c>
      <c r="C1925" s="7" t="n">
        <v>5</v>
      </c>
      <c r="D1925" s="7" t="n">
        <v>3</v>
      </c>
      <c r="E1925" s="7" t="n">
        <v>1.5</v>
      </c>
      <c r="F1925" s="7" t="n">
        <v>3000</v>
      </c>
    </row>
    <row r="1926" spans="1:9">
      <c r="A1926" t="s">
        <v>4</v>
      </c>
      <c r="B1926" s="4" t="s">
        <v>5</v>
      </c>
      <c r="C1926" s="4" t="s">
        <v>7</v>
      </c>
      <c r="D1926" s="4" t="s">
        <v>13</v>
      </c>
      <c r="E1926" s="4" t="s">
        <v>8</v>
      </c>
      <c r="F1926" s="4" t="s">
        <v>8</v>
      </c>
      <c r="G1926" s="4" t="s">
        <v>8</v>
      </c>
      <c r="H1926" s="4" t="s">
        <v>8</v>
      </c>
    </row>
    <row r="1927" spans="1:9">
      <c r="A1927" t="n">
        <v>15062</v>
      </c>
      <c r="B1927" s="35" t="n">
        <v>51</v>
      </c>
      <c r="C1927" s="7" t="n">
        <v>3</v>
      </c>
      <c r="D1927" s="7" t="n">
        <v>0</v>
      </c>
      <c r="E1927" s="7" t="s">
        <v>95</v>
      </c>
      <c r="F1927" s="7" t="s">
        <v>99</v>
      </c>
      <c r="G1927" s="7" t="s">
        <v>97</v>
      </c>
      <c r="H1927" s="7" t="s">
        <v>98</v>
      </c>
    </row>
    <row r="1928" spans="1:9">
      <c r="A1928" t="s">
        <v>4</v>
      </c>
      <c r="B1928" s="4" t="s">
        <v>5</v>
      </c>
      <c r="C1928" s="4" t="s">
        <v>7</v>
      </c>
      <c r="D1928" s="4" t="s">
        <v>13</v>
      </c>
      <c r="E1928" s="4" t="s">
        <v>8</v>
      </c>
      <c r="F1928" s="4" t="s">
        <v>8</v>
      </c>
      <c r="G1928" s="4" t="s">
        <v>8</v>
      </c>
      <c r="H1928" s="4" t="s">
        <v>8</v>
      </c>
    </row>
    <row r="1929" spans="1:9">
      <c r="A1929" t="n">
        <v>15075</v>
      </c>
      <c r="B1929" s="35" t="n">
        <v>51</v>
      </c>
      <c r="C1929" s="7" t="n">
        <v>3</v>
      </c>
      <c r="D1929" s="7" t="n">
        <v>61489</v>
      </c>
      <c r="E1929" s="7" t="s">
        <v>95</v>
      </c>
      <c r="F1929" s="7" t="s">
        <v>99</v>
      </c>
      <c r="G1929" s="7" t="s">
        <v>97</v>
      </c>
      <c r="H1929" s="7" t="s">
        <v>98</v>
      </c>
    </row>
    <row r="1930" spans="1:9">
      <c r="A1930" t="s">
        <v>4</v>
      </c>
      <c r="B1930" s="4" t="s">
        <v>5</v>
      </c>
      <c r="C1930" s="4" t="s">
        <v>7</v>
      </c>
      <c r="D1930" s="4" t="s">
        <v>13</v>
      </c>
      <c r="E1930" s="4" t="s">
        <v>8</v>
      </c>
      <c r="F1930" s="4" t="s">
        <v>8</v>
      </c>
      <c r="G1930" s="4" t="s">
        <v>8</v>
      </c>
      <c r="H1930" s="4" t="s">
        <v>8</v>
      </c>
    </row>
    <row r="1931" spans="1:9">
      <c r="A1931" t="n">
        <v>15088</v>
      </c>
      <c r="B1931" s="35" t="n">
        <v>51</v>
      </c>
      <c r="C1931" s="7" t="n">
        <v>3</v>
      </c>
      <c r="D1931" s="7" t="n">
        <v>61490</v>
      </c>
      <c r="E1931" s="7" t="s">
        <v>95</v>
      </c>
      <c r="F1931" s="7" t="s">
        <v>99</v>
      </c>
      <c r="G1931" s="7" t="s">
        <v>97</v>
      </c>
      <c r="H1931" s="7" t="s">
        <v>98</v>
      </c>
    </row>
    <row r="1932" spans="1:9">
      <c r="A1932" t="s">
        <v>4</v>
      </c>
      <c r="B1932" s="4" t="s">
        <v>5</v>
      </c>
      <c r="C1932" s="4" t="s">
        <v>7</v>
      </c>
      <c r="D1932" s="4" t="s">
        <v>13</v>
      </c>
      <c r="E1932" s="4" t="s">
        <v>8</v>
      </c>
      <c r="F1932" s="4" t="s">
        <v>8</v>
      </c>
      <c r="G1932" s="4" t="s">
        <v>8</v>
      </c>
      <c r="H1932" s="4" t="s">
        <v>8</v>
      </c>
    </row>
    <row r="1933" spans="1:9">
      <c r="A1933" t="n">
        <v>15101</v>
      </c>
      <c r="B1933" s="35" t="n">
        <v>51</v>
      </c>
      <c r="C1933" s="7" t="n">
        <v>3</v>
      </c>
      <c r="D1933" s="7" t="n">
        <v>61488</v>
      </c>
      <c r="E1933" s="7" t="s">
        <v>199</v>
      </c>
      <c r="F1933" s="7" t="s">
        <v>99</v>
      </c>
      <c r="G1933" s="7" t="s">
        <v>97</v>
      </c>
      <c r="H1933" s="7" t="s">
        <v>98</v>
      </c>
    </row>
    <row r="1934" spans="1:9">
      <c r="A1934" t="s">
        <v>4</v>
      </c>
      <c r="B1934" s="4" t="s">
        <v>5</v>
      </c>
      <c r="C1934" s="4" t="s">
        <v>7</v>
      </c>
      <c r="D1934" s="4" t="s">
        <v>13</v>
      </c>
      <c r="E1934" s="4" t="s">
        <v>8</v>
      </c>
      <c r="F1934" s="4" t="s">
        <v>8</v>
      </c>
      <c r="G1934" s="4" t="s">
        <v>8</v>
      </c>
      <c r="H1934" s="4" t="s">
        <v>8</v>
      </c>
    </row>
    <row r="1935" spans="1:9">
      <c r="A1935" t="n">
        <v>15114</v>
      </c>
      <c r="B1935" s="35" t="n">
        <v>51</v>
      </c>
      <c r="C1935" s="7" t="n">
        <v>3</v>
      </c>
      <c r="D1935" s="7" t="n">
        <v>7032</v>
      </c>
      <c r="E1935" s="7" t="s">
        <v>95</v>
      </c>
      <c r="F1935" s="7" t="s">
        <v>99</v>
      </c>
      <c r="G1935" s="7" t="s">
        <v>97</v>
      </c>
      <c r="H1935" s="7" t="s">
        <v>98</v>
      </c>
    </row>
    <row r="1936" spans="1:9">
      <c r="A1936" t="s">
        <v>4</v>
      </c>
      <c r="B1936" s="4" t="s">
        <v>5</v>
      </c>
      <c r="C1936" s="4" t="s">
        <v>7</v>
      </c>
      <c r="D1936" s="4" t="s">
        <v>13</v>
      </c>
    </row>
    <row r="1937" spans="1:8">
      <c r="A1937" t="n">
        <v>15127</v>
      </c>
      <c r="B1937" s="20" t="n">
        <v>58</v>
      </c>
      <c r="C1937" s="7" t="n">
        <v>255</v>
      </c>
      <c r="D1937" s="7" t="n">
        <v>0</v>
      </c>
    </row>
    <row r="1938" spans="1:8">
      <c r="A1938" t="s">
        <v>4</v>
      </c>
      <c r="B1938" s="4" t="s">
        <v>5</v>
      </c>
      <c r="C1938" s="4" t="s">
        <v>7</v>
      </c>
      <c r="D1938" s="4" t="s">
        <v>13</v>
      </c>
      <c r="E1938" s="4" t="s">
        <v>8</v>
      </c>
      <c r="F1938" s="4" t="s">
        <v>8</v>
      </c>
      <c r="G1938" s="4" t="s">
        <v>8</v>
      </c>
      <c r="H1938" s="4" t="s">
        <v>8</v>
      </c>
    </row>
    <row r="1939" spans="1:8">
      <c r="A1939" t="n">
        <v>15131</v>
      </c>
      <c r="B1939" s="35" t="n">
        <v>51</v>
      </c>
      <c r="C1939" s="7" t="n">
        <v>3</v>
      </c>
      <c r="D1939" s="7" t="n">
        <v>3</v>
      </c>
      <c r="E1939" s="7" t="s">
        <v>184</v>
      </c>
      <c r="F1939" s="7" t="s">
        <v>99</v>
      </c>
      <c r="G1939" s="7" t="s">
        <v>97</v>
      </c>
      <c r="H1939" s="7" t="s">
        <v>98</v>
      </c>
    </row>
    <row r="1940" spans="1:8">
      <c r="A1940" t="s">
        <v>4</v>
      </c>
      <c r="B1940" s="4" t="s">
        <v>5</v>
      </c>
      <c r="C1940" s="4" t="s">
        <v>13</v>
      </c>
      <c r="D1940" s="4" t="s">
        <v>16</v>
      </c>
      <c r="E1940" s="4" t="s">
        <v>16</v>
      </c>
      <c r="F1940" s="4" t="s">
        <v>16</v>
      </c>
      <c r="G1940" s="4" t="s">
        <v>13</v>
      </c>
      <c r="H1940" s="4" t="s">
        <v>13</v>
      </c>
    </row>
    <row r="1941" spans="1:8">
      <c r="A1941" t="n">
        <v>15144</v>
      </c>
      <c r="B1941" s="64" t="n">
        <v>60</v>
      </c>
      <c r="C1941" s="7" t="n">
        <v>3</v>
      </c>
      <c r="D1941" s="7" t="n">
        <v>0</v>
      </c>
      <c r="E1941" s="7" t="n">
        <v>-10</v>
      </c>
      <c r="F1941" s="7" t="n">
        <v>0</v>
      </c>
      <c r="G1941" s="7" t="n">
        <v>1000</v>
      </c>
      <c r="H1941" s="7" t="n">
        <v>0</v>
      </c>
    </row>
    <row r="1942" spans="1:8">
      <c r="A1942" t="s">
        <v>4</v>
      </c>
      <c r="B1942" s="4" t="s">
        <v>5</v>
      </c>
      <c r="C1942" s="4" t="s">
        <v>13</v>
      </c>
      <c r="D1942" s="4" t="s">
        <v>7</v>
      </c>
      <c r="E1942" s="4" t="s">
        <v>8</v>
      </c>
      <c r="F1942" s="4" t="s">
        <v>16</v>
      </c>
      <c r="G1942" s="4" t="s">
        <v>16</v>
      </c>
      <c r="H1942" s="4" t="s">
        <v>16</v>
      </c>
    </row>
    <row r="1943" spans="1:8">
      <c r="A1943" t="n">
        <v>15163</v>
      </c>
      <c r="B1943" s="59" t="n">
        <v>48</v>
      </c>
      <c r="C1943" s="7" t="n">
        <v>3</v>
      </c>
      <c r="D1943" s="7" t="n">
        <v>0</v>
      </c>
      <c r="E1943" s="7" t="s">
        <v>82</v>
      </c>
      <c r="F1943" s="7" t="n">
        <v>-1</v>
      </c>
      <c r="G1943" s="7" t="n">
        <v>1</v>
      </c>
      <c r="H1943" s="7" t="n">
        <v>0</v>
      </c>
    </row>
    <row r="1944" spans="1:8">
      <c r="A1944" t="s">
        <v>4</v>
      </c>
      <c r="B1944" s="4" t="s">
        <v>5</v>
      </c>
      <c r="C1944" s="4" t="s">
        <v>13</v>
      </c>
    </row>
    <row r="1945" spans="1:8">
      <c r="A1945" t="n">
        <v>15191</v>
      </c>
      <c r="B1945" s="26" t="n">
        <v>16</v>
      </c>
      <c r="C1945" s="7" t="n">
        <v>500</v>
      </c>
    </row>
    <row r="1946" spans="1:8">
      <c r="A1946" t="s">
        <v>4</v>
      </c>
      <c r="B1946" s="4" t="s">
        <v>5</v>
      </c>
      <c r="C1946" s="4" t="s">
        <v>7</v>
      </c>
      <c r="D1946" s="4" t="s">
        <v>13</v>
      </c>
      <c r="E1946" s="4" t="s">
        <v>8</v>
      </c>
    </row>
    <row r="1947" spans="1:8">
      <c r="A1947" t="n">
        <v>15194</v>
      </c>
      <c r="B1947" s="35" t="n">
        <v>51</v>
      </c>
      <c r="C1947" s="7" t="n">
        <v>4</v>
      </c>
      <c r="D1947" s="7" t="n">
        <v>3</v>
      </c>
      <c r="E1947" s="7" t="s">
        <v>195</v>
      </c>
    </row>
    <row r="1948" spans="1:8">
      <c r="A1948" t="s">
        <v>4</v>
      </c>
      <c r="B1948" s="4" t="s">
        <v>5</v>
      </c>
      <c r="C1948" s="4" t="s">
        <v>13</v>
      </c>
    </row>
    <row r="1949" spans="1:8">
      <c r="A1949" t="n">
        <v>15208</v>
      </c>
      <c r="B1949" s="26" t="n">
        <v>16</v>
      </c>
      <c r="C1949" s="7" t="n">
        <v>0</v>
      </c>
    </row>
    <row r="1950" spans="1:8">
      <c r="A1950" t="s">
        <v>4</v>
      </c>
      <c r="B1950" s="4" t="s">
        <v>5</v>
      </c>
      <c r="C1950" s="4" t="s">
        <v>13</v>
      </c>
      <c r="D1950" s="4" t="s">
        <v>7</v>
      </c>
      <c r="E1950" s="4" t="s">
        <v>14</v>
      </c>
      <c r="F1950" s="4" t="s">
        <v>44</v>
      </c>
      <c r="G1950" s="4" t="s">
        <v>7</v>
      </c>
      <c r="H1950" s="4" t="s">
        <v>7</v>
      </c>
    </row>
    <row r="1951" spans="1:8">
      <c r="A1951" t="n">
        <v>15211</v>
      </c>
      <c r="B1951" s="36" t="n">
        <v>26</v>
      </c>
      <c r="C1951" s="7" t="n">
        <v>3</v>
      </c>
      <c r="D1951" s="7" t="n">
        <v>17</v>
      </c>
      <c r="E1951" s="7" t="n">
        <v>2332</v>
      </c>
      <c r="F1951" s="7" t="s">
        <v>200</v>
      </c>
      <c r="G1951" s="7" t="n">
        <v>2</v>
      </c>
      <c r="H1951" s="7" t="n">
        <v>0</v>
      </c>
    </row>
    <row r="1952" spans="1:8">
      <c r="A1952" t="s">
        <v>4</v>
      </c>
      <c r="B1952" s="4" t="s">
        <v>5</v>
      </c>
    </row>
    <row r="1953" spans="1:8">
      <c r="A1953" t="n">
        <v>15230</v>
      </c>
      <c r="B1953" s="37" t="n">
        <v>28</v>
      </c>
    </row>
    <row r="1954" spans="1:8">
      <c r="A1954" t="s">
        <v>4</v>
      </c>
      <c r="B1954" s="4" t="s">
        <v>5</v>
      </c>
      <c r="C1954" s="4" t="s">
        <v>7</v>
      </c>
      <c r="D1954" s="4" t="s">
        <v>13</v>
      </c>
      <c r="E1954" s="4" t="s">
        <v>8</v>
      </c>
      <c r="F1954" s="4" t="s">
        <v>8</v>
      </c>
      <c r="G1954" s="4" t="s">
        <v>8</v>
      </c>
      <c r="H1954" s="4" t="s">
        <v>8</v>
      </c>
    </row>
    <row r="1955" spans="1:8">
      <c r="A1955" t="n">
        <v>15231</v>
      </c>
      <c r="B1955" s="35" t="n">
        <v>51</v>
      </c>
      <c r="C1955" s="7" t="n">
        <v>3</v>
      </c>
      <c r="D1955" s="7" t="n">
        <v>3</v>
      </c>
      <c r="E1955" s="7" t="s">
        <v>199</v>
      </c>
      <c r="F1955" s="7" t="s">
        <v>99</v>
      </c>
      <c r="G1955" s="7" t="s">
        <v>97</v>
      </c>
      <c r="H1955" s="7" t="s">
        <v>98</v>
      </c>
    </row>
    <row r="1956" spans="1:8">
      <c r="A1956" t="s">
        <v>4</v>
      </c>
      <c r="B1956" s="4" t="s">
        <v>5</v>
      </c>
      <c r="C1956" s="4" t="s">
        <v>13</v>
      </c>
      <c r="D1956" s="4" t="s">
        <v>16</v>
      </c>
      <c r="E1956" s="4" t="s">
        <v>16</v>
      </c>
      <c r="F1956" s="4" t="s">
        <v>16</v>
      </c>
      <c r="G1956" s="4" t="s">
        <v>13</v>
      </c>
      <c r="H1956" s="4" t="s">
        <v>13</v>
      </c>
    </row>
    <row r="1957" spans="1:8">
      <c r="A1957" t="n">
        <v>15244</v>
      </c>
      <c r="B1957" s="64" t="n">
        <v>60</v>
      </c>
      <c r="C1957" s="7" t="n">
        <v>3</v>
      </c>
      <c r="D1957" s="7" t="n">
        <v>0</v>
      </c>
      <c r="E1957" s="7" t="n">
        <v>0</v>
      </c>
      <c r="F1957" s="7" t="n">
        <v>0</v>
      </c>
      <c r="G1957" s="7" t="n">
        <v>1000</v>
      </c>
      <c r="H1957" s="7" t="n">
        <v>0</v>
      </c>
    </row>
    <row r="1958" spans="1:8">
      <c r="A1958" t="s">
        <v>4</v>
      </c>
      <c r="B1958" s="4" t="s">
        <v>5</v>
      </c>
      <c r="C1958" s="4" t="s">
        <v>13</v>
      </c>
    </row>
    <row r="1959" spans="1:8">
      <c r="A1959" t="n">
        <v>15263</v>
      </c>
      <c r="B1959" s="26" t="n">
        <v>16</v>
      </c>
      <c r="C1959" s="7" t="n">
        <v>500</v>
      </c>
    </row>
    <row r="1960" spans="1:8">
      <c r="A1960" t="s">
        <v>4</v>
      </c>
      <c r="B1960" s="4" t="s">
        <v>5</v>
      </c>
      <c r="C1960" s="4" t="s">
        <v>7</v>
      </c>
      <c r="D1960" s="4" t="s">
        <v>13</v>
      </c>
      <c r="E1960" s="4" t="s">
        <v>8</v>
      </c>
    </row>
    <row r="1961" spans="1:8">
      <c r="A1961" t="n">
        <v>15266</v>
      </c>
      <c r="B1961" s="35" t="n">
        <v>51</v>
      </c>
      <c r="C1961" s="7" t="n">
        <v>4</v>
      </c>
      <c r="D1961" s="7" t="n">
        <v>3</v>
      </c>
      <c r="E1961" s="7" t="s">
        <v>56</v>
      </c>
    </row>
    <row r="1962" spans="1:8">
      <c r="A1962" t="s">
        <v>4</v>
      </c>
      <c r="B1962" s="4" t="s">
        <v>5</v>
      </c>
      <c r="C1962" s="4" t="s">
        <v>13</v>
      </c>
    </row>
    <row r="1963" spans="1:8">
      <c r="A1963" t="n">
        <v>15279</v>
      </c>
      <c r="B1963" s="26" t="n">
        <v>16</v>
      </c>
      <c r="C1963" s="7" t="n">
        <v>0</v>
      </c>
    </row>
    <row r="1964" spans="1:8">
      <c r="A1964" t="s">
        <v>4</v>
      </c>
      <c r="B1964" s="4" t="s">
        <v>5</v>
      </c>
      <c r="C1964" s="4" t="s">
        <v>13</v>
      </c>
      <c r="D1964" s="4" t="s">
        <v>7</v>
      </c>
      <c r="E1964" s="4" t="s">
        <v>14</v>
      </c>
      <c r="F1964" s="4" t="s">
        <v>44</v>
      </c>
      <c r="G1964" s="4" t="s">
        <v>7</v>
      </c>
      <c r="H1964" s="4" t="s">
        <v>7</v>
      </c>
    </row>
    <row r="1965" spans="1:8">
      <c r="A1965" t="n">
        <v>15282</v>
      </c>
      <c r="B1965" s="36" t="n">
        <v>26</v>
      </c>
      <c r="C1965" s="7" t="n">
        <v>3</v>
      </c>
      <c r="D1965" s="7" t="n">
        <v>17</v>
      </c>
      <c r="E1965" s="7" t="n">
        <v>2333</v>
      </c>
      <c r="F1965" s="7" t="s">
        <v>201</v>
      </c>
      <c r="G1965" s="7" t="n">
        <v>2</v>
      </c>
      <c r="H1965" s="7" t="n">
        <v>0</v>
      </c>
    </row>
    <row r="1966" spans="1:8">
      <c r="A1966" t="s">
        <v>4</v>
      </c>
      <c r="B1966" s="4" t="s">
        <v>5</v>
      </c>
    </row>
    <row r="1967" spans="1:8">
      <c r="A1967" t="n">
        <v>15340</v>
      </c>
      <c r="B1967" s="37" t="n">
        <v>28</v>
      </c>
    </row>
    <row r="1968" spans="1:8">
      <c r="A1968" t="s">
        <v>4</v>
      </c>
      <c r="B1968" s="4" t="s">
        <v>5</v>
      </c>
      <c r="C1968" s="4" t="s">
        <v>7</v>
      </c>
      <c r="D1968" s="4" t="s">
        <v>13</v>
      </c>
      <c r="E1968" s="4" t="s">
        <v>8</v>
      </c>
      <c r="F1968" s="4" t="s">
        <v>8</v>
      </c>
      <c r="G1968" s="4" t="s">
        <v>8</v>
      </c>
      <c r="H1968" s="4" t="s">
        <v>8</v>
      </c>
    </row>
    <row r="1969" spans="1:8">
      <c r="A1969" t="n">
        <v>15341</v>
      </c>
      <c r="B1969" s="35" t="n">
        <v>51</v>
      </c>
      <c r="C1969" s="7" t="n">
        <v>3</v>
      </c>
      <c r="D1969" s="7" t="n">
        <v>0</v>
      </c>
      <c r="E1969" s="7" t="s">
        <v>95</v>
      </c>
      <c r="F1969" s="7" t="s">
        <v>96</v>
      </c>
      <c r="G1969" s="7" t="s">
        <v>97</v>
      </c>
      <c r="H1969" s="7" t="s">
        <v>98</v>
      </c>
    </row>
    <row r="1970" spans="1:8">
      <c r="A1970" t="s">
        <v>4</v>
      </c>
      <c r="B1970" s="4" t="s">
        <v>5</v>
      </c>
      <c r="C1970" s="4" t="s">
        <v>7</v>
      </c>
      <c r="D1970" s="4" t="s">
        <v>13</v>
      </c>
      <c r="E1970" s="4" t="s">
        <v>8</v>
      </c>
      <c r="F1970" s="4" t="s">
        <v>8</v>
      </c>
      <c r="G1970" s="4" t="s">
        <v>8</v>
      </c>
      <c r="H1970" s="4" t="s">
        <v>8</v>
      </c>
    </row>
    <row r="1971" spans="1:8">
      <c r="A1971" t="n">
        <v>15354</v>
      </c>
      <c r="B1971" s="35" t="n">
        <v>51</v>
      </c>
      <c r="C1971" s="7" t="n">
        <v>3</v>
      </c>
      <c r="D1971" s="7" t="n">
        <v>61489</v>
      </c>
      <c r="E1971" s="7" t="s">
        <v>95</v>
      </c>
      <c r="F1971" s="7" t="s">
        <v>99</v>
      </c>
      <c r="G1971" s="7" t="s">
        <v>97</v>
      </c>
      <c r="H1971" s="7" t="s">
        <v>98</v>
      </c>
    </row>
    <row r="1972" spans="1:8">
      <c r="A1972" t="s">
        <v>4</v>
      </c>
      <c r="B1972" s="4" t="s">
        <v>5</v>
      </c>
      <c r="C1972" s="4" t="s">
        <v>7</v>
      </c>
      <c r="D1972" s="4" t="s">
        <v>13</v>
      </c>
      <c r="E1972" s="4" t="s">
        <v>8</v>
      </c>
      <c r="F1972" s="4" t="s">
        <v>8</v>
      </c>
      <c r="G1972" s="4" t="s">
        <v>8</v>
      </c>
      <c r="H1972" s="4" t="s">
        <v>8</v>
      </c>
    </row>
    <row r="1973" spans="1:8">
      <c r="A1973" t="n">
        <v>15367</v>
      </c>
      <c r="B1973" s="35" t="n">
        <v>51</v>
      </c>
      <c r="C1973" s="7" t="n">
        <v>3</v>
      </c>
      <c r="D1973" s="7" t="n">
        <v>61490</v>
      </c>
      <c r="E1973" s="7" t="s">
        <v>95</v>
      </c>
      <c r="F1973" s="7" t="s">
        <v>99</v>
      </c>
      <c r="G1973" s="7" t="s">
        <v>97</v>
      </c>
      <c r="H1973" s="7" t="s">
        <v>98</v>
      </c>
    </row>
    <row r="1974" spans="1:8">
      <c r="A1974" t="s">
        <v>4</v>
      </c>
      <c r="B1974" s="4" t="s">
        <v>5</v>
      </c>
      <c r="C1974" s="4" t="s">
        <v>7</v>
      </c>
      <c r="D1974" s="4" t="s">
        <v>13</v>
      </c>
      <c r="E1974" s="4" t="s">
        <v>8</v>
      </c>
      <c r="F1974" s="4" t="s">
        <v>8</v>
      </c>
      <c r="G1974" s="4" t="s">
        <v>8</v>
      </c>
      <c r="H1974" s="4" t="s">
        <v>8</v>
      </c>
    </row>
    <row r="1975" spans="1:8">
      <c r="A1975" t="n">
        <v>15380</v>
      </c>
      <c r="B1975" s="35" t="n">
        <v>51</v>
      </c>
      <c r="C1975" s="7" t="n">
        <v>3</v>
      </c>
      <c r="D1975" s="7" t="n">
        <v>61488</v>
      </c>
      <c r="E1975" s="7" t="s">
        <v>199</v>
      </c>
      <c r="F1975" s="7" t="s">
        <v>99</v>
      </c>
      <c r="G1975" s="7" t="s">
        <v>97</v>
      </c>
      <c r="H1975" s="7" t="s">
        <v>98</v>
      </c>
    </row>
    <row r="1976" spans="1:8">
      <c r="A1976" t="s">
        <v>4</v>
      </c>
      <c r="B1976" s="4" t="s">
        <v>5</v>
      </c>
      <c r="C1976" s="4" t="s">
        <v>7</v>
      </c>
      <c r="D1976" s="4" t="s">
        <v>13</v>
      </c>
      <c r="E1976" s="4" t="s">
        <v>8</v>
      </c>
      <c r="F1976" s="4" t="s">
        <v>8</v>
      </c>
      <c r="G1976" s="4" t="s">
        <v>8</v>
      </c>
      <c r="H1976" s="4" t="s">
        <v>8</v>
      </c>
    </row>
    <row r="1977" spans="1:8">
      <c r="A1977" t="n">
        <v>15393</v>
      </c>
      <c r="B1977" s="35" t="n">
        <v>51</v>
      </c>
      <c r="C1977" s="7" t="n">
        <v>3</v>
      </c>
      <c r="D1977" s="7" t="n">
        <v>7032</v>
      </c>
      <c r="E1977" s="7" t="s">
        <v>95</v>
      </c>
      <c r="F1977" s="7" t="s">
        <v>99</v>
      </c>
      <c r="G1977" s="7" t="s">
        <v>97</v>
      </c>
      <c r="H1977" s="7" t="s">
        <v>98</v>
      </c>
    </row>
    <row r="1978" spans="1:8">
      <c r="A1978" t="s">
        <v>4</v>
      </c>
      <c r="B1978" s="4" t="s">
        <v>5</v>
      </c>
      <c r="C1978" s="4" t="s">
        <v>13</v>
      </c>
      <c r="D1978" s="4" t="s">
        <v>7</v>
      </c>
      <c r="E1978" s="4" t="s">
        <v>16</v>
      </c>
      <c r="F1978" s="4" t="s">
        <v>13</v>
      </c>
    </row>
    <row r="1979" spans="1:8">
      <c r="A1979" t="n">
        <v>15406</v>
      </c>
      <c r="B1979" s="53" t="n">
        <v>59</v>
      </c>
      <c r="C1979" s="7" t="n">
        <v>0</v>
      </c>
      <c r="D1979" s="7" t="n">
        <v>16</v>
      </c>
      <c r="E1979" s="7" t="n">
        <v>0.150000005960464</v>
      </c>
      <c r="F1979" s="7" t="n">
        <v>0</v>
      </c>
    </row>
    <row r="1980" spans="1:8">
      <c r="A1980" t="s">
        <v>4</v>
      </c>
      <c r="B1980" s="4" t="s">
        <v>5</v>
      </c>
      <c r="C1980" s="4" t="s">
        <v>13</v>
      </c>
    </row>
    <row r="1981" spans="1:8">
      <c r="A1981" t="n">
        <v>15416</v>
      </c>
      <c r="B1981" s="26" t="n">
        <v>16</v>
      </c>
      <c r="C1981" s="7" t="n">
        <v>50</v>
      </c>
    </row>
    <row r="1982" spans="1:8">
      <c r="A1982" t="s">
        <v>4</v>
      </c>
      <c r="B1982" s="4" t="s">
        <v>5</v>
      </c>
      <c r="C1982" s="4" t="s">
        <v>13</v>
      </c>
      <c r="D1982" s="4" t="s">
        <v>7</v>
      </c>
      <c r="E1982" s="4" t="s">
        <v>16</v>
      </c>
      <c r="F1982" s="4" t="s">
        <v>13</v>
      </c>
    </row>
    <row r="1983" spans="1:8">
      <c r="A1983" t="n">
        <v>15419</v>
      </c>
      <c r="B1983" s="53" t="n">
        <v>59</v>
      </c>
      <c r="C1983" s="7" t="n">
        <v>5</v>
      </c>
      <c r="D1983" s="7" t="n">
        <v>16</v>
      </c>
      <c r="E1983" s="7" t="n">
        <v>0.150000005960464</v>
      </c>
      <c r="F1983" s="7" t="n">
        <v>0</v>
      </c>
    </row>
    <row r="1984" spans="1:8">
      <c r="A1984" t="s">
        <v>4</v>
      </c>
      <c r="B1984" s="4" t="s">
        <v>5</v>
      </c>
      <c r="C1984" s="4" t="s">
        <v>13</v>
      </c>
    </row>
    <row r="1985" spans="1:8">
      <c r="A1985" t="n">
        <v>15429</v>
      </c>
      <c r="B1985" s="26" t="n">
        <v>16</v>
      </c>
      <c r="C1985" s="7" t="n">
        <v>50</v>
      </c>
    </row>
    <row r="1986" spans="1:8">
      <c r="A1986" t="s">
        <v>4</v>
      </c>
      <c r="B1986" s="4" t="s">
        <v>5</v>
      </c>
      <c r="C1986" s="4" t="s">
        <v>13</v>
      </c>
      <c r="D1986" s="4" t="s">
        <v>7</v>
      </c>
      <c r="E1986" s="4" t="s">
        <v>16</v>
      </c>
      <c r="F1986" s="4" t="s">
        <v>13</v>
      </c>
    </row>
    <row r="1987" spans="1:8">
      <c r="A1987" t="n">
        <v>15432</v>
      </c>
      <c r="B1987" s="53" t="n">
        <v>59</v>
      </c>
      <c r="C1987" s="7" t="n">
        <v>61489</v>
      </c>
      <c r="D1987" s="7" t="n">
        <v>16</v>
      </c>
      <c r="E1987" s="7" t="n">
        <v>0.150000005960464</v>
      </c>
      <c r="F1987" s="7" t="n">
        <v>0</v>
      </c>
    </row>
    <row r="1988" spans="1:8">
      <c r="A1988" t="s">
        <v>4</v>
      </c>
      <c r="B1988" s="4" t="s">
        <v>5</v>
      </c>
      <c r="C1988" s="4" t="s">
        <v>13</v>
      </c>
    </row>
    <row r="1989" spans="1:8">
      <c r="A1989" t="n">
        <v>15442</v>
      </c>
      <c r="B1989" s="26" t="n">
        <v>16</v>
      </c>
      <c r="C1989" s="7" t="n">
        <v>50</v>
      </c>
    </row>
    <row r="1990" spans="1:8">
      <c r="A1990" t="s">
        <v>4</v>
      </c>
      <c r="B1990" s="4" t="s">
        <v>5</v>
      </c>
      <c r="C1990" s="4" t="s">
        <v>13</v>
      </c>
      <c r="D1990" s="4" t="s">
        <v>7</v>
      </c>
      <c r="E1990" s="4" t="s">
        <v>16</v>
      </c>
      <c r="F1990" s="4" t="s">
        <v>13</v>
      </c>
    </row>
    <row r="1991" spans="1:8">
      <c r="A1991" t="n">
        <v>15445</v>
      </c>
      <c r="B1991" s="53" t="n">
        <v>59</v>
      </c>
      <c r="C1991" s="7" t="n">
        <v>61490</v>
      </c>
      <c r="D1991" s="7" t="n">
        <v>16</v>
      </c>
      <c r="E1991" s="7" t="n">
        <v>0.150000005960464</v>
      </c>
      <c r="F1991" s="7" t="n">
        <v>0</v>
      </c>
    </row>
    <row r="1992" spans="1:8">
      <c r="A1992" t="s">
        <v>4</v>
      </c>
      <c r="B1992" s="4" t="s">
        <v>5</v>
      </c>
      <c r="C1992" s="4" t="s">
        <v>13</v>
      </c>
    </row>
    <row r="1993" spans="1:8">
      <c r="A1993" t="n">
        <v>15455</v>
      </c>
      <c r="B1993" s="26" t="n">
        <v>16</v>
      </c>
      <c r="C1993" s="7" t="n">
        <v>50</v>
      </c>
    </row>
    <row r="1994" spans="1:8">
      <c r="A1994" t="s">
        <v>4</v>
      </c>
      <c r="B1994" s="4" t="s">
        <v>5</v>
      </c>
      <c r="C1994" s="4" t="s">
        <v>13</v>
      </c>
    </row>
    <row r="1995" spans="1:8">
      <c r="A1995" t="n">
        <v>15458</v>
      </c>
      <c r="B1995" s="26" t="n">
        <v>16</v>
      </c>
      <c r="C1995" s="7" t="n">
        <v>1300</v>
      </c>
    </row>
    <row r="1996" spans="1:8">
      <c r="A1996" t="s">
        <v>4</v>
      </c>
      <c r="B1996" s="4" t="s">
        <v>5</v>
      </c>
      <c r="C1996" s="4" t="s">
        <v>7</v>
      </c>
      <c r="D1996" s="19" t="s">
        <v>32</v>
      </c>
      <c r="E1996" s="4" t="s">
        <v>5</v>
      </c>
      <c r="F1996" s="4" t="s">
        <v>7</v>
      </c>
      <c r="G1996" s="4" t="s">
        <v>13</v>
      </c>
      <c r="H1996" s="19" t="s">
        <v>33</v>
      </c>
      <c r="I1996" s="4" t="s">
        <v>7</v>
      </c>
      <c r="J1996" s="4" t="s">
        <v>25</v>
      </c>
    </row>
    <row r="1997" spans="1:8">
      <c r="A1997" t="n">
        <v>15461</v>
      </c>
      <c r="B1997" s="14" t="n">
        <v>5</v>
      </c>
      <c r="C1997" s="7" t="n">
        <v>28</v>
      </c>
      <c r="D1997" s="19" t="s">
        <v>3</v>
      </c>
      <c r="E1997" s="24" t="n">
        <v>64</v>
      </c>
      <c r="F1997" s="7" t="n">
        <v>5</v>
      </c>
      <c r="G1997" s="7" t="n">
        <v>2</v>
      </c>
      <c r="H1997" s="19" t="s">
        <v>3</v>
      </c>
      <c r="I1997" s="7" t="n">
        <v>1</v>
      </c>
      <c r="J1997" s="15" t="n">
        <f t="normal" ca="1">A2007</f>
        <v>0</v>
      </c>
    </row>
    <row r="1998" spans="1:8">
      <c r="A1998" t="s">
        <v>4</v>
      </c>
      <c r="B1998" s="4" t="s">
        <v>5</v>
      </c>
      <c r="C1998" s="4" t="s">
        <v>7</v>
      </c>
      <c r="D1998" s="4" t="s">
        <v>13</v>
      </c>
      <c r="E1998" s="4" t="s">
        <v>8</v>
      </c>
    </row>
    <row r="1999" spans="1:8">
      <c r="A1999" t="n">
        <v>15472</v>
      </c>
      <c r="B1999" s="35" t="n">
        <v>51</v>
      </c>
      <c r="C1999" s="7" t="n">
        <v>4</v>
      </c>
      <c r="D1999" s="7" t="n">
        <v>2</v>
      </c>
      <c r="E1999" s="7" t="s">
        <v>192</v>
      </c>
    </row>
    <row r="2000" spans="1:8">
      <c r="A2000" t="s">
        <v>4</v>
      </c>
      <c r="B2000" s="4" t="s">
        <v>5</v>
      </c>
      <c r="C2000" s="4" t="s">
        <v>13</v>
      </c>
    </row>
    <row r="2001" spans="1:10">
      <c r="A2001" t="n">
        <v>15487</v>
      </c>
      <c r="B2001" s="26" t="n">
        <v>16</v>
      </c>
      <c r="C2001" s="7" t="n">
        <v>0</v>
      </c>
    </row>
    <row r="2002" spans="1:10">
      <c r="A2002" t="s">
        <v>4</v>
      </c>
      <c r="B2002" s="4" t="s">
        <v>5</v>
      </c>
      <c r="C2002" s="4" t="s">
        <v>13</v>
      </c>
      <c r="D2002" s="4" t="s">
        <v>7</v>
      </c>
      <c r="E2002" s="4" t="s">
        <v>14</v>
      </c>
      <c r="F2002" s="4" t="s">
        <v>44</v>
      </c>
      <c r="G2002" s="4" t="s">
        <v>7</v>
      </c>
      <c r="H2002" s="4" t="s">
        <v>7</v>
      </c>
    </row>
    <row r="2003" spans="1:10">
      <c r="A2003" t="n">
        <v>15490</v>
      </c>
      <c r="B2003" s="36" t="n">
        <v>26</v>
      </c>
      <c r="C2003" s="7" t="n">
        <v>2</v>
      </c>
      <c r="D2003" s="7" t="n">
        <v>17</v>
      </c>
      <c r="E2003" s="7" t="n">
        <v>6380</v>
      </c>
      <c r="F2003" s="7" t="s">
        <v>202</v>
      </c>
      <c r="G2003" s="7" t="n">
        <v>2</v>
      </c>
      <c r="H2003" s="7" t="n">
        <v>0</v>
      </c>
    </row>
    <row r="2004" spans="1:10">
      <c r="A2004" t="s">
        <v>4</v>
      </c>
      <c r="B2004" s="4" t="s">
        <v>5</v>
      </c>
    </row>
    <row r="2005" spans="1:10">
      <c r="A2005" t="n">
        <v>15509</v>
      </c>
      <c r="B2005" s="37" t="n">
        <v>28</v>
      </c>
    </row>
    <row r="2006" spans="1:10">
      <c r="A2006" t="s">
        <v>4</v>
      </c>
      <c r="B2006" s="4" t="s">
        <v>5</v>
      </c>
      <c r="C2006" s="4" t="s">
        <v>7</v>
      </c>
      <c r="D2006" s="19" t="s">
        <v>32</v>
      </c>
      <c r="E2006" s="4" t="s">
        <v>5</v>
      </c>
      <c r="F2006" s="4" t="s">
        <v>7</v>
      </c>
      <c r="G2006" s="4" t="s">
        <v>13</v>
      </c>
      <c r="H2006" s="19" t="s">
        <v>33</v>
      </c>
      <c r="I2006" s="4" t="s">
        <v>7</v>
      </c>
      <c r="J2006" s="4" t="s">
        <v>25</v>
      </c>
    </row>
    <row r="2007" spans="1:10">
      <c r="A2007" t="n">
        <v>15510</v>
      </c>
      <c r="B2007" s="14" t="n">
        <v>5</v>
      </c>
      <c r="C2007" s="7" t="n">
        <v>28</v>
      </c>
      <c r="D2007" s="19" t="s">
        <v>3</v>
      </c>
      <c r="E2007" s="24" t="n">
        <v>64</v>
      </c>
      <c r="F2007" s="7" t="n">
        <v>5</v>
      </c>
      <c r="G2007" s="7" t="n">
        <v>1</v>
      </c>
      <c r="H2007" s="19" t="s">
        <v>3</v>
      </c>
      <c r="I2007" s="7" t="n">
        <v>1</v>
      </c>
      <c r="J2007" s="15" t="n">
        <f t="normal" ca="1">A2017</f>
        <v>0</v>
      </c>
    </row>
    <row r="2008" spans="1:10">
      <c r="A2008" t="s">
        <v>4</v>
      </c>
      <c r="B2008" s="4" t="s">
        <v>5</v>
      </c>
      <c r="C2008" s="4" t="s">
        <v>7</v>
      </c>
      <c r="D2008" s="4" t="s">
        <v>13</v>
      </c>
      <c r="E2008" s="4" t="s">
        <v>8</v>
      </c>
    </row>
    <row r="2009" spans="1:10">
      <c r="A2009" t="n">
        <v>15521</v>
      </c>
      <c r="B2009" s="35" t="n">
        <v>51</v>
      </c>
      <c r="C2009" s="7" t="n">
        <v>4</v>
      </c>
      <c r="D2009" s="7" t="n">
        <v>1</v>
      </c>
      <c r="E2009" s="7" t="s">
        <v>203</v>
      </c>
    </row>
    <row r="2010" spans="1:10">
      <c r="A2010" t="s">
        <v>4</v>
      </c>
      <c r="B2010" s="4" t="s">
        <v>5</v>
      </c>
      <c r="C2010" s="4" t="s">
        <v>13</v>
      </c>
    </row>
    <row r="2011" spans="1:10">
      <c r="A2011" t="n">
        <v>15535</v>
      </c>
      <c r="B2011" s="26" t="n">
        <v>16</v>
      </c>
      <c r="C2011" s="7" t="n">
        <v>0</v>
      </c>
    </row>
    <row r="2012" spans="1:10">
      <c r="A2012" t="s">
        <v>4</v>
      </c>
      <c r="B2012" s="4" t="s">
        <v>5</v>
      </c>
      <c r="C2012" s="4" t="s">
        <v>13</v>
      </c>
      <c r="D2012" s="4" t="s">
        <v>7</v>
      </c>
      <c r="E2012" s="4" t="s">
        <v>14</v>
      </c>
      <c r="F2012" s="4" t="s">
        <v>44</v>
      </c>
      <c r="G2012" s="4" t="s">
        <v>7</v>
      </c>
      <c r="H2012" s="4" t="s">
        <v>7</v>
      </c>
    </row>
    <row r="2013" spans="1:10">
      <c r="A2013" t="n">
        <v>15538</v>
      </c>
      <c r="B2013" s="36" t="n">
        <v>26</v>
      </c>
      <c r="C2013" s="7" t="n">
        <v>1</v>
      </c>
      <c r="D2013" s="7" t="n">
        <v>17</v>
      </c>
      <c r="E2013" s="7" t="n">
        <v>1364</v>
      </c>
      <c r="F2013" s="7" t="s">
        <v>204</v>
      </c>
      <c r="G2013" s="7" t="n">
        <v>2</v>
      </c>
      <c r="H2013" s="7" t="n">
        <v>0</v>
      </c>
    </row>
    <row r="2014" spans="1:10">
      <c r="A2014" t="s">
        <v>4</v>
      </c>
      <c r="B2014" s="4" t="s">
        <v>5</v>
      </c>
    </row>
    <row r="2015" spans="1:10">
      <c r="A2015" t="n">
        <v>15556</v>
      </c>
      <c r="B2015" s="37" t="n">
        <v>28</v>
      </c>
    </row>
    <row r="2016" spans="1:10">
      <c r="A2016" t="s">
        <v>4</v>
      </c>
      <c r="B2016" s="4" t="s">
        <v>5</v>
      </c>
      <c r="C2016" s="4" t="s">
        <v>7</v>
      </c>
      <c r="D2016" s="19" t="s">
        <v>32</v>
      </c>
      <c r="E2016" s="4" t="s">
        <v>5</v>
      </c>
      <c r="F2016" s="4" t="s">
        <v>7</v>
      </c>
      <c r="G2016" s="4" t="s">
        <v>13</v>
      </c>
      <c r="H2016" s="19" t="s">
        <v>33</v>
      </c>
      <c r="I2016" s="4" t="s">
        <v>7</v>
      </c>
      <c r="J2016" s="4" t="s">
        <v>25</v>
      </c>
    </row>
    <row r="2017" spans="1:10">
      <c r="A2017" t="n">
        <v>15557</v>
      </c>
      <c r="B2017" s="14" t="n">
        <v>5</v>
      </c>
      <c r="C2017" s="7" t="n">
        <v>28</v>
      </c>
      <c r="D2017" s="19" t="s">
        <v>3</v>
      </c>
      <c r="E2017" s="24" t="n">
        <v>64</v>
      </c>
      <c r="F2017" s="7" t="n">
        <v>5</v>
      </c>
      <c r="G2017" s="7" t="n">
        <v>8</v>
      </c>
      <c r="H2017" s="19" t="s">
        <v>3</v>
      </c>
      <c r="I2017" s="7" t="n">
        <v>1</v>
      </c>
      <c r="J2017" s="15" t="n">
        <f t="normal" ca="1">A2027</f>
        <v>0</v>
      </c>
    </row>
    <row r="2018" spans="1:10">
      <c r="A2018" t="s">
        <v>4</v>
      </c>
      <c r="B2018" s="4" t="s">
        <v>5</v>
      </c>
      <c r="C2018" s="4" t="s">
        <v>7</v>
      </c>
      <c r="D2018" s="4" t="s">
        <v>13</v>
      </c>
      <c r="E2018" s="4" t="s">
        <v>8</v>
      </c>
    </row>
    <row r="2019" spans="1:10">
      <c r="A2019" t="n">
        <v>15568</v>
      </c>
      <c r="B2019" s="35" t="n">
        <v>51</v>
      </c>
      <c r="C2019" s="7" t="n">
        <v>4</v>
      </c>
      <c r="D2019" s="7" t="n">
        <v>8</v>
      </c>
      <c r="E2019" s="7" t="s">
        <v>120</v>
      </c>
    </row>
    <row r="2020" spans="1:10">
      <c r="A2020" t="s">
        <v>4</v>
      </c>
      <c r="B2020" s="4" t="s">
        <v>5</v>
      </c>
      <c r="C2020" s="4" t="s">
        <v>13</v>
      </c>
    </row>
    <row r="2021" spans="1:10">
      <c r="A2021" t="n">
        <v>15581</v>
      </c>
      <c r="B2021" s="26" t="n">
        <v>16</v>
      </c>
      <c r="C2021" s="7" t="n">
        <v>0</v>
      </c>
    </row>
    <row r="2022" spans="1:10">
      <c r="A2022" t="s">
        <v>4</v>
      </c>
      <c r="B2022" s="4" t="s">
        <v>5</v>
      </c>
      <c r="C2022" s="4" t="s">
        <v>13</v>
      </c>
      <c r="D2022" s="4" t="s">
        <v>7</v>
      </c>
      <c r="E2022" s="4" t="s">
        <v>14</v>
      </c>
      <c r="F2022" s="4" t="s">
        <v>44</v>
      </c>
      <c r="G2022" s="4" t="s">
        <v>7</v>
      </c>
      <c r="H2022" s="4" t="s">
        <v>7</v>
      </c>
    </row>
    <row r="2023" spans="1:10">
      <c r="A2023" t="n">
        <v>15584</v>
      </c>
      <c r="B2023" s="36" t="n">
        <v>26</v>
      </c>
      <c r="C2023" s="7" t="n">
        <v>8</v>
      </c>
      <c r="D2023" s="7" t="n">
        <v>17</v>
      </c>
      <c r="E2023" s="7" t="n">
        <v>9347</v>
      </c>
      <c r="F2023" s="7" t="s">
        <v>205</v>
      </c>
      <c r="G2023" s="7" t="n">
        <v>2</v>
      </c>
      <c r="H2023" s="7" t="n">
        <v>0</v>
      </c>
    </row>
    <row r="2024" spans="1:10">
      <c r="A2024" t="s">
        <v>4</v>
      </c>
      <c r="B2024" s="4" t="s">
        <v>5</v>
      </c>
    </row>
    <row r="2025" spans="1:10">
      <c r="A2025" t="n">
        <v>15633</v>
      </c>
      <c r="B2025" s="37" t="n">
        <v>28</v>
      </c>
    </row>
    <row r="2026" spans="1:10">
      <c r="A2026" t="s">
        <v>4</v>
      </c>
      <c r="B2026" s="4" t="s">
        <v>5</v>
      </c>
      <c r="C2026" s="4" t="s">
        <v>7</v>
      </c>
      <c r="D2026" s="19" t="s">
        <v>32</v>
      </c>
      <c r="E2026" s="4" t="s">
        <v>5</v>
      </c>
      <c r="F2026" s="4" t="s">
        <v>7</v>
      </c>
      <c r="G2026" s="4" t="s">
        <v>13</v>
      </c>
      <c r="H2026" s="19" t="s">
        <v>33</v>
      </c>
      <c r="I2026" s="4" t="s">
        <v>7</v>
      </c>
      <c r="J2026" s="4" t="s">
        <v>25</v>
      </c>
    </row>
    <row r="2027" spans="1:10">
      <c r="A2027" t="n">
        <v>15634</v>
      </c>
      <c r="B2027" s="14" t="n">
        <v>5</v>
      </c>
      <c r="C2027" s="7" t="n">
        <v>28</v>
      </c>
      <c r="D2027" s="19" t="s">
        <v>3</v>
      </c>
      <c r="E2027" s="24" t="n">
        <v>64</v>
      </c>
      <c r="F2027" s="7" t="n">
        <v>5</v>
      </c>
      <c r="G2027" s="7" t="n">
        <v>7</v>
      </c>
      <c r="H2027" s="19" t="s">
        <v>3</v>
      </c>
      <c r="I2027" s="7" t="n">
        <v>1</v>
      </c>
      <c r="J2027" s="15" t="n">
        <f t="normal" ca="1">A2037</f>
        <v>0</v>
      </c>
    </row>
    <row r="2028" spans="1:10">
      <c r="A2028" t="s">
        <v>4</v>
      </c>
      <c r="B2028" s="4" t="s">
        <v>5</v>
      </c>
      <c r="C2028" s="4" t="s">
        <v>7</v>
      </c>
      <c r="D2028" s="4" t="s">
        <v>13</v>
      </c>
      <c r="E2028" s="4" t="s">
        <v>8</v>
      </c>
    </row>
    <row r="2029" spans="1:10">
      <c r="A2029" t="n">
        <v>15645</v>
      </c>
      <c r="B2029" s="35" t="n">
        <v>51</v>
      </c>
      <c r="C2029" s="7" t="n">
        <v>4</v>
      </c>
      <c r="D2029" s="7" t="n">
        <v>7</v>
      </c>
      <c r="E2029" s="7" t="s">
        <v>187</v>
      </c>
    </row>
    <row r="2030" spans="1:10">
      <c r="A2030" t="s">
        <v>4</v>
      </c>
      <c r="B2030" s="4" t="s">
        <v>5</v>
      </c>
      <c r="C2030" s="4" t="s">
        <v>13</v>
      </c>
    </row>
    <row r="2031" spans="1:10">
      <c r="A2031" t="n">
        <v>15659</v>
      </c>
      <c r="B2031" s="26" t="n">
        <v>16</v>
      </c>
      <c r="C2031" s="7" t="n">
        <v>0</v>
      </c>
    </row>
    <row r="2032" spans="1:10">
      <c r="A2032" t="s">
        <v>4</v>
      </c>
      <c r="B2032" s="4" t="s">
        <v>5</v>
      </c>
      <c r="C2032" s="4" t="s">
        <v>13</v>
      </c>
      <c r="D2032" s="4" t="s">
        <v>7</v>
      </c>
      <c r="E2032" s="4" t="s">
        <v>14</v>
      </c>
      <c r="F2032" s="4" t="s">
        <v>44</v>
      </c>
      <c r="G2032" s="4" t="s">
        <v>7</v>
      </c>
      <c r="H2032" s="4" t="s">
        <v>7</v>
      </c>
    </row>
    <row r="2033" spans="1:10">
      <c r="A2033" t="n">
        <v>15662</v>
      </c>
      <c r="B2033" s="36" t="n">
        <v>26</v>
      </c>
      <c r="C2033" s="7" t="n">
        <v>7</v>
      </c>
      <c r="D2033" s="7" t="n">
        <v>17</v>
      </c>
      <c r="E2033" s="7" t="n">
        <v>4374</v>
      </c>
      <c r="F2033" s="7" t="s">
        <v>206</v>
      </c>
      <c r="G2033" s="7" t="n">
        <v>2</v>
      </c>
      <c r="H2033" s="7" t="n">
        <v>0</v>
      </c>
    </row>
    <row r="2034" spans="1:10">
      <c r="A2034" t="s">
        <v>4</v>
      </c>
      <c r="B2034" s="4" t="s">
        <v>5</v>
      </c>
    </row>
    <row r="2035" spans="1:10">
      <c r="A2035" t="n">
        <v>15697</v>
      </c>
      <c r="B2035" s="37" t="n">
        <v>28</v>
      </c>
    </row>
    <row r="2036" spans="1:10">
      <c r="A2036" t="s">
        <v>4</v>
      </c>
      <c r="B2036" s="4" t="s">
        <v>5</v>
      </c>
      <c r="C2036" s="4" t="s">
        <v>7</v>
      </c>
      <c r="D2036" s="19" t="s">
        <v>32</v>
      </c>
      <c r="E2036" s="4" t="s">
        <v>5</v>
      </c>
      <c r="F2036" s="4" t="s">
        <v>7</v>
      </c>
      <c r="G2036" s="4" t="s">
        <v>13</v>
      </c>
      <c r="H2036" s="19" t="s">
        <v>33</v>
      </c>
      <c r="I2036" s="4" t="s">
        <v>7</v>
      </c>
      <c r="J2036" s="4" t="s">
        <v>25</v>
      </c>
    </row>
    <row r="2037" spans="1:10">
      <c r="A2037" t="n">
        <v>15698</v>
      </c>
      <c r="B2037" s="14" t="n">
        <v>5</v>
      </c>
      <c r="C2037" s="7" t="n">
        <v>28</v>
      </c>
      <c r="D2037" s="19" t="s">
        <v>3</v>
      </c>
      <c r="E2037" s="24" t="n">
        <v>64</v>
      </c>
      <c r="F2037" s="7" t="n">
        <v>5</v>
      </c>
      <c r="G2037" s="7" t="n">
        <v>4</v>
      </c>
      <c r="H2037" s="19" t="s">
        <v>3</v>
      </c>
      <c r="I2037" s="7" t="n">
        <v>1</v>
      </c>
      <c r="J2037" s="15" t="n">
        <f t="normal" ca="1">A2047</f>
        <v>0</v>
      </c>
    </row>
    <row r="2038" spans="1:10">
      <c r="A2038" t="s">
        <v>4</v>
      </c>
      <c r="B2038" s="4" t="s">
        <v>5</v>
      </c>
      <c r="C2038" s="4" t="s">
        <v>7</v>
      </c>
      <c r="D2038" s="4" t="s">
        <v>13</v>
      </c>
      <c r="E2038" s="4" t="s">
        <v>8</v>
      </c>
    </row>
    <row r="2039" spans="1:10">
      <c r="A2039" t="n">
        <v>15709</v>
      </c>
      <c r="B2039" s="35" t="n">
        <v>51</v>
      </c>
      <c r="C2039" s="7" t="n">
        <v>4</v>
      </c>
      <c r="D2039" s="7" t="n">
        <v>4</v>
      </c>
      <c r="E2039" s="7" t="s">
        <v>120</v>
      </c>
    </row>
    <row r="2040" spans="1:10">
      <c r="A2040" t="s">
        <v>4</v>
      </c>
      <c r="B2040" s="4" t="s">
        <v>5</v>
      </c>
      <c r="C2040" s="4" t="s">
        <v>13</v>
      </c>
    </row>
    <row r="2041" spans="1:10">
      <c r="A2041" t="n">
        <v>15722</v>
      </c>
      <c r="B2041" s="26" t="n">
        <v>16</v>
      </c>
      <c r="C2041" s="7" t="n">
        <v>0</v>
      </c>
    </row>
    <row r="2042" spans="1:10">
      <c r="A2042" t="s">
        <v>4</v>
      </c>
      <c r="B2042" s="4" t="s">
        <v>5</v>
      </c>
      <c r="C2042" s="4" t="s">
        <v>13</v>
      </c>
      <c r="D2042" s="4" t="s">
        <v>7</v>
      </c>
      <c r="E2042" s="4" t="s">
        <v>14</v>
      </c>
      <c r="F2042" s="4" t="s">
        <v>44</v>
      </c>
      <c r="G2042" s="4" t="s">
        <v>7</v>
      </c>
      <c r="H2042" s="4" t="s">
        <v>7</v>
      </c>
    </row>
    <row r="2043" spans="1:10">
      <c r="A2043" t="n">
        <v>15725</v>
      </c>
      <c r="B2043" s="36" t="n">
        <v>26</v>
      </c>
      <c r="C2043" s="7" t="n">
        <v>4</v>
      </c>
      <c r="D2043" s="7" t="n">
        <v>17</v>
      </c>
      <c r="E2043" s="7" t="n">
        <v>7377</v>
      </c>
      <c r="F2043" s="7" t="s">
        <v>207</v>
      </c>
      <c r="G2043" s="7" t="n">
        <v>2</v>
      </c>
      <c r="H2043" s="7" t="n">
        <v>0</v>
      </c>
    </row>
    <row r="2044" spans="1:10">
      <c r="A2044" t="s">
        <v>4</v>
      </c>
      <c r="B2044" s="4" t="s">
        <v>5</v>
      </c>
    </row>
    <row r="2045" spans="1:10">
      <c r="A2045" t="n">
        <v>15752</v>
      </c>
      <c r="B2045" s="37" t="n">
        <v>28</v>
      </c>
    </row>
    <row r="2046" spans="1:10">
      <c r="A2046" t="s">
        <v>4</v>
      </c>
      <c r="B2046" s="4" t="s">
        <v>5</v>
      </c>
      <c r="C2046" s="4" t="s">
        <v>7</v>
      </c>
      <c r="D2046" s="19" t="s">
        <v>32</v>
      </c>
      <c r="E2046" s="4" t="s">
        <v>5</v>
      </c>
      <c r="F2046" s="4" t="s">
        <v>7</v>
      </c>
      <c r="G2046" s="4" t="s">
        <v>13</v>
      </c>
      <c r="H2046" s="19" t="s">
        <v>33</v>
      </c>
      <c r="I2046" s="4" t="s">
        <v>7</v>
      </c>
      <c r="J2046" s="4" t="s">
        <v>25</v>
      </c>
    </row>
    <row r="2047" spans="1:10">
      <c r="A2047" t="n">
        <v>15753</v>
      </c>
      <c r="B2047" s="14" t="n">
        <v>5</v>
      </c>
      <c r="C2047" s="7" t="n">
        <v>28</v>
      </c>
      <c r="D2047" s="19" t="s">
        <v>3</v>
      </c>
      <c r="E2047" s="24" t="n">
        <v>64</v>
      </c>
      <c r="F2047" s="7" t="n">
        <v>5</v>
      </c>
      <c r="G2047" s="7" t="n">
        <v>9</v>
      </c>
      <c r="H2047" s="19" t="s">
        <v>3</v>
      </c>
      <c r="I2047" s="7" t="n">
        <v>1</v>
      </c>
      <c r="J2047" s="15" t="n">
        <f t="normal" ca="1">A2057</f>
        <v>0</v>
      </c>
    </row>
    <row r="2048" spans="1:10">
      <c r="A2048" t="s">
        <v>4</v>
      </c>
      <c r="B2048" s="4" t="s">
        <v>5</v>
      </c>
      <c r="C2048" s="4" t="s">
        <v>7</v>
      </c>
      <c r="D2048" s="4" t="s">
        <v>13</v>
      </c>
      <c r="E2048" s="4" t="s">
        <v>8</v>
      </c>
    </row>
    <row r="2049" spans="1:10">
      <c r="A2049" t="n">
        <v>15764</v>
      </c>
      <c r="B2049" s="35" t="n">
        <v>51</v>
      </c>
      <c r="C2049" s="7" t="n">
        <v>4</v>
      </c>
      <c r="D2049" s="7" t="n">
        <v>9</v>
      </c>
      <c r="E2049" s="7" t="s">
        <v>192</v>
      </c>
    </row>
    <row r="2050" spans="1:10">
      <c r="A2050" t="s">
        <v>4</v>
      </c>
      <c r="B2050" s="4" t="s">
        <v>5</v>
      </c>
      <c r="C2050" s="4" t="s">
        <v>13</v>
      </c>
    </row>
    <row r="2051" spans="1:10">
      <c r="A2051" t="n">
        <v>15779</v>
      </c>
      <c r="B2051" s="26" t="n">
        <v>16</v>
      </c>
      <c r="C2051" s="7" t="n">
        <v>0</v>
      </c>
    </row>
    <row r="2052" spans="1:10">
      <c r="A2052" t="s">
        <v>4</v>
      </c>
      <c r="B2052" s="4" t="s">
        <v>5</v>
      </c>
      <c r="C2052" s="4" t="s">
        <v>13</v>
      </c>
      <c r="D2052" s="4" t="s">
        <v>7</v>
      </c>
      <c r="E2052" s="4" t="s">
        <v>14</v>
      </c>
      <c r="F2052" s="4" t="s">
        <v>44</v>
      </c>
      <c r="G2052" s="4" t="s">
        <v>7</v>
      </c>
      <c r="H2052" s="4" t="s">
        <v>7</v>
      </c>
    </row>
    <row r="2053" spans="1:10">
      <c r="A2053" t="n">
        <v>15782</v>
      </c>
      <c r="B2053" s="36" t="n">
        <v>26</v>
      </c>
      <c r="C2053" s="7" t="n">
        <v>9</v>
      </c>
      <c r="D2053" s="7" t="n">
        <v>17</v>
      </c>
      <c r="E2053" s="7" t="n">
        <v>5955</v>
      </c>
      <c r="F2053" s="7" t="s">
        <v>208</v>
      </c>
      <c r="G2053" s="7" t="n">
        <v>2</v>
      </c>
      <c r="H2053" s="7" t="n">
        <v>0</v>
      </c>
    </row>
    <row r="2054" spans="1:10">
      <c r="A2054" t="s">
        <v>4</v>
      </c>
      <c r="B2054" s="4" t="s">
        <v>5</v>
      </c>
    </row>
    <row r="2055" spans="1:10">
      <c r="A2055" t="n">
        <v>15798</v>
      </c>
      <c r="B2055" s="37" t="n">
        <v>28</v>
      </c>
    </row>
    <row r="2056" spans="1:10">
      <c r="A2056" t="s">
        <v>4</v>
      </c>
      <c r="B2056" s="4" t="s">
        <v>5</v>
      </c>
      <c r="C2056" s="4" t="s">
        <v>13</v>
      </c>
      <c r="D2056" s="4" t="s">
        <v>7</v>
      </c>
    </row>
    <row r="2057" spans="1:10">
      <c r="A2057" t="n">
        <v>15799</v>
      </c>
      <c r="B2057" s="38" t="n">
        <v>89</v>
      </c>
      <c r="C2057" s="7" t="n">
        <v>65533</v>
      </c>
      <c r="D2057" s="7" t="n">
        <v>1</v>
      </c>
    </row>
    <row r="2058" spans="1:10">
      <c r="A2058" t="s">
        <v>4</v>
      </c>
      <c r="B2058" s="4" t="s">
        <v>5</v>
      </c>
      <c r="C2058" s="4" t="s">
        <v>7</v>
      </c>
      <c r="D2058" s="4" t="s">
        <v>13</v>
      </c>
      <c r="E2058" s="4" t="s">
        <v>16</v>
      </c>
    </row>
    <row r="2059" spans="1:10">
      <c r="A2059" t="n">
        <v>15803</v>
      </c>
      <c r="B2059" s="20" t="n">
        <v>58</v>
      </c>
      <c r="C2059" s="7" t="n">
        <v>101</v>
      </c>
      <c r="D2059" s="7" t="n">
        <v>300</v>
      </c>
      <c r="E2059" s="7" t="n">
        <v>1</v>
      </c>
    </row>
    <row r="2060" spans="1:10">
      <c r="A2060" t="s">
        <v>4</v>
      </c>
      <c r="B2060" s="4" t="s">
        <v>5</v>
      </c>
      <c r="C2060" s="4" t="s">
        <v>7</v>
      </c>
      <c r="D2060" s="4" t="s">
        <v>13</v>
      </c>
    </row>
    <row r="2061" spans="1:10">
      <c r="A2061" t="n">
        <v>15811</v>
      </c>
      <c r="B2061" s="20" t="n">
        <v>58</v>
      </c>
      <c r="C2061" s="7" t="n">
        <v>254</v>
      </c>
      <c r="D2061" s="7" t="n">
        <v>0</v>
      </c>
    </row>
    <row r="2062" spans="1:10">
      <c r="A2062" t="s">
        <v>4</v>
      </c>
      <c r="B2062" s="4" t="s">
        <v>5</v>
      </c>
      <c r="C2062" s="4" t="s">
        <v>13</v>
      </c>
      <c r="D2062" s="4" t="s">
        <v>7</v>
      </c>
      <c r="E2062" s="4" t="s">
        <v>8</v>
      </c>
      <c r="F2062" s="4" t="s">
        <v>16</v>
      </c>
      <c r="G2062" s="4" t="s">
        <v>16</v>
      </c>
      <c r="H2062" s="4" t="s">
        <v>16</v>
      </c>
    </row>
    <row r="2063" spans="1:10">
      <c r="A2063" t="n">
        <v>15815</v>
      </c>
      <c r="B2063" s="59" t="n">
        <v>48</v>
      </c>
      <c r="C2063" s="7" t="n">
        <v>3</v>
      </c>
      <c r="D2063" s="7" t="n">
        <v>0</v>
      </c>
      <c r="E2063" s="7" t="s">
        <v>183</v>
      </c>
      <c r="F2063" s="7" t="n">
        <v>0</v>
      </c>
      <c r="G2063" s="7" t="n">
        <v>1</v>
      </c>
      <c r="H2063" s="7" t="n">
        <v>0</v>
      </c>
    </row>
    <row r="2064" spans="1:10">
      <c r="A2064" t="s">
        <v>4</v>
      </c>
      <c r="B2064" s="4" t="s">
        <v>5</v>
      </c>
      <c r="C2064" s="4" t="s">
        <v>7</v>
      </c>
      <c r="D2064" s="4" t="s">
        <v>7</v>
      </c>
      <c r="E2064" s="4" t="s">
        <v>16</v>
      </c>
      <c r="F2064" s="4" t="s">
        <v>16</v>
      </c>
      <c r="G2064" s="4" t="s">
        <v>16</v>
      </c>
      <c r="H2064" s="4" t="s">
        <v>13</v>
      </c>
    </row>
    <row r="2065" spans="1:8">
      <c r="A2065" t="n">
        <v>15841</v>
      </c>
      <c r="B2065" s="31" t="n">
        <v>45</v>
      </c>
      <c r="C2065" s="7" t="n">
        <v>2</v>
      </c>
      <c r="D2065" s="7" t="n">
        <v>3</v>
      </c>
      <c r="E2065" s="7" t="n">
        <v>-0.400000005960464</v>
      </c>
      <c r="F2065" s="7" t="n">
        <v>21.6000003814697</v>
      </c>
      <c r="G2065" s="7" t="n">
        <v>-32.6500015258789</v>
      </c>
      <c r="H2065" s="7" t="n">
        <v>0</v>
      </c>
    </row>
    <row r="2066" spans="1:8">
      <c r="A2066" t="s">
        <v>4</v>
      </c>
      <c r="B2066" s="4" t="s">
        <v>5</v>
      </c>
      <c r="C2066" s="4" t="s">
        <v>7</v>
      </c>
      <c r="D2066" s="4" t="s">
        <v>7</v>
      </c>
      <c r="E2066" s="4" t="s">
        <v>16</v>
      </c>
      <c r="F2066" s="4" t="s">
        <v>16</v>
      </c>
      <c r="G2066" s="4" t="s">
        <v>16</v>
      </c>
      <c r="H2066" s="4" t="s">
        <v>13</v>
      </c>
      <c r="I2066" s="4" t="s">
        <v>7</v>
      </c>
    </row>
    <row r="2067" spans="1:8">
      <c r="A2067" t="n">
        <v>15858</v>
      </c>
      <c r="B2067" s="31" t="n">
        <v>45</v>
      </c>
      <c r="C2067" s="7" t="n">
        <v>4</v>
      </c>
      <c r="D2067" s="7" t="n">
        <v>3</v>
      </c>
      <c r="E2067" s="7" t="n">
        <v>8.68000030517578</v>
      </c>
      <c r="F2067" s="7" t="n">
        <v>340.709991455078</v>
      </c>
      <c r="G2067" s="7" t="n">
        <v>0</v>
      </c>
      <c r="H2067" s="7" t="n">
        <v>0</v>
      </c>
      <c r="I2067" s="7" t="n">
        <v>0</v>
      </c>
    </row>
    <row r="2068" spans="1:8">
      <c r="A2068" t="s">
        <v>4</v>
      </c>
      <c r="B2068" s="4" t="s">
        <v>5</v>
      </c>
      <c r="C2068" s="4" t="s">
        <v>7</v>
      </c>
      <c r="D2068" s="4" t="s">
        <v>7</v>
      </c>
      <c r="E2068" s="4" t="s">
        <v>16</v>
      </c>
      <c r="F2068" s="4" t="s">
        <v>13</v>
      </c>
    </row>
    <row r="2069" spans="1:8">
      <c r="A2069" t="n">
        <v>15876</v>
      </c>
      <c r="B2069" s="31" t="n">
        <v>45</v>
      </c>
      <c r="C2069" s="7" t="n">
        <v>5</v>
      </c>
      <c r="D2069" s="7" t="n">
        <v>3</v>
      </c>
      <c r="E2069" s="7" t="n">
        <v>1.89999997615814</v>
      </c>
      <c r="F2069" s="7" t="n">
        <v>0</v>
      </c>
    </row>
    <row r="2070" spans="1:8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16</v>
      </c>
      <c r="F2070" s="4" t="s">
        <v>13</v>
      </c>
    </row>
    <row r="2071" spans="1:8">
      <c r="A2071" t="n">
        <v>15885</v>
      </c>
      <c r="B2071" s="31" t="n">
        <v>45</v>
      </c>
      <c r="C2071" s="7" t="n">
        <v>11</v>
      </c>
      <c r="D2071" s="7" t="n">
        <v>3</v>
      </c>
      <c r="E2071" s="7" t="n">
        <v>21.2000007629395</v>
      </c>
      <c r="F2071" s="7" t="n">
        <v>0</v>
      </c>
    </row>
    <row r="2072" spans="1:8">
      <c r="A2072" t="s">
        <v>4</v>
      </c>
      <c r="B2072" s="4" t="s">
        <v>5</v>
      </c>
      <c r="C2072" s="4" t="s">
        <v>7</v>
      </c>
      <c r="D2072" s="4" t="s">
        <v>7</v>
      </c>
      <c r="E2072" s="4" t="s">
        <v>16</v>
      </c>
      <c r="F2072" s="4" t="s">
        <v>16</v>
      </c>
      <c r="G2072" s="4" t="s">
        <v>16</v>
      </c>
      <c r="H2072" s="4" t="s">
        <v>13</v>
      </c>
    </row>
    <row r="2073" spans="1:8">
      <c r="A2073" t="n">
        <v>15894</v>
      </c>
      <c r="B2073" s="31" t="n">
        <v>45</v>
      </c>
      <c r="C2073" s="7" t="n">
        <v>2</v>
      </c>
      <c r="D2073" s="7" t="n">
        <v>3</v>
      </c>
      <c r="E2073" s="7" t="n">
        <v>-0.0799999982118607</v>
      </c>
      <c r="F2073" s="7" t="n">
        <v>21.6000003814697</v>
      </c>
      <c r="G2073" s="7" t="n">
        <v>-32.6100006103516</v>
      </c>
      <c r="H2073" s="7" t="n">
        <v>15000</v>
      </c>
    </row>
    <row r="2074" spans="1:8">
      <c r="A2074" t="s">
        <v>4</v>
      </c>
      <c r="B2074" s="4" t="s">
        <v>5</v>
      </c>
      <c r="C2074" s="4" t="s">
        <v>7</v>
      </c>
      <c r="D2074" s="4" t="s">
        <v>7</v>
      </c>
      <c r="E2074" s="4" t="s">
        <v>16</v>
      </c>
      <c r="F2074" s="4" t="s">
        <v>16</v>
      </c>
      <c r="G2074" s="4" t="s">
        <v>16</v>
      </c>
      <c r="H2074" s="4" t="s">
        <v>13</v>
      </c>
      <c r="I2074" s="4" t="s">
        <v>7</v>
      </c>
    </row>
    <row r="2075" spans="1:8">
      <c r="A2075" t="n">
        <v>15911</v>
      </c>
      <c r="B2075" s="31" t="n">
        <v>45</v>
      </c>
      <c r="C2075" s="7" t="n">
        <v>4</v>
      </c>
      <c r="D2075" s="7" t="n">
        <v>3</v>
      </c>
      <c r="E2075" s="7" t="n">
        <v>8.68000030517578</v>
      </c>
      <c r="F2075" s="7" t="n">
        <v>353.559997558594</v>
      </c>
      <c r="G2075" s="7" t="n">
        <v>0</v>
      </c>
      <c r="H2075" s="7" t="n">
        <v>15000</v>
      </c>
      <c r="I2075" s="7" t="n">
        <v>1</v>
      </c>
    </row>
    <row r="2076" spans="1:8">
      <c r="A2076" t="s">
        <v>4</v>
      </c>
      <c r="B2076" s="4" t="s">
        <v>5</v>
      </c>
      <c r="C2076" s="4" t="s">
        <v>7</v>
      </c>
      <c r="D2076" s="4" t="s">
        <v>7</v>
      </c>
      <c r="E2076" s="4" t="s">
        <v>16</v>
      </c>
      <c r="F2076" s="4" t="s">
        <v>13</v>
      </c>
    </row>
    <row r="2077" spans="1:8">
      <c r="A2077" t="n">
        <v>15929</v>
      </c>
      <c r="B2077" s="31" t="n">
        <v>45</v>
      </c>
      <c r="C2077" s="7" t="n">
        <v>5</v>
      </c>
      <c r="D2077" s="7" t="n">
        <v>3</v>
      </c>
      <c r="E2077" s="7" t="n">
        <v>1.89999997615814</v>
      </c>
      <c r="F2077" s="7" t="n">
        <v>15000</v>
      </c>
    </row>
    <row r="2078" spans="1:8">
      <c r="A2078" t="s">
        <v>4</v>
      </c>
      <c r="B2078" s="4" t="s">
        <v>5</v>
      </c>
      <c r="C2078" s="4" t="s">
        <v>7</v>
      </c>
      <c r="D2078" s="4" t="s">
        <v>13</v>
      </c>
    </row>
    <row r="2079" spans="1:8">
      <c r="A2079" t="n">
        <v>15938</v>
      </c>
      <c r="B2079" s="20" t="n">
        <v>58</v>
      </c>
      <c r="C2079" s="7" t="n">
        <v>255</v>
      </c>
      <c r="D2079" s="7" t="n">
        <v>0</v>
      </c>
    </row>
    <row r="2080" spans="1:8">
      <c r="A2080" t="s">
        <v>4</v>
      </c>
      <c r="B2080" s="4" t="s">
        <v>5</v>
      </c>
      <c r="C2080" s="4" t="s">
        <v>7</v>
      </c>
      <c r="D2080" s="4" t="s">
        <v>13</v>
      </c>
      <c r="E2080" s="4" t="s">
        <v>8</v>
      </c>
    </row>
    <row r="2081" spans="1:9">
      <c r="A2081" t="n">
        <v>15942</v>
      </c>
      <c r="B2081" s="35" t="n">
        <v>51</v>
      </c>
      <c r="C2081" s="7" t="n">
        <v>4</v>
      </c>
      <c r="D2081" s="7" t="n">
        <v>6</v>
      </c>
      <c r="E2081" s="7" t="s">
        <v>195</v>
      </c>
    </row>
    <row r="2082" spans="1:9">
      <c r="A2082" t="s">
        <v>4</v>
      </c>
      <c r="B2082" s="4" t="s">
        <v>5</v>
      </c>
      <c r="C2082" s="4" t="s">
        <v>13</v>
      </c>
    </row>
    <row r="2083" spans="1:9">
      <c r="A2083" t="n">
        <v>15956</v>
      </c>
      <c r="B2083" s="26" t="n">
        <v>16</v>
      </c>
      <c r="C2083" s="7" t="n">
        <v>0</v>
      </c>
    </row>
    <row r="2084" spans="1:9">
      <c r="A2084" t="s">
        <v>4</v>
      </c>
      <c r="B2084" s="4" t="s">
        <v>5</v>
      </c>
      <c r="C2084" s="4" t="s">
        <v>13</v>
      </c>
      <c r="D2084" s="4" t="s">
        <v>7</v>
      </c>
      <c r="E2084" s="4" t="s">
        <v>14</v>
      </c>
      <c r="F2084" s="4" t="s">
        <v>44</v>
      </c>
      <c r="G2084" s="4" t="s">
        <v>7</v>
      </c>
      <c r="H2084" s="4" t="s">
        <v>7</v>
      </c>
      <c r="I2084" s="4" t="s">
        <v>7</v>
      </c>
      <c r="J2084" s="4" t="s">
        <v>14</v>
      </c>
      <c r="K2084" s="4" t="s">
        <v>44</v>
      </c>
      <c r="L2084" s="4" t="s">
        <v>7</v>
      </c>
      <c r="M2084" s="4" t="s">
        <v>7</v>
      </c>
      <c r="N2084" s="4" t="s">
        <v>7</v>
      </c>
      <c r="O2084" s="4" t="s">
        <v>14</v>
      </c>
      <c r="P2084" s="4" t="s">
        <v>44</v>
      </c>
      <c r="Q2084" s="4" t="s">
        <v>7</v>
      </c>
      <c r="R2084" s="4" t="s">
        <v>7</v>
      </c>
    </row>
    <row r="2085" spans="1:9">
      <c r="A2085" t="n">
        <v>15959</v>
      </c>
      <c r="B2085" s="36" t="n">
        <v>26</v>
      </c>
      <c r="C2085" s="7" t="n">
        <v>6</v>
      </c>
      <c r="D2085" s="7" t="n">
        <v>17</v>
      </c>
      <c r="E2085" s="7" t="n">
        <v>8323</v>
      </c>
      <c r="F2085" s="7" t="s">
        <v>209</v>
      </c>
      <c r="G2085" s="7" t="n">
        <v>2</v>
      </c>
      <c r="H2085" s="7" t="n">
        <v>3</v>
      </c>
      <c r="I2085" s="7" t="n">
        <v>17</v>
      </c>
      <c r="J2085" s="7" t="n">
        <v>8324</v>
      </c>
      <c r="K2085" s="7" t="s">
        <v>210</v>
      </c>
      <c r="L2085" s="7" t="n">
        <v>2</v>
      </c>
      <c r="M2085" s="7" t="n">
        <v>3</v>
      </c>
      <c r="N2085" s="7" t="n">
        <v>17</v>
      </c>
      <c r="O2085" s="7" t="n">
        <v>8325</v>
      </c>
      <c r="P2085" s="7" t="s">
        <v>211</v>
      </c>
      <c r="Q2085" s="7" t="n">
        <v>2</v>
      </c>
      <c r="R2085" s="7" t="n">
        <v>0</v>
      </c>
    </row>
    <row r="2086" spans="1:9">
      <c r="A2086" t="s">
        <v>4</v>
      </c>
      <c r="B2086" s="4" t="s">
        <v>5</v>
      </c>
    </row>
    <row r="2087" spans="1:9">
      <c r="A2087" t="n">
        <v>16202</v>
      </c>
      <c r="B2087" s="37" t="n">
        <v>28</v>
      </c>
    </row>
    <row r="2088" spans="1:9">
      <c r="A2088" t="s">
        <v>4</v>
      </c>
      <c r="B2088" s="4" t="s">
        <v>5</v>
      </c>
      <c r="C2088" s="4" t="s">
        <v>7</v>
      </c>
      <c r="D2088" s="4" t="s">
        <v>13</v>
      </c>
      <c r="E2088" s="4" t="s">
        <v>8</v>
      </c>
    </row>
    <row r="2089" spans="1:9">
      <c r="A2089" t="n">
        <v>16203</v>
      </c>
      <c r="B2089" s="35" t="n">
        <v>51</v>
      </c>
      <c r="C2089" s="7" t="n">
        <v>4</v>
      </c>
      <c r="D2089" s="7" t="n">
        <v>0</v>
      </c>
      <c r="E2089" s="7" t="s">
        <v>120</v>
      </c>
    </row>
    <row r="2090" spans="1:9">
      <c r="A2090" t="s">
        <v>4</v>
      </c>
      <c r="B2090" s="4" t="s">
        <v>5</v>
      </c>
      <c r="C2090" s="4" t="s">
        <v>13</v>
      </c>
    </row>
    <row r="2091" spans="1:9">
      <c r="A2091" t="n">
        <v>16216</v>
      </c>
      <c r="B2091" s="26" t="n">
        <v>16</v>
      </c>
      <c r="C2091" s="7" t="n">
        <v>0</v>
      </c>
    </row>
    <row r="2092" spans="1:9">
      <c r="A2092" t="s">
        <v>4</v>
      </c>
      <c r="B2092" s="4" t="s">
        <v>5</v>
      </c>
      <c r="C2092" s="4" t="s">
        <v>13</v>
      </c>
      <c r="D2092" s="4" t="s">
        <v>7</v>
      </c>
      <c r="E2092" s="4" t="s">
        <v>14</v>
      </c>
      <c r="F2092" s="4" t="s">
        <v>44</v>
      </c>
      <c r="G2092" s="4" t="s">
        <v>7</v>
      </c>
      <c r="H2092" s="4" t="s">
        <v>7</v>
      </c>
    </row>
    <row r="2093" spans="1:9">
      <c r="A2093" t="n">
        <v>16219</v>
      </c>
      <c r="B2093" s="36" t="n">
        <v>26</v>
      </c>
      <c r="C2093" s="7" t="n">
        <v>0</v>
      </c>
      <c r="D2093" s="7" t="n">
        <v>17</v>
      </c>
      <c r="E2093" s="7" t="n">
        <v>52651</v>
      </c>
      <c r="F2093" s="7" t="s">
        <v>212</v>
      </c>
      <c r="G2093" s="7" t="n">
        <v>2</v>
      </c>
      <c r="H2093" s="7" t="n">
        <v>0</v>
      </c>
    </row>
    <row r="2094" spans="1:9">
      <c r="A2094" t="s">
        <v>4</v>
      </c>
      <c r="B2094" s="4" t="s">
        <v>5</v>
      </c>
    </row>
    <row r="2095" spans="1:9">
      <c r="A2095" t="n">
        <v>16255</v>
      </c>
      <c r="B2095" s="37" t="n">
        <v>28</v>
      </c>
    </row>
    <row r="2096" spans="1:9">
      <c r="A2096" t="s">
        <v>4</v>
      </c>
      <c r="B2096" s="4" t="s">
        <v>5</v>
      </c>
      <c r="C2096" s="4" t="s">
        <v>7</v>
      </c>
      <c r="D2096" s="4" t="s">
        <v>13</v>
      </c>
      <c r="E2096" s="4" t="s">
        <v>8</v>
      </c>
    </row>
    <row r="2097" spans="1:18">
      <c r="A2097" t="n">
        <v>16256</v>
      </c>
      <c r="B2097" s="35" t="n">
        <v>51</v>
      </c>
      <c r="C2097" s="7" t="n">
        <v>4</v>
      </c>
      <c r="D2097" s="7" t="n">
        <v>3</v>
      </c>
      <c r="E2097" s="7" t="s">
        <v>213</v>
      </c>
    </row>
    <row r="2098" spans="1:18">
      <c r="A2098" t="s">
        <v>4</v>
      </c>
      <c r="B2098" s="4" t="s">
        <v>5</v>
      </c>
      <c r="C2098" s="4" t="s">
        <v>13</v>
      </c>
    </row>
    <row r="2099" spans="1:18">
      <c r="A2099" t="n">
        <v>16270</v>
      </c>
      <c r="B2099" s="26" t="n">
        <v>16</v>
      </c>
      <c r="C2099" s="7" t="n">
        <v>0</v>
      </c>
    </row>
    <row r="2100" spans="1:18">
      <c r="A2100" t="s">
        <v>4</v>
      </c>
      <c r="B2100" s="4" t="s">
        <v>5</v>
      </c>
      <c r="C2100" s="4" t="s">
        <v>13</v>
      </c>
      <c r="D2100" s="4" t="s">
        <v>7</v>
      </c>
      <c r="E2100" s="4" t="s">
        <v>14</v>
      </c>
      <c r="F2100" s="4" t="s">
        <v>44</v>
      </c>
      <c r="G2100" s="4" t="s">
        <v>7</v>
      </c>
      <c r="H2100" s="4" t="s">
        <v>7</v>
      </c>
    </row>
    <row r="2101" spans="1:18">
      <c r="A2101" t="n">
        <v>16273</v>
      </c>
      <c r="B2101" s="36" t="n">
        <v>26</v>
      </c>
      <c r="C2101" s="7" t="n">
        <v>3</v>
      </c>
      <c r="D2101" s="7" t="n">
        <v>17</v>
      </c>
      <c r="E2101" s="7" t="n">
        <v>2334</v>
      </c>
      <c r="F2101" s="7" t="s">
        <v>214</v>
      </c>
      <c r="G2101" s="7" t="n">
        <v>2</v>
      </c>
      <c r="H2101" s="7" t="n">
        <v>0</v>
      </c>
    </row>
    <row r="2102" spans="1:18">
      <c r="A2102" t="s">
        <v>4</v>
      </c>
      <c r="B2102" s="4" t="s">
        <v>5</v>
      </c>
    </row>
    <row r="2103" spans="1:18">
      <c r="A2103" t="n">
        <v>16340</v>
      </c>
      <c r="B2103" s="37" t="n">
        <v>28</v>
      </c>
    </row>
    <row r="2104" spans="1:18">
      <c r="A2104" t="s">
        <v>4</v>
      </c>
      <c r="B2104" s="4" t="s">
        <v>5</v>
      </c>
      <c r="C2104" s="4" t="s">
        <v>7</v>
      </c>
      <c r="D2104" s="4" t="s">
        <v>13</v>
      </c>
      <c r="E2104" s="4" t="s">
        <v>8</v>
      </c>
    </row>
    <row r="2105" spans="1:18">
      <c r="A2105" t="n">
        <v>16341</v>
      </c>
      <c r="B2105" s="35" t="n">
        <v>51</v>
      </c>
      <c r="C2105" s="7" t="n">
        <v>4</v>
      </c>
      <c r="D2105" s="7" t="n">
        <v>6</v>
      </c>
      <c r="E2105" s="7" t="s">
        <v>195</v>
      </c>
    </row>
    <row r="2106" spans="1:18">
      <c r="A2106" t="s">
        <v>4</v>
      </c>
      <c r="B2106" s="4" t="s">
        <v>5</v>
      </c>
      <c r="C2106" s="4" t="s">
        <v>13</v>
      </c>
    </row>
    <row r="2107" spans="1:18">
      <c r="A2107" t="n">
        <v>16355</v>
      </c>
      <c r="B2107" s="26" t="n">
        <v>16</v>
      </c>
      <c r="C2107" s="7" t="n">
        <v>0</v>
      </c>
    </row>
    <row r="2108" spans="1:18">
      <c r="A2108" t="s">
        <v>4</v>
      </c>
      <c r="B2108" s="4" t="s">
        <v>5</v>
      </c>
      <c r="C2108" s="4" t="s">
        <v>13</v>
      </c>
      <c r="D2108" s="4" t="s">
        <v>7</v>
      </c>
      <c r="E2108" s="4" t="s">
        <v>14</v>
      </c>
      <c r="F2108" s="4" t="s">
        <v>44</v>
      </c>
      <c r="G2108" s="4" t="s">
        <v>7</v>
      </c>
      <c r="H2108" s="4" t="s">
        <v>7</v>
      </c>
      <c r="I2108" s="4" t="s">
        <v>7</v>
      </c>
      <c r="J2108" s="4" t="s">
        <v>14</v>
      </c>
      <c r="K2108" s="4" t="s">
        <v>44</v>
      </c>
      <c r="L2108" s="4" t="s">
        <v>7</v>
      </c>
      <c r="M2108" s="4" t="s">
        <v>7</v>
      </c>
    </row>
    <row r="2109" spans="1:18">
      <c r="A2109" t="n">
        <v>16358</v>
      </c>
      <c r="B2109" s="36" t="n">
        <v>26</v>
      </c>
      <c r="C2109" s="7" t="n">
        <v>6</v>
      </c>
      <c r="D2109" s="7" t="n">
        <v>17</v>
      </c>
      <c r="E2109" s="7" t="n">
        <v>8326</v>
      </c>
      <c r="F2109" s="7" t="s">
        <v>215</v>
      </c>
      <c r="G2109" s="7" t="n">
        <v>2</v>
      </c>
      <c r="H2109" s="7" t="n">
        <v>3</v>
      </c>
      <c r="I2109" s="7" t="n">
        <v>17</v>
      </c>
      <c r="J2109" s="7" t="n">
        <v>8327</v>
      </c>
      <c r="K2109" s="7" t="s">
        <v>216</v>
      </c>
      <c r="L2109" s="7" t="n">
        <v>2</v>
      </c>
      <c r="M2109" s="7" t="n">
        <v>0</v>
      </c>
    </row>
    <row r="2110" spans="1:18">
      <c r="A2110" t="s">
        <v>4</v>
      </c>
      <c r="B2110" s="4" t="s">
        <v>5</v>
      </c>
    </row>
    <row r="2111" spans="1:18">
      <c r="A2111" t="n">
        <v>16485</v>
      </c>
      <c r="B2111" s="37" t="n">
        <v>28</v>
      </c>
    </row>
    <row r="2112" spans="1:18">
      <c r="A2112" t="s">
        <v>4</v>
      </c>
      <c r="B2112" s="4" t="s">
        <v>5</v>
      </c>
      <c r="C2112" s="4" t="s">
        <v>13</v>
      </c>
      <c r="D2112" s="4" t="s">
        <v>7</v>
      </c>
    </row>
    <row r="2113" spans="1:13">
      <c r="A2113" t="n">
        <v>16486</v>
      </c>
      <c r="B2113" s="38" t="n">
        <v>89</v>
      </c>
      <c r="C2113" s="7" t="n">
        <v>65533</v>
      </c>
      <c r="D2113" s="7" t="n">
        <v>1</v>
      </c>
    </row>
    <row r="2114" spans="1:13">
      <c r="A2114" t="s">
        <v>4</v>
      </c>
      <c r="B2114" s="4" t="s">
        <v>5</v>
      </c>
      <c r="C2114" s="4" t="s">
        <v>7</v>
      </c>
      <c r="D2114" s="4" t="s">
        <v>13</v>
      </c>
      <c r="E2114" s="4" t="s">
        <v>16</v>
      </c>
    </row>
    <row r="2115" spans="1:13">
      <c r="A2115" t="n">
        <v>16490</v>
      </c>
      <c r="B2115" s="20" t="n">
        <v>58</v>
      </c>
      <c r="C2115" s="7" t="n">
        <v>101</v>
      </c>
      <c r="D2115" s="7" t="n">
        <v>300</v>
      </c>
      <c r="E2115" s="7" t="n">
        <v>1</v>
      </c>
    </row>
    <row r="2116" spans="1:13">
      <c r="A2116" t="s">
        <v>4</v>
      </c>
      <c r="B2116" s="4" t="s">
        <v>5</v>
      </c>
      <c r="C2116" s="4" t="s">
        <v>7</v>
      </c>
      <c r="D2116" s="4" t="s">
        <v>13</v>
      </c>
    </row>
    <row r="2117" spans="1:13">
      <c r="A2117" t="n">
        <v>16498</v>
      </c>
      <c r="B2117" s="20" t="n">
        <v>58</v>
      </c>
      <c r="C2117" s="7" t="n">
        <v>254</v>
      </c>
      <c r="D2117" s="7" t="n">
        <v>0</v>
      </c>
    </row>
    <row r="2118" spans="1:13">
      <c r="A2118" t="s">
        <v>4</v>
      </c>
      <c r="B2118" s="4" t="s">
        <v>5</v>
      </c>
      <c r="C2118" s="4" t="s">
        <v>7</v>
      </c>
      <c r="D2118" s="4" t="s">
        <v>7</v>
      </c>
      <c r="E2118" s="4" t="s">
        <v>16</v>
      </c>
      <c r="F2118" s="4" t="s">
        <v>16</v>
      </c>
      <c r="G2118" s="4" t="s">
        <v>16</v>
      </c>
      <c r="H2118" s="4" t="s">
        <v>13</v>
      </c>
    </row>
    <row r="2119" spans="1:13">
      <c r="A2119" t="n">
        <v>16502</v>
      </c>
      <c r="B2119" s="31" t="n">
        <v>45</v>
      </c>
      <c r="C2119" s="7" t="n">
        <v>2</v>
      </c>
      <c r="D2119" s="7" t="n">
        <v>3</v>
      </c>
      <c r="E2119" s="7" t="n">
        <v>-0.0799999982118607</v>
      </c>
      <c r="F2119" s="7" t="n">
        <v>21.5</v>
      </c>
      <c r="G2119" s="7" t="n">
        <v>-34.2299995422363</v>
      </c>
      <c r="H2119" s="7" t="n">
        <v>0</v>
      </c>
    </row>
    <row r="2120" spans="1:13">
      <c r="A2120" t="s">
        <v>4</v>
      </c>
      <c r="B2120" s="4" t="s">
        <v>5</v>
      </c>
      <c r="C2120" s="4" t="s">
        <v>7</v>
      </c>
      <c r="D2120" s="4" t="s">
        <v>7</v>
      </c>
      <c r="E2120" s="4" t="s">
        <v>16</v>
      </c>
      <c r="F2120" s="4" t="s">
        <v>16</v>
      </c>
      <c r="G2120" s="4" t="s">
        <v>16</v>
      </c>
      <c r="H2120" s="4" t="s">
        <v>13</v>
      </c>
      <c r="I2120" s="4" t="s">
        <v>7</v>
      </c>
    </row>
    <row r="2121" spans="1:13">
      <c r="A2121" t="n">
        <v>16519</v>
      </c>
      <c r="B2121" s="31" t="n">
        <v>45</v>
      </c>
      <c r="C2121" s="7" t="n">
        <v>4</v>
      </c>
      <c r="D2121" s="7" t="n">
        <v>3</v>
      </c>
      <c r="E2121" s="7" t="n">
        <v>11.8299999237061</v>
      </c>
      <c r="F2121" s="7" t="n">
        <v>60.1500015258789</v>
      </c>
      <c r="G2121" s="7" t="n">
        <v>354</v>
      </c>
      <c r="H2121" s="7" t="n">
        <v>0</v>
      </c>
      <c r="I2121" s="7" t="n">
        <v>0</v>
      </c>
    </row>
    <row r="2122" spans="1:13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16</v>
      </c>
      <c r="F2122" s="4" t="s">
        <v>13</v>
      </c>
    </row>
    <row r="2123" spans="1:13">
      <c r="A2123" t="n">
        <v>16537</v>
      </c>
      <c r="B2123" s="31" t="n">
        <v>45</v>
      </c>
      <c r="C2123" s="7" t="n">
        <v>5</v>
      </c>
      <c r="D2123" s="7" t="n">
        <v>3</v>
      </c>
      <c r="E2123" s="7" t="n">
        <v>1.20000004768372</v>
      </c>
      <c r="F2123" s="7" t="n">
        <v>0</v>
      </c>
    </row>
    <row r="2124" spans="1:13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16</v>
      </c>
      <c r="F2124" s="4" t="s">
        <v>13</v>
      </c>
    </row>
    <row r="2125" spans="1:13">
      <c r="A2125" t="n">
        <v>16546</v>
      </c>
      <c r="B2125" s="31" t="n">
        <v>45</v>
      </c>
      <c r="C2125" s="7" t="n">
        <v>11</v>
      </c>
      <c r="D2125" s="7" t="n">
        <v>3</v>
      </c>
      <c r="E2125" s="7" t="n">
        <v>32.2000007629395</v>
      </c>
      <c r="F2125" s="7" t="n">
        <v>0</v>
      </c>
    </row>
    <row r="2126" spans="1:13">
      <c r="A2126" t="s">
        <v>4</v>
      </c>
      <c r="B2126" s="4" t="s">
        <v>5</v>
      </c>
      <c r="C2126" s="4" t="s">
        <v>7</v>
      </c>
      <c r="D2126" s="4" t="s">
        <v>13</v>
      </c>
      <c r="E2126" s="4" t="s">
        <v>8</v>
      </c>
      <c r="F2126" s="4" t="s">
        <v>8</v>
      </c>
      <c r="G2126" s="4" t="s">
        <v>8</v>
      </c>
      <c r="H2126" s="4" t="s">
        <v>8</v>
      </c>
    </row>
    <row r="2127" spans="1:13">
      <c r="A2127" t="n">
        <v>16555</v>
      </c>
      <c r="B2127" s="35" t="n">
        <v>51</v>
      </c>
      <c r="C2127" s="7" t="n">
        <v>3</v>
      </c>
      <c r="D2127" s="7" t="n">
        <v>3</v>
      </c>
      <c r="E2127" s="7" t="s">
        <v>217</v>
      </c>
      <c r="F2127" s="7" t="s">
        <v>186</v>
      </c>
      <c r="G2127" s="7" t="s">
        <v>97</v>
      </c>
      <c r="H2127" s="7" t="s">
        <v>98</v>
      </c>
    </row>
    <row r="2128" spans="1:13">
      <c r="A2128" t="s">
        <v>4</v>
      </c>
      <c r="B2128" s="4" t="s">
        <v>5</v>
      </c>
      <c r="C2128" s="4" t="s">
        <v>7</v>
      </c>
      <c r="D2128" s="4" t="s">
        <v>7</v>
      </c>
      <c r="E2128" s="4" t="s">
        <v>16</v>
      </c>
      <c r="F2128" s="4" t="s">
        <v>16</v>
      </c>
      <c r="G2128" s="4" t="s">
        <v>16</v>
      </c>
      <c r="H2128" s="4" t="s">
        <v>13</v>
      </c>
      <c r="I2128" s="4" t="s">
        <v>7</v>
      </c>
    </row>
    <row r="2129" spans="1:9">
      <c r="A2129" t="n">
        <v>16584</v>
      </c>
      <c r="B2129" s="31" t="n">
        <v>45</v>
      </c>
      <c r="C2129" s="7" t="n">
        <v>4</v>
      </c>
      <c r="D2129" s="7" t="n">
        <v>3</v>
      </c>
      <c r="E2129" s="7" t="n">
        <v>11.789999961853</v>
      </c>
      <c r="F2129" s="7" t="n">
        <v>39.2599983215332</v>
      </c>
      <c r="G2129" s="7" t="n">
        <v>354</v>
      </c>
      <c r="H2129" s="7" t="n">
        <v>10000</v>
      </c>
      <c r="I2129" s="7" t="n">
        <v>1</v>
      </c>
    </row>
    <row r="2130" spans="1:9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16</v>
      </c>
      <c r="F2130" s="4" t="s">
        <v>13</v>
      </c>
    </row>
    <row r="2131" spans="1:9">
      <c r="A2131" t="n">
        <v>16602</v>
      </c>
      <c r="B2131" s="31" t="n">
        <v>45</v>
      </c>
      <c r="C2131" s="7" t="n">
        <v>5</v>
      </c>
      <c r="D2131" s="7" t="n">
        <v>3</v>
      </c>
      <c r="E2131" s="7" t="n">
        <v>1.20000004768372</v>
      </c>
      <c r="F2131" s="7" t="n">
        <v>0</v>
      </c>
    </row>
    <row r="2132" spans="1:9">
      <c r="A2132" t="s">
        <v>4</v>
      </c>
      <c r="B2132" s="4" t="s">
        <v>5</v>
      </c>
      <c r="C2132" s="4" t="s">
        <v>7</v>
      </c>
      <c r="D2132" s="4" t="s">
        <v>7</v>
      </c>
      <c r="E2132" s="4" t="s">
        <v>16</v>
      </c>
      <c r="F2132" s="4" t="s">
        <v>13</v>
      </c>
    </row>
    <row r="2133" spans="1:9">
      <c r="A2133" t="n">
        <v>16611</v>
      </c>
      <c r="B2133" s="31" t="n">
        <v>45</v>
      </c>
      <c r="C2133" s="7" t="n">
        <v>11</v>
      </c>
      <c r="D2133" s="7" t="n">
        <v>3</v>
      </c>
      <c r="E2133" s="7" t="n">
        <v>32.2000007629395</v>
      </c>
      <c r="F2133" s="7" t="n">
        <v>10000</v>
      </c>
    </row>
    <row r="2134" spans="1:9">
      <c r="A2134" t="s">
        <v>4</v>
      </c>
      <c r="B2134" s="4" t="s">
        <v>5</v>
      </c>
      <c r="C2134" s="4" t="s">
        <v>7</v>
      </c>
      <c r="D2134" s="4" t="s">
        <v>13</v>
      </c>
    </row>
    <row r="2135" spans="1:9">
      <c r="A2135" t="n">
        <v>16620</v>
      </c>
      <c r="B2135" s="20" t="n">
        <v>58</v>
      </c>
      <c r="C2135" s="7" t="n">
        <v>255</v>
      </c>
      <c r="D2135" s="7" t="n">
        <v>0</v>
      </c>
    </row>
    <row r="2136" spans="1:9">
      <c r="A2136" t="s">
        <v>4</v>
      </c>
      <c r="B2136" s="4" t="s">
        <v>5</v>
      </c>
      <c r="C2136" s="4" t="s">
        <v>13</v>
      </c>
    </row>
    <row r="2137" spans="1:9">
      <c r="A2137" t="n">
        <v>16624</v>
      </c>
      <c r="B2137" s="26" t="n">
        <v>16</v>
      </c>
      <c r="C2137" s="7" t="n">
        <v>300</v>
      </c>
    </row>
    <row r="2138" spans="1:9">
      <c r="A2138" t="s">
        <v>4</v>
      </c>
      <c r="B2138" s="4" t="s">
        <v>5</v>
      </c>
      <c r="C2138" s="4" t="s">
        <v>7</v>
      </c>
      <c r="D2138" s="4" t="s">
        <v>13</v>
      </c>
      <c r="E2138" s="4" t="s">
        <v>8</v>
      </c>
      <c r="F2138" s="4" t="s">
        <v>8</v>
      </c>
      <c r="G2138" s="4" t="s">
        <v>8</v>
      </c>
      <c r="H2138" s="4" t="s">
        <v>8</v>
      </c>
    </row>
    <row r="2139" spans="1:9">
      <c r="A2139" t="n">
        <v>16627</v>
      </c>
      <c r="B2139" s="35" t="n">
        <v>51</v>
      </c>
      <c r="C2139" s="7" t="n">
        <v>3</v>
      </c>
      <c r="D2139" s="7" t="n">
        <v>0</v>
      </c>
      <c r="E2139" s="7" t="s">
        <v>110</v>
      </c>
      <c r="F2139" s="7" t="s">
        <v>186</v>
      </c>
      <c r="G2139" s="7" t="s">
        <v>97</v>
      </c>
      <c r="H2139" s="7" t="s">
        <v>98</v>
      </c>
    </row>
    <row r="2140" spans="1:9">
      <c r="A2140" t="s">
        <v>4</v>
      </c>
      <c r="B2140" s="4" t="s">
        <v>5</v>
      </c>
      <c r="C2140" s="4" t="s">
        <v>13</v>
      </c>
      <c r="D2140" s="4" t="s">
        <v>16</v>
      </c>
      <c r="E2140" s="4" t="s">
        <v>16</v>
      </c>
      <c r="F2140" s="4" t="s">
        <v>16</v>
      </c>
      <c r="G2140" s="4" t="s">
        <v>13</v>
      </c>
      <c r="H2140" s="4" t="s">
        <v>13</v>
      </c>
    </row>
    <row r="2141" spans="1:9">
      <c r="A2141" t="n">
        <v>16648</v>
      </c>
      <c r="B2141" s="64" t="n">
        <v>60</v>
      </c>
      <c r="C2141" s="7" t="n">
        <v>6</v>
      </c>
      <c r="D2141" s="7" t="n">
        <v>0</v>
      </c>
      <c r="E2141" s="7" t="n">
        <v>-10</v>
      </c>
      <c r="F2141" s="7" t="n">
        <v>0</v>
      </c>
      <c r="G2141" s="7" t="n">
        <v>1000</v>
      </c>
      <c r="H2141" s="7" t="n">
        <v>0</v>
      </c>
    </row>
    <row r="2142" spans="1:9">
      <c r="A2142" t="s">
        <v>4</v>
      </c>
      <c r="B2142" s="4" t="s">
        <v>5</v>
      </c>
      <c r="C2142" s="4" t="s">
        <v>13</v>
      </c>
    </row>
    <row r="2143" spans="1:9">
      <c r="A2143" t="n">
        <v>16667</v>
      </c>
      <c r="B2143" s="26" t="n">
        <v>16</v>
      </c>
      <c r="C2143" s="7" t="n">
        <v>700</v>
      </c>
    </row>
    <row r="2144" spans="1:9">
      <c r="A2144" t="s">
        <v>4</v>
      </c>
      <c r="B2144" s="4" t="s">
        <v>5</v>
      </c>
      <c r="C2144" s="4" t="s">
        <v>7</v>
      </c>
      <c r="D2144" s="4" t="s">
        <v>13</v>
      </c>
      <c r="E2144" s="4" t="s">
        <v>8</v>
      </c>
    </row>
    <row r="2145" spans="1:9">
      <c r="A2145" t="n">
        <v>16670</v>
      </c>
      <c r="B2145" s="35" t="n">
        <v>51</v>
      </c>
      <c r="C2145" s="7" t="n">
        <v>4</v>
      </c>
      <c r="D2145" s="7" t="n">
        <v>6</v>
      </c>
      <c r="E2145" s="7" t="s">
        <v>218</v>
      </c>
    </row>
    <row r="2146" spans="1:9">
      <c r="A2146" t="s">
        <v>4</v>
      </c>
      <c r="B2146" s="4" t="s">
        <v>5</v>
      </c>
      <c r="C2146" s="4" t="s">
        <v>13</v>
      </c>
    </row>
    <row r="2147" spans="1:9">
      <c r="A2147" t="n">
        <v>16684</v>
      </c>
      <c r="B2147" s="26" t="n">
        <v>16</v>
      </c>
      <c r="C2147" s="7" t="n">
        <v>500</v>
      </c>
    </row>
    <row r="2148" spans="1:9">
      <c r="A2148" t="s">
        <v>4</v>
      </c>
      <c r="B2148" s="4" t="s">
        <v>5</v>
      </c>
      <c r="C2148" s="4" t="s">
        <v>13</v>
      </c>
      <c r="D2148" s="4" t="s">
        <v>7</v>
      </c>
      <c r="E2148" s="4" t="s">
        <v>14</v>
      </c>
      <c r="F2148" s="4" t="s">
        <v>44</v>
      </c>
      <c r="G2148" s="4" t="s">
        <v>7</v>
      </c>
      <c r="H2148" s="4" t="s">
        <v>7</v>
      </c>
      <c r="I2148" s="4" t="s">
        <v>7</v>
      </c>
      <c r="J2148" s="4" t="s">
        <v>14</v>
      </c>
      <c r="K2148" s="4" t="s">
        <v>44</v>
      </c>
      <c r="L2148" s="4" t="s">
        <v>7</v>
      </c>
      <c r="M2148" s="4" t="s">
        <v>7</v>
      </c>
    </row>
    <row r="2149" spans="1:9">
      <c r="A2149" t="n">
        <v>16687</v>
      </c>
      <c r="B2149" s="36" t="n">
        <v>26</v>
      </c>
      <c r="C2149" s="7" t="n">
        <v>6</v>
      </c>
      <c r="D2149" s="7" t="n">
        <v>17</v>
      </c>
      <c r="E2149" s="7" t="n">
        <v>8328</v>
      </c>
      <c r="F2149" s="7" t="s">
        <v>219</v>
      </c>
      <c r="G2149" s="7" t="n">
        <v>2</v>
      </c>
      <c r="H2149" s="7" t="n">
        <v>3</v>
      </c>
      <c r="I2149" s="7" t="n">
        <v>17</v>
      </c>
      <c r="J2149" s="7" t="n">
        <v>8329</v>
      </c>
      <c r="K2149" s="7" t="s">
        <v>220</v>
      </c>
      <c r="L2149" s="7" t="n">
        <v>2</v>
      </c>
      <c r="M2149" s="7" t="n">
        <v>0</v>
      </c>
    </row>
    <row r="2150" spans="1:9">
      <c r="A2150" t="s">
        <v>4</v>
      </c>
      <c r="B2150" s="4" t="s">
        <v>5</v>
      </c>
    </row>
    <row r="2151" spans="1:9">
      <c r="A2151" t="n">
        <v>16896</v>
      </c>
      <c r="B2151" s="37" t="n">
        <v>28</v>
      </c>
    </row>
    <row r="2152" spans="1:9">
      <c r="A2152" t="s">
        <v>4</v>
      </c>
      <c r="B2152" s="4" t="s">
        <v>5</v>
      </c>
      <c r="C2152" s="4" t="s">
        <v>7</v>
      </c>
      <c r="D2152" s="4" t="s">
        <v>13</v>
      </c>
      <c r="E2152" s="4" t="s">
        <v>13</v>
      </c>
      <c r="F2152" s="4" t="s">
        <v>7</v>
      </c>
    </row>
    <row r="2153" spans="1:9">
      <c r="A2153" t="n">
        <v>16897</v>
      </c>
      <c r="B2153" s="45" t="n">
        <v>25</v>
      </c>
      <c r="C2153" s="7" t="n">
        <v>1</v>
      </c>
      <c r="D2153" s="7" t="n">
        <v>60</v>
      </c>
      <c r="E2153" s="7" t="n">
        <v>640</v>
      </c>
      <c r="F2153" s="7" t="n">
        <v>1</v>
      </c>
    </row>
    <row r="2154" spans="1:9">
      <c r="A2154" t="s">
        <v>4</v>
      </c>
      <c r="B2154" s="4" t="s">
        <v>5</v>
      </c>
      <c r="C2154" s="4" t="s">
        <v>7</v>
      </c>
      <c r="D2154" s="4" t="s">
        <v>13</v>
      </c>
      <c r="E2154" s="4" t="s">
        <v>8</v>
      </c>
    </row>
    <row r="2155" spans="1:9">
      <c r="A2155" t="n">
        <v>16904</v>
      </c>
      <c r="B2155" s="35" t="n">
        <v>51</v>
      </c>
      <c r="C2155" s="7" t="n">
        <v>4</v>
      </c>
      <c r="D2155" s="7" t="n">
        <v>0</v>
      </c>
      <c r="E2155" s="7" t="s">
        <v>203</v>
      </c>
    </row>
    <row r="2156" spans="1:9">
      <c r="A2156" t="s">
        <v>4</v>
      </c>
      <c r="B2156" s="4" t="s">
        <v>5</v>
      </c>
      <c r="C2156" s="4" t="s">
        <v>13</v>
      </c>
    </row>
    <row r="2157" spans="1:9">
      <c r="A2157" t="n">
        <v>16918</v>
      </c>
      <c r="B2157" s="26" t="n">
        <v>16</v>
      </c>
      <c r="C2157" s="7" t="n">
        <v>0</v>
      </c>
    </row>
    <row r="2158" spans="1:9">
      <c r="A2158" t="s">
        <v>4</v>
      </c>
      <c r="B2158" s="4" t="s">
        <v>5</v>
      </c>
      <c r="C2158" s="4" t="s">
        <v>13</v>
      </c>
      <c r="D2158" s="4" t="s">
        <v>7</v>
      </c>
      <c r="E2158" s="4" t="s">
        <v>14</v>
      </c>
      <c r="F2158" s="4" t="s">
        <v>44</v>
      </c>
      <c r="G2158" s="4" t="s">
        <v>7</v>
      </c>
      <c r="H2158" s="4" t="s">
        <v>7</v>
      </c>
    </row>
    <row r="2159" spans="1:9">
      <c r="A2159" t="n">
        <v>16921</v>
      </c>
      <c r="B2159" s="36" t="n">
        <v>26</v>
      </c>
      <c r="C2159" s="7" t="n">
        <v>0</v>
      </c>
      <c r="D2159" s="7" t="n">
        <v>17</v>
      </c>
      <c r="E2159" s="7" t="n">
        <v>52652</v>
      </c>
      <c r="F2159" s="7" t="s">
        <v>221</v>
      </c>
      <c r="G2159" s="7" t="n">
        <v>2</v>
      </c>
      <c r="H2159" s="7" t="n">
        <v>0</v>
      </c>
    </row>
    <row r="2160" spans="1:9">
      <c r="A2160" t="s">
        <v>4</v>
      </c>
      <c r="B2160" s="4" t="s">
        <v>5</v>
      </c>
    </row>
    <row r="2161" spans="1:13">
      <c r="A2161" t="n">
        <v>16939</v>
      </c>
      <c r="B2161" s="37" t="n">
        <v>28</v>
      </c>
    </row>
    <row r="2162" spans="1:13">
      <c r="A2162" t="s">
        <v>4</v>
      </c>
      <c r="B2162" s="4" t="s">
        <v>5</v>
      </c>
      <c r="C2162" s="4" t="s">
        <v>13</v>
      </c>
      <c r="D2162" s="4" t="s">
        <v>7</v>
      </c>
    </row>
    <row r="2163" spans="1:13">
      <c r="A2163" t="n">
        <v>16940</v>
      </c>
      <c r="B2163" s="38" t="n">
        <v>89</v>
      </c>
      <c r="C2163" s="7" t="n">
        <v>65533</v>
      </c>
      <c r="D2163" s="7" t="n">
        <v>1</v>
      </c>
    </row>
    <row r="2164" spans="1:13">
      <c r="A2164" t="s">
        <v>4</v>
      </c>
      <c r="B2164" s="4" t="s">
        <v>5</v>
      </c>
      <c r="C2164" s="4" t="s">
        <v>7</v>
      </c>
      <c r="D2164" s="4" t="s">
        <v>13</v>
      </c>
      <c r="E2164" s="4" t="s">
        <v>13</v>
      </c>
      <c r="F2164" s="4" t="s">
        <v>7</v>
      </c>
    </row>
    <row r="2165" spans="1:13">
      <c r="A2165" t="n">
        <v>16944</v>
      </c>
      <c r="B2165" s="45" t="n">
        <v>25</v>
      </c>
      <c r="C2165" s="7" t="n">
        <v>1</v>
      </c>
      <c r="D2165" s="7" t="n">
        <v>65535</v>
      </c>
      <c r="E2165" s="7" t="n">
        <v>65535</v>
      </c>
      <c r="F2165" s="7" t="n">
        <v>0</v>
      </c>
    </row>
    <row r="2166" spans="1:13">
      <c r="A2166" t="s">
        <v>4</v>
      </c>
      <c r="B2166" s="4" t="s">
        <v>5</v>
      </c>
      <c r="C2166" s="4" t="s">
        <v>7</v>
      </c>
      <c r="D2166" s="4" t="s">
        <v>16</v>
      </c>
      <c r="E2166" s="4" t="s">
        <v>13</v>
      </c>
      <c r="F2166" s="4" t="s">
        <v>7</v>
      </c>
    </row>
    <row r="2167" spans="1:13">
      <c r="A2167" t="n">
        <v>16951</v>
      </c>
      <c r="B2167" s="44" t="n">
        <v>49</v>
      </c>
      <c r="C2167" s="7" t="n">
        <v>3</v>
      </c>
      <c r="D2167" s="7" t="n">
        <v>0.449999988079071</v>
      </c>
      <c r="E2167" s="7" t="n">
        <v>500</v>
      </c>
      <c r="F2167" s="7" t="n">
        <v>0</v>
      </c>
    </row>
    <row r="2168" spans="1:13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7</v>
      </c>
      <c r="F2168" s="4" t="s">
        <v>16</v>
      </c>
      <c r="G2168" s="4" t="s">
        <v>16</v>
      </c>
      <c r="H2168" s="4" t="s">
        <v>16</v>
      </c>
      <c r="I2168" s="4" t="s">
        <v>16</v>
      </c>
      <c r="J2168" s="4" t="s">
        <v>16</v>
      </c>
    </row>
    <row r="2169" spans="1:13">
      <c r="A2169" t="n">
        <v>16960</v>
      </c>
      <c r="B2169" s="50" t="n">
        <v>76</v>
      </c>
      <c r="C2169" s="7" t="n">
        <v>0</v>
      </c>
      <c r="D2169" s="7" t="n">
        <v>3</v>
      </c>
      <c r="E2169" s="7" t="n">
        <v>0</v>
      </c>
      <c r="F2169" s="7" t="n">
        <v>1</v>
      </c>
      <c r="G2169" s="7" t="n">
        <v>1</v>
      </c>
      <c r="H2169" s="7" t="n">
        <v>1</v>
      </c>
      <c r="I2169" s="7" t="n">
        <v>1</v>
      </c>
      <c r="J2169" s="7" t="n">
        <v>1000</v>
      </c>
    </row>
    <row r="2170" spans="1:13">
      <c r="A2170" t="s">
        <v>4</v>
      </c>
      <c r="B2170" s="4" t="s">
        <v>5</v>
      </c>
      <c r="C2170" s="4" t="s">
        <v>7</v>
      </c>
      <c r="D2170" s="4" t="s">
        <v>7</v>
      </c>
    </row>
    <row r="2171" spans="1:13">
      <c r="A2171" t="n">
        <v>16984</v>
      </c>
      <c r="B2171" s="66" t="n">
        <v>77</v>
      </c>
      <c r="C2171" s="7" t="n">
        <v>0</v>
      </c>
      <c r="D2171" s="7" t="n">
        <v>3</v>
      </c>
    </row>
    <row r="2172" spans="1:13">
      <c r="A2172" t="s">
        <v>4</v>
      </c>
      <c r="B2172" s="4" t="s">
        <v>5</v>
      </c>
      <c r="C2172" s="4" t="s">
        <v>13</v>
      </c>
    </row>
    <row r="2173" spans="1:13">
      <c r="A2173" t="n">
        <v>16987</v>
      </c>
      <c r="B2173" s="26" t="n">
        <v>16</v>
      </c>
      <c r="C2173" s="7" t="n">
        <v>2000</v>
      </c>
    </row>
    <row r="2174" spans="1:13">
      <c r="A2174" t="s">
        <v>4</v>
      </c>
      <c r="B2174" s="4" t="s">
        <v>5</v>
      </c>
      <c r="C2174" s="4" t="s">
        <v>7</v>
      </c>
      <c r="D2174" s="4" t="s">
        <v>7</v>
      </c>
      <c r="E2174" s="4" t="s">
        <v>7</v>
      </c>
      <c r="F2174" s="4" t="s">
        <v>16</v>
      </c>
      <c r="G2174" s="4" t="s">
        <v>16</v>
      </c>
      <c r="H2174" s="4" t="s">
        <v>16</v>
      </c>
      <c r="I2174" s="4" t="s">
        <v>16</v>
      </c>
      <c r="J2174" s="4" t="s">
        <v>16</v>
      </c>
    </row>
    <row r="2175" spans="1:13">
      <c r="A2175" t="n">
        <v>16990</v>
      </c>
      <c r="B2175" s="50" t="n">
        <v>76</v>
      </c>
      <c r="C2175" s="7" t="n">
        <v>1</v>
      </c>
      <c r="D2175" s="7" t="n">
        <v>3</v>
      </c>
      <c r="E2175" s="7" t="n">
        <v>0</v>
      </c>
      <c r="F2175" s="7" t="n">
        <v>1</v>
      </c>
      <c r="G2175" s="7" t="n">
        <v>1</v>
      </c>
      <c r="H2175" s="7" t="n">
        <v>1</v>
      </c>
      <c r="I2175" s="7" t="n">
        <v>1</v>
      </c>
      <c r="J2175" s="7" t="n">
        <v>1000</v>
      </c>
    </row>
    <row r="2176" spans="1:13">
      <c r="A2176" t="s">
        <v>4</v>
      </c>
      <c r="B2176" s="4" t="s">
        <v>5</v>
      </c>
      <c r="C2176" s="4" t="s">
        <v>7</v>
      </c>
      <c r="D2176" s="4" t="s">
        <v>7</v>
      </c>
    </row>
    <row r="2177" spans="1:10">
      <c r="A2177" t="n">
        <v>17014</v>
      </c>
      <c r="B2177" s="66" t="n">
        <v>77</v>
      </c>
      <c r="C2177" s="7" t="n">
        <v>1</v>
      </c>
      <c r="D2177" s="7" t="n">
        <v>3</v>
      </c>
    </row>
    <row r="2178" spans="1:10">
      <c r="A2178" t="s">
        <v>4</v>
      </c>
      <c r="B2178" s="4" t="s">
        <v>5</v>
      </c>
      <c r="C2178" s="4" t="s">
        <v>13</v>
      </c>
    </row>
    <row r="2179" spans="1:10">
      <c r="A2179" t="n">
        <v>17017</v>
      </c>
      <c r="B2179" s="26" t="n">
        <v>16</v>
      </c>
      <c r="C2179" s="7" t="n">
        <v>2000</v>
      </c>
    </row>
    <row r="2180" spans="1:10">
      <c r="A2180" t="s">
        <v>4</v>
      </c>
      <c r="B2180" s="4" t="s">
        <v>5</v>
      </c>
      <c r="C2180" s="4" t="s">
        <v>7</v>
      </c>
      <c r="D2180" s="4" t="s">
        <v>7</v>
      </c>
      <c r="E2180" s="4" t="s">
        <v>7</v>
      </c>
      <c r="F2180" s="4" t="s">
        <v>16</v>
      </c>
      <c r="G2180" s="4" t="s">
        <v>16</v>
      </c>
      <c r="H2180" s="4" t="s">
        <v>16</v>
      </c>
      <c r="I2180" s="4" t="s">
        <v>16</v>
      </c>
      <c r="J2180" s="4" t="s">
        <v>16</v>
      </c>
    </row>
    <row r="2181" spans="1:10">
      <c r="A2181" t="n">
        <v>17020</v>
      </c>
      <c r="B2181" s="50" t="n">
        <v>76</v>
      </c>
      <c r="C2181" s="7" t="n">
        <v>0</v>
      </c>
      <c r="D2181" s="7" t="n">
        <v>3</v>
      </c>
      <c r="E2181" s="7" t="n">
        <v>0</v>
      </c>
      <c r="F2181" s="7" t="n">
        <v>1</v>
      </c>
      <c r="G2181" s="7" t="n">
        <v>1</v>
      </c>
      <c r="H2181" s="7" t="n">
        <v>1</v>
      </c>
      <c r="I2181" s="7" t="n">
        <v>0</v>
      </c>
      <c r="J2181" s="7" t="n">
        <v>0</v>
      </c>
    </row>
    <row r="2182" spans="1:10">
      <c r="A2182" t="s">
        <v>4</v>
      </c>
      <c r="B2182" s="4" t="s">
        <v>5</v>
      </c>
      <c r="C2182" s="4" t="s">
        <v>7</v>
      </c>
      <c r="D2182" s="4" t="s">
        <v>7</v>
      </c>
      <c r="E2182" s="4" t="s">
        <v>7</v>
      </c>
      <c r="F2182" s="4" t="s">
        <v>16</v>
      </c>
      <c r="G2182" s="4" t="s">
        <v>16</v>
      </c>
      <c r="H2182" s="4" t="s">
        <v>16</v>
      </c>
      <c r="I2182" s="4" t="s">
        <v>16</v>
      </c>
      <c r="J2182" s="4" t="s">
        <v>16</v>
      </c>
    </row>
    <row r="2183" spans="1:10">
      <c r="A2183" t="n">
        <v>17044</v>
      </c>
      <c r="B2183" s="50" t="n">
        <v>76</v>
      </c>
      <c r="C2183" s="7" t="n">
        <v>1</v>
      </c>
      <c r="D2183" s="7" t="n">
        <v>3</v>
      </c>
      <c r="E2183" s="7" t="n">
        <v>0</v>
      </c>
      <c r="F2183" s="7" t="n">
        <v>1</v>
      </c>
      <c r="G2183" s="7" t="n">
        <v>1</v>
      </c>
      <c r="H2183" s="7" t="n">
        <v>1</v>
      </c>
      <c r="I2183" s="7" t="n">
        <v>0</v>
      </c>
      <c r="J2183" s="7" t="n">
        <v>1000</v>
      </c>
    </row>
    <row r="2184" spans="1:10">
      <c r="A2184" t="s">
        <v>4</v>
      </c>
      <c r="B2184" s="4" t="s">
        <v>5</v>
      </c>
      <c r="C2184" s="4" t="s">
        <v>7</v>
      </c>
      <c r="D2184" s="4" t="s">
        <v>7</v>
      </c>
    </row>
    <row r="2185" spans="1:10">
      <c r="A2185" t="n">
        <v>17068</v>
      </c>
      <c r="B2185" s="66" t="n">
        <v>77</v>
      </c>
      <c r="C2185" s="7" t="n">
        <v>0</v>
      </c>
      <c r="D2185" s="7" t="n">
        <v>3</v>
      </c>
    </row>
    <row r="2186" spans="1:10">
      <c r="A2186" t="s">
        <v>4</v>
      </c>
      <c r="B2186" s="4" t="s">
        <v>5</v>
      </c>
      <c r="C2186" s="4" t="s">
        <v>7</v>
      </c>
      <c r="D2186" s="4" t="s">
        <v>7</v>
      </c>
    </row>
    <row r="2187" spans="1:10">
      <c r="A2187" t="n">
        <v>17071</v>
      </c>
      <c r="B2187" s="66" t="n">
        <v>77</v>
      </c>
      <c r="C2187" s="7" t="n">
        <v>1</v>
      </c>
      <c r="D2187" s="7" t="n">
        <v>3</v>
      </c>
    </row>
    <row r="2188" spans="1:10">
      <c r="A2188" t="s">
        <v>4</v>
      </c>
      <c r="B2188" s="4" t="s">
        <v>5</v>
      </c>
      <c r="C2188" s="4" t="s">
        <v>7</v>
      </c>
      <c r="D2188" s="4" t="s">
        <v>16</v>
      </c>
      <c r="E2188" s="4" t="s">
        <v>13</v>
      </c>
      <c r="F2188" s="4" t="s">
        <v>7</v>
      </c>
    </row>
    <row r="2189" spans="1:10">
      <c r="A2189" t="n">
        <v>17074</v>
      </c>
      <c r="B2189" s="44" t="n">
        <v>49</v>
      </c>
      <c r="C2189" s="7" t="n">
        <v>3</v>
      </c>
      <c r="D2189" s="7" t="n">
        <v>1</v>
      </c>
      <c r="E2189" s="7" t="n">
        <v>1000</v>
      </c>
      <c r="F2189" s="7" t="n">
        <v>0</v>
      </c>
    </row>
    <row r="2190" spans="1:10">
      <c r="A2190" t="s">
        <v>4</v>
      </c>
      <c r="B2190" s="4" t="s">
        <v>5</v>
      </c>
      <c r="C2190" s="4" t="s">
        <v>7</v>
      </c>
      <c r="D2190" s="4" t="s">
        <v>13</v>
      </c>
      <c r="E2190" s="4" t="s">
        <v>8</v>
      </c>
      <c r="F2190" s="4" t="s">
        <v>8</v>
      </c>
      <c r="G2190" s="4" t="s">
        <v>8</v>
      </c>
      <c r="H2190" s="4" t="s">
        <v>8</v>
      </c>
    </row>
    <row r="2191" spans="1:10">
      <c r="A2191" t="n">
        <v>17083</v>
      </c>
      <c r="B2191" s="35" t="n">
        <v>51</v>
      </c>
      <c r="C2191" s="7" t="n">
        <v>3</v>
      </c>
      <c r="D2191" s="7" t="n">
        <v>6</v>
      </c>
      <c r="E2191" s="7" t="s">
        <v>110</v>
      </c>
      <c r="F2191" s="7" t="s">
        <v>186</v>
      </c>
      <c r="G2191" s="7" t="s">
        <v>97</v>
      </c>
      <c r="H2191" s="7" t="s">
        <v>98</v>
      </c>
    </row>
    <row r="2192" spans="1:10">
      <c r="A2192" t="s">
        <v>4</v>
      </c>
      <c r="B2192" s="4" t="s">
        <v>5</v>
      </c>
      <c r="C2192" s="4" t="s">
        <v>13</v>
      </c>
      <c r="D2192" s="4" t="s">
        <v>16</v>
      </c>
      <c r="E2192" s="4" t="s">
        <v>16</v>
      </c>
      <c r="F2192" s="4" t="s">
        <v>16</v>
      </c>
      <c r="G2192" s="4" t="s">
        <v>13</v>
      </c>
      <c r="H2192" s="4" t="s">
        <v>13</v>
      </c>
    </row>
    <row r="2193" spans="1:10">
      <c r="A2193" t="n">
        <v>17104</v>
      </c>
      <c r="B2193" s="64" t="n">
        <v>60</v>
      </c>
      <c r="C2193" s="7" t="n">
        <v>6</v>
      </c>
      <c r="D2193" s="7" t="n">
        <v>0</v>
      </c>
      <c r="E2193" s="7" t="n">
        <v>0</v>
      </c>
      <c r="F2193" s="7" t="n">
        <v>0</v>
      </c>
      <c r="G2193" s="7" t="n">
        <v>1500</v>
      </c>
      <c r="H2193" s="7" t="n">
        <v>0</v>
      </c>
    </row>
    <row r="2194" spans="1:10">
      <c r="A2194" t="s">
        <v>4</v>
      </c>
      <c r="B2194" s="4" t="s">
        <v>5</v>
      </c>
      <c r="C2194" s="4" t="s">
        <v>13</v>
      </c>
    </row>
    <row r="2195" spans="1:10">
      <c r="A2195" t="n">
        <v>17123</v>
      </c>
      <c r="B2195" s="26" t="n">
        <v>16</v>
      </c>
      <c r="C2195" s="7" t="n">
        <v>500</v>
      </c>
    </row>
    <row r="2196" spans="1:10">
      <c r="A2196" t="s">
        <v>4</v>
      </c>
      <c r="B2196" s="4" t="s">
        <v>5</v>
      </c>
      <c r="C2196" s="4" t="s">
        <v>7</v>
      </c>
      <c r="D2196" s="4" t="s">
        <v>13</v>
      </c>
      <c r="E2196" s="4" t="s">
        <v>8</v>
      </c>
    </row>
    <row r="2197" spans="1:10">
      <c r="A2197" t="n">
        <v>17126</v>
      </c>
      <c r="B2197" s="35" t="n">
        <v>51</v>
      </c>
      <c r="C2197" s="7" t="n">
        <v>4</v>
      </c>
      <c r="D2197" s="7" t="n">
        <v>6</v>
      </c>
      <c r="E2197" s="7" t="s">
        <v>142</v>
      </c>
    </row>
    <row r="2198" spans="1:10">
      <c r="A2198" t="s">
        <v>4</v>
      </c>
      <c r="B2198" s="4" t="s">
        <v>5</v>
      </c>
      <c r="C2198" s="4" t="s">
        <v>13</v>
      </c>
    </row>
    <row r="2199" spans="1:10">
      <c r="A2199" t="n">
        <v>17139</v>
      </c>
      <c r="B2199" s="26" t="n">
        <v>16</v>
      </c>
      <c r="C2199" s="7" t="n">
        <v>0</v>
      </c>
    </row>
    <row r="2200" spans="1:10">
      <c r="A2200" t="s">
        <v>4</v>
      </c>
      <c r="B2200" s="4" t="s">
        <v>5</v>
      </c>
      <c r="C2200" s="4" t="s">
        <v>13</v>
      </c>
      <c r="D2200" s="4" t="s">
        <v>7</v>
      </c>
      <c r="E2200" s="4" t="s">
        <v>14</v>
      </c>
      <c r="F2200" s="4" t="s">
        <v>44</v>
      </c>
      <c r="G2200" s="4" t="s">
        <v>7</v>
      </c>
      <c r="H2200" s="4" t="s">
        <v>7</v>
      </c>
    </row>
    <row r="2201" spans="1:10">
      <c r="A2201" t="n">
        <v>17142</v>
      </c>
      <c r="B2201" s="36" t="n">
        <v>26</v>
      </c>
      <c r="C2201" s="7" t="n">
        <v>6</v>
      </c>
      <c r="D2201" s="7" t="n">
        <v>17</v>
      </c>
      <c r="E2201" s="7" t="n">
        <v>8330</v>
      </c>
      <c r="F2201" s="7" t="s">
        <v>222</v>
      </c>
      <c r="G2201" s="7" t="n">
        <v>2</v>
      </c>
      <c r="H2201" s="7" t="n">
        <v>0</v>
      </c>
    </row>
    <row r="2202" spans="1:10">
      <c r="A2202" t="s">
        <v>4</v>
      </c>
      <c r="B2202" s="4" t="s">
        <v>5</v>
      </c>
    </row>
    <row r="2203" spans="1:10">
      <c r="A2203" t="n">
        <v>17222</v>
      </c>
      <c r="B2203" s="37" t="n">
        <v>28</v>
      </c>
    </row>
    <row r="2204" spans="1:10">
      <c r="A2204" t="s">
        <v>4</v>
      </c>
      <c r="B2204" s="4" t="s">
        <v>5</v>
      </c>
      <c r="C2204" s="4" t="s">
        <v>7</v>
      </c>
      <c r="D2204" s="4" t="s">
        <v>13</v>
      </c>
      <c r="E2204" s="4" t="s">
        <v>8</v>
      </c>
      <c r="F2204" s="4" t="s">
        <v>8</v>
      </c>
      <c r="G2204" s="4" t="s">
        <v>8</v>
      </c>
      <c r="H2204" s="4" t="s">
        <v>8</v>
      </c>
    </row>
    <row r="2205" spans="1:10">
      <c r="A2205" t="n">
        <v>17223</v>
      </c>
      <c r="B2205" s="35" t="n">
        <v>51</v>
      </c>
      <c r="C2205" s="7" t="n">
        <v>3</v>
      </c>
      <c r="D2205" s="7" t="n">
        <v>6</v>
      </c>
      <c r="E2205" s="7" t="s">
        <v>110</v>
      </c>
      <c r="F2205" s="7" t="s">
        <v>99</v>
      </c>
      <c r="G2205" s="7" t="s">
        <v>97</v>
      </c>
      <c r="H2205" s="7" t="s">
        <v>98</v>
      </c>
    </row>
    <row r="2206" spans="1:10">
      <c r="A2206" t="s">
        <v>4</v>
      </c>
      <c r="B2206" s="4" t="s">
        <v>5</v>
      </c>
      <c r="C2206" s="4" t="s">
        <v>13</v>
      </c>
      <c r="D2206" s="4" t="s">
        <v>7</v>
      </c>
      <c r="E2206" s="4" t="s">
        <v>7</v>
      </c>
      <c r="F2206" s="4" t="s">
        <v>8</v>
      </c>
    </row>
    <row r="2207" spans="1:10">
      <c r="A2207" t="n">
        <v>17236</v>
      </c>
      <c r="B2207" s="28" t="n">
        <v>20</v>
      </c>
      <c r="C2207" s="7" t="n">
        <v>6</v>
      </c>
      <c r="D2207" s="7" t="n">
        <v>2</v>
      </c>
      <c r="E2207" s="7" t="n">
        <v>10</v>
      </c>
      <c r="F2207" s="7" t="s">
        <v>223</v>
      </c>
    </row>
    <row r="2208" spans="1:10">
      <c r="A2208" t="s">
        <v>4</v>
      </c>
      <c r="B2208" s="4" t="s">
        <v>5</v>
      </c>
      <c r="C2208" s="4" t="s">
        <v>13</v>
      </c>
    </row>
    <row r="2209" spans="1:8">
      <c r="A2209" t="n">
        <v>17256</v>
      </c>
      <c r="B2209" s="26" t="n">
        <v>16</v>
      </c>
      <c r="C2209" s="7" t="n">
        <v>500</v>
      </c>
    </row>
    <row r="2210" spans="1:8">
      <c r="A2210" t="s">
        <v>4</v>
      </c>
      <c r="B2210" s="4" t="s">
        <v>5</v>
      </c>
      <c r="C2210" s="4" t="s">
        <v>7</v>
      </c>
      <c r="D2210" s="4" t="s">
        <v>13</v>
      </c>
      <c r="E2210" s="4" t="s">
        <v>8</v>
      </c>
    </row>
    <row r="2211" spans="1:8">
      <c r="A2211" t="n">
        <v>17259</v>
      </c>
      <c r="B2211" s="35" t="n">
        <v>51</v>
      </c>
      <c r="C2211" s="7" t="n">
        <v>4</v>
      </c>
      <c r="D2211" s="7" t="n">
        <v>6</v>
      </c>
      <c r="E2211" s="7" t="s">
        <v>218</v>
      </c>
    </row>
    <row r="2212" spans="1:8">
      <c r="A2212" t="s">
        <v>4</v>
      </c>
      <c r="B2212" s="4" t="s">
        <v>5</v>
      </c>
      <c r="C2212" s="4" t="s">
        <v>13</v>
      </c>
    </row>
    <row r="2213" spans="1:8">
      <c r="A2213" t="n">
        <v>17273</v>
      </c>
      <c r="B2213" s="26" t="n">
        <v>16</v>
      </c>
      <c r="C2213" s="7" t="n">
        <v>0</v>
      </c>
    </row>
    <row r="2214" spans="1:8">
      <c r="A2214" t="s">
        <v>4</v>
      </c>
      <c r="B2214" s="4" t="s">
        <v>5</v>
      </c>
      <c r="C2214" s="4" t="s">
        <v>13</v>
      </c>
      <c r="D2214" s="4" t="s">
        <v>7</v>
      </c>
      <c r="E2214" s="4" t="s">
        <v>14</v>
      </c>
      <c r="F2214" s="4" t="s">
        <v>44</v>
      </c>
      <c r="G2214" s="4" t="s">
        <v>7</v>
      </c>
      <c r="H2214" s="4" t="s">
        <v>7</v>
      </c>
    </row>
    <row r="2215" spans="1:8">
      <c r="A2215" t="n">
        <v>17276</v>
      </c>
      <c r="B2215" s="36" t="n">
        <v>26</v>
      </c>
      <c r="C2215" s="7" t="n">
        <v>6</v>
      </c>
      <c r="D2215" s="7" t="n">
        <v>17</v>
      </c>
      <c r="E2215" s="7" t="n">
        <v>8331</v>
      </c>
      <c r="F2215" s="7" t="s">
        <v>224</v>
      </c>
      <c r="G2215" s="7" t="n">
        <v>2</v>
      </c>
      <c r="H2215" s="7" t="n">
        <v>0</v>
      </c>
    </row>
    <row r="2216" spans="1:8">
      <c r="A2216" t="s">
        <v>4</v>
      </c>
      <c r="B2216" s="4" t="s">
        <v>5</v>
      </c>
    </row>
    <row r="2217" spans="1:8">
      <c r="A2217" t="n">
        <v>17340</v>
      </c>
      <c r="B2217" s="37" t="n">
        <v>28</v>
      </c>
    </row>
    <row r="2218" spans="1:8">
      <c r="A2218" t="s">
        <v>4</v>
      </c>
      <c r="B2218" s="4" t="s">
        <v>5</v>
      </c>
      <c r="C2218" s="4" t="s">
        <v>13</v>
      </c>
      <c r="D2218" s="4" t="s">
        <v>7</v>
      </c>
    </row>
    <row r="2219" spans="1:8">
      <c r="A2219" t="n">
        <v>17341</v>
      </c>
      <c r="B2219" s="38" t="n">
        <v>89</v>
      </c>
      <c r="C2219" s="7" t="n">
        <v>65533</v>
      </c>
      <c r="D2219" s="7" t="n">
        <v>1</v>
      </c>
    </row>
    <row r="2220" spans="1:8">
      <c r="A2220" t="s">
        <v>4</v>
      </c>
      <c r="B2220" s="4" t="s">
        <v>5</v>
      </c>
      <c r="C2220" s="4" t="s">
        <v>7</v>
      </c>
      <c r="D2220" s="4" t="s">
        <v>13</v>
      </c>
      <c r="E2220" s="4" t="s">
        <v>16</v>
      </c>
    </row>
    <row r="2221" spans="1:8">
      <c r="A2221" t="n">
        <v>17345</v>
      </c>
      <c r="B2221" s="20" t="n">
        <v>58</v>
      </c>
      <c r="C2221" s="7" t="n">
        <v>101</v>
      </c>
      <c r="D2221" s="7" t="n">
        <v>300</v>
      </c>
      <c r="E2221" s="7" t="n">
        <v>1</v>
      </c>
    </row>
    <row r="2222" spans="1:8">
      <c r="A2222" t="s">
        <v>4</v>
      </c>
      <c r="B2222" s="4" t="s">
        <v>5</v>
      </c>
      <c r="C2222" s="4" t="s">
        <v>7</v>
      </c>
      <c r="D2222" s="4" t="s">
        <v>13</v>
      </c>
    </row>
    <row r="2223" spans="1:8">
      <c r="A2223" t="n">
        <v>17353</v>
      </c>
      <c r="B2223" s="20" t="n">
        <v>58</v>
      </c>
      <c r="C2223" s="7" t="n">
        <v>254</v>
      </c>
      <c r="D2223" s="7" t="n">
        <v>0</v>
      </c>
    </row>
    <row r="2224" spans="1:8">
      <c r="A2224" t="s">
        <v>4</v>
      </c>
      <c r="B2224" s="4" t="s">
        <v>5</v>
      </c>
      <c r="C2224" s="4" t="s">
        <v>7</v>
      </c>
      <c r="D2224" s="4" t="s">
        <v>7</v>
      </c>
      <c r="E2224" s="4" t="s">
        <v>16</v>
      </c>
      <c r="F2224" s="4" t="s">
        <v>16</v>
      </c>
      <c r="G2224" s="4" t="s">
        <v>16</v>
      </c>
      <c r="H2224" s="4" t="s">
        <v>13</v>
      </c>
    </row>
    <row r="2225" spans="1:8">
      <c r="A2225" t="n">
        <v>17357</v>
      </c>
      <c r="B2225" s="31" t="n">
        <v>45</v>
      </c>
      <c r="C2225" s="7" t="n">
        <v>2</v>
      </c>
      <c r="D2225" s="7" t="n">
        <v>3</v>
      </c>
      <c r="E2225" s="7" t="n">
        <v>0.850000023841858</v>
      </c>
      <c r="F2225" s="7" t="n">
        <v>21.3400001525879</v>
      </c>
      <c r="G2225" s="7" t="n">
        <v>-34.4300003051758</v>
      </c>
      <c r="H2225" s="7" t="n">
        <v>0</v>
      </c>
    </row>
    <row r="2226" spans="1:8">
      <c r="A2226" t="s">
        <v>4</v>
      </c>
      <c r="B2226" s="4" t="s">
        <v>5</v>
      </c>
      <c r="C2226" s="4" t="s">
        <v>7</v>
      </c>
      <c r="D2226" s="4" t="s">
        <v>7</v>
      </c>
      <c r="E2226" s="4" t="s">
        <v>16</v>
      </c>
      <c r="F2226" s="4" t="s">
        <v>16</v>
      </c>
      <c r="G2226" s="4" t="s">
        <v>16</v>
      </c>
      <c r="H2226" s="4" t="s">
        <v>13</v>
      </c>
      <c r="I2226" s="4" t="s">
        <v>7</v>
      </c>
    </row>
    <row r="2227" spans="1:8">
      <c r="A2227" t="n">
        <v>17374</v>
      </c>
      <c r="B2227" s="31" t="n">
        <v>45</v>
      </c>
      <c r="C2227" s="7" t="n">
        <v>4</v>
      </c>
      <c r="D2227" s="7" t="n">
        <v>3</v>
      </c>
      <c r="E2227" s="7" t="n">
        <v>4.25</v>
      </c>
      <c r="F2227" s="7" t="n">
        <v>144.669998168945</v>
      </c>
      <c r="G2227" s="7" t="n">
        <v>8</v>
      </c>
      <c r="H2227" s="7" t="n">
        <v>0</v>
      </c>
      <c r="I2227" s="7" t="n">
        <v>0</v>
      </c>
    </row>
    <row r="2228" spans="1:8">
      <c r="A2228" t="s">
        <v>4</v>
      </c>
      <c r="B2228" s="4" t="s">
        <v>5</v>
      </c>
      <c r="C2228" s="4" t="s">
        <v>7</v>
      </c>
      <c r="D2228" s="4" t="s">
        <v>7</v>
      </c>
      <c r="E2228" s="4" t="s">
        <v>16</v>
      </c>
      <c r="F2228" s="4" t="s">
        <v>13</v>
      </c>
    </row>
    <row r="2229" spans="1:8">
      <c r="A2229" t="n">
        <v>17392</v>
      </c>
      <c r="B2229" s="31" t="n">
        <v>45</v>
      </c>
      <c r="C2229" s="7" t="n">
        <v>5</v>
      </c>
      <c r="D2229" s="7" t="n">
        <v>3</v>
      </c>
      <c r="E2229" s="7" t="n">
        <v>1.10000002384186</v>
      </c>
      <c r="F2229" s="7" t="n">
        <v>0</v>
      </c>
    </row>
    <row r="2230" spans="1:8">
      <c r="A2230" t="s">
        <v>4</v>
      </c>
      <c r="B2230" s="4" t="s">
        <v>5</v>
      </c>
      <c r="C2230" s="4" t="s">
        <v>7</v>
      </c>
      <c r="D2230" s="4" t="s">
        <v>7</v>
      </c>
      <c r="E2230" s="4" t="s">
        <v>16</v>
      </c>
      <c r="F2230" s="4" t="s">
        <v>13</v>
      </c>
    </row>
    <row r="2231" spans="1:8">
      <c r="A2231" t="n">
        <v>17401</v>
      </c>
      <c r="B2231" s="31" t="n">
        <v>45</v>
      </c>
      <c r="C2231" s="7" t="n">
        <v>11</v>
      </c>
      <c r="D2231" s="7" t="n">
        <v>3</v>
      </c>
      <c r="E2231" s="7" t="n">
        <v>34.5</v>
      </c>
      <c r="F2231" s="7" t="n">
        <v>0</v>
      </c>
    </row>
    <row r="2232" spans="1:8">
      <c r="A2232" t="s">
        <v>4</v>
      </c>
      <c r="B2232" s="4" t="s">
        <v>5</v>
      </c>
      <c r="C2232" s="4" t="s">
        <v>7</v>
      </c>
      <c r="D2232" s="4" t="s">
        <v>7</v>
      </c>
      <c r="E2232" s="4" t="s">
        <v>16</v>
      </c>
      <c r="F2232" s="4" t="s">
        <v>13</v>
      </c>
    </row>
    <row r="2233" spans="1:8">
      <c r="A2233" t="n">
        <v>17410</v>
      </c>
      <c r="B2233" s="31" t="n">
        <v>45</v>
      </c>
      <c r="C2233" s="7" t="n">
        <v>5</v>
      </c>
      <c r="D2233" s="7" t="n">
        <v>3</v>
      </c>
      <c r="E2233" s="7" t="n">
        <v>1.29999995231628</v>
      </c>
      <c r="F2233" s="7" t="n">
        <v>10000</v>
      </c>
    </row>
    <row r="2234" spans="1:8">
      <c r="A2234" t="s">
        <v>4</v>
      </c>
      <c r="B2234" s="4" t="s">
        <v>5</v>
      </c>
      <c r="C2234" s="4" t="s">
        <v>13</v>
      </c>
      <c r="D2234" s="4" t="s">
        <v>16</v>
      </c>
      <c r="E2234" s="4" t="s">
        <v>16</v>
      </c>
      <c r="F2234" s="4" t="s">
        <v>16</v>
      </c>
      <c r="G2234" s="4" t="s">
        <v>13</v>
      </c>
      <c r="H2234" s="4" t="s">
        <v>13</v>
      </c>
    </row>
    <row r="2235" spans="1:8">
      <c r="A2235" t="n">
        <v>17419</v>
      </c>
      <c r="B2235" s="64" t="n">
        <v>60</v>
      </c>
      <c r="C2235" s="7" t="n">
        <v>6</v>
      </c>
      <c r="D2235" s="7" t="n">
        <v>0</v>
      </c>
      <c r="E2235" s="7" t="n">
        <v>0</v>
      </c>
      <c r="F2235" s="7" t="n">
        <v>0</v>
      </c>
      <c r="G2235" s="7" t="n">
        <v>0</v>
      </c>
      <c r="H2235" s="7" t="n">
        <v>1</v>
      </c>
    </row>
    <row r="2236" spans="1:8">
      <c r="A2236" t="s">
        <v>4</v>
      </c>
      <c r="B2236" s="4" t="s">
        <v>5</v>
      </c>
      <c r="C2236" s="4" t="s">
        <v>13</v>
      </c>
      <c r="D2236" s="4" t="s">
        <v>16</v>
      </c>
      <c r="E2236" s="4" t="s">
        <v>16</v>
      </c>
      <c r="F2236" s="4" t="s">
        <v>16</v>
      </c>
      <c r="G2236" s="4" t="s">
        <v>13</v>
      </c>
      <c r="H2236" s="4" t="s">
        <v>13</v>
      </c>
    </row>
    <row r="2237" spans="1:8">
      <c r="A2237" t="n">
        <v>17438</v>
      </c>
      <c r="B2237" s="64" t="n">
        <v>60</v>
      </c>
      <c r="C2237" s="7" t="n">
        <v>6</v>
      </c>
      <c r="D2237" s="7" t="n">
        <v>0</v>
      </c>
      <c r="E2237" s="7" t="n">
        <v>0</v>
      </c>
      <c r="F2237" s="7" t="n">
        <v>0</v>
      </c>
      <c r="G2237" s="7" t="n">
        <v>0</v>
      </c>
      <c r="H2237" s="7" t="n">
        <v>0</v>
      </c>
    </row>
    <row r="2238" spans="1:8">
      <c r="A2238" t="s">
        <v>4</v>
      </c>
      <c r="B2238" s="4" t="s">
        <v>5</v>
      </c>
      <c r="C2238" s="4" t="s">
        <v>13</v>
      </c>
      <c r="D2238" s="4" t="s">
        <v>13</v>
      </c>
      <c r="E2238" s="4" t="s">
        <v>13</v>
      </c>
    </row>
    <row r="2239" spans="1:8">
      <c r="A2239" t="n">
        <v>17457</v>
      </c>
      <c r="B2239" s="54" t="n">
        <v>61</v>
      </c>
      <c r="C2239" s="7" t="n">
        <v>6</v>
      </c>
      <c r="D2239" s="7" t="n">
        <v>65533</v>
      </c>
      <c r="E2239" s="7" t="n">
        <v>0</v>
      </c>
    </row>
    <row r="2240" spans="1:8">
      <c r="A2240" t="s">
        <v>4</v>
      </c>
      <c r="B2240" s="4" t="s">
        <v>5</v>
      </c>
      <c r="C2240" s="4" t="s">
        <v>7</v>
      </c>
      <c r="D2240" s="4" t="s">
        <v>13</v>
      </c>
    </row>
    <row r="2241" spans="1:9">
      <c r="A2241" t="n">
        <v>17464</v>
      </c>
      <c r="B2241" s="20" t="n">
        <v>58</v>
      </c>
      <c r="C2241" s="7" t="n">
        <v>255</v>
      </c>
      <c r="D2241" s="7" t="n">
        <v>0</v>
      </c>
    </row>
    <row r="2242" spans="1:9">
      <c r="A2242" t="s">
        <v>4</v>
      </c>
      <c r="B2242" s="4" t="s">
        <v>5</v>
      </c>
      <c r="C2242" s="4" t="s">
        <v>13</v>
      </c>
      <c r="D2242" s="4" t="s">
        <v>13</v>
      </c>
      <c r="E2242" s="4" t="s">
        <v>13</v>
      </c>
    </row>
    <row r="2243" spans="1:9">
      <c r="A2243" t="n">
        <v>17468</v>
      </c>
      <c r="B2243" s="54" t="n">
        <v>61</v>
      </c>
      <c r="C2243" s="7" t="n">
        <v>6</v>
      </c>
      <c r="D2243" s="7" t="n">
        <v>0</v>
      </c>
      <c r="E2243" s="7" t="n">
        <v>1000</v>
      </c>
    </row>
    <row r="2244" spans="1:9">
      <c r="A2244" t="s">
        <v>4</v>
      </c>
      <c r="B2244" s="4" t="s">
        <v>5</v>
      </c>
      <c r="C2244" s="4" t="s">
        <v>7</v>
      </c>
      <c r="D2244" s="4" t="s">
        <v>13</v>
      </c>
      <c r="E2244" s="4" t="s">
        <v>8</v>
      </c>
    </row>
    <row r="2245" spans="1:9">
      <c r="A2245" t="n">
        <v>17475</v>
      </c>
      <c r="B2245" s="35" t="n">
        <v>51</v>
      </c>
      <c r="C2245" s="7" t="n">
        <v>4</v>
      </c>
      <c r="D2245" s="7" t="n">
        <v>6</v>
      </c>
      <c r="E2245" s="7" t="s">
        <v>225</v>
      </c>
    </row>
    <row r="2246" spans="1:9">
      <c r="A2246" t="s">
        <v>4</v>
      </c>
      <c r="B2246" s="4" t="s">
        <v>5</v>
      </c>
      <c r="C2246" s="4" t="s">
        <v>13</v>
      </c>
    </row>
    <row r="2247" spans="1:9">
      <c r="A2247" t="n">
        <v>17488</v>
      </c>
      <c r="B2247" s="26" t="n">
        <v>16</v>
      </c>
      <c r="C2247" s="7" t="n">
        <v>0</v>
      </c>
    </row>
    <row r="2248" spans="1:9">
      <c r="A2248" t="s">
        <v>4</v>
      </c>
      <c r="B2248" s="4" t="s">
        <v>5</v>
      </c>
      <c r="C2248" s="4" t="s">
        <v>13</v>
      </c>
      <c r="D2248" s="4" t="s">
        <v>7</v>
      </c>
      <c r="E2248" s="4" t="s">
        <v>14</v>
      </c>
      <c r="F2248" s="4" t="s">
        <v>44</v>
      </c>
      <c r="G2248" s="4" t="s">
        <v>7</v>
      </c>
      <c r="H2248" s="4" t="s">
        <v>7</v>
      </c>
      <c r="I2248" s="4" t="s">
        <v>7</v>
      </c>
      <c r="J2248" s="4" t="s">
        <v>14</v>
      </c>
      <c r="K2248" s="4" t="s">
        <v>44</v>
      </c>
      <c r="L2248" s="4" t="s">
        <v>7</v>
      </c>
      <c r="M2248" s="4" t="s">
        <v>7</v>
      </c>
      <c r="N2248" s="4" t="s">
        <v>7</v>
      </c>
      <c r="O2248" s="4" t="s">
        <v>14</v>
      </c>
      <c r="P2248" s="4" t="s">
        <v>44</v>
      </c>
      <c r="Q2248" s="4" t="s">
        <v>7</v>
      </c>
      <c r="R2248" s="4" t="s">
        <v>7</v>
      </c>
    </row>
    <row r="2249" spans="1:9">
      <c r="A2249" t="n">
        <v>17491</v>
      </c>
      <c r="B2249" s="36" t="n">
        <v>26</v>
      </c>
      <c r="C2249" s="7" t="n">
        <v>6</v>
      </c>
      <c r="D2249" s="7" t="n">
        <v>17</v>
      </c>
      <c r="E2249" s="7" t="n">
        <v>8332</v>
      </c>
      <c r="F2249" s="7" t="s">
        <v>226</v>
      </c>
      <c r="G2249" s="7" t="n">
        <v>2</v>
      </c>
      <c r="H2249" s="7" t="n">
        <v>3</v>
      </c>
      <c r="I2249" s="7" t="n">
        <v>17</v>
      </c>
      <c r="J2249" s="7" t="n">
        <v>8333</v>
      </c>
      <c r="K2249" s="7" t="s">
        <v>227</v>
      </c>
      <c r="L2249" s="7" t="n">
        <v>2</v>
      </c>
      <c r="M2249" s="7" t="n">
        <v>3</v>
      </c>
      <c r="N2249" s="7" t="n">
        <v>17</v>
      </c>
      <c r="O2249" s="7" t="n">
        <v>8334</v>
      </c>
      <c r="P2249" s="7" t="s">
        <v>228</v>
      </c>
      <c r="Q2249" s="7" t="n">
        <v>2</v>
      </c>
      <c r="R2249" s="7" t="n">
        <v>0</v>
      </c>
    </row>
    <row r="2250" spans="1:9">
      <c r="A2250" t="s">
        <v>4</v>
      </c>
      <c r="B2250" s="4" t="s">
        <v>5</v>
      </c>
    </row>
    <row r="2251" spans="1:9">
      <c r="A2251" t="n">
        <v>17713</v>
      </c>
      <c r="B2251" s="37" t="n">
        <v>28</v>
      </c>
    </row>
    <row r="2252" spans="1:9">
      <c r="A2252" t="s">
        <v>4</v>
      </c>
      <c r="B2252" s="4" t="s">
        <v>5</v>
      </c>
      <c r="C2252" s="4" t="s">
        <v>13</v>
      </c>
      <c r="D2252" s="4" t="s">
        <v>7</v>
      </c>
    </row>
    <row r="2253" spans="1:9">
      <c r="A2253" t="n">
        <v>17714</v>
      </c>
      <c r="B2253" s="38" t="n">
        <v>89</v>
      </c>
      <c r="C2253" s="7" t="n">
        <v>65533</v>
      </c>
      <c r="D2253" s="7" t="n">
        <v>1</v>
      </c>
    </row>
    <row r="2254" spans="1:9">
      <c r="A2254" t="s">
        <v>4</v>
      </c>
      <c r="B2254" s="4" t="s">
        <v>5</v>
      </c>
      <c r="C2254" s="4" t="s">
        <v>7</v>
      </c>
      <c r="D2254" s="19" t="s">
        <v>32</v>
      </c>
      <c r="E2254" s="4" t="s">
        <v>5</v>
      </c>
      <c r="F2254" s="4" t="s">
        <v>7</v>
      </c>
      <c r="G2254" s="4" t="s">
        <v>13</v>
      </c>
      <c r="H2254" s="19" t="s">
        <v>33</v>
      </c>
      <c r="I2254" s="4" t="s">
        <v>7</v>
      </c>
      <c r="J2254" s="4" t="s">
        <v>25</v>
      </c>
    </row>
    <row r="2255" spans="1:9">
      <c r="A2255" t="n">
        <v>17718</v>
      </c>
      <c r="B2255" s="14" t="n">
        <v>5</v>
      </c>
      <c r="C2255" s="7" t="n">
        <v>28</v>
      </c>
      <c r="D2255" s="19" t="s">
        <v>3</v>
      </c>
      <c r="E2255" s="24" t="n">
        <v>64</v>
      </c>
      <c r="F2255" s="7" t="n">
        <v>5</v>
      </c>
      <c r="G2255" s="7" t="n">
        <v>4</v>
      </c>
      <c r="H2255" s="19" t="s">
        <v>3</v>
      </c>
      <c r="I2255" s="7" t="n">
        <v>1</v>
      </c>
      <c r="J2255" s="15" t="n">
        <f t="normal" ca="1">A2265</f>
        <v>0</v>
      </c>
    </row>
    <row r="2256" spans="1:9">
      <c r="A2256" t="s">
        <v>4</v>
      </c>
      <c r="B2256" s="4" t="s">
        <v>5</v>
      </c>
      <c r="C2256" s="4" t="s">
        <v>7</v>
      </c>
      <c r="D2256" s="4" t="s">
        <v>13</v>
      </c>
      <c r="E2256" s="4" t="s">
        <v>8</v>
      </c>
    </row>
    <row r="2257" spans="1:18">
      <c r="A2257" t="n">
        <v>17729</v>
      </c>
      <c r="B2257" s="35" t="n">
        <v>51</v>
      </c>
      <c r="C2257" s="7" t="n">
        <v>4</v>
      </c>
      <c r="D2257" s="7" t="n">
        <v>4</v>
      </c>
      <c r="E2257" s="7" t="s">
        <v>229</v>
      </c>
    </row>
    <row r="2258" spans="1:18">
      <c r="A2258" t="s">
        <v>4</v>
      </c>
      <c r="B2258" s="4" t="s">
        <v>5</v>
      </c>
      <c r="C2258" s="4" t="s">
        <v>13</v>
      </c>
    </row>
    <row r="2259" spans="1:18">
      <c r="A2259" t="n">
        <v>17744</v>
      </c>
      <c r="B2259" s="26" t="n">
        <v>16</v>
      </c>
      <c r="C2259" s="7" t="n">
        <v>0</v>
      </c>
    </row>
    <row r="2260" spans="1:18">
      <c r="A2260" t="s">
        <v>4</v>
      </c>
      <c r="B2260" s="4" t="s">
        <v>5</v>
      </c>
      <c r="C2260" s="4" t="s">
        <v>13</v>
      </c>
      <c r="D2260" s="4" t="s">
        <v>7</v>
      </c>
      <c r="E2260" s="4" t="s">
        <v>14</v>
      </c>
      <c r="F2260" s="4" t="s">
        <v>44</v>
      </c>
      <c r="G2260" s="4" t="s">
        <v>7</v>
      </c>
      <c r="H2260" s="4" t="s">
        <v>7</v>
      </c>
    </row>
    <row r="2261" spans="1:18">
      <c r="A2261" t="n">
        <v>17747</v>
      </c>
      <c r="B2261" s="36" t="n">
        <v>26</v>
      </c>
      <c r="C2261" s="7" t="n">
        <v>4</v>
      </c>
      <c r="D2261" s="7" t="n">
        <v>17</v>
      </c>
      <c r="E2261" s="7" t="n">
        <v>7378</v>
      </c>
      <c r="F2261" s="7" t="s">
        <v>230</v>
      </c>
      <c r="G2261" s="7" t="n">
        <v>2</v>
      </c>
      <c r="H2261" s="7" t="n">
        <v>0</v>
      </c>
    </row>
    <row r="2262" spans="1:18">
      <c r="A2262" t="s">
        <v>4</v>
      </c>
      <c r="B2262" s="4" t="s">
        <v>5</v>
      </c>
    </row>
    <row r="2263" spans="1:18">
      <c r="A2263" t="n">
        <v>17768</v>
      </c>
      <c r="B2263" s="37" t="n">
        <v>28</v>
      </c>
    </row>
    <row r="2264" spans="1:18">
      <c r="A2264" t="s">
        <v>4</v>
      </c>
      <c r="B2264" s="4" t="s">
        <v>5</v>
      </c>
      <c r="C2264" s="4" t="s">
        <v>7</v>
      </c>
      <c r="D2264" s="19" t="s">
        <v>32</v>
      </c>
      <c r="E2264" s="4" t="s">
        <v>5</v>
      </c>
      <c r="F2264" s="4" t="s">
        <v>7</v>
      </c>
      <c r="G2264" s="4" t="s">
        <v>13</v>
      </c>
      <c r="H2264" s="19" t="s">
        <v>33</v>
      </c>
      <c r="I2264" s="4" t="s">
        <v>7</v>
      </c>
      <c r="J2264" s="4" t="s">
        <v>25</v>
      </c>
    </row>
    <row r="2265" spans="1:18">
      <c r="A2265" t="n">
        <v>17769</v>
      </c>
      <c r="B2265" s="14" t="n">
        <v>5</v>
      </c>
      <c r="C2265" s="7" t="n">
        <v>28</v>
      </c>
      <c r="D2265" s="19" t="s">
        <v>3</v>
      </c>
      <c r="E2265" s="24" t="n">
        <v>64</v>
      </c>
      <c r="F2265" s="7" t="n">
        <v>5</v>
      </c>
      <c r="G2265" s="7" t="n">
        <v>1</v>
      </c>
      <c r="H2265" s="19" t="s">
        <v>3</v>
      </c>
      <c r="I2265" s="7" t="n">
        <v>1</v>
      </c>
      <c r="J2265" s="15" t="n">
        <f t="normal" ca="1">A2275</f>
        <v>0</v>
      </c>
    </row>
    <row r="2266" spans="1:18">
      <c r="A2266" t="s">
        <v>4</v>
      </c>
      <c r="B2266" s="4" t="s">
        <v>5</v>
      </c>
      <c r="C2266" s="4" t="s">
        <v>7</v>
      </c>
      <c r="D2266" s="4" t="s">
        <v>13</v>
      </c>
      <c r="E2266" s="4" t="s">
        <v>8</v>
      </c>
    </row>
    <row r="2267" spans="1:18">
      <c r="A2267" t="n">
        <v>17780</v>
      </c>
      <c r="B2267" s="35" t="n">
        <v>51</v>
      </c>
      <c r="C2267" s="7" t="n">
        <v>4</v>
      </c>
      <c r="D2267" s="7" t="n">
        <v>1</v>
      </c>
      <c r="E2267" s="7" t="s">
        <v>120</v>
      </c>
    </row>
    <row r="2268" spans="1:18">
      <c r="A2268" t="s">
        <v>4</v>
      </c>
      <c r="B2268" s="4" t="s">
        <v>5</v>
      </c>
      <c r="C2268" s="4" t="s">
        <v>13</v>
      </c>
    </row>
    <row r="2269" spans="1:18">
      <c r="A2269" t="n">
        <v>17793</v>
      </c>
      <c r="B2269" s="26" t="n">
        <v>16</v>
      </c>
      <c r="C2269" s="7" t="n">
        <v>0</v>
      </c>
    </row>
    <row r="2270" spans="1:18">
      <c r="A2270" t="s">
        <v>4</v>
      </c>
      <c r="B2270" s="4" t="s">
        <v>5</v>
      </c>
      <c r="C2270" s="4" t="s">
        <v>13</v>
      </c>
      <c r="D2270" s="4" t="s">
        <v>7</v>
      </c>
      <c r="E2270" s="4" t="s">
        <v>14</v>
      </c>
      <c r="F2270" s="4" t="s">
        <v>44</v>
      </c>
      <c r="G2270" s="4" t="s">
        <v>7</v>
      </c>
      <c r="H2270" s="4" t="s">
        <v>7</v>
      </c>
    </row>
    <row r="2271" spans="1:18">
      <c r="A2271" t="n">
        <v>17796</v>
      </c>
      <c r="B2271" s="36" t="n">
        <v>26</v>
      </c>
      <c r="C2271" s="7" t="n">
        <v>1</v>
      </c>
      <c r="D2271" s="7" t="n">
        <v>17</v>
      </c>
      <c r="E2271" s="7" t="n">
        <v>1365</v>
      </c>
      <c r="F2271" s="7" t="s">
        <v>231</v>
      </c>
      <c r="G2271" s="7" t="n">
        <v>2</v>
      </c>
      <c r="H2271" s="7" t="n">
        <v>0</v>
      </c>
    </row>
    <row r="2272" spans="1:18">
      <c r="A2272" t="s">
        <v>4</v>
      </c>
      <c r="B2272" s="4" t="s">
        <v>5</v>
      </c>
    </row>
    <row r="2273" spans="1:10">
      <c r="A2273" t="n">
        <v>17825</v>
      </c>
      <c r="B2273" s="37" t="n">
        <v>28</v>
      </c>
    </row>
    <row r="2274" spans="1:10">
      <c r="A2274" t="s">
        <v>4</v>
      </c>
      <c r="B2274" s="4" t="s">
        <v>5</v>
      </c>
      <c r="C2274" s="4" t="s">
        <v>7</v>
      </c>
      <c r="D2274" s="19" t="s">
        <v>32</v>
      </c>
      <c r="E2274" s="4" t="s">
        <v>5</v>
      </c>
      <c r="F2274" s="4" t="s">
        <v>7</v>
      </c>
      <c r="G2274" s="4" t="s">
        <v>13</v>
      </c>
      <c r="H2274" s="19" t="s">
        <v>33</v>
      </c>
      <c r="I2274" s="4" t="s">
        <v>7</v>
      </c>
      <c r="J2274" s="4" t="s">
        <v>25</v>
      </c>
    </row>
    <row r="2275" spans="1:10">
      <c r="A2275" t="n">
        <v>17826</v>
      </c>
      <c r="B2275" s="14" t="n">
        <v>5</v>
      </c>
      <c r="C2275" s="7" t="n">
        <v>28</v>
      </c>
      <c r="D2275" s="19" t="s">
        <v>3</v>
      </c>
      <c r="E2275" s="24" t="n">
        <v>64</v>
      </c>
      <c r="F2275" s="7" t="n">
        <v>5</v>
      </c>
      <c r="G2275" s="7" t="n">
        <v>2</v>
      </c>
      <c r="H2275" s="19" t="s">
        <v>3</v>
      </c>
      <c r="I2275" s="7" t="n">
        <v>1</v>
      </c>
      <c r="J2275" s="15" t="n">
        <f t="normal" ca="1">A2285</f>
        <v>0</v>
      </c>
    </row>
    <row r="2276" spans="1:10">
      <c r="A2276" t="s">
        <v>4</v>
      </c>
      <c r="B2276" s="4" t="s">
        <v>5</v>
      </c>
      <c r="C2276" s="4" t="s">
        <v>7</v>
      </c>
      <c r="D2276" s="4" t="s">
        <v>13</v>
      </c>
      <c r="E2276" s="4" t="s">
        <v>8</v>
      </c>
    </row>
    <row r="2277" spans="1:10">
      <c r="A2277" t="n">
        <v>17837</v>
      </c>
      <c r="B2277" s="35" t="n">
        <v>51</v>
      </c>
      <c r="C2277" s="7" t="n">
        <v>4</v>
      </c>
      <c r="D2277" s="7" t="n">
        <v>2</v>
      </c>
      <c r="E2277" s="7" t="s">
        <v>142</v>
      </c>
    </row>
    <row r="2278" spans="1:10">
      <c r="A2278" t="s">
        <v>4</v>
      </c>
      <c r="B2278" s="4" t="s">
        <v>5</v>
      </c>
      <c r="C2278" s="4" t="s">
        <v>13</v>
      </c>
    </row>
    <row r="2279" spans="1:10">
      <c r="A2279" t="n">
        <v>17850</v>
      </c>
      <c r="B2279" s="26" t="n">
        <v>16</v>
      </c>
      <c r="C2279" s="7" t="n">
        <v>0</v>
      </c>
    </row>
    <row r="2280" spans="1:10">
      <c r="A2280" t="s">
        <v>4</v>
      </c>
      <c r="B2280" s="4" t="s">
        <v>5</v>
      </c>
      <c r="C2280" s="4" t="s">
        <v>13</v>
      </c>
      <c r="D2280" s="4" t="s">
        <v>7</v>
      </c>
      <c r="E2280" s="4" t="s">
        <v>14</v>
      </c>
      <c r="F2280" s="4" t="s">
        <v>44</v>
      </c>
      <c r="G2280" s="4" t="s">
        <v>7</v>
      </c>
      <c r="H2280" s="4" t="s">
        <v>7</v>
      </c>
    </row>
    <row r="2281" spans="1:10">
      <c r="A2281" t="n">
        <v>17853</v>
      </c>
      <c r="B2281" s="36" t="n">
        <v>26</v>
      </c>
      <c r="C2281" s="7" t="n">
        <v>2</v>
      </c>
      <c r="D2281" s="7" t="n">
        <v>17</v>
      </c>
      <c r="E2281" s="7" t="n">
        <v>6381</v>
      </c>
      <c r="F2281" s="7" t="s">
        <v>232</v>
      </c>
      <c r="G2281" s="7" t="n">
        <v>2</v>
      </c>
      <c r="H2281" s="7" t="n">
        <v>0</v>
      </c>
    </row>
    <row r="2282" spans="1:10">
      <c r="A2282" t="s">
        <v>4</v>
      </c>
      <c r="B2282" s="4" t="s">
        <v>5</v>
      </c>
    </row>
    <row r="2283" spans="1:10">
      <c r="A2283" t="n">
        <v>17895</v>
      </c>
      <c r="B2283" s="37" t="n">
        <v>28</v>
      </c>
    </row>
    <row r="2284" spans="1:10">
      <c r="A2284" t="s">
        <v>4</v>
      </c>
      <c r="B2284" s="4" t="s">
        <v>5</v>
      </c>
      <c r="C2284" s="4" t="s">
        <v>7</v>
      </c>
      <c r="D2284" s="19" t="s">
        <v>32</v>
      </c>
      <c r="E2284" s="4" t="s">
        <v>5</v>
      </c>
      <c r="F2284" s="4" t="s">
        <v>7</v>
      </c>
      <c r="G2284" s="4" t="s">
        <v>13</v>
      </c>
      <c r="H2284" s="19" t="s">
        <v>33</v>
      </c>
      <c r="I2284" s="4" t="s">
        <v>7</v>
      </c>
      <c r="J2284" s="4" t="s">
        <v>25</v>
      </c>
    </row>
    <row r="2285" spans="1:10">
      <c r="A2285" t="n">
        <v>17896</v>
      </c>
      <c r="B2285" s="14" t="n">
        <v>5</v>
      </c>
      <c r="C2285" s="7" t="n">
        <v>28</v>
      </c>
      <c r="D2285" s="19" t="s">
        <v>3</v>
      </c>
      <c r="E2285" s="24" t="n">
        <v>64</v>
      </c>
      <c r="F2285" s="7" t="n">
        <v>5</v>
      </c>
      <c r="G2285" s="7" t="n">
        <v>8</v>
      </c>
      <c r="H2285" s="19" t="s">
        <v>3</v>
      </c>
      <c r="I2285" s="7" t="n">
        <v>1</v>
      </c>
      <c r="J2285" s="15" t="n">
        <f t="normal" ca="1">A2295</f>
        <v>0</v>
      </c>
    </row>
    <row r="2286" spans="1:10">
      <c r="A2286" t="s">
        <v>4</v>
      </c>
      <c r="B2286" s="4" t="s">
        <v>5</v>
      </c>
      <c r="C2286" s="4" t="s">
        <v>7</v>
      </c>
      <c r="D2286" s="4" t="s">
        <v>13</v>
      </c>
      <c r="E2286" s="4" t="s">
        <v>8</v>
      </c>
    </row>
    <row r="2287" spans="1:10">
      <c r="A2287" t="n">
        <v>17907</v>
      </c>
      <c r="B2287" s="35" t="n">
        <v>51</v>
      </c>
      <c r="C2287" s="7" t="n">
        <v>4</v>
      </c>
      <c r="D2287" s="7" t="n">
        <v>8</v>
      </c>
      <c r="E2287" s="7" t="s">
        <v>233</v>
      </c>
    </row>
    <row r="2288" spans="1:10">
      <c r="A2288" t="s">
        <v>4</v>
      </c>
      <c r="B2288" s="4" t="s">
        <v>5</v>
      </c>
      <c r="C2288" s="4" t="s">
        <v>13</v>
      </c>
    </row>
    <row r="2289" spans="1:10">
      <c r="A2289" t="n">
        <v>17922</v>
      </c>
      <c r="B2289" s="26" t="n">
        <v>16</v>
      </c>
      <c r="C2289" s="7" t="n">
        <v>0</v>
      </c>
    </row>
    <row r="2290" spans="1:10">
      <c r="A2290" t="s">
        <v>4</v>
      </c>
      <c r="B2290" s="4" t="s">
        <v>5</v>
      </c>
      <c r="C2290" s="4" t="s">
        <v>13</v>
      </c>
      <c r="D2290" s="4" t="s">
        <v>7</v>
      </c>
      <c r="E2290" s="4" t="s">
        <v>14</v>
      </c>
      <c r="F2290" s="4" t="s">
        <v>44</v>
      </c>
      <c r="G2290" s="4" t="s">
        <v>7</v>
      </c>
      <c r="H2290" s="4" t="s">
        <v>7</v>
      </c>
    </row>
    <row r="2291" spans="1:10">
      <c r="A2291" t="n">
        <v>17925</v>
      </c>
      <c r="B2291" s="36" t="n">
        <v>26</v>
      </c>
      <c r="C2291" s="7" t="n">
        <v>8</v>
      </c>
      <c r="D2291" s="7" t="n">
        <v>17</v>
      </c>
      <c r="E2291" s="7" t="n">
        <v>9954</v>
      </c>
      <c r="F2291" s="7" t="s">
        <v>208</v>
      </c>
      <c r="G2291" s="7" t="n">
        <v>2</v>
      </c>
      <c r="H2291" s="7" t="n">
        <v>0</v>
      </c>
    </row>
    <row r="2292" spans="1:10">
      <c r="A2292" t="s">
        <v>4</v>
      </c>
      <c r="B2292" s="4" t="s">
        <v>5</v>
      </c>
    </row>
    <row r="2293" spans="1:10">
      <c r="A2293" t="n">
        <v>17941</v>
      </c>
      <c r="B2293" s="37" t="n">
        <v>28</v>
      </c>
    </row>
    <row r="2294" spans="1:10">
      <c r="A2294" t="s">
        <v>4</v>
      </c>
      <c r="B2294" s="4" t="s">
        <v>5</v>
      </c>
      <c r="C2294" s="4" t="s">
        <v>7</v>
      </c>
      <c r="D2294" s="19" t="s">
        <v>32</v>
      </c>
      <c r="E2294" s="4" t="s">
        <v>5</v>
      </c>
      <c r="F2294" s="4" t="s">
        <v>7</v>
      </c>
      <c r="G2294" s="4" t="s">
        <v>13</v>
      </c>
      <c r="H2294" s="19" t="s">
        <v>33</v>
      </c>
      <c r="I2294" s="4" t="s">
        <v>7</v>
      </c>
      <c r="J2294" s="4" t="s">
        <v>25</v>
      </c>
    </row>
    <row r="2295" spans="1:10">
      <c r="A2295" t="n">
        <v>17942</v>
      </c>
      <c r="B2295" s="14" t="n">
        <v>5</v>
      </c>
      <c r="C2295" s="7" t="n">
        <v>28</v>
      </c>
      <c r="D2295" s="19" t="s">
        <v>3</v>
      </c>
      <c r="E2295" s="24" t="n">
        <v>64</v>
      </c>
      <c r="F2295" s="7" t="n">
        <v>5</v>
      </c>
      <c r="G2295" s="7" t="n">
        <v>7</v>
      </c>
      <c r="H2295" s="19" t="s">
        <v>3</v>
      </c>
      <c r="I2295" s="7" t="n">
        <v>1</v>
      </c>
      <c r="J2295" s="15" t="n">
        <f t="normal" ca="1">A2305</f>
        <v>0</v>
      </c>
    </row>
    <row r="2296" spans="1:10">
      <c r="A2296" t="s">
        <v>4</v>
      </c>
      <c r="B2296" s="4" t="s">
        <v>5</v>
      </c>
      <c r="C2296" s="4" t="s">
        <v>7</v>
      </c>
      <c r="D2296" s="4" t="s">
        <v>13</v>
      </c>
      <c r="E2296" s="4" t="s">
        <v>8</v>
      </c>
    </row>
    <row r="2297" spans="1:10">
      <c r="A2297" t="n">
        <v>17953</v>
      </c>
      <c r="B2297" s="35" t="n">
        <v>51</v>
      </c>
      <c r="C2297" s="7" t="n">
        <v>4</v>
      </c>
      <c r="D2297" s="7" t="n">
        <v>7</v>
      </c>
      <c r="E2297" s="7" t="s">
        <v>234</v>
      </c>
    </row>
    <row r="2298" spans="1:10">
      <c r="A2298" t="s">
        <v>4</v>
      </c>
      <c r="B2298" s="4" t="s">
        <v>5</v>
      </c>
      <c r="C2298" s="4" t="s">
        <v>13</v>
      </c>
    </row>
    <row r="2299" spans="1:10">
      <c r="A2299" t="n">
        <v>17967</v>
      </c>
      <c r="B2299" s="26" t="n">
        <v>16</v>
      </c>
      <c r="C2299" s="7" t="n">
        <v>0</v>
      </c>
    </row>
    <row r="2300" spans="1:10">
      <c r="A2300" t="s">
        <v>4</v>
      </c>
      <c r="B2300" s="4" t="s">
        <v>5</v>
      </c>
      <c r="C2300" s="4" t="s">
        <v>13</v>
      </c>
      <c r="D2300" s="4" t="s">
        <v>7</v>
      </c>
      <c r="E2300" s="4" t="s">
        <v>14</v>
      </c>
      <c r="F2300" s="4" t="s">
        <v>44</v>
      </c>
      <c r="G2300" s="4" t="s">
        <v>7</v>
      </c>
      <c r="H2300" s="4" t="s">
        <v>7</v>
      </c>
    </row>
    <row r="2301" spans="1:10">
      <c r="A2301" t="n">
        <v>17970</v>
      </c>
      <c r="B2301" s="36" t="n">
        <v>26</v>
      </c>
      <c r="C2301" s="7" t="n">
        <v>7</v>
      </c>
      <c r="D2301" s="7" t="n">
        <v>17</v>
      </c>
      <c r="E2301" s="7" t="n">
        <v>4954</v>
      </c>
      <c r="F2301" s="7" t="s">
        <v>208</v>
      </c>
      <c r="G2301" s="7" t="n">
        <v>2</v>
      </c>
      <c r="H2301" s="7" t="n">
        <v>0</v>
      </c>
    </row>
    <row r="2302" spans="1:10">
      <c r="A2302" t="s">
        <v>4</v>
      </c>
      <c r="B2302" s="4" t="s">
        <v>5</v>
      </c>
    </row>
    <row r="2303" spans="1:10">
      <c r="A2303" t="n">
        <v>17986</v>
      </c>
      <c r="B2303" s="37" t="n">
        <v>28</v>
      </c>
    </row>
    <row r="2304" spans="1:10">
      <c r="A2304" t="s">
        <v>4</v>
      </c>
      <c r="B2304" s="4" t="s">
        <v>5</v>
      </c>
      <c r="C2304" s="4" t="s">
        <v>7</v>
      </c>
      <c r="D2304" s="19" t="s">
        <v>32</v>
      </c>
      <c r="E2304" s="4" t="s">
        <v>5</v>
      </c>
      <c r="F2304" s="4" t="s">
        <v>7</v>
      </c>
      <c r="G2304" s="4" t="s">
        <v>13</v>
      </c>
      <c r="H2304" s="19" t="s">
        <v>33</v>
      </c>
      <c r="I2304" s="4" t="s">
        <v>7</v>
      </c>
      <c r="J2304" s="4" t="s">
        <v>25</v>
      </c>
    </row>
    <row r="2305" spans="1:10">
      <c r="A2305" t="n">
        <v>17987</v>
      </c>
      <c r="B2305" s="14" t="n">
        <v>5</v>
      </c>
      <c r="C2305" s="7" t="n">
        <v>28</v>
      </c>
      <c r="D2305" s="19" t="s">
        <v>3</v>
      </c>
      <c r="E2305" s="24" t="n">
        <v>64</v>
      </c>
      <c r="F2305" s="7" t="n">
        <v>5</v>
      </c>
      <c r="G2305" s="7" t="n">
        <v>9</v>
      </c>
      <c r="H2305" s="19" t="s">
        <v>3</v>
      </c>
      <c r="I2305" s="7" t="n">
        <v>1</v>
      </c>
      <c r="J2305" s="15" t="n">
        <f t="normal" ca="1">A2315</f>
        <v>0</v>
      </c>
    </row>
    <row r="2306" spans="1:10">
      <c r="A2306" t="s">
        <v>4</v>
      </c>
      <c r="B2306" s="4" t="s">
        <v>5</v>
      </c>
      <c r="C2306" s="4" t="s">
        <v>7</v>
      </c>
      <c r="D2306" s="4" t="s">
        <v>13</v>
      </c>
      <c r="E2306" s="4" t="s">
        <v>8</v>
      </c>
    </row>
    <row r="2307" spans="1:10">
      <c r="A2307" t="n">
        <v>17998</v>
      </c>
      <c r="B2307" s="35" t="n">
        <v>51</v>
      </c>
      <c r="C2307" s="7" t="n">
        <v>4</v>
      </c>
      <c r="D2307" s="7" t="n">
        <v>9</v>
      </c>
      <c r="E2307" s="7" t="s">
        <v>203</v>
      </c>
    </row>
    <row r="2308" spans="1:10">
      <c r="A2308" t="s">
        <v>4</v>
      </c>
      <c r="B2308" s="4" t="s">
        <v>5</v>
      </c>
      <c r="C2308" s="4" t="s">
        <v>13</v>
      </c>
    </row>
    <row r="2309" spans="1:10">
      <c r="A2309" t="n">
        <v>18012</v>
      </c>
      <c r="B2309" s="26" t="n">
        <v>16</v>
      </c>
      <c r="C2309" s="7" t="n">
        <v>0</v>
      </c>
    </row>
    <row r="2310" spans="1:10">
      <c r="A2310" t="s">
        <v>4</v>
      </c>
      <c r="B2310" s="4" t="s">
        <v>5</v>
      </c>
      <c r="C2310" s="4" t="s">
        <v>13</v>
      </c>
      <c r="D2310" s="4" t="s">
        <v>7</v>
      </c>
      <c r="E2310" s="4" t="s">
        <v>14</v>
      </c>
      <c r="F2310" s="4" t="s">
        <v>44</v>
      </c>
      <c r="G2310" s="4" t="s">
        <v>7</v>
      </c>
      <c r="H2310" s="4" t="s">
        <v>7</v>
      </c>
    </row>
    <row r="2311" spans="1:10">
      <c r="A2311" t="n">
        <v>18015</v>
      </c>
      <c r="B2311" s="36" t="n">
        <v>26</v>
      </c>
      <c r="C2311" s="7" t="n">
        <v>9</v>
      </c>
      <c r="D2311" s="7" t="n">
        <v>17</v>
      </c>
      <c r="E2311" s="7" t="n">
        <v>5954</v>
      </c>
      <c r="F2311" s="7" t="s">
        <v>208</v>
      </c>
      <c r="G2311" s="7" t="n">
        <v>2</v>
      </c>
      <c r="H2311" s="7" t="n">
        <v>0</v>
      </c>
    </row>
    <row r="2312" spans="1:10">
      <c r="A2312" t="s">
        <v>4</v>
      </c>
      <c r="B2312" s="4" t="s">
        <v>5</v>
      </c>
    </row>
    <row r="2313" spans="1:10">
      <c r="A2313" t="n">
        <v>18031</v>
      </c>
      <c r="B2313" s="37" t="n">
        <v>28</v>
      </c>
    </row>
    <row r="2314" spans="1:10">
      <c r="A2314" t="s">
        <v>4</v>
      </c>
      <c r="B2314" s="4" t="s">
        <v>5</v>
      </c>
      <c r="C2314" s="4" t="s">
        <v>7</v>
      </c>
      <c r="D2314" s="4" t="s">
        <v>13</v>
      </c>
      <c r="E2314" s="4" t="s">
        <v>8</v>
      </c>
    </row>
    <row r="2315" spans="1:10">
      <c r="A2315" t="n">
        <v>18032</v>
      </c>
      <c r="B2315" s="35" t="n">
        <v>51</v>
      </c>
      <c r="C2315" s="7" t="n">
        <v>4</v>
      </c>
      <c r="D2315" s="7" t="n">
        <v>5</v>
      </c>
      <c r="E2315" s="7" t="s">
        <v>142</v>
      </c>
    </row>
    <row r="2316" spans="1:10">
      <c r="A2316" t="s">
        <v>4</v>
      </c>
      <c r="B2316" s="4" t="s">
        <v>5</v>
      </c>
      <c r="C2316" s="4" t="s">
        <v>13</v>
      </c>
    </row>
    <row r="2317" spans="1:10">
      <c r="A2317" t="n">
        <v>18045</v>
      </c>
      <c r="B2317" s="26" t="n">
        <v>16</v>
      </c>
      <c r="C2317" s="7" t="n">
        <v>0</v>
      </c>
    </row>
    <row r="2318" spans="1:10">
      <c r="A2318" t="s">
        <v>4</v>
      </c>
      <c r="B2318" s="4" t="s">
        <v>5</v>
      </c>
      <c r="C2318" s="4" t="s">
        <v>13</v>
      </c>
      <c r="D2318" s="4" t="s">
        <v>7</v>
      </c>
      <c r="E2318" s="4" t="s">
        <v>14</v>
      </c>
      <c r="F2318" s="4" t="s">
        <v>44</v>
      </c>
      <c r="G2318" s="4" t="s">
        <v>7</v>
      </c>
      <c r="H2318" s="4" t="s">
        <v>7</v>
      </c>
    </row>
    <row r="2319" spans="1:10">
      <c r="A2319" t="n">
        <v>18048</v>
      </c>
      <c r="B2319" s="36" t="n">
        <v>26</v>
      </c>
      <c r="C2319" s="7" t="n">
        <v>5</v>
      </c>
      <c r="D2319" s="7" t="n">
        <v>17</v>
      </c>
      <c r="E2319" s="7" t="n">
        <v>3359</v>
      </c>
      <c r="F2319" s="7" t="s">
        <v>235</v>
      </c>
      <c r="G2319" s="7" t="n">
        <v>2</v>
      </c>
      <c r="H2319" s="7" t="n">
        <v>0</v>
      </c>
    </row>
    <row r="2320" spans="1:10">
      <c r="A2320" t="s">
        <v>4</v>
      </c>
      <c r="B2320" s="4" t="s">
        <v>5</v>
      </c>
    </row>
    <row r="2321" spans="1:10">
      <c r="A2321" t="n">
        <v>18102</v>
      </c>
      <c r="B2321" s="37" t="n">
        <v>28</v>
      </c>
    </row>
    <row r="2322" spans="1:10">
      <c r="A2322" t="s">
        <v>4</v>
      </c>
      <c r="B2322" s="4" t="s">
        <v>5</v>
      </c>
      <c r="C2322" s="4" t="s">
        <v>7</v>
      </c>
      <c r="D2322" s="4" t="s">
        <v>13</v>
      </c>
      <c r="E2322" s="4" t="s">
        <v>8</v>
      </c>
    </row>
    <row r="2323" spans="1:10">
      <c r="A2323" t="n">
        <v>18103</v>
      </c>
      <c r="B2323" s="35" t="n">
        <v>51</v>
      </c>
      <c r="C2323" s="7" t="n">
        <v>4</v>
      </c>
      <c r="D2323" s="7" t="n">
        <v>0</v>
      </c>
      <c r="E2323" s="7" t="s">
        <v>229</v>
      </c>
    </row>
    <row r="2324" spans="1:10">
      <c r="A2324" t="s">
        <v>4</v>
      </c>
      <c r="B2324" s="4" t="s">
        <v>5</v>
      </c>
      <c r="C2324" s="4" t="s">
        <v>13</v>
      </c>
    </row>
    <row r="2325" spans="1:10">
      <c r="A2325" t="n">
        <v>18118</v>
      </c>
      <c r="B2325" s="26" t="n">
        <v>16</v>
      </c>
      <c r="C2325" s="7" t="n">
        <v>0</v>
      </c>
    </row>
    <row r="2326" spans="1:10">
      <c r="A2326" t="s">
        <v>4</v>
      </c>
      <c r="B2326" s="4" t="s">
        <v>5</v>
      </c>
      <c r="C2326" s="4" t="s">
        <v>13</v>
      </c>
      <c r="D2326" s="4" t="s">
        <v>7</v>
      </c>
      <c r="E2326" s="4" t="s">
        <v>14</v>
      </c>
      <c r="F2326" s="4" t="s">
        <v>44</v>
      </c>
      <c r="G2326" s="4" t="s">
        <v>7</v>
      </c>
      <c r="H2326" s="4" t="s">
        <v>7</v>
      </c>
    </row>
    <row r="2327" spans="1:10">
      <c r="A2327" t="n">
        <v>18121</v>
      </c>
      <c r="B2327" s="36" t="n">
        <v>26</v>
      </c>
      <c r="C2327" s="7" t="n">
        <v>0</v>
      </c>
      <c r="D2327" s="7" t="n">
        <v>17</v>
      </c>
      <c r="E2327" s="7" t="n">
        <v>53953</v>
      </c>
      <c r="F2327" s="7" t="s">
        <v>208</v>
      </c>
      <c r="G2327" s="7" t="n">
        <v>2</v>
      </c>
      <c r="H2327" s="7" t="n">
        <v>0</v>
      </c>
    </row>
    <row r="2328" spans="1:10">
      <c r="A2328" t="s">
        <v>4</v>
      </c>
      <c r="B2328" s="4" t="s">
        <v>5</v>
      </c>
    </row>
    <row r="2329" spans="1:10">
      <c r="A2329" t="n">
        <v>18137</v>
      </c>
      <c r="B2329" s="37" t="n">
        <v>28</v>
      </c>
    </row>
    <row r="2330" spans="1:10">
      <c r="A2330" t="s">
        <v>4</v>
      </c>
      <c r="B2330" s="4" t="s">
        <v>5</v>
      </c>
      <c r="C2330" s="4" t="s">
        <v>13</v>
      </c>
      <c r="D2330" s="4" t="s">
        <v>7</v>
      </c>
    </row>
    <row r="2331" spans="1:10">
      <c r="A2331" t="n">
        <v>18138</v>
      </c>
      <c r="B2331" s="38" t="n">
        <v>89</v>
      </c>
      <c r="C2331" s="7" t="n">
        <v>65533</v>
      </c>
      <c r="D2331" s="7" t="n">
        <v>1</v>
      </c>
    </row>
    <row r="2332" spans="1:10">
      <c r="A2332" t="s">
        <v>4</v>
      </c>
      <c r="B2332" s="4" t="s">
        <v>5</v>
      </c>
      <c r="C2332" s="4" t="s">
        <v>7</v>
      </c>
      <c r="D2332" s="4" t="s">
        <v>13</v>
      </c>
      <c r="E2332" s="4" t="s">
        <v>16</v>
      </c>
    </row>
    <row r="2333" spans="1:10">
      <c r="A2333" t="n">
        <v>18142</v>
      </c>
      <c r="B2333" s="20" t="n">
        <v>58</v>
      </c>
      <c r="C2333" s="7" t="n">
        <v>101</v>
      </c>
      <c r="D2333" s="7" t="n">
        <v>300</v>
      </c>
      <c r="E2333" s="7" t="n">
        <v>1</v>
      </c>
    </row>
    <row r="2334" spans="1:10">
      <c r="A2334" t="s">
        <v>4</v>
      </c>
      <c r="B2334" s="4" t="s">
        <v>5</v>
      </c>
      <c r="C2334" s="4" t="s">
        <v>7</v>
      </c>
      <c r="D2334" s="4" t="s">
        <v>13</v>
      </c>
    </row>
    <row r="2335" spans="1:10">
      <c r="A2335" t="n">
        <v>18150</v>
      </c>
      <c r="B2335" s="20" t="n">
        <v>58</v>
      </c>
      <c r="C2335" s="7" t="n">
        <v>254</v>
      </c>
      <c r="D2335" s="7" t="n">
        <v>0</v>
      </c>
    </row>
    <row r="2336" spans="1:10">
      <c r="A2336" t="s">
        <v>4</v>
      </c>
      <c r="B2336" s="4" t="s">
        <v>5</v>
      </c>
      <c r="C2336" s="4" t="s">
        <v>7</v>
      </c>
      <c r="D2336" s="4" t="s">
        <v>7</v>
      </c>
      <c r="E2336" s="4" t="s">
        <v>16</v>
      </c>
      <c r="F2336" s="4" t="s">
        <v>16</v>
      </c>
      <c r="G2336" s="4" t="s">
        <v>16</v>
      </c>
      <c r="H2336" s="4" t="s">
        <v>13</v>
      </c>
    </row>
    <row r="2337" spans="1:8">
      <c r="A2337" t="n">
        <v>18154</v>
      </c>
      <c r="B2337" s="31" t="n">
        <v>45</v>
      </c>
      <c r="C2337" s="7" t="n">
        <v>2</v>
      </c>
      <c r="D2337" s="7" t="n">
        <v>3</v>
      </c>
      <c r="E2337" s="7" t="n">
        <v>-0.100000001490116</v>
      </c>
      <c r="F2337" s="7" t="n">
        <v>21.3799991607666</v>
      </c>
      <c r="G2337" s="7" t="n">
        <v>-33.4799995422363</v>
      </c>
      <c r="H2337" s="7" t="n">
        <v>0</v>
      </c>
    </row>
    <row r="2338" spans="1:8">
      <c r="A2338" t="s">
        <v>4</v>
      </c>
      <c r="B2338" s="4" t="s">
        <v>5</v>
      </c>
      <c r="C2338" s="4" t="s">
        <v>7</v>
      </c>
      <c r="D2338" s="4" t="s">
        <v>7</v>
      </c>
      <c r="E2338" s="4" t="s">
        <v>16</v>
      </c>
      <c r="F2338" s="4" t="s">
        <v>16</v>
      </c>
      <c r="G2338" s="4" t="s">
        <v>16</v>
      </c>
      <c r="H2338" s="4" t="s">
        <v>13</v>
      </c>
      <c r="I2338" s="4" t="s">
        <v>7</v>
      </c>
    </row>
    <row r="2339" spans="1:8">
      <c r="A2339" t="n">
        <v>18171</v>
      </c>
      <c r="B2339" s="31" t="n">
        <v>45</v>
      </c>
      <c r="C2339" s="7" t="n">
        <v>4</v>
      </c>
      <c r="D2339" s="7" t="n">
        <v>3</v>
      </c>
      <c r="E2339" s="7" t="n">
        <v>7.96000003814697</v>
      </c>
      <c r="F2339" s="7" t="n">
        <v>16.4099998474121</v>
      </c>
      <c r="G2339" s="7" t="n">
        <v>10</v>
      </c>
      <c r="H2339" s="7" t="n">
        <v>0</v>
      </c>
      <c r="I2339" s="7" t="n">
        <v>0</v>
      </c>
    </row>
    <row r="2340" spans="1:8">
      <c r="A2340" t="s">
        <v>4</v>
      </c>
      <c r="B2340" s="4" t="s">
        <v>5</v>
      </c>
      <c r="C2340" s="4" t="s">
        <v>7</v>
      </c>
      <c r="D2340" s="4" t="s">
        <v>7</v>
      </c>
      <c r="E2340" s="4" t="s">
        <v>16</v>
      </c>
      <c r="F2340" s="4" t="s">
        <v>13</v>
      </c>
    </row>
    <row r="2341" spans="1:8">
      <c r="A2341" t="n">
        <v>18189</v>
      </c>
      <c r="B2341" s="31" t="n">
        <v>45</v>
      </c>
      <c r="C2341" s="7" t="n">
        <v>5</v>
      </c>
      <c r="D2341" s="7" t="n">
        <v>3</v>
      </c>
      <c r="E2341" s="7" t="n">
        <v>2.70000004768372</v>
      </c>
      <c r="F2341" s="7" t="n">
        <v>0</v>
      </c>
    </row>
    <row r="2342" spans="1:8">
      <c r="A2342" t="s">
        <v>4</v>
      </c>
      <c r="B2342" s="4" t="s">
        <v>5</v>
      </c>
      <c r="C2342" s="4" t="s">
        <v>7</v>
      </c>
      <c r="D2342" s="4" t="s">
        <v>7</v>
      </c>
      <c r="E2342" s="4" t="s">
        <v>16</v>
      </c>
      <c r="F2342" s="4" t="s">
        <v>13</v>
      </c>
    </row>
    <row r="2343" spans="1:8">
      <c r="A2343" t="n">
        <v>18198</v>
      </c>
      <c r="B2343" s="31" t="n">
        <v>45</v>
      </c>
      <c r="C2343" s="7" t="n">
        <v>11</v>
      </c>
      <c r="D2343" s="7" t="n">
        <v>3</v>
      </c>
      <c r="E2343" s="7" t="n">
        <v>23.6000003814697</v>
      </c>
      <c r="F2343" s="7" t="n">
        <v>0</v>
      </c>
    </row>
    <row r="2344" spans="1:8">
      <c r="A2344" t="s">
        <v>4</v>
      </c>
      <c r="B2344" s="4" t="s">
        <v>5</v>
      </c>
      <c r="C2344" s="4" t="s">
        <v>7</v>
      </c>
      <c r="D2344" s="4" t="s">
        <v>7</v>
      </c>
      <c r="E2344" s="4" t="s">
        <v>16</v>
      </c>
      <c r="F2344" s="4" t="s">
        <v>13</v>
      </c>
    </row>
    <row r="2345" spans="1:8">
      <c r="A2345" t="n">
        <v>18207</v>
      </c>
      <c r="B2345" s="31" t="n">
        <v>45</v>
      </c>
      <c r="C2345" s="7" t="n">
        <v>5</v>
      </c>
      <c r="D2345" s="7" t="n">
        <v>3</v>
      </c>
      <c r="E2345" s="7" t="n">
        <v>2.5</v>
      </c>
      <c r="F2345" s="7" t="n">
        <v>3000</v>
      </c>
    </row>
    <row r="2346" spans="1:8">
      <c r="A2346" t="s">
        <v>4</v>
      </c>
      <c r="B2346" s="4" t="s">
        <v>5</v>
      </c>
      <c r="C2346" s="4" t="s">
        <v>7</v>
      </c>
      <c r="D2346" s="19" t="s">
        <v>32</v>
      </c>
      <c r="E2346" s="4" t="s">
        <v>5</v>
      </c>
      <c r="F2346" s="4" t="s">
        <v>7</v>
      </c>
      <c r="G2346" s="4" t="s">
        <v>13</v>
      </c>
      <c r="H2346" s="19" t="s">
        <v>33</v>
      </c>
      <c r="I2346" s="4" t="s">
        <v>7</v>
      </c>
      <c r="J2346" s="4" t="s">
        <v>25</v>
      </c>
    </row>
    <row r="2347" spans="1:8">
      <c r="A2347" t="n">
        <v>18216</v>
      </c>
      <c r="B2347" s="14" t="n">
        <v>5</v>
      </c>
      <c r="C2347" s="7" t="n">
        <v>28</v>
      </c>
      <c r="D2347" s="19" t="s">
        <v>3</v>
      </c>
      <c r="E2347" s="24" t="n">
        <v>64</v>
      </c>
      <c r="F2347" s="7" t="n">
        <v>5</v>
      </c>
      <c r="G2347" s="7" t="n">
        <v>9</v>
      </c>
      <c r="H2347" s="19" t="s">
        <v>3</v>
      </c>
      <c r="I2347" s="7" t="n">
        <v>1</v>
      </c>
      <c r="J2347" s="15" t="n">
        <f t="normal" ca="1">A2353</f>
        <v>0</v>
      </c>
    </row>
    <row r="2348" spans="1:8">
      <c r="A2348" t="s">
        <v>4</v>
      </c>
      <c r="B2348" s="4" t="s">
        <v>5</v>
      </c>
      <c r="C2348" s="4" t="s">
        <v>13</v>
      </c>
      <c r="D2348" s="4" t="s">
        <v>14</v>
      </c>
    </row>
    <row r="2349" spans="1:8">
      <c r="A2349" t="n">
        <v>18227</v>
      </c>
      <c r="B2349" s="56" t="n">
        <v>43</v>
      </c>
      <c r="C2349" s="7" t="n">
        <v>9</v>
      </c>
      <c r="D2349" s="7" t="n">
        <v>128</v>
      </c>
    </row>
    <row r="2350" spans="1:8">
      <c r="A2350" t="s">
        <v>4</v>
      </c>
      <c r="B2350" s="4" t="s">
        <v>5</v>
      </c>
      <c r="C2350" s="4" t="s">
        <v>7</v>
      </c>
      <c r="D2350" s="4" t="s">
        <v>13</v>
      </c>
      <c r="E2350" s="4" t="s">
        <v>8</v>
      </c>
      <c r="F2350" s="4" t="s">
        <v>8</v>
      </c>
      <c r="G2350" s="4" t="s">
        <v>8</v>
      </c>
      <c r="H2350" s="4" t="s">
        <v>8</v>
      </c>
    </row>
    <row r="2351" spans="1:8">
      <c r="A2351" t="n">
        <v>18234</v>
      </c>
      <c r="B2351" s="35" t="n">
        <v>51</v>
      </c>
      <c r="C2351" s="7" t="n">
        <v>3</v>
      </c>
      <c r="D2351" s="7" t="n">
        <v>9</v>
      </c>
      <c r="E2351" s="7" t="s">
        <v>217</v>
      </c>
      <c r="F2351" s="7" t="s">
        <v>186</v>
      </c>
      <c r="G2351" s="7" t="s">
        <v>97</v>
      </c>
      <c r="H2351" s="7" t="s">
        <v>98</v>
      </c>
    </row>
    <row r="2352" spans="1:8">
      <c r="A2352" t="s">
        <v>4</v>
      </c>
      <c r="B2352" s="4" t="s">
        <v>5</v>
      </c>
      <c r="C2352" s="4" t="s">
        <v>7</v>
      </c>
      <c r="D2352" s="4" t="s">
        <v>13</v>
      </c>
    </row>
    <row r="2353" spans="1:10">
      <c r="A2353" t="n">
        <v>18263</v>
      </c>
      <c r="B2353" s="20" t="n">
        <v>58</v>
      </c>
      <c r="C2353" s="7" t="n">
        <v>255</v>
      </c>
      <c r="D2353" s="7" t="n">
        <v>0</v>
      </c>
    </row>
    <row r="2354" spans="1:10">
      <c r="A2354" t="s">
        <v>4</v>
      </c>
      <c r="B2354" s="4" t="s">
        <v>5</v>
      </c>
      <c r="C2354" s="4" t="s">
        <v>13</v>
      </c>
      <c r="D2354" s="4" t="s">
        <v>7</v>
      </c>
      <c r="E2354" s="4" t="s">
        <v>7</v>
      </c>
      <c r="F2354" s="4" t="s">
        <v>8</v>
      </c>
    </row>
    <row r="2355" spans="1:10">
      <c r="A2355" t="n">
        <v>18267</v>
      </c>
      <c r="B2355" s="21" t="n">
        <v>47</v>
      </c>
      <c r="C2355" s="7" t="n">
        <v>6</v>
      </c>
      <c r="D2355" s="7" t="n">
        <v>0</v>
      </c>
      <c r="E2355" s="7" t="n">
        <v>0</v>
      </c>
      <c r="F2355" s="7" t="s">
        <v>77</v>
      </c>
    </row>
    <row r="2356" spans="1:10">
      <c r="A2356" t="s">
        <v>4</v>
      </c>
      <c r="B2356" s="4" t="s">
        <v>5</v>
      </c>
      <c r="C2356" s="4" t="s">
        <v>7</v>
      </c>
      <c r="D2356" s="4" t="s">
        <v>13</v>
      </c>
      <c r="E2356" s="4" t="s">
        <v>8</v>
      </c>
    </row>
    <row r="2357" spans="1:10">
      <c r="A2357" t="n">
        <v>18290</v>
      </c>
      <c r="B2357" s="35" t="n">
        <v>51</v>
      </c>
      <c r="C2357" s="7" t="n">
        <v>4</v>
      </c>
      <c r="D2357" s="7" t="n">
        <v>6</v>
      </c>
      <c r="E2357" s="7" t="s">
        <v>195</v>
      </c>
    </row>
    <row r="2358" spans="1:10">
      <c r="A2358" t="s">
        <v>4</v>
      </c>
      <c r="B2358" s="4" t="s">
        <v>5</v>
      </c>
      <c r="C2358" s="4" t="s">
        <v>13</v>
      </c>
    </row>
    <row r="2359" spans="1:10">
      <c r="A2359" t="n">
        <v>18304</v>
      </c>
      <c r="B2359" s="26" t="n">
        <v>16</v>
      </c>
      <c r="C2359" s="7" t="n">
        <v>0</v>
      </c>
    </row>
    <row r="2360" spans="1:10">
      <c r="A2360" t="s">
        <v>4</v>
      </c>
      <c r="B2360" s="4" t="s">
        <v>5</v>
      </c>
      <c r="C2360" s="4" t="s">
        <v>13</v>
      </c>
      <c r="D2360" s="4" t="s">
        <v>7</v>
      </c>
      <c r="E2360" s="4" t="s">
        <v>14</v>
      </c>
      <c r="F2360" s="4" t="s">
        <v>44</v>
      </c>
      <c r="G2360" s="4" t="s">
        <v>7</v>
      </c>
      <c r="H2360" s="4" t="s">
        <v>7</v>
      </c>
      <c r="I2360" s="4" t="s">
        <v>7</v>
      </c>
      <c r="J2360" s="4" t="s">
        <v>14</v>
      </c>
      <c r="K2360" s="4" t="s">
        <v>44</v>
      </c>
      <c r="L2360" s="4" t="s">
        <v>7</v>
      </c>
      <c r="M2360" s="4" t="s">
        <v>7</v>
      </c>
    </row>
    <row r="2361" spans="1:10">
      <c r="A2361" t="n">
        <v>18307</v>
      </c>
      <c r="B2361" s="36" t="n">
        <v>26</v>
      </c>
      <c r="C2361" s="7" t="n">
        <v>6</v>
      </c>
      <c r="D2361" s="7" t="n">
        <v>17</v>
      </c>
      <c r="E2361" s="7" t="n">
        <v>8335</v>
      </c>
      <c r="F2361" s="7" t="s">
        <v>236</v>
      </c>
      <c r="G2361" s="7" t="n">
        <v>2</v>
      </c>
      <c r="H2361" s="7" t="n">
        <v>3</v>
      </c>
      <c r="I2361" s="7" t="n">
        <v>17</v>
      </c>
      <c r="J2361" s="7" t="n">
        <v>8336</v>
      </c>
      <c r="K2361" s="7" t="s">
        <v>237</v>
      </c>
      <c r="L2361" s="7" t="n">
        <v>2</v>
      </c>
      <c r="M2361" s="7" t="n">
        <v>0</v>
      </c>
    </row>
    <row r="2362" spans="1:10">
      <c r="A2362" t="s">
        <v>4</v>
      </c>
      <c r="B2362" s="4" t="s">
        <v>5</v>
      </c>
    </row>
    <row r="2363" spans="1:10">
      <c r="A2363" t="n">
        <v>18451</v>
      </c>
      <c r="B2363" s="37" t="n">
        <v>28</v>
      </c>
    </row>
    <row r="2364" spans="1:10">
      <c r="A2364" t="s">
        <v>4</v>
      </c>
      <c r="B2364" s="4" t="s">
        <v>5</v>
      </c>
      <c r="C2364" s="4" t="s">
        <v>13</v>
      </c>
      <c r="D2364" s="4" t="s">
        <v>7</v>
      </c>
    </row>
    <row r="2365" spans="1:10">
      <c r="A2365" t="n">
        <v>18452</v>
      </c>
      <c r="B2365" s="38" t="n">
        <v>89</v>
      </c>
      <c r="C2365" s="7" t="n">
        <v>65533</v>
      </c>
      <c r="D2365" s="7" t="n">
        <v>1</v>
      </c>
    </row>
    <row r="2366" spans="1:10">
      <c r="A2366" t="s">
        <v>4</v>
      </c>
      <c r="B2366" s="4" t="s">
        <v>5</v>
      </c>
      <c r="C2366" s="4" t="s">
        <v>7</v>
      </c>
      <c r="D2366" s="4" t="s">
        <v>13</v>
      </c>
      <c r="E2366" s="4" t="s">
        <v>8</v>
      </c>
    </row>
    <row r="2367" spans="1:10">
      <c r="A2367" t="n">
        <v>18456</v>
      </c>
      <c r="B2367" s="35" t="n">
        <v>51</v>
      </c>
      <c r="C2367" s="7" t="n">
        <v>4</v>
      </c>
      <c r="D2367" s="7" t="n">
        <v>6</v>
      </c>
      <c r="E2367" s="7" t="s">
        <v>195</v>
      </c>
    </row>
    <row r="2368" spans="1:10">
      <c r="A2368" t="s">
        <v>4</v>
      </c>
      <c r="B2368" s="4" t="s">
        <v>5</v>
      </c>
      <c r="C2368" s="4" t="s">
        <v>13</v>
      </c>
    </row>
    <row r="2369" spans="1:13">
      <c r="A2369" t="n">
        <v>18470</v>
      </c>
      <c r="B2369" s="26" t="n">
        <v>16</v>
      </c>
      <c r="C2369" s="7" t="n">
        <v>0</v>
      </c>
    </row>
    <row r="2370" spans="1:13">
      <c r="A2370" t="s">
        <v>4</v>
      </c>
      <c r="B2370" s="4" t="s">
        <v>5</v>
      </c>
      <c r="C2370" s="4" t="s">
        <v>13</v>
      </c>
      <c r="D2370" s="4" t="s">
        <v>7</v>
      </c>
      <c r="E2370" s="4" t="s">
        <v>14</v>
      </c>
      <c r="F2370" s="4" t="s">
        <v>44</v>
      </c>
      <c r="G2370" s="4" t="s">
        <v>7</v>
      </c>
      <c r="H2370" s="4" t="s">
        <v>7</v>
      </c>
    </row>
    <row r="2371" spans="1:13">
      <c r="A2371" t="n">
        <v>18473</v>
      </c>
      <c r="B2371" s="36" t="n">
        <v>26</v>
      </c>
      <c r="C2371" s="7" t="n">
        <v>6</v>
      </c>
      <c r="D2371" s="7" t="n">
        <v>17</v>
      </c>
      <c r="E2371" s="7" t="n">
        <v>8337</v>
      </c>
      <c r="F2371" s="7" t="s">
        <v>238</v>
      </c>
      <c r="G2371" s="7" t="n">
        <v>2</v>
      </c>
      <c r="H2371" s="7" t="n">
        <v>0</v>
      </c>
    </row>
    <row r="2372" spans="1:13">
      <c r="A2372" t="s">
        <v>4</v>
      </c>
      <c r="B2372" s="4" t="s">
        <v>5</v>
      </c>
    </row>
    <row r="2373" spans="1:13">
      <c r="A2373" t="n">
        <v>18523</v>
      </c>
      <c r="B2373" s="37" t="n">
        <v>28</v>
      </c>
    </row>
    <row r="2374" spans="1:13">
      <c r="A2374" t="s">
        <v>4</v>
      </c>
      <c r="B2374" s="4" t="s">
        <v>5</v>
      </c>
      <c r="C2374" s="4" t="s">
        <v>7</v>
      </c>
      <c r="D2374" s="4" t="s">
        <v>13</v>
      </c>
      <c r="E2374" s="4" t="s">
        <v>7</v>
      </c>
    </row>
    <row r="2375" spans="1:13">
      <c r="A2375" t="n">
        <v>18524</v>
      </c>
      <c r="B2375" s="44" t="n">
        <v>49</v>
      </c>
      <c r="C2375" s="7" t="n">
        <v>1</v>
      </c>
      <c r="D2375" s="7" t="n">
        <v>3000</v>
      </c>
      <c r="E2375" s="7" t="n">
        <v>0</v>
      </c>
    </row>
    <row r="2376" spans="1:13">
      <c r="A2376" t="s">
        <v>4</v>
      </c>
      <c r="B2376" s="4" t="s">
        <v>5</v>
      </c>
      <c r="C2376" s="4" t="s">
        <v>7</v>
      </c>
      <c r="D2376" s="4" t="s">
        <v>13</v>
      </c>
      <c r="E2376" s="4" t="s">
        <v>8</v>
      </c>
    </row>
    <row r="2377" spans="1:13">
      <c r="A2377" t="n">
        <v>18529</v>
      </c>
      <c r="B2377" s="35" t="n">
        <v>51</v>
      </c>
      <c r="C2377" s="7" t="n">
        <v>4</v>
      </c>
      <c r="D2377" s="7" t="n">
        <v>0</v>
      </c>
      <c r="E2377" s="7" t="s">
        <v>48</v>
      </c>
    </row>
    <row r="2378" spans="1:13">
      <c r="A2378" t="s">
        <v>4</v>
      </c>
      <c r="B2378" s="4" t="s">
        <v>5</v>
      </c>
      <c r="C2378" s="4" t="s">
        <v>13</v>
      </c>
    </row>
    <row r="2379" spans="1:13">
      <c r="A2379" t="n">
        <v>18543</v>
      </c>
      <c r="B2379" s="26" t="n">
        <v>16</v>
      </c>
      <c r="C2379" s="7" t="n">
        <v>0</v>
      </c>
    </row>
    <row r="2380" spans="1:13">
      <c r="A2380" t="s">
        <v>4</v>
      </c>
      <c r="B2380" s="4" t="s">
        <v>5</v>
      </c>
      <c r="C2380" s="4" t="s">
        <v>13</v>
      </c>
      <c r="D2380" s="4" t="s">
        <v>7</v>
      </c>
      <c r="E2380" s="4" t="s">
        <v>14</v>
      </c>
      <c r="F2380" s="4" t="s">
        <v>44</v>
      </c>
      <c r="G2380" s="4" t="s">
        <v>7</v>
      </c>
      <c r="H2380" s="4" t="s">
        <v>7</v>
      </c>
    </row>
    <row r="2381" spans="1:13">
      <c r="A2381" t="n">
        <v>18546</v>
      </c>
      <c r="B2381" s="36" t="n">
        <v>26</v>
      </c>
      <c r="C2381" s="7" t="n">
        <v>0</v>
      </c>
      <c r="D2381" s="7" t="n">
        <v>17</v>
      </c>
      <c r="E2381" s="7" t="n">
        <v>52653</v>
      </c>
      <c r="F2381" s="7" t="s">
        <v>239</v>
      </c>
      <c r="G2381" s="7" t="n">
        <v>2</v>
      </c>
      <c r="H2381" s="7" t="n">
        <v>0</v>
      </c>
    </row>
    <row r="2382" spans="1:13">
      <c r="A2382" t="s">
        <v>4</v>
      </c>
      <c r="B2382" s="4" t="s">
        <v>5</v>
      </c>
    </row>
    <row r="2383" spans="1:13">
      <c r="A2383" t="n">
        <v>18568</v>
      </c>
      <c r="B2383" s="37" t="n">
        <v>28</v>
      </c>
    </row>
    <row r="2384" spans="1:13">
      <c r="A2384" t="s">
        <v>4</v>
      </c>
      <c r="B2384" s="4" t="s">
        <v>5</v>
      </c>
      <c r="C2384" s="4" t="s">
        <v>13</v>
      </c>
      <c r="D2384" s="4" t="s">
        <v>7</v>
      </c>
    </row>
    <row r="2385" spans="1:8">
      <c r="A2385" t="n">
        <v>18569</v>
      </c>
      <c r="B2385" s="38" t="n">
        <v>89</v>
      </c>
      <c r="C2385" s="7" t="n">
        <v>65533</v>
      </c>
      <c r="D2385" s="7" t="n">
        <v>1</v>
      </c>
    </row>
    <row r="2386" spans="1:8">
      <c r="A2386" t="s">
        <v>4</v>
      </c>
      <c r="B2386" s="4" t="s">
        <v>5</v>
      </c>
      <c r="C2386" s="4" t="s">
        <v>7</v>
      </c>
      <c r="D2386" s="4" t="s">
        <v>13</v>
      </c>
      <c r="E2386" s="4" t="s">
        <v>8</v>
      </c>
      <c r="F2386" s="4" t="s">
        <v>8</v>
      </c>
      <c r="G2386" s="4" t="s">
        <v>8</v>
      </c>
      <c r="H2386" s="4" t="s">
        <v>8</v>
      </c>
    </row>
    <row r="2387" spans="1:8">
      <c r="A2387" t="n">
        <v>18573</v>
      </c>
      <c r="B2387" s="35" t="n">
        <v>51</v>
      </c>
      <c r="C2387" s="7" t="n">
        <v>3</v>
      </c>
      <c r="D2387" s="7" t="n">
        <v>6</v>
      </c>
      <c r="E2387" s="7" t="s">
        <v>95</v>
      </c>
      <c r="F2387" s="7" t="s">
        <v>98</v>
      </c>
      <c r="G2387" s="7" t="s">
        <v>97</v>
      </c>
      <c r="H2387" s="7" t="s">
        <v>98</v>
      </c>
    </row>
    <row r="2388" spans="1:8">
      <c r="A2388" t="s">
        <v>4</v>
      </c>
      <c r="B2388" s="4" t="s">
        <v>5</v>
      </c>
      <c r="C2388" s="4" t="s">
        <v>13</v>
      </c>
      <c r="D2388" s="4" t="s">
        <v>7</v>
      </c>
      <c r="E2388" s="4" t="s">
        <v>16</v>
      </c>
      <c r="F2388" s="4" t="s">
        <v>13</v>
      </c>
    </row>
    <row r="2389" spans="1:8">
      <c r="A2389" t="n">
        <v>18586</v>
      </c>
      <c r="B2389" s="53" t="n">
        <v>59</v>
      </c>
      <c r="C2389" s="7" t="n">
        <v>6</v>
      </c>
      <c r="D2389" s="7" t="n">
        <v>13</v>
      </c>
      <c r="E2389" s="7" t="n">
        <v>0.150000005960464</v>
      </c>
      <c r="F2389" s="7" t="n">
        <v>0</v>
      </c>
    </row>
    <row r="2390" spans="1:8">
      <c r="A2390" t="s">
        <v>4</v>
      </c>
      <c r="B2390" s="4" t="s">
        <v>5</v>
      </c>
      <c r="C2390" s="4" t="s">
        <v>13</v>
      </c>
    </row>
    <row r="2391" spans="1:8">
      <c r="A2391" t="n">
        <v>18596</v>
      </c>
      <c r="B2391" s="26" t="n">
        <v>16</v>
      </c>
      <c r="C2391" s="7" t="n">
        <v>1300</v>
      </c>
    </row>
    <row r="2392" spans="1:8">
      <c r="A2392" t="s">
        <v>4</v>
      </c>
      <c r="B2392" s="4" t="s">
        <v>5</v>
      </c>
      <c r="C2392" s="4" t="s">
        <v>7</v>
      </c>
      <c r="D2392" s="4" t="s">
        <v>13</v>
      </c>
      <c r="E2392" s="4" t="s">
        <v>16</v>
      </c>
    </row>
    <row r="2393" spans="1:8">
      <c r="A2393" t="n">
        <v>18599</v>
      </c>
      <c r="B2393" s="20" t="n">
        <v>58</v>
      </c>
      <c r="C2393" s="7" t="n">
        <v>101</v>
      </c>
      <c r="D2393" s="7" t="n">
        <v>300</v>
      </c>
      <c r="E2393" s="7" t="n">
        <v>1</v>
      </c>
    </row>
    <row r="2394" spans="1:8">
      <c r="A2394" t="s">
        <v>4</v>
      </c>
      <c r="B2394" s="4" t="s">
        <v>5</v>
      </c>
      <c r="C2394" s="4" t="s">
        <v>7</v>
      </c>
      <c r="D2394" s="4" t="s">
        <v>13</v>
      </c>
    </row>
    <row r="2395" spans="1:8">
      <c r="A2395" t="n">
        <v>18607</v>
      </c>
      <c r="B2395" s="20" t="n">
        <v>58</v>
      </c>
      <c r="C2395" s="7" t="n">
        <v>254</v>
      </c>
      <c r="D2395" s="7" t="n">
        <v>0</v>
      </c>
    </row>
    <row r="2396" spans="1:8">
      <c r="A2396" t="s">
        <v>4</v>
      </c>
      <c r="B2396" s="4" t="s">
        <v>5</v>
      </c>
      <c r="C2396" s="4" t="s">
        <v>7</v>
      </c>
      <c r="D2396" s="4" t="s">
        <v>7</v>
      </c>
      <c r="E2396" s="4" t="s">
        <v>16</v>
      </c>
      <c r="F2396" s="4" t="s">
        <v>16</v>
      </c>
      <c r="G2396" s="4" t="s">
        <v>16</v>
      </c>
      <c r="H2396" s="4" t="s">
        <v>13</v>
      </c>
    </row>
    <row r="2397" spans="1:8">
      <c r="A2397" t="n">
        <v>18611</v>
      </c>
      <c r="B2397" s="31" t="n">
        <v>45</v>
      </c>
      <c r="C2397" s="7" t="n">
        <v>2</v>
      </c>
      <c r="D2397" s="7" t="n">
        <v>3</v>
      </c>
      <c r="E2397" s="7" t="n">
        <v>0.0199999995529652</v>
      </c>
      <c r="F2397" s="7" t="n">
        <v>21.4799995422363</v>
      </c>
      <c r="G2397" s="7" t="n">
        <v>-33.5499992370605</v>
      </c>
      <c r="H2397" s="7" t="n">
        <v>0</v>
      </c>
    </row>
    <row r="2398" spans="1:8">
      <c r="A2398" t="s">
        <v>4</v>
      </c>
      <c r="B2398" s="4" t="s">
        <v>5</v>
      </c>
      <c r="C2398" s="4" t="s">
        <v>7</v>
      </c>
      <c r="D2398" s="4" t="s">
        <v>7</v>
      </c>
      <c r="E2398" s="4" t="s">
        <v>16</v>
      </c>
      <c r="F2398" s="4" t="s">
        <v>16</v>
      </c>
      <c r="G2398" s="4" t="s">
        <v>16</v>
      </c>
      <c r="H2398" s="4" t="s">
        <v>13</v>
      </c>
      <c r="I2398" s="4" t="s">
        <v>7</v>
      </c>
    </row>
    <row r="2399" spans="1:8">
      <c r="A2399" t="n">
        <v>18628</v>
      </c>
      <c r="B2399" s="31" t="n">
        <v>45</v>
      </c>
      <c r="C2399" s="7" t="n">
        <v>4</v>
      </c>
      <c r="D2399" s="7" t="n">
        <v>3</v>
      </c>
      <c r="E2399" s="7" t="n">
        <v>2.13000011444092</v>
      </c>
      <c r="F2399" s="7" t="n">
        <v>173.089996337891</v>
      </c>
      <c r="G2399" s="7" t="n">
        <v>0</v>
      </c>
      <c r="H2399" s="7" t="n">
        <v>0</v>
      </c>
      <c r="I2399" s="7" t="n">
        <v>0</v>
      </c>
    </row>
    <row r="2400" spans="1:8">
      <c r="A2400" t="s">
        <v>4</v>
      </c>
      <c r="B2400" s="4" t="s">
        <v>5</v>
      </c>
      <c r="C2400" s="4" t="s">
        <v>7</v>
      </c>
      <c r="D2400" s="4" t="s">
        <v>7</v>
      </c>
      <c r="E2400" s="4" t="s">
        <v>16</v>
      </c>
      <c r="F2400" s="4" t="s">
        <v>13</v>
      </c>
    </row>
    <row r="2401" spans="1:9">
      <c r="A2401" t="n">
        <v>18646</v>
      </c>
      <c r="B2401" s="31" t="n">
        <v>45</v>
      </c>
      <c r="C2401" s="7" t="n">
        <v>5</v>
      </c>
      <c r="D2401" s="7" t="n">
        <v>3</v>
      </c>
      <c r="E2401" s="7" t="n">
        <v>1.89999997615814</v>
      </c>
      <c r="F2401" s="7" t="n">
        <v>0</v>
      </c>
    </row>
    <row r="2402" spans="1:9">
      <c r="A2402" t="s">
        <v>4</v>
      </c>
      <c r="B2402" s="4" t="s">
        <v>5</v>
      </c>
      <c r="C2402" s="4" t="s">
        <v>7</v>
      </c>
      <c r="D2402" s="4" t="s">
        <v>7</v>
      </c>
      <c r="E2402" s="4" t="s">
        <v>16</v>
      </c>
      <c r="F2402" s="4" t="s">
        <v>13</v>
      </c>
    </row>
    <row r="2403" spans="1:9">
      <c r="A2403" t="n">
        <v>18655</v>
      </c>
      <c r="B2403" s="31" t="n">
        <v>45</v>
      </c>
      <c r="C2403" s="7" t="n">
        <v>11</v>
      </c>
      <c r="D2403" s="7" t="n">
        <v>3</v>
      </c>
      <c r="E2403" s="7" t="n">
        <v>17.2999992370605</v>
      </c>
      <c r="F2403" s="7" t="n">
        <v>0</v>
      </c>
    </row>
    <row r="2404" spans="1:9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16</v>
      </c>
      <c r="F2404" s="4" t="s">
        <v>16</v>
      </c>
      <c r="G2404" s="4" t="s">
        <v>16</v>
      </c>
      <c r="H2404" s="4" t="s">
        <v>13</v>
      </c>
      <c r="I2404" s="4" t="s">
        <v>7</v>
      </c>
    </row>
    <row r="2405" spans="1:9">
      <c r="A2405" t="n">
        <v>18664</v>
      </c>
      <c r="B2405" s="31" t="n">
        <v>45</v>
      </c>
      <c r="C2405" s="7" t="n">
        <v>4</v>
      </c>
      <c r="D2405" s="7" t="n">
        <v>3</v>
      </c>
      <c r="E2405" s="7" t="n">
        <v>3.63000011444092</v>
      </c>
      <c r="F2405" s="7" t="n">
        <v>173.089996337891</v>
      </c>
      <c r="G2405" s="7" t="n">
        <v>0</v>
      </c>
      <c r="H2405" s="7" t="n">
        <v>25000</v>
      </c>
      <c r="I2405" s="7" t="n">
        <v>0</v>
      </c>
    </row>
    <row r="2406" spans="1:9">
      <c r="A2406" t="s">
        <v>4</v>
      </c>
      <c r="B2406" s="4" t="s">
        <v>5</v>
      </c>
      <c r="C2406" s="4" t="s">
        <v>7</v>
      </c>
      <c r="D2406" s="4" t="s">
        <v>13</v>
      </c>
      <c r="E2406" s="4" t="s">
        <v>8</v>
      </c>
      <c r="F2406" s="4" t="s">
        <v>8</v>
      </c>
      <c r="G2406" s="4" t="s">
        <v>8</v>
      </c>
      <c r="H2406" s="4" t="s">
        <v>8</v>
      </c>
    </row>
    <row r="2407" spans="1:9">
      <c r="A2407" t="n">
        <v>18682</v>
      </c>
      <c r="B2407" s="35" t="n">
        <v>51</v>
      </c>
      <c r="C2407" s="7" t="n">
        <v>3</v>
      </c>
      <c r="D2407" s="7" t="n">
        <v>0</v>
      </c>
      <c r="E2407" s="7" t="s">
        <v>184</v>
      </c>
      <c r="F2407" s="7" t="s">
        <v>99</v>
      </c>
      <c r="G2407" s="7" t="s">
        <v>97</v>
      </c>
      <c r="H2407" s="7" t="s">
        <v>98</v>
      </c>
    </row>
    <row r="2408" spans="1:9">
      <c r="A2408" t="s">
        <v>4</v>
      </c>
      <c r="B2408" s="4" t="s">
        <v>5</v>
      </c>
      <c r="C2408" s="4" t="s">
        <v>7</v>
      </c>
      <c r="D2408" s="4" t="s">
        <v>13</v>
      </c>
      <c r="E2408" s="4" t="s">
        <v>8</v>
      </c>
      <c r="F2408" s="4" t="s">
        <v>8</v>
      </c>
      <c r="G2408" s="4" t="s">
        <v>8</v>
      </c>
      <c r="H2408" s="4" t="s">
        <v>8</v>
      </c>
    </row>
    <row r="2409" spans="1:9">
      <c r="A2409" t="n">
        <v>18695</v>
      </c>
      <c r="B2409" s="35" t="n">
        <v>51</v>
      </c>
      <c r="C2409" s="7" t="n">
        <v>3</v>
      </c>
      <c r="D2409" s="7" t="n">
        <v>61489</v>
      </c>
      <c r="E2409" s="7" t="s">
        <v>96</v>
      </c>
      <c r="F2409" s="7" t="s">
        <v>99</v>
      </c>
      <c r="G2409" s="7" t="s">
        <v>97</v>
      </c>
      <c r="H2409" s="7" t="s">
        <v>98</v>
      </c>
    </row>
    <row r="2410" spans="1:9">
      <c r="A2410" t="s">
        <v>4</v>
      </c>
      <c r="B2410" s="4" t="s">
        <v>5</v>
      </c>
      <c r="C2410" s="4" t="s">
        <v>7</v>
      </c>
      <c r="D2410" s="4" t="s">
        <v>13</v>
      </c>
      <c r="E2410" s="4" t="s">
        <v>8</v>
      </c>
      <c r="F2410" s="4" t="s">
        <v>8</v>
      </c>
      <c r="G2410" s="4" t="s">
        <v>8</v>
      </c>
      <c r="H2410" s="4" t="s">
        <v>8</v>
      </c>
    </row>
    <row r="2411" spans="1:9">
      <c r="A2411" t="n">
        <v>18708</v>
      </c>
      <c r="B2411" s="35" t="n">
        <v>51</v>
      </c>
      <c r="C2411" s="7" t="n">
        <v>3</v>
      </c>
      <c r="D2411" s="7" t="n">
        <v>61490</v>
      </c>
      <c r="E2411" s="7" t="s">
        <v>96</v>
      </c>
      <c r="F2411" s="7" t="s">
        <v>99</v>
      </c>
      <c r="G2411" s="7" t="s">
        <v>97</v>
      </c>
      <c r="H2411" s="7" t="s">
        <v>98</v>
      </c>
    </row>
    <row r="2412" spans="1:9">
      <c r="A2412" t="s">
        <v>4</v>
      </c>
      <c r="B2412" s="4" t="s">
        <v>5</v>
      </c>
      <c r="C2412" s="4" t="s">
        <v>7</v>
      </c>
      <c r="D2412" s="4" t="s">
        <v>13</v>
      </c>
      <c r="E2412" s="4" t="s">
        <v>8</v>
      </c>
      <c r="F2412" s="4" t="s">
        <v>8</v>
      </c>
      <c r="G2412" s="4" t="s">
        <v>8</v>
      </c>
      <c r="H2412" s="4" t="s">
        <v>8</v>
      </c>
    </row>
    <row r="2413" spans="1:9">
      <c r="A2413" t="n">
        <v>18721</v>
      </c>
      <c r="B2413" s="35" t="n">
        <v>51</v>
      </c>
      <c r="C2413" s="7" t="n">
        <v>3</v>
      </c>
      <c r="D2413" s="7" t="n">
        <v>61488</v>
      </c>
      <c r="E2413" s="7" t="s">
        <v>98</v>
      </c>
      <c r="F2413" s="7" t="s">
        <v>110</v>
      </c>
      <c r="G2413" s="7" t="s">
        <v>97</v>
      </c>
      <c r="H2413" s="7" t="s">
        <v>98</v>
      </c>
    </row>
    <row r="2414" spans="1:9">
      <c r="A2414" t="s">
        <v>4</v>
      </c>
      <c r="B2414" s="4" t="s">
        <v>5</v>
      </c>
      <c r="C2414" s="4" t="s">
        <v>7</v>
      </c>
      <c r="D2414" s="4" t="s">
        <v>13</v>
      </c>
      <c r="E2414" s="4" t="s">
        <v>8</v>
      </c>
      <c r="F2414" s="4" t="s">
        <v>8</v>
      </c>
      <c r="G2414" s="4" t="s">
        <v>8</v>
      </c>
      <c r="H2414" s="4" t="s">
        <v>8</v>
      </c>
    </row>
    <row r="2415" spans="1:9">
      <c r="A2415" t="n">
        <v>18734</v>
      </c>
      <c r="B2415" s="35" t="n">
        <v>51</v>
      </c>
      <c r="C2415" s="7" t="n">
        <v>3</v>
      </c>
      <c r="D2415" s="7" t="n">
        <v>3</v>
      </c>
      <c r="E2415" s="7" t="s">
        <v>199</v>
      </c>
      <c r="F2415" s="7" t="s">
        <v>99</v>
      </c>
      <c r="G2415" s="7" t="s">
        <v>97</v>
      </c>
      <c r="H2415" s="7" t="s">
        <v>98</v>
      </c>
    </row>
    <row r="2416" spans="1:9">
      <c r="A2416" t="s">
        <v>4</v>
      </c>
      <c r="B2416" s="4" t="s">
        <v>5</v>
      </c>
      <c r="C2416" s="4" t="s">
        <v>7</v>
      </c>
      <c r="D2416" s="4" t="s">
        <v>13</v>
      </c>
      <c r="E2416" s="4" t="s">
        <v>8</v>
      </c>
      <c r="F2416" s="4" t="s">
        <v>8</v>
      </c>
      <c r="G2416" s="4" t="s">
        <v>8</v>
      </c>
      <c r="H2416" s="4" t="s">
        <v>8</v>
      </c>
    </row>
    <row r="2417" spans="1:9">
      <c r="A2417" t="n">
        <v>18747</v>
      </c>
      <c r="B2417" s="35" t="n">
        <v>51</v>
      </c>
      <c r="C2417" s="7" t="n">
        <v>3</v>
      </c>
      <c r="D2417" s="7" t="n">
        <v>5</v>
      </c>
      <c r="E2417" s="7" t="s">
        <v>96</v>
      </c>
      <c r="F2417" s="7" t="s">
        <v>99</v>
      </c>
      <c r="G2417" s="7" t="s">
        <v>97</v>
      </c>
      <c r="H2417" s="7" t="s">
        <v>98</v>
      </c>
    </row>
    <row r="2418" spans="1:9">
      <c r="A2418" t="s">
        <v>4</v>
      </c>
      <c r="B2418" s="4" t="s">
        <v>5</v>
      </c>
      <c r="C2418" s="4" t="s">
        <v>7</v>
      </c>
      <c r="D2418" s="4" t="s">
        <v>13</v>
      </c>
      <c r="E2418" s="4" t="s">
        <v>8</v>
      </c>
      <c r="F2418" s="4" t="s">
        <v>8</v>
      </c>
      <c r="G2418" s="4" t="s">
        <v>8</v>
      </c>
      <c r="H2418" s="4" t="s">
        <v>8</v>
      </c>
    </row>
    <row r="2419" spans="1:9">
      <c r="A2419" t="n">
        <v>18760</v>
      </c>
      <c r="B2419" s="35" t="n">
        <v>51</v>
      </c>
      <c r="C2419" s="7" t="n">
        <v>3</v>
      </c>
      <c r="D2419" s="7" t="n">
        <v>7032</v>
      </c>
      <c r="E2419" s="7" t="s">
        <v>98</v>
      </c>
      <c r="F2419" s="7" t="s">
        <v>99</v>
      </c>
      <c r="G2419" s="7" t="s">
        <v>97</v>
      </c>
      <c r="H2419" s="7" t="s">
        <v>98</v>
      </c>
    </row>
    <row r="2420" spans="1:9">
      <c r="A2420" t="s">
        <v>4</v>
      </c>
      <c r="B2420" s="4" t="s">
        <v>5</v>
      </c>
      <c r="C2420" s="4" t="s">
        <v>7</v>
      </c>
      <c r="D2420" s="19" t="s">
        <v>32</v>
      </c>
      <c r="E2420" s="4" t="s">
        <v>5</v>
      </c>
      <c r="F2420" s="4" t="s">
        <v>7</v>
      </c>
      <c r="G2420" s="4" t="s">
        <v>13</v>
      </c>
      <c r="H2420" s="19" t="s">
        <v>33</v>
      </c>
      <c r="I2420" s="4" t="s">
        <v>7</v>
      </c>
      <c r="J2420" s="4" t="s">
        <v>25</v>
      </c>
    </row>
    <row r="2421" spans="1:9">
      <c r="A2421" t="n">
        <v>18773</v>
      </c>
      <c r="B2421" s="14" t="n">
        <v>5</v>
      </c>
      <c r="C2421" s="7" t="n">
        <v>28</v>
      </c>
      <c r="D2421" s="19" t="s">
        <v>3</v>
      </c>
      <c r="E2421" s="24" t="n">
        <v>64</v>
      </c>
      <c r="F2421" s="7" t="n">
        <v>5</v>
      </c>
      <c r="G2421" s="7" t="n">
        <v>9</v>
      </c>
      <c r="H2421" s="19" t="s">
        <v>3</v>
      </c>
      <c r="I2421" s="7" t="n">
        <v>1</v>
      </c>
      <c r="J2421" s="15" t="n">
        <f t="normal" ca="1">A2425</f>
        <v>0</v>
      </c>
    </row>
    <row r="2422" spans="1:9">
      <c r="A2422" t="s">
        <v>4</v>
      </c>
      <c r="B2422" s="4" t="s">
        <v>5</v>
      </c>
      <c r="C2422" s="4" t="s">
        <v>13</v>
      </c>
      <c r="D2422" s="4" t="s">
        <v>14</v>
      </c>
    </row>
    <row r="2423" spans="1:9">
      <c r="A2423" t="n">
        <v>18784</v>
      </c>
      <c r="B2423" s="65" t="n">
        <v>44</v>
      </c>
      <c r="C2423" s="7" t="n">
        <v>9</v>
      </c>
      <c r="D2423" s="7" t="n">
        <v>128</v>
      </c>
    </row>
    <row r="2424" spans="1:9">
      <c r="A2424" t="s">
        <v>4</v>
      </c>
      <c r="B2424" s="4" t="s">
        <v>5</v>
      </c>
      <c r="C2424" s="4" t="s">
        <v>7</v>
      </c>
      <c r="D2424" s="4" t="s">
        <v>13</v>
      </c>
    </row>
    <row r="2425" spans="1:9">
      <c r="A2425" t="n">
        <v>18791</v>
      </c>
      <c r="B2425" s="20" t="n">
        <v>58</v>
      </c>
      <c r="C2425" s="7" t="n">
        <v>255</v>
      </c>
      <c r="D2425" s="7" t="n">
        <v>0</v>
      </c>
    </row>
    <row r="2426" spans="1:9">
      <c r="A2426" t="s">
        <v>4</v>
      </c>
      <c r="B2426" s="4" t="s">
        <v>5</v>
      </c>
      <c r="C2426" s="4" t="s">
        <v>7</v>
      </c>
      <c r="D2426" s="4" t="s">
        <v>7</v>
      </c>
    </row>
    <row r="2427" spans="1:9">
      <c r="A2427" t="n">
        <v>18795</v>
      </c>
      <c r="B2427" s="44" t="n">
        <v>49</v>
      </c>
      <c r="C2427" s="7" t="n">
        <v>2</v>
      </c>
      <c r="D2427" s="7" t="n">
        <v>0</v>
      </c>
    </row>
    <row r="2428" spans="1:9">
      <c r="A2428" t="s">
        <v>4</v>
      </c>
      <c r="B2428" s="4" t="s">
        <v>5</v>
      </c>
      <c r="C2428" s="4" t="s">
        <v>7</v>
      </c>
      <c r="D2428" s="4" t="s">
        <v>13</v>
      </c>
      <c r="E2428" s="4" t="s">
        <v>14</v>
      </c>
      <c r="F2428" s="4" t="s">
        <v>13</v>
      </c>
      <c r="G2428" s="4" t="s">
        <v>14</v>
      </c>
      <c r="H2428" s="4" t="s">
        <v>7</v>
      </c>
    </row>
    <row r="2429" spans="1:9">
      <c r="A2429" t="n">
        <v>18798</v>
      </c>
      <c r="B2429" s="44" t="n">
        <v>49</v>
      </c>
      <c r="C2429" s="7" t="n">
        <v>0</v>
      </c>
      <c r="D2429" s="7" t="n">
        <v>570</v>
      </c>
      <c r="E2429" s="7" t="n">
        <v>1060320051</v>
      </c>
      <c r="F2429" s="7" t="n">
        <v>0</v>
      </c>
      <c r="G2429" s="7" t="n">
        <v>0</v>
      </c>
      <c r="H2429" s="7" t="n">
        <v>0</v>
      </c>
    </row>
    <row r="2430" spans="1:9">
      <c r="A2430" t="s">
        <v>4</v>
      </c>
      <c r="B2430" s="4" t="s">
        <v>5</v>
      </c>
      <c r="C2430" s="4" t="s">
        <v>7</v>
      </c>
      <c r="D2430" s="4" t="s">
        <v>13</v>
      </c>
      <c r="E2430" s="4" t="s">
        <v>8</v>
      </c>
    </row>
    <row r="2431" spans="1:9">
      <c r="A2431" t="n">
        <v>18813</v>
      </c>
      <c r="B2431" s="35" t="n">
        <v>51</v>
      </c>
      <c r="C2431" s="7" t="n">
        <v>4</v>
      </c>
      <c r="D2431" s="7" t="n">
        <v>0</v>
      </c>
      <c r="E2431" s="7" t="s">
        <v>48</v>
      </c>
    </row>
    <row r="2432" spans="1:9">
      <c r="A2432" t="s">
        <v>4</v>
      </c>
      <c r="B2432" s="4" t="s">
        <v>5</v>
      </c>
      <c r="C2432" s="4" t="s">
        <v>13</v>
      </c>
    </row>
    <row r="2433" spans="1:10">
      <c r="A2433" t="n">
        <v>18827</v>
      </c>
      <c r="B2433" s="26" t="n">
        <v>16</v>
      </c>
      <c r="C2433" s="7" t="n">
        <v>0</v>
      </c>
    </row>
    <row r="2434" spans="1:10">
      <c r="A2434" t="s">
        <v>4</v>
      </c>
      <c r="B2434" s="4" t="s">
        <v>5</v>
      </c>
      <c r="C2434" s="4" t="s">
        <v>13</v>
      </c>
      <c r="D2434" s="4" t="s">
        <v>7</v>
      </c>
      <c r="E2434" s="4" t="s">
        <v>14</v>
      </c>
      <c r="F2434" s="4" t="s">
        <v>44</v>
      </c>
      <c r="G2434" s="4" t="s">
        <v>7</v>
      </c>
      <c r="H2434" s="4" t="s">
        <v>7</v>
      </c>
      <c r="I2434" s="4" t="s">
        <v>7</v>
      </c>
      <c r="J2434" s="4" t="s">
        <v>14</v>
      </c>
      <c r="K2434" s="4" t="s">
        <v>44</v>
      </c>
      <c r="L2434" s="4" t="s">
        <v>7</v>
      </c>
      <c r="M2434" s="4" t="s">
        <v>7</v>
      </c>
      <c r="N2434" s="4" t="s">
        <v>7</v>
      </c>
      <c r="O2434" s="4" t="s">
        <v>14</v>
      </c>
      <c r="P2434" s="4" t="s">
        <v>44</v>
      </c>
      <c r="Q2434" s="4" t="s">
        <v>7</v>
      </c>
      <c r="R2434" s="4" t="s">
        <v>7</v>
      </c>
      <c r="S2434" s="4" t="s">
        <v>7</v>
      </c>
      <c r="T2434" s="4" t="s">
        <v>14</v>
      </c>
      <c r="U2434" s="4" t="s">
        <v>44</v>
      </c>
      <c r="V2434" s="4" t="s">
        <v>7</v>
      </c>
      <c r="W2434" s="4" t="s">
        <v>7</v>
      </c>
    </row>
    <row r="2435" spans="1:10">
      <c r="A2435" t="n">
        <v>18830</v>
      </c>
      <c r="B2435" s="36" t="n">
        <v>26</v>
      </c>
      <c r="C2435" s="7" t="n">
        <v>0</v>
      </c>
      <c r="D2435" s="7" t="n">
        <v>17</v>
      </c>
      <c r="E2435" s="7" t="n">
        <v>52654</v>
      </c>
      <c r="F2435" s="7" t="s">
        <v>240</v>
      </c>
      <c r="G2435" s="7" t="n">
        <v>2</v>
      </c>
      <c r="H2435" s="7" t="n">
        <v>3</v>
      </c>
      <c r="I2435" s="7" t="n">
        <v>17</v>
      </c>
      <c r="J2435" s="7" t="n">
        <v>52655</v>
      </c>
      <c r="K2435" s="7" t="s">
        <v>241</v>
      </c>
      <c r="L2435" s="7" t="n">
        <v>2</v>
      </c>
      <c r="M2435" s="7" t="n">
        <v>3</v>
      </c>
      <c r="N2435" s="7" t="n">
        <v>17</v>
      </c>
      <c r="O2435" s="7" t="n">
        <v>52656</v>
      </c>
      <c r="P2435" s="7" t="s">
        <v>242</v>
      </c>
      <c r="Q2435" s="7" t="n">
        <v>2</v>
      </c>
      <c r="R2435" s="7" t="n">
        <v>3</v>
      </c>
      <c r="S2435" s="7" t="n">
        <v>17</v>
      </c>
      <c r="T2435" s="7" t="n">
        <v>52657</v>
      </c>
      <c r="U2435" s="7" t="s">
        <v>243</v>
      </c>
      <c r="V2435" s="7" t="n">
        <v>2</v>
      </c>
      <c r="W2435" s="7" t="n">
        <v>0</v>
      </c>
    </row>
    <row r="2436" spans="1:10">
      <c r="A2436" t="s">
        <v>4</v>
      </c>
      <c r="B2436" s="4" t="s">
        <v>5</v>
      </c>
    </row>
    <row r="2437" spans="1:10">
      <c r="A2437" t="n">
        <v>19199</v>
      </c>
      <c r="B2437" s="37" t="n">
        <v>28</v>
      </c>
    </row>
    <row r="2438" spans="1:10">
      <c r="A2438" t="s">
        <v>4</v>
      </c>
      <c r="B2438" s="4" t="s">
        <v>5</v>
      </c>
      <c r="C2438" s="4" t="s">
        <v>7</v>
      </c>
      <c r="D2438" s="4" t="s">
        <v>13</v>
      </c>
      <c r="E2438" s="4" t="s">
        <v>8</v>
      </c>
    </row>
    <row r="2439" spans="1:10">
      <c r="A2439" t="n">
        <v>19200</v>
      </c>
      <c r="B2439" s="35" t="n">
        <v>51</v>
      </c>
      <c r="C2439" s="7" t="n">
        <v>4</v>
      </c>
      <c r="D2439" s="7" t="n">
        <v>6</v>
      </c>
      <c r="E2439" s="7" t="s">
        <v>118</v>
      </c>
    </row>
    <row r="2440" spans="1:10">
      <c r="A2440" t="s">
        <v>4</v>
      </c>
      <c r="B2440" s="4" t="s">
        <v>5</v>
      </c>
      <c r="C2440" s="4" t="s">
        <v>13</v>
      </c>
    </row>
    <row r="2441" spans="1:10">
      <c r="A2441" t="n">
        <v>19213</v>
      </c>
      <c r="B2441" s="26" t="n">
        <v>16</v>
      </c>
      <c r="C2441" s="7" t="n">
        <v>0</v>
      </c>
    </row>
    <row r="2442" spans="1:10">
      <c r="A2442" t="s">
        <v>4</v>
      </c>
      <c r="B2442" s="4" t="s">
        <v>5</v>
      </c>
      <c r="C2442" s="4" t="s">
        <v>13</v>
      </c>
      <c r="D2442" s="4" t="s">
        <v>7</v>
      </c>
      <c r="E2442" s="4" t="s">
        <v>14</v>
      </c>
      <c r="F2442" s="4" t="s">
        <v>44</v>
      </c>
      <c r="G2442" s="4" t="s">
        <v>7</v>
      </c>
      <c r="H2442" s="4" t="s">
        <v>7</v>
      </c>
      <c r="I2442" s="4" t="s">
        <v>7</v>
      </c>
      <c r="J2442" s="4" t="s">
        <v>14</v>
      </c>
      <c r="K2442" s="4" t="s">
        <v>44</v>
      </c>
      <c r="L2442" s="4" t="s">
        <v>7</v>
      </c>
      <c r="M2442" s="4" t="s">
        <v>7</v>
      </c>
    </row>
    <row r="2443" spans="1:10">
      <c r="A2443" t="n">
        <v>19216</v>
      </c>
      <c r="B2443" s="36" t="n">
        <v>26</v>
      </c>
      <c r="C2443" s="7" t="n">
        <v>6</v>
      </c>
      <c r="D2443" s="7" t="n">
        <v>17</v>
      </c>
      <c r="E2443" s="7" t="n">
        <v>8338</v>
      </c>
      <c r="F2443" s="7" t="s">
        <v>244</v>
      </c>
      <c r="G2443" s="7" t="n">
        <v>2</v>
      </c>
      <c r="H2443" s="7" t="n">
        <v>3</v>
      </c>
      <c r="I2443" s="7" t="n">
        <v>17</v>
      </c>
      <c r="J2443" s="7" t="n">
        <v>8339</v>
      </c>
      <c r="K2443" s="7" t="s">
        <v>245</v>
      </c>
      <c r="L2443" s="7" t="n">
        <v>2</v>
      </c>
      <c r="M2443" s="7" t="n">
        <v>0</v>
      </c>
    </row>
    <row r="2444" spans="1:10">
      <c r="A2444" t="s">
        <v>4</v>
      </c>
      <c r="B2444" s="4" t="s">
        <v>5</v>
      </c>
    </row>
    <row r="2445" spans="1:10">
      <c r="A2445" t="n">
        <v>19356</v>
      </c>
      <c r="B2445" s="37" t="n">
        <v>28</v>
      </c>
    </row>
    <row r="2446" spans="1:10">
      <c r="A2446" t="s">
        <v>4</v>
      </c>
      <c r="B2446" s="4" t="s">
        <v>5</v>
      </c>
      <c r="C2446" s="4" t="s">
        <v>13</v>
      </c>
      <c r="D2446" s="4" t="s">
        <v>7</v>
      </c>
    </row>
    <row r="2447" spans="1:10">
      <c r="A2447" t="n">
        <v>19357</v>
      </c>
      <c r="B2447" s="38" t="n">
        <v>89</v>
      </c>
      <c r="C2447" s="7" t="n">
        <v>65533</v>
      </c>
      <c r="D2447" s="7" t="n">
        <v>1</v>
      </c>
    </row>
    <row r="2448" spans="1:10">
      <c r="A2448" t="s">
        <v>4</v>
      </c>
      <c r="B2448" s="4" t="s">
        <v>5</v>
      </c>
      <c r="C2448" s="4" t="s">
        <v>7</v>
      </c>
      <c r="D2448" s="4" t="s">
        <v>13</v>
      </c>
      <c r="E2448" s="4" t="s">
        <v>8</v>
      </c>
    </row>
    <row r="2449" spans="1:23">
      <c r="A2449" t="n">
        <v>19361</v>
      </c>
      <c r="B2449" s="35" t="n">
        <v>51</v>
      </c>
      <c r="C2449" s="7" t="n">
        <v>4</v>
      </c>
      <c r="D2449" s="7" t="n">
        <v>0</v>
      </c>
      <c r="E2449" s="7" t="s">
        <v>129</v>
      </c>
    </row>
    <row r="2450" spans="1:23">
      <c r="A2450" t="s">
        <v>4</v>
      </c>
      <c r="B2450" s="4" t="s">
        <v>5</v>
      </c>
      <c r="C2450" s="4" t="s">
        <v>13</v>
      </c>
    </row>
    <row r="2451" spans="1:23">
      <c r="A2451" t="n">
        <v>19375</v>
      </c>
      <c r="B2451" s="26" t="n">
        <v>16</v>
      </c>
      <c r="C2451" s="7" t="n">
        <v>0</v>
      </c>
    </row>
    <row r="2452" spans="1:23">
      <c r="A2452" t="s">
        <v>4</v>
      </c>
      <c r="B2452" s="4" t="s">
        <v>5</v>
      </c>
      <c r="C2452" s="4" t="s">
        <v>13</v>
      </c>
      <c r="D2452" s="4" t="s">
        <v>7</v>
      </c>
      <c r="E2452" s="4" t="s">
        <v>14</v>
      </c>
      <c r="F2452" s="4" t="s">
        <v>44</v>
      </c>
      <c r="G2452" s="4" t="s">
        <v>7</v>
      </c>
      <c r="H2452" s="4" t="s">
        <v>7</v>
      </c>
    </row>
    <row r="2453" spans="1:23">
      <c r="A2453" t="n">
        <v>19378</v>
      </c>
      <c r="B2453" s="36" t="n">
        <v>26</v>
      </c>
      <c r="C2453" s="7" t="n">
        <v>0</v>
      </c>
      <c r="D2453" s="7" t="n">
        <v>17</v>
      </c>
      <c r="E2453" s="7" t="n">
        <v>52658</v>
      </c>
      <c r="F2453" s="7" t="s">
        <v>246</v>
      </c>
      <c r="G2453" s="7" t="n">
        <v>2</v>
      </c>
      <c r="H2453" s="7" t="n">
        <v>0</v>
      </c>
    </row>
    <row r="2454" spans="1:23">
      <c r="A2454" t="s">
        <v>4</v>
      </c>
      <c r="B2454" s="4" t="s">
        <v>5</v>
      </c>
    </row>
    <row r="2455" spans="1:23">
      <c r="A2455" t="n">
        <v>19463</v>
      </c>
      <c r="B2455" s="37" t="n">
        <v>28</v>
      </c>
    </row>
    <row r="2456" spans="1:23">
      <c r="A2456" t="s">
        <v>4</v>
      </c>
      <c r="B2456" s="4" t="s">
        <v>5</v>
      </c>
      <c r="C2456" s="4" t="s">
        <v>13</v>
      </c>
      <c r="D2456" s="4" t="s">
        <v>7</v>
      </c>
    </row>
    <row r="2457" spans="1:23">
      <c r="A2457" t="n">
        <v>19464</v>
      </c>
      <c r="B2457" s="38" t="n">
        <v>89</v>
      </c>
      <c r="C2457" s="7" t="n">
        <v>65533</v>
      </c>
      <c r="D2457" s="7" t="n">
        <v>1</v>
      </c>
    </row>
    <row r="2458" spans="1:23">
      <c r="A2458" t="s">
        <v>4</v>
      </c>
      <c r="B2458" s="4" t="s">
        <v>5</v>
      </c>
      <c r="C2458" s="4" t="s">
        <v>7</v>
      </c>
      <c r="D2458" s="4" t="s">
        <v>13</v>
      </c>
      <c r="E2458" s="4" t="s">
        <v>8</v>
      </c>
    </row>
    <row r="2459" spans="1:23">
      <c r="A2459" t="n">
        <v>19468</v>
      </c>
      <c r="B2459" s="35" t="n">
        <v>51</v>
      </c>
      <c r="C2459" s="7" t="n">
        <v>4</v>
      </c>
      <c r="D2459" s="7" t="n">
        <v>0</v>
      </c>
      <c r="E2459" s="7" t="s">
        <v>48</v>
      </c>
    </row>
    <row r="2460" spans="1:23">
      <c r="A2460" t="s">
        <v>4</v>
      </c>
      <c r="B2460" s="4" t="s">
        <v>5</v>
      </c>
      <c r="C2460" s="4" t="s">
        <v>13</v>
      </c>
    </row>
    <row r="2461" spans="1:23">
      <c r="A2461" t="n">
        <v>19482</v>
      </c>
      <c r="B2461" s="26" t="n">
        <v>16</v>
      </c>
      <c r="C2461" s="7" t="n">
        <v>0</v>
      </c>
    </row>
    <row r="2462" spans="1:23">
      <c r="A2462" t="s">
        <v>4</v>
      </c>
      <c r="B2462" s="4" t="s">
        <v>5</v>
      </c>
      <c r="C2462" s="4" t="s">
        <v>13</v>
      </c>
      <c r="D2462" s="4" t="s">
        <v>7</v>
      </c>
      <c r="E2462" s="4" t="s">
        <v>14</v>
      </c>
      <c r="F2462" s="4" t="s">
        <v>44</v>
      </c>
      <c r="G2462" s="4" t="s">
        <v>7</v>
      </c>
      <c r="H2462" s="4" t="s">
        <v>7</v>
      </c>
    </row>
    <row r="2463" spans="1:23">
      <c r="A2463" t="n">
        <v>19485</v>
      </c>
      <c r="B2463" s="36" t="n">
        <v>26</v>
      </c>
      <c r="C2463" s="7" t="n">
        <v>0</v>
      </c>
      <c r="D2463" s="7" t="n">
        <v>17</v>
      </c>
      <c r="E2463" s="7" t="n">
        <v>52659</v>
      </c>
      <c r="F2463" s="7" t="s">
        <v>247</v>
      </c>
      <c r="G2463" s="7" t="n">
        <v>2</v>
      </c>
      <c r="H2463" s="7" t="n">
        <v>0</v>
      </c>
    </row>
    <row r="2464" spans="1:23">
      <c r="A2464" t="s">
        <v>4</v>
      </c>
      <c r="B2464" s="4" t="s">
        <v>5</v>
      </c>
    </row>
    <row r="2465" spans="1:8">
      <c r="A2465" t="n">
        <v>19577</v>
      </c>
      <c r="B2465" s="37" t="n">
        <v>28</v>
      </c>
    </row>
    <row r="2466" spans="1:8">
      <c r="A2466" t="s">
        <v>4</v>
      </c>
      <c r="B2466" s="4" t="s">
        <v>5</v>
      </c>
      <c r="C2466" s="4" t="s">
        <v>7</v>
      </c>
      <c r="D2466" s="4" t="s">
        <v>13</v>
      </c>
      <c r="E2466" s="4" t="s">
        <v>8</v>
      </c>
    </row>
    <row r="2467" spans="1:8">
      <c r="A2467" t="n">
        <v>19578</v>
      </c>
      <c r="B2467" s="35" t="n">
        <v>51</v>
      </c>
      <c r="C2467" s="7" t="n">
        <v>4</v>
      </c>
      <c r="D2467" s="7" t="n">
        <v>6</v>
      </c>
      <c r="E2467" s="7" t="s">
        <v>248</v>
      </c>
    </row>
    <row r="2468" spans="1:8">
      <c r="A2468" t="s">
        <v>4</v>
      </c>
      <c r="B2468" s="4" t="s">
        <v>5</v>
      </c>
      <c r="C2468" s="4" t="s">
        <v>13</v>
      </c>
    </row>
    <row r="2469" spans="1:8">
      <c r="A2469" t="n">
        <v>19592</v>
      </c>
      <c r="B2469" s="26" t="n">
        <v>16</v>
      </c>
      <c r="C2469" s="7" t="n">
        <v>0</v>
      </c>
    </row>
    <row r="2470" spans="1:8">
      <c r="A2470" t="s">
        <v>4</v>
      </c>
      <c r="B2470" s="4" t="s">
        <v>5</v>
      </c>
      <c r="C2470" s="4" t="s">
        <v>13</v>
      </c>
      <c r="D2470" s="4" t="s">
        <v>7</v>
      </c>
      <c r="E2470" s="4" t="s">
        <v>14</v>
      </c>
      <c r="F2470" s="4" t="s">
        <v>44</v>
      </c>
      <c r="G2470" s="4" t="s">
        <v>7</v>
      </c>
      <c r="H2470" s="4" t="s">
        <v>7</v>
      </c>
    </row>
    <row r="2471" spans="1:8">
      <c r="A2471" t="n">
        <v>19595</v>
      </c>
      <c r="B2471" s="36" t="n">
        <v>26</v>
      </c>
      <c r="C2471" s="7" t="n">
        <v>6</v>
      </c>
      <c r="D2471" s="7" t="n">
        <v>17</v>
      </c>
      <c r="E2471" s="7" t="n">
        <v>8340</v>
      </c>
      <c r="F2471" s="7" t="s">
        <v>249</v>
      </c>
      <c r="G2471" s="7" t="n">
        <v>2</v>
      </c>
      <c r="H2471" s="7" t="n">
        <v>0</v>
      </c>
    </row>
    <row r="2472" spans="1:8">
      <c r="A2472" t="s">
        <v>4</v>
      </c>
      <c r="B2472" s="4" t="s">
        <v>5</v>
      </c>
    </row>
    <row r="2473" spans="1:8">
      <c r="A2473" t="n">
        <v>19617</v>
      </c>
      <c r="B2473" s="37" t="n">
        <v>28</v>
      </c>
    </row>
    <row r="2474" spans="1:8">
      <c r="A2474" t="s">
        <v>4</v>
      </c>
      <c r="B2474" s="4" t="s">
        <v>5</v>
      </c>
      <c r="C2474" s="4" t="s">
        <v>13</v>
      </c>
      <c r="D2474" s="4" t="s">
        <v>7</v>
      </c>
    </row>
    <row r="2475" spans="1:8">
      <c r="A2475" t="n">
        <v>19618</v>
      </c>
      <c r="B2475" s="38" t="n">
        <v>89</v>
      </c>
      <c r="C2475" s="7" t="n">
        <v>65533</v>
      </c>
      <c r="D2475" s="7" t="n">
        <v>1</v>
      </c>
    </row>
    <row r="2476" spans="1:8">
      <c r="A2476" t="s">
        <v>4</v>
      </c>
      <c r="B2476" s="4" t="s">
        <v>5</v>
      </c>
      <c r="C2476" s="4" t="s">
        <v>7</v>
      </c>
      <c r="D2476" s="4" t="s">
        <v>13</v>
      </c>
      <c r="E2476" s="4" t="s">
        <v>16</v>
      </c>
    </row>
    <row r="2477" spans="1:8">
      <c r="A2477" t="n">
        <v>19622</v>
      </c>
      <c r="B2477" s="20" t="n">
        <v>58</v>
      </c>
      <c r="C2477" s="7" t="n">
        <v>101</v>
      </c>
      <c r="D2477" s="7" t="n">
        <v>300</v>
      </c>
      <c r="E2477" s="7" t="n">
        <v>1</v>
      </c>
    </row>
    <row r="2478" spans="1:8">
      <c r="A2478" t="s">
        <v>4</v>
      </c>
      <c r="B2478" s="4" t="s">
        <v>5</v>
      </c>
      <c r="C2478" s="4" t="s">
        <v>7</v>
      </c>
      <c r="D2478" s="4" t="s">
        <v>13</v>
      </c>
    </row>
    <row r="2479" spans="1:8">
      <c r="A2479" t="n">
        <v>19630</v>
      </c>
      <c r="B2479" s="20" t="n">
        <v>58</v>
      </c>
      <c r="C2479" s="7" t="n">
        <v>254</v>
      </c>
      <c r="D2479" s="7" t="n">
        <v>0</v>
      </c>
    </row>
    <row r="2480" spans="1:8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16</v>
      </c>
      <c r="F2480" s="4" t="s">
        <v>16</v>
      </c>
      <c r="G2480" s="4" t="s">
        <v>16</v>
      </c>
      <c r="H2480" s="4" t="s">
        <v>13</v>
      </c>
    </row>
    <row r="2481" spans="1:8">
      <c r="A2481" t="n">
        <v>19634</v>
      </c>
      <c r="B2481" s="31" t="n">
        <v>45</v>
      </c>
      <c r="C2481" s="7" t="n">
        <v>2</v>
      </c>
      <c r="D2481" s="7" t="n">
        <v>3</v>
      </c>
      <c r="E2481" s="7" t="n">
        <v>-0.0199999995529652</v>
      </c>
      <c r="F2481" s="7" t="n">
        <v>21.3700008392334</v>
      </c>
      <c r="G2481" s="7" t="n">
        <v>-32.8300018310547</v>
      </c>
      <c r="H2481" s="7" t="n">
        <v>0</v>
      </c>
    </row>
    <row r="2482" spans="1:8">
      <c r="A2482" t="s">
        <v>4</v>
      </c>
      <c r="B2482" s="4" t="s">
        <v>5</v>
      </c>
      <c r="C2482" s="4" t="s">
        <v>7</v>
      </c>
      <c r="D2482" s="4" t="s">
        <v>7</v>
      </c>
      <c r="E2482" s="4" t="s">
        <v>16</v>
      </c>
      <c r="F2482" s="4" t="s">
        <v>16</v>
      </c>
      <c r="G2482" s="4" t="s">
        <v>16</v>
      </c>
      <c r="H2482" s="4" t="s">
        <v>13</v>
      </c>
      <c r="I2482" s="4" t="s">
        <v>7</v>
      </c>
    </row>
    <row r="2483" spans="1:8">
      <c r="A2483" t="n">
        <v>19651</v>
      </c>
      <c r="B2483" s="31" t="n">
        <v>45</v>
      </c>
      <c r="C2483" s="7" t="n">
        <v>4</v>
      </c>
      <c r="D2483" s="7" t="n">
        <v>3</v>
      </c>
      <c r="E2483" s="7" t="n">
        <v>358.320007324219</v>
      </c>
      <c r="F2483" s="7" t="n">
        <v>202.660003662109</v>
      </c>
      <c r="G2483" s="7" t="n">
        <v>6</v>
      </c>
      <c r="H2483" s="7" t="n">
        <v>0</v>
      </c>
      <c r="I2483" s="7" t="n">
        <v>0</v>
      </c>
    </row>
    <row r="2484" spans="1:8">
      <c r="A2484" t="s">
        <v>4</v>
      </c>
      <c r="B2484" s="4" t="s">
        <v>5</v>
      </c>
      <c r="C2484" s="4" t="s">
        <v>7</v>
      </c>
      <c r="D2484" s="4" t="s">
        <v>7</v>
      </c>
      <c r="E2484" s="4" t="s">
        <v>16</v>
      </c>
      <c r="F2484" s="4" t="s">
        <v>13</v>
      </c>
    </row>
    <row r="2485" spans="1:8">
      <c r="A2485" t="n">
        <v>19669</v>
      </c>
      <c r="B2485" s="31" t="n">
        <v>45</v>
      </c>
      <c r="C2485" s="7" t="n">
        <v>5</v>
      </c>
      <c r="D2485" s="7" t="n">
        <v>3</v>
      </c>
      <c r="E2485" s="7" t="n">
        <v>1.60000002384186</v>
      </c>
      <c r="F2485" s="7" t="n">
        <v>0</v>
      </c>
    </row>
    <row r="2486" spans="1:8">
      <c r="A2486" t="s">
        <v>4</v>
      </c>
      <c r="B2486" s="4" t="s">
        <v>5</v>
      </c>
      <c r="C2486" s="4" t="s">
        <v>7</v>
      </c>
      <c r="D2486" s="4" t="s">
        <v>7</v>
      </c>
      <c r="E2486" s="4" t="s">
        <v>16</v>
      </c>
      <c r="F2486" s="4" t="s">
        <v>13</v>
      </c>
    </row>
    <row r="2487" spans="1:8">
      <c r="A2487" t="n">
        <v>19678</v>
      </c>
      <c r="B2487" s="31" t="n">
        <v>45</v>
      </c>
      <c r="C2487" s="7" t="n">
        <v>11</v>
      </c>
      <c r="D2487" s="7" t="n">
        <v>3</v>
      </c>
      <c r="E2487" s="7" t="n">
        <v>22.5</v>
      </c>
      <c r="F2487" s="7" t="n">
        <v>0</v>
      </c>
    </row>
    <row r="2488" spans="1:8">
      <c r="A2488" t="s">
        <v>4</v>
      </c>
      <c r="B2488" s="4" t="s">
        <v>5</v>
      </c>
      <c r="C2488" s="4" t="s">
        <v>7</v>
      </c>
      <c r="D2488" s="4" t="s">
        <v>7</v>
      </c>
      <c r="E2488" s="4" t="s">
        <v>16</v>
      </c>
      <c r="F2488" s="4" t="s">
        <v>16</v>
      </c>
      <c r="G2488" s="4" t="s">
        <v>16</v>
      </c>
      <c r="H2488" s="4" t="s">
        <v>13</v>
      </c>
    </row>
    <row r="2489" spans="1:8">
      <c r="A2489" t="n">
        <v>19687</v>
      </c>
      <c r="B2489" s="31" t="n">
        <v>45</v>
      </c>
      <c r="C2489" s="7" t="n">
        <v>2</v>
      </c>
      <c r="D2489" s="7" t="n">
        <v>3</v>
      </c>
      <c r="E2489" s="7" t="n">
        <v>0.109999999403954</v>
      </c>
      <c r="F2489" s="7" t="n">
        <v>21.4699993133545</v>
      </c>
      <c r="G2489" s="7" t="n">
        <v>-32.9099998474121</v>
      </c>
      <c r="H2489" s="7" t="n">
        <v>4000</v>
      </c>
    </row>
    <row r="2490" spans="1:8">
      <c r="A2490" t="s">
        <v>4</v>
      </c>
      <c r="B2490" s="4" t="s">
        <v>5</v>
      </c>
      <c r="C2490" s="4" t="s">
        <v>7</v>
      </c>
      <c r="D2490" s="4" t="s">
        <v>7</v>
      </c>
      <c r="E2490" s="4" t="s">
        <v>16</v>
      </c>
      <c r="F2490" s="4" t="s">
        <v>16</v>
      </c>
      <c r="G2490" s="4" t="s">
        <v>16</v>
      </c>
      <c r="H2490" s="4" t="s">
        <v>13</v>
      </c>
      <c r="I2490" s="4" t="s">
        <v>7</v>
      </c>
    </row>
    <row r="2491" spans="1:8">
      <c r="A2491" t="n">
        <v>19704</v>
      </c>
      <c r="B2491" s="31" t="n">
        <v>45</v>
      </c>
      <c r="C2491" s="7" t="n">
        <v>4</v>
      </c>
      <c r="D2491" s="7" t="n">
        <v>3</v>
      </c>
      <c r="E2491" s="7" t="n">
        <v>360.309997558594</v>
      </c>
      <c r="F2491" s="7" t="n">
        <v>160.389999389648</v>
      </c>
      <c r="G2491" s="7" t="n">
        <v>6</v>
      </c>
      <c r="H2491" s="7" t="n">
        <v>4000</v>
      </c>
      <c r="I2491" s="7" t="n">
        <v>1</v>
      </c>
    </row>
    <row r="2492" spans="1:8">
      <c r="A2492" t="s">
        <v>4</v>
      </c>
      <c r="B2492" s="4" t="s">
        <v>5</v>
      </c>
      <c r="C2492" s="4" t="s">
        <v>7</v>
      </c>
      <c r="D2492" s="4" t="s">
        <v>7</v>
      </c>
      <c r="E2492" s="4" t="s">
        <v>16</v>
      </c>
      <c r="F2492" s="4" t="s">
        <v>13</v>
      </c>
    </row>
    <row r="2493" spans="1:8">
      <c r="A2493" t="n">
        <v>19722</v>
      </c>
      <c r="B2493" s="31" t="n">
        <v>45</v>
      </c>
      <c r="C2493" s="7" t="n">
        <v>5</v>
      </c>
      <c r="D2493" s="7" t="n">
        <v>3</v>
      </c>
      <c r="E2493" s="7" t="n">
        <v>1.60000002384186</v>
      </c>
      <c r="F2493" s="7" t="n">
        <v>4000</v>
      </c>
    </row>
    <row r="2494" spans="1:8">
      <c r="A2494" t="s">
        <v>4</v>
      </c>
      <c r="B2494" s="4" t="s">
        <v>5</v>
      </c>
      <c r="C2494" s="4" t="s">
        <v>7</v>
      </c>
      <c r="D2494" s="4" t="s">
        <v>7</v>
      </c>
      <c r="E2494" s="4" t="s">
        <v>16</v>
      </c>
      <c r="F2494" s="4" t="s">
        <v>13</v>
      </c>
    </row>
    <row r="2495" spans="1:8">
      <c r="A2495" t="n">
        <v>19731</v>
      </c>
      <c r="B2495" s="31" t="n">
        <v>45</v>
      </c>
      <c r="C2495" s="7" t="n">
        <v>11</v>
      </c>
      <c r="D2495" s="7" t="n">
        <v>3</v>
      </c>
      <c r="E2495" s="7" t="n">
        <v>22.5</v>
      </c>
      <c r="F2495" s="7" t="n">
        <v>4000</v>
      </c>
    </row>
    <row r="2496" spans="1:8">
      <c r="A2496" t="s">
        <v>4</v>
      </c>
      <c r="B2496" s="4" t="s">
        <v>5</v>
      </c>
      <c r="C2496" s="4" t="s">
        <v>7</v>
      </c>
      <c r="D2496" s="4" t="s">
        <v>13</v>
      </c>
    </row>
    <row r="2497" spans="1:9">
      <c r="A2497" t="n">
        <v>19740</v>
      </c>
      <c r="B2497" s="20" t="n">
        <v>58</v>
      </c>
      <c r="C2497" s="7" t="n">
        <v>255</v>
      </c>
      <c r="D2497" s="7" t="n">
        <v>0</v>
      </c>
    </row>
    <row r="2498" spans="1:9">
      <c r="A2498" t="s">
        <v>4</v>
      </c>
      <c r="B2498" s="4" t="s">
        <v>5</v>
      </c>
      <c r="C2498" s="4" t="s">
        <v>13</v>
      </c>
    </row>
    <row r="2499" spans="1:9">
      <c r="A2499" t="n">
        <v>19744</v>
      </c>
      <c r="B2499" s="26" t="n">
        <v>16</v>
      </c>
      <c r="C2499" s="7" t="n">
        <v>1000</v>
      </c>
    </row>
    <row r="2500" spans="1:9">
      <c r="A2500" t="s">
        <v>4</v>
      </c>
      <c r="B2500" s="4" t="s">
        <v>5</v>
      </c>
      <c r="C2500" s="4" t="s">
        <v>13</v>
      </c>
      <c r="D2500" s="4" t="s">
        <v>13</v>
      </c>
      <c r="E2500" s="4" t="s">
        <v>16</v>
      </c>
      <c r="F2500" s="4" t="s">
        <v>16</v>
      </c>
      <c r="G2500" s="4" t="s">
        <v>16</v>
      </c>
      <c r="H2500" s="4" t="s">
        <v>16</v>
      </c>
      <c r="I2500" s="4" t="s">
        <v>7</v>
      </c>
      <c r="J2500" s="4" t="s">
        <v>13</v>
      </c>
    </row>
    <row r="2501" spans="1:9">
      <c r="A2501" t="n">
        <v>19747</v>
      </c>
      <c r="B2501" s="32" t="n">
        <v>55</v>
      </c>
      <c r="C2501" s="7" t="n">
        <v>0</v>
      </c>
      <c r="D2501" s="7" t="n">
        <v>65024</v>
      </c>
      <c r="E2501" s="7" t="n">
        <v>0</v>
      </c>
      <c r="F2501" s="7" t="n">
        <v>0</v>
      </c>
      <c r="G2501" s="7" t="n">
        <v>0.349999994039536</v>
      </c>
      <c r="H2501" s="7" t="n">
        <v>0.899999976158142</v>
      </c>
      <c r="I2501" s="7" t="n">
        <v>1</v>
      </c>
      <c r="J2501" s="7" t="n">
        <v>0</v>
      </c>
    </row>
    <row r="2502" spans="1:9">
      <c r="A2502" t="s">
        <v>4</v>
      </c>
      <c r="B2502" s="4" t="s">
        <v>5</v>
      </c>
      <c r="C2502" s="4" t="s">
        <v>13</v>
      </c>
      <c r="D2502" s="4" t="s">
        <v>7</v>
      </c>
    </row>
    <row r="2503" spans="1:9">
      <c r="A2503" t="n">
        <v>19771</v>
      </c>
      <c r="B2503" s="34" t="n">
        <v>56</v>
      </c>
      <c r="C2503" s="7" t="n">
        <v>0</v>
      </c>
      <c r="D2503" s="7" t="n">
        <v>0</v>
      </c>
    </row>
    <row r="2504" spans="1:9">
      <c r="A2504" t="s">
        <v>4</v>
      </c>
      <c r="B2504" s="4" t="s">
        <v>5</v>
      </c>
      <c r="C2504" s="4" t="s">
        <v>13</v>
      </c>
    </row>
    <row r="2505" spans="1:9">
      <c r="A2505" t="n">
        <v>19775</v>
      </c>
      <c r="B2505" s="26" t="n">
        <v>16</v>
      </c>
      <c r="C2505" s="7" t="n">
        <v>2000</v>
      </c>
    </row>
    <row r="2506" spans="1:9">
      <c r="A2506" t="s">
        <v>4</v>
      </c>
      <c r="B2506" s="4" t="s">
        <v>5</v>
      </c>
      <c r="C2506" s="4" t="s">
        <v>7</v>
      </c>
      <c r="D2506" s="4" t="s">
        <v>13</v>
      </c>
      <c r="E2506" s="4" t="s">
        <v>8</v>
      </c>
    </row>
    <row r="2507" spans="1:9">
      <c r="A2507" t="n">
        <v>19778</v>
      </c>
      <c r="B2507" s="35" t="n">
        <v>51</v>
      </c>
      <c r="C2507" s="7" t="n">
        <v>4</v>
      </c>
      <c r="D2507" s="7" t="n">
        <v>0</v>
      </c>
      <c r="E2507" s="7" t="s">
        <v>225</v>
      </c>
    </row>
    <row r="2508" spans="1:9">
      <c r="A2508" t="s">
        <v>4</v>
      </c>
      <c r="B2508" s="4" t="s">
        <v>5</v>
      </c>
      <c r="C2508" s="4" t="s">
        <v>13</v>
      </c>
    </row>
    <row r="2509" spans="1:9">
      <c r="A2509" t="n">
        <v>19791</v>
      </c>
      <c r="B2509" s="26" t="n">
        <v>16</v>
      </c>
      <c r="C2509" s="7" t="n">
        <v>0</v>
      </c>
    </row>
    <row r="2510" spans="1:9">
      <c r="A2510" t="s">
        <v>4</v>
      </c>
      <c r="B2510" s="4" t="s">
        <v>5</v>
      </c>
      <c r="C2510" s="4" t="s">
        <v>13</v>
      </c>
      <c r="D2510" s="4" t="s">
        <v>7</v>
      </c>
      <c r="E2510" s="4" t="s">
        <v>14</v>
      </c>
      <c r="F2510" s="4" t="s">
        <v>44</v>
      </c>
      <c r="G2510" s="4" t="s">
        <v>7</v>
      </c>
      <c r="H2510" s="4" t="s">
        <v>7</v>
      </c>
    </row>
    <row r="2511" spans="1:9">
      <c r="A2511" t="n">
        <v>19794</v>
      </c>
      <c r="B2511" s="36" t="n">
        <v>26</v>
      </c>
      <c r="C2511" s="7" t="n">
        <v>0</v>
      </c>
      <c r="D2511" s="7" t="n">
        <v>17</v>
      </c>
      <c r="E2511" s="7" t="n">
        <v>52660</v>
      </c>
      <c r="F2511" s="7" t="s">
        <v>250</v>
      </c>
      <c r="G2511" s="7" t="n">
        <v>2</v>
      </c>
      <c r="H2511" s="7" t="n">
        <v>0</v>
      </c>
    </row>
    <row r="2512" spans="1:9">
      <c r="A2512" t="s">
        <v>4</v>
      </c>
      <c r="B2512" s="4" t="s">
        <v>5</v>
      </c>
    </row>
    <row r="2513" spans="1:10">
      <c r="A2513" t="n">
        <v>19881</v>
      </c>
      <c r="B2513" s="37" t="n">
        <v>28</v>
      </c>
    </row>
    <row r="2514" spans="1:10">
      <c r="A2514" t="s">
        <v>4</v>
      </c>
      <c r="B2514" s="4" t="s">
        <v>5</v>
      </c>
      <c r="C2514" s="4" t="s">
        <v>7</v>
      </c>
      <c r="D2514" s="4" t="s">
        <v>13</v>
      </c>
    </row>
    <row r="2515" spans="1:10">
      <c r="A2515" t="n">
        <v>19882</v>
      </c>
      <c r="B2515" s="31" t="n">
        <v>45</v>
      </c>
      <c r="C2515" s="7" t="n">
        <v>7</v>
      </c>
      <c r="D2515" s="7" t="n">
        <v>255</v>
      </c>
    </row>
    <row r="2516" spans="1:10">
      <c r="A2516" t="s">
        <v>4</v>
      </c>
      <c r="B2516" s="4" t="s">
        <v>5</v>
      </c>
      <c r="C2516" s="4" t="s">
        <v>7</v>
      </c>
      <c r="D2516" s="4" t="s">
        <v>13</v>
      </c>
      <c r="E2516" s="4" t="s">
        <v>8</v>
      </c>
    </row>
    <row r="2517" spans="1:10">
      <c r="A2517" t="n">
        <v>19886</v>
      </c>
      <c r="B2517" s="35" t="n">
        <v>51</v>
      </c>
      <c r="C2517" s="7" t="n">
        <v>4</v>
      </c>
      <c r="D2517" s="7" t="n">
        <v>0</v>
      </c>
      <c r="E2517" s="7" t="s">
        <v>251</v>
      </c>
    </row>
    <row r="2518" spans="1:10">
      <c r="A2518" t="s">
        <v>4</v>
      </c>
      <c r="B2518" s="4" t="s">
        <v>5</v>
      </c>
      <c r="C2518" s="4" t="s">
        <v>13</v>
      </c>
    </row>
    <row r="2519" spans="1:10">
      <c r="A2519" t="n">
        <v>19899</v>
      </c>
      <c r="B2519" s="26" t="n">
        <v>16</v>
      </c>
      <c r="C2519" s="7" t="n">
        <v>0</v>
      </c>
    </row>
    <row r="2520" spans="1:10">
      <c r="A2520" t="s">
        <v>4</v>
      </c>
      <c r="B2520" s="4" t="s">
        <v>5</v>
      </c>
      <c r="C2520" s="4" t="s">
        <v>13</v>
      </c>
      <c r="D2520" s="4" t="s">
        <v>7</v>
      </c>
      <c r="E2520" s="4" t="s">
        <v>14</v>
      </c>
      <c r="F2520" s="4" t="s">
        <v>44</v>
      </c>
      <c r="G2520" s="4" t="s">
        <v>7</v>
      </c>
      <c r="H2520" s="4" t="s">
        <v>7</v>
      </c>
    </row>
    <row r="2521" spans="1:10">
      <c r="A2521" t="n">
        <v>19902</v>
      </c>
      <c r="B2521" s="36" t="n">
        <v>26</v>
      </c>
      <c r="C2521" s="7" t="n">
        <v>0</v>
      </c>
      <c r="D2521" s="7" t="n">
        <v>17</v>
      </c>
      <c r="E2521" s="7" t="n">
        <v>52661</v>
      </c>
      <c r="F2521" s="7" t="s">
        <v>252</v>
      </c>
      <c r="G2521" s="7" t="n">
        <v>2</v>
      </c>
      <c r="H2521" s="7" t="n">
        <v>0</v>
      </c>
    </row>
    <row r="2522" spans="1:10">
      <c r="A2522" t="s">
        <v>4</v>
      </c>
      <c r="B2522" s="4" t="s">
        <v>5</v>
      </c>
    </row>
    <row r="2523" spans="1:10">
      <c r="A2523" t="n">
        <v>20021</v>
      </c>
      <c r="B2523" s="37" t="n">
        <v>28</v>
      </c>
    </row>
    <row r="2524" spans="1:10">
      <c r="A2524" t="s">
        <v>4</v>
      </c>
      <c r="B2524" s="4" t="s">
        <v>5</v>
      </c>
      <c r="C2524" s="4" t="s">
        <v>7</v>
      </c>
      <c r="D2524" s="4" t="s">
        <v>13</v>
      </c>
      <c r="E2524" s="4" t="s">
        <v>8</v>
      </c>
      <c r="F2524" s="4" t="s">
        <v>8</v>
      </c>
      <c r="G2524" s="4" t="s">
        <v>8</v>
      </c>
      <c r="H2524" s="4" t="s">
        <v>8</v>
      </c>
    </row>
    <row r="2525" spans="1:10">
      <c r="A2525" t="n">
        <v>20022</v>
      </c>
      <c r="B2525" s="35" t="n">
        <v>51</v>
      </c>
      <c r="C2525" s="7" t="n">
        <v>3</v>
      </c>
      <c r="D2525" s="7" t="n">
        <v>0</v>
      </c>
      <c r="E2525" s="7" t="s">
        <v>184</v>
      </c>
      <c r="F2525" s="7" t="s">
        <v>98</v>
      </c>
      <c r="G2525" s="7" t="s">
        <v>97</v>
      </c>
      <c r="H2525" s="7" t="s">
        <v>98</v>
      </c>
    </row>
    <row r="2526" spans="1:10">
      <c r="A2526" t="s">
        <v>4</v>
      </c>
      <c r="B2526" s="4" t="s">
        <v>5</v>
      </c>
      <c r="C2526" s="4" t="s">
        <v>13</v>
      </c>
      <c r="D2526" s="4" t="s">
        <v>16</v>
      </c>
      <c r="E2526" s="4" t="s">
        <v>16</v>
      </c>
      <c r="F2526" s="4" t="s">
        <v>16</v>
      </c>
      <c r="G2526" s="4" t="s">
        <v>13</v>
      </c>
      <c r="H2526" s="4" t="s">
        <v>13</v>
      </c>
    </row>
    <row r="2527" spans="1:10">
      <c r="A2527" t="n">
        <v>20035</v>
      </c>
      <c r="B2527" s="64" t="n">
        <v>60</v>
      </c>
      <c r="C2527" s="7" t="n">
        <v>0</v>
      </c>
      <c r="D2527" s="7" t="n">
        <v>0</v>
      </c>
      <c r="E2527" s="7" t="n">
        <v>-10</v>
      </c>
      <c r="F2527" s="7" t="n">
        <v>0</v>
      </c>
      <c r="G2527" s="7" t="n">
        <v>1000</v>
      </c>
      <c r="H2527" s="7" t="n">
        <v>0</v>
      </c>
    </row>
    <row r="2528" spans="1:10">
      <c r="A2528" t="s">
        <v>4</v>
      </c>
      <c r="B2528" s="4" t="s">
        <v>5</v>
      </c>
      <c r="C2528" s="4" t="s">
        <v>13</v>
      </c>
    </row>
    <row r="2529" spans="1:8">
      <c r="A2529" t="n">
        <v>20054</v>
      </c>
      <c r="B2529" s="26" t="n">
        <v>16</v>
      </c>
      <c r="C2529" s="7" t="n">
        <v>300</v>
      </c>
    </row>
    <row r="2530" spans="1:8">
      <c r="A2530" t="s">
        <v>4</v>
      </c>
      <c r="B2530" s="4" t="s">
        <v>5</v>
      </c>
      <c r="C2530" s="4" t="s">
        <v>7</v>
      </c>
      <c r="D2530" s="4" t="s">
        <v>13</v>
      </c>
      <c r="E2530" s="4" t="s">
        <v>8</v>
      </c>
    </row>
    <row r="2531" spans="1:8">
      <c r="A2531" t="n">
        <v>20057</v>
      </c>
      <c r="B2531" s="35" t="n">
        <v>51</v>
      </c>
      <c r="C2531" s="7" t="n">
        <v>4</v>
      </c>
      <c r="D2531" s="7" t="n">
        <v>0</v>
      </c>
      <c r="E2531" s="7" t="s">
        <v>48</v>
      </c>
    </row>
    <row r="2532" spans="1:8">
      <c r="A2532" t="s">
        <v>4</v>
      </c>
      <c r="B2532" s="4" t="s">
        <v>5</v>
      </c>
      <c r="C2532" s="4" t="s">
        <v>13</v>
      </c>
    </row>
    <row r="2533" spans="1:8">
      <c r="A2533" t="n">
        <v>20071</v>
      </c>
      <c r="B2533" s="26" t="n">
        <v>16</v>
      </c>
      <c r="C2533" s="7" t="n">
        <v>0</v>
      </c>
    </row>
    <row r="2534" spans="1:8">
      <c r="A2534" t="s">
        <v>4</v>
      </c>
      <c r="B2534" s="4" t="s">
        <v>5</v>
      </c>
      <c r="C2534" s="4" t="s">
        <v>13</v>
      </c>
      <c r="D2534" s="4" t="s">
        <v>7</v>
      </c>
      <c r="E2534" s="4" t="s">
        <v>14</v>
      </c>
      <c r="F2534" s="4" t="s">
        <v>44</v>
      </c>
      <c r="G2534" s="4" t="s">
        <v>7</v>
      </c>
      <c r="H2534" s="4" t="s">
        <v>7</v>
      </c>
      <c r="I2534" s="4" t="s">
        <v>7</v>
      </c>
      <c r="J2534" s="4" t="s">
        <v>14</v>
      </c>
      <c r="K2534" s="4" t="s">
        <v>44</v>
      </c>
      <c r="L2534" s="4" t="s">
        <v>7</v>
      </c>
      <c r="M2534" s="4" t="s">
        <v>7</v>
      </c>
      <c r="N2534" s="4" t="s">
        <v>7</v>
      </c>
      <c r="O2534" s="4" t="s">
        <v>14</v>
      </c>
      <c r="P2534" s="4" t="s">
        <v>44</v>
      </c>
      <c r="Q2534" s="4" t="s">
        <v>7</v>
      </c>
      <c r="R2534" s="4" t="s">
        <v>7</v>
      </c>
    </row>
    <row r="2535" spans="1:8">
      <c r="A2535" t="n">
        <v>20074</v>
      </c>
      <c r="B2535" s="36" t="n">
        <v>26</v>
      </c>
      <c r="C2535" s="7" t="n">
        <v>0</v>
      </c>
      <c r="D2535" s="7" t="n">
        <v>17</v>
      </c>
      <c r="E2535" s="7" t="n">
        <v>52662</v>
      </c>
      <c r="F2535" s="7" t="s">
        <v>253</v>
      </c>
      <c r="G2535" s="7" t="n">
        <v>2</v>
      </c>
      <c r="H2535" s="7" t="n">
        <v>3</v>
      </c>
      <c r="I2535" s="7" t="n">
        <v>17</v>
      </c>
      <c r="J2535" s="7" t="n">
        <v>52663</v>
      </c>
      <c r="K2535" s="7" t="s">
        <v>254</v>
      </c>
      <c r="L2535" s="7" t="n">
        <v>2</v>
      </c>
      <c r="M2535" s="7" t="n">
        <v>3</v>
      </c>
      <c r="N2535" s="7" t="n">
        <v>17</v>
      </c>
      <c r="O2535" s="7" t="n">
        <v>52664</v>
      </c>
      <c r="P2535" s="7" t="s">
        <v>255</v>
      </c>
      <c r="Q2535" s="7" t="n">
        <v>2</v>
      </c>
      <c r="R2535" s="7" t="n">
        <v>0</v>
      </c>
    </row>
    <row r="2536" spans="1:8">
      <c r="A2536" t="s">
        <v>4</v>
      </c>
      <c r="B2536" s="4" t="s">
        <v>5</v>
      </c>
    </row>
    <row r="2537" spans="1:8">
      <c r="A2537" t="n">
        <v>20456</v>
      </c>
      <c r="B2537" s="37" t="n">
        <v>28</v>
      </c>
    </row>
    <row r="2538" spans="1:8">
      <c r="A2538" t="s">
        <v>4</v>
      </c>
      <c r="B2538" s="4" t="s">
        <v>5</v>
      </c>
      <c r="C2538" s="4" t="s">
        <v>13</v>
      </c>
      <c r="D2538" s="4" t="s">
        <v>7</v>
      </c>
    </row>
    <row r="2539" spans="1:8">
      <c r="A2539" t="n">
        <v>20457</v>
      </c>
      <c r="B2539" s="38" t="n">
        <v>89</v>
      </c>
      <c r="C2539" s="7" t="n">
        <v>65533</v>
      </c>
      <c r="D2539" s="7" t="n">
        <v>1</v>
      </c>
    </row>
    <row r="2540" spans="1:8">
      <c r="A2540" t="s">
        <v>4</v>
      </c>
      <c r="B2540" s="4" t="s">
        <v>5</v>
      </c>
      <c r="C2540" s="4" t="s">
        <v>13</v>
      </c>
      <c r="D2540" s="4" t="s">
        <v>16</v>
      </c>
      <c r="E2540" s="4" t="s">
        <v>16</v>
      </c>
      <c r="F2540" s="4" t="s">
        <v>16</v>
      </c>
      <c r="G2540" s="4" t="s">
        <v>13</v>
      </c>
      <c r="H2540" s="4" t="s">
        <v>13</v>
      </c>
    </row>
    <row r="2541" spans="1:8">
      <c r="A2541" t="n">
        <v>20461</v>
      </c>
      <c r="B2541" s="64" t="n">
        <v>60</v>
      </c>
      <c r="C2541" s="7" t="n">
        <v>0</v>
      </c>
      <c r="D2541" s="7" t="n">
        <v>0</v>
      </c>
      <c r="E2541" s="7" t="n">
        <v>0</v>
      </c>
      <c r="F2541" s="7" t="n">
        <v>0</v>
      </c>
      <c r="G2541" s="7" t="n">
        <v>1000</v>
      </c>
      <c r="H2541" s="7" t="n">
        <v>0</v>
      </c>
    </row>
    <row r="2542" spans="1:8">
      <c r="A2542" t="s">
        <v>4</v>
      </c>
      <c r="B2542" s="4" t="s">
        <v>5</v>
      </c>
      <c r="C2542" s="4" t="s">
        <v>13</v>
      </c>
    </row>
    <row r="2543" spans="1:8">
      <c r="A2543" t="n">
        <v>20480</v>
      </c>
      <c r="B2543" s="26" t="n">
        <v>16</v>
      </c>
      <c r="C2543" s="7" t="n">
        <v>300</v>
      </c>
    </row>
    <row r="2544" spans="1:8">
      <c r="A2544" t="s">
        <v>4</v>
      </c>
      <c r="B2544" s="4" t="s">
        <v>5</v>
      </c>
      <c r="C2544" s="4" t="s">
        <v>7</v>
      </c>
      <c r="D2544" s="4" t="s">
        <v>13</v>
      </c>
      <c r="E2544" s="4" t="s">
        <v>8</v>
      </c>
      <c r="F2544" s="4" t="s">
        <v>8</v>
      </c>
      <c r="G2544" s="4" t="s">
        <v>8</v>
      </c>
      <c r="H2544" s="4" t="s">
        <v>8</v>
      </c>
    </row>
    <row r="2545" spans="1:18">
      <c r="A2545" t="n">
        <v>20483</v>
      </c>
      <c r="B2545" s="35" t="n">
        <v>51</v>
      </c>
      <c r="C2545" s="7" t="n">
        <v>3</v>
      </c>
      <c r="D2545" s="7" t="n">
        <v>0</v>
      </c>
      <c r="E2545" s="7" t="s">
        <v>256</v>
      </c>
      <c r="F2545" s="7" t="s">
        <v>99</v>
      </c>
      <c r="G2545" s="7" t="s">
        <v>97</v>
      </c>
      <c r="H2545" s="7" t="s">
        <v>98</v>
      </c>
    </row>
    <row r="2546" spans="1:18">
      <c r="A2546" t="s">
        <v>4</v>
      </c>
      <c r="B2546" s="4" t="s">
        <v>5</v>
      </c>
      <c r="C2546" s="4" t="s">
        <v>7</v>
      </c>
      <c r="D2546" s="4" t="s">
        <v>13</v>
      </c>
      <c r="E2546" s="4" t="s">
        <v>8</v>
      </c>
    </row>
    <row r="2547" spans="1:18">
      <c r="A2547" t="n">
        <v>20496</v>
      </c>
      <c r="B2547" s="35" t="n">
        <v>51</v>
      </c>
      <c r="C2547" s="7" t="n">
        <v>4</v>
      </c>
      <c r="D2547" s="7" t="n">
        <v>0</v>
      </c>
      <c r="E2547" s="7" t="s">
        <v>257</v>
      </c>
    </row>
    <row r="2548" spans="1:18">
      <c r="A2548" t="s">
        <v>4</v>
      </c>
      <c r="B2548" s="4" t="s">
        <v>5</v>
      </c>
      <c r="C2548" s="4" t="s">
        <v>13</v>
      </c>
    </row>
    <row r="2549" spans="1:18">
      <c r="A2549" t="n">
        <v>20509</v>
      </c>
      <c r="B2549" s="26" t="n">
        <v>16</v>
      </c>
      <c r="C2549" s="7" t="n">
        <v>500</v>
      </c>
    </row>
    <row r="2550" spans="1:18">
      <c r="A2550" t="s">
        <v>4</v>
      </c>
      <c r="B2550" s="4" t="s">
        <v>5</v>
      </c>
      <c r="C2550" s="4" t="s">
        <v>13</v>
      </c>
      <c r="D2550" s="4" t="s">
        <v>7</v>
      </c>
      <c r="E2550" s="4" t="s">
        <v>14</v>
      </c>
      <c r="F2550" s="4" t="s">
        <v>44</v>
      </c>
      <c r="G2550" s="4" t="s">
        <v>7</v>
      </c>
      <c r="H2550" s="4" t="s">
        <v>7</v>
      </c>
      <c r="I2550" s="4" t="s">
        <v>7</v>
      </c>
      <c r="J2550" s="4" t="s">
        <v>14</v>
      </c>
      <c r="K2550" s="4" t="s">
        <v>44</v>
      </c>
      <c r="L2550" s="4" t="s">
        <v>7</v>
      </c>
      <c r="M2550" s="4" t="s">
        <v>7</v>
      </c>
      <c r="N2550" s="4" t="s">
        <v>7</v>
      </c>
      <c r="O2550" s="4" t="s">
        <v>14</v>
      </c>
      <c r="P2550" s="4" t="s">
        <v>44</v>
      </c>
      <c r="Q2550" s="4" t="s">
        <v>7</v>
      </c>
      <c r="R2550" s="4" t="s">
        <v>7</v>
      </c>
    </row>
    <row r="2551" spans="1:18">
      <c r="A2551" t="n">
        <v>20512</v>
      </c>
      <c r="B2551" s="36" t="n">
        <v>26</v>
      </c>
      <c r="C2551" s="7" t="n">
        <v>0</v>
      </c>
      <c r="D2551" s="7" t="n">
        <v>17</v>
      </c>
      <c r="E2551" s="7" t="n">
        <v>52665</v>
      </c>
      <c r="F2551" s="7" t="s">
        <v>258</v>
      </c>
      <c r="G2551" s="7" t="n">
        <v>2</v>
      </c>
      <c r="H2551" s="7" t="n">
        <v>3</v>
      </c>
      <c r="I2551" s="7" t="n">
        <v>17</v>
      </c>
      <c r="J2551" s="7" t="n">
        <v>52666</v>
      </c>
      <c r="K2551" s="7" t="s">
        <v>259</v>
      </c>
      <c r="L2551" s="7" t="n">
        <v>2</v>
      </c>
      <c r="M2551" s="7" t="n">
        <v>3</v>
      </c>
      <c r="N2551" s="7" t="n">
        <v>17</v>
      </c>
      <c r="O2551" s="7" t="n">
        <v>52667</v>
      </c>
      <c r="P2551" s="7" t="s">
        <v>260</v>
      </c>
      <c r="Q2551" s="7" t="n">
        <v>2</v>
      </c>
      <c r="R2551" s="7" t="n">
        <v>0</v>
      </c>
    </row>
    <row r="2552" spans="1:18">
      <c r="A2552" t="s">
        <v>4</v>
      </c>
      <c r="B2552" s="4" t="s">
        <v>5</v>
      </c>
    </row>
    <row r="2553" spans="1:18">
      <c r="A2553" t="n">
        <v>20793</v>
      </c>
      <c r="B2553" s="37" t="n">
        <v>28</v>
      </c>
    </row>
    <row r="2554" spans="1:18">
      <c r="A2554" t="s">
        <v>4</v>
      </c>
      <c r="B2554" s="4" t="s">
        <v>5</v>
      </c>
      <c r="C2554" s="4" t="s">
        <v>13</v>
      </c>
    </row>
    <row r="2555" spans="1:18">
      <c r="A2555" t="n">
        <v>20794</v>
      </c>
      <c r="B2555" s="26" t="n">
        <v>16</v>
      </c>
      <c r="C2555" s="7" t="n">
        <v>300</v>
      </c>
    </row>
    <row r="2556" spans="1:18">
      <c r="A2556" t="s">
        <v>4</v>
      </c>
      <c r="B2556" s="4" t="s">
        <v>5</v>
      </c>
      <c r="C2556" s="4" t="s">
        <v>7</v>
      </c>
      <c r="D2556" s="4" t="s">
        <v>16</v>
      </c>
      <c r="E2556" s="4" t="s">
        <v>16</v>
      </c>
      <c r="F2556" s="4" t="s">
        <v>16</v>
      </c>
    </row>
    <row r="2557" spans="1:18">
      <c r="A2557" t="n">
        <v>20797</v>
      </c>
      <c r="B2557" s="31" t="n">
        <v>45</v>
      </c>
      <c r="C2557" s="7" t="n">
        <v>9</v>
      </c>
      <c r="D2557" s="7" t="n">
        <v>0.00499999988824129</v>
      </c>
      <c r="E2557" s="7" t="n">
        <v>0.00499999988824129</v>
      </c>
      <c r="F2557" s="7" t="n">
        <v>0.200000002980232</v>
      </c>
    </row>
    <row r="2558" spans="1:18">
      <c r="A2558" t="s">
        <v>4</v>
      </c>
      <c r="B2558" s="4" t="s">
        <v>5</v>
      </c>
      <c r="C2558" s="4" t="s">
        <v>7</v>
      </c>
      <c r="D2558" s="4" t="s">
        <v>13</v>
      </c>
      <c r="E2558" s="4" t="s">
        <v>8</v>
      </c>
    </row>
    <row r="2559" spans="1:18">
      <c r="A2559" t="n">
        <v>20811</v>
      </c>
      <c r="B2559" s="35" t="n">
        <v>51</v>
      </c>
      <c r="C2559" s="7" t="n">
        <v>4</v>
      </c>
      <c r="D2559" s="7" t="n">
        <v>6</v>
      </c>
      <c r="E2559" s="7" t="s">
        <v>261</v>
      </c>
    </row>
    <row r="2560" spans="1:18">
      <c r="A2560" t="s">
        <v>4</v>
      </c>
      <c r="B2560" s="4" t="s">
        <v>5</v>
      </c>
      <c r="C2560" s="4" t="s">
        <v>13</v>
      </c>
    </row>
    <row r="2561" spans="1:18">
      <c r="A2561" t="n">
        <v>20825</v>
      </c>
      <c r="B2561" s="26" t="n">
        <v>16</v>
      </c>
      <c r="C2561" s="7" t="n">
        <v>0</v>
      </c>
    </row>
    <row r="2562" spans="1:18">
      <c r="A2562" t="s">
        <v>4</v>
      </c>
      <c r="B2562" s="4" t="s">
        <v>5</v>
      </c>
      <c r="C2562" s="4" t="s">
        <v>13</v>
      </c>
      <c r="D2562" s="4" t="s">
        <v>7</v>
      </c>
      <c r="E2562" s="4" t="s">
        <v>14</v>
      </c>
      <c r="F2562" s="4" t="s">
        <v>44</v>
      </c>
      <c r="G2562" s="4" t="s">
        <v>7</v>
      </c>
      <c r="H2562" s="4" t="s">
        <v>7</v>
      </c>
    </row>
    <row r="2563" spans="1:18">
      <c r="A2563" t="n">
        <v>20828</v>
      </c>
      <c r="B2563" s="36" t="n">
        <v>26</v>
      </c>
      <c r="C2563" s="7" t="n">
        <v>6</v>
      </c>
      <c r="D2563" s="7" t="n">
        <v>17</v>
      </c>
      <c r="E2563" s="7" t="n">
        <v>8341</v>
      </c>
      <c r="F2563" s="7" t="s">
        <v>262</v>
      </c>
      <c r="G2563" s="7" t="n">
        <v>2</v>
      </c>
      <c r="H2563" s="7" t="n">
        <v>0</v>
      </c>
    </row>
    <row r="2564" spans="1:18">
      <c r="A2564" t="s">
        <v>4</v>
      </c>
      <c r="B2564" s="4" t="s">
        <v>5</v>
      </c>
    </row>
    <row r="2565" spans="1:18">
      <c r="A2565" t="n">
        <v>20845</v>
      </c>
      <c r="B2565" s="37" t="n">
        <v>28</v>
      </c>
    </row>
    <row r="2566" spans="1:18">
      <c r="A2566" t="s">
        <v>4</v>
      </c>
      <c r="B2566" s="4" t="s">
        <v>5</v>
      </c>
      <c r="C2566" s="4" t="s">
        <v>13</v>
      </c>
      <c r="D2566" s="4" t="s">
        <v>7</v>
      </c>
    </row>
    <row r="2567" spans="1:18">
      <c r="A2567" t="n">
        <v>20846</v>
      </c>
      <c r="B2567" s="38" t="n">
        <v>89</v>
      </c>
      <c r="C2567" s="7" t="n">
        <v>65533</v>
      </c>
      <c r="D2567" s="7" t="n">
        <v>1</v>
      </c>
    </row>
    <row r="2568" spans="1:18">
      <c r="A2568" t="s">
        <v>4</v>
      </c>
      <c r="B2568" s="4" t="s">
        <v>5</v>
      </c>
      <c r="C2568" s="4" t="s">
        <v>7</v>
      </c>
      <c r="D2568" s="4" t="s">
        <v>13</v>
      </c>
      <c r="E2568" s="4" t="s">
        <v>16</v>
      </c>
    </row>
    <row r="2569" spans="1:18">
      <c r="A2569" t="n">
        <v>20850</v>
      </c>
      <c r="B2569" s="20" t="n">
        <v>58</v>
      </c>
      <c r="C2569" s="7" t="n">
        <v>101</v>
      </c>
      <c r="D2569" s="7" t="n">
        <v>300</v>
      </c>
      <c r="E2569" s="7" t="n">
        <v>1</v>
      </c>
    </row>
    <row r="2570" spans="1:18">
      <c r="A2570" t="s">
        <v>4</v>
      </c>
      <c r="B2570" s="4" t="s">
        <v>5</v>
      </c>
      <c r="C2570" s="4" t="s">
        <v>7</v>
      </c>
      <c r="D2570" s="4" t="s">
        <v>13</v>
      </c>
    </row>
    <row r="2571" spans="1:18">
      <c r="A2571" t="n">
        <v>20858</v>
      </c>
      <c r="B2571" s="20" t="n">
        <v>58</v>
      </c>
      <c r="C2571" s="7" t="n">
        <v>254</v>
      </c>
      <c r="D2571" s="7" t="n">
        <v>0</v>
      </c>
    </row>
    <row r="2572" spans="1:18">
      <c r="A2572" t="s">
        <v>4</v>
      </c>
      <c r="B2572" s="4" t="s">
        <v>5</v>
      </c>
      <c r="C2572" s="4" t="s">
        <v>7</v>
      </c>
      <c r="D2572" s="4" t="s">
        <v>7</v>
      </c>
      <c r="E2572" s="4" t="s">
        <v>16</v>
      </c>
      <c r="F2572" s="4" t="s">
        <v>16</v>
      </c>
      <c r="G2572" s="4" t="s">
        <v>16</v>
      </c>
      <c r="H2572" s="4" t="s">
        <v>13</v>
      </c>
    </row>
    <row r="2573" spans="1:18">
      <c r="A2573" t="n">
        <v>20862</v>
      </c>
      <c r="B2573" s="31" t="n">
        <v>45</v>
      </c>
      <c r="C2573" s="7" t="n">
        <v>2</v>
      </c>
      <c r="D2573" s="7" t="n">
        <v>3</v>
      </c>
      <c r="E2573" s="7" t="n">
        <v>0.189999997615814</v>
      </c>
      <c r="F2573" s="7" t="n">
        <v>21.5100002288818</v>
      </c>
      <c r="G2573" s="7" t="n">
        <v>-32.7799987792969</v>
      </c>
      <c r="H2573" s="7" t="n">
        <v>0</v>
      </c>
    </row>
    <row r="2574" spans="1:18">
      <c r="A2574" t="s">
        <v>4</v>
      </c>
      <c r="B2574" s="4" t="s">
        <v>5</v>
      </c>
      <c r="C2574" s="4" t="s">
        <v>7</v>
      </c>
      <c r="D2574" s="4" t="s">
        <v>7</v>
      </c>
      <c r="E2574" s="4" t="s">
        <v>16</v>
      </c>
      <c r="F2574" s="4" t="s">
        <v>16</v>
      </c>
      <c r="G2574" s="4" t="s">
        <v>16</v>
      </c>
      <c r="H2574" s="4" t="s">
        <v>13</v>
      </c>
      <c r="I2574" s="4" t="s">
        <v>7</v>
      </c>
    </row>
    <row r="2575" spans="1:18">
      <c r="A2575" t="n">
        <v>20879</v>
      </c>
      <c r="B2575" s="31" t="n">
        <v>45</v>
      </c>
      <c r="C2575" s="7" t="n">
        <v>4</v>
      </c>
      <c r="D2575" s="7" t="n">
        <v>3</v>
      </c>
      <c r="E2575" s="7" t="n">
        <v>357.279998779297</v>
      </c>
      <c r="F2575" s="7" t="n">
        <v>16.8299999237061</v>
      </c>
      <c r="G2575" s="7" t="n">
        <v>6</v>
      </c>
      <c r="H2575" s="7" t="n">
        <v>0</v>
      </c>
      <c r="I2575" s="7" t="n">
        <v>0</v>
      </c>
    </row>
    <row r="2576" spans="1:18">
      <c r="A2576" t="s">
        <v>4</v>
      </c>
      <c r="B2576" s="4" t="s">
        <v>5</v>
      </c>
      <c r="C2576" s="4" t="s">
        <v>7</v>
      </c>
      <c r="D2576" s="4" t="s">
        <v>7</v>
      </c>
      <c r="E2576" s="4" t="s">
        <v>16</v>
      </c>
      <c r="F2576" s="4" t="s">
        <v>13</v>
      </c>
    </row>
    <row r="2577" spans="1:9">
      <c r="A2577" t="n">
        <v>20897</v>
      </c>
      <c r="B2577" s="31" t="n">
        <v>45</v>
      </c>
      <c r="C2577" s="7" t="n">
        <v>5</v>
      </c>
      <c r="D2577" s="7" t="n">
        <v>3</v>
      </c>
      <c r="E2577" s="7" t="n">
        <v>0.699999988079071</v>
      </c>
      <c r="F2577" s="7" t="n">
        <v>0</v>
      </c>
    </row>
    <row r="2578" spans="1:9">
      <c r="A2578" t="s">
        <v>4</v>
      </c>
      <c r="B2578" s="4" t="s">
        <v>5</v>
      </c>
      <c r="C2578" s="4" t="s">
        <v>7</v>
      </c>
      <c r="D2578" s="4" t="s">
        <v>7</v>
      </c>
      <c r="E2578" s="4" t="s">
        <v>16</v>
      </c>
      <c r="F2578" s="4" t="s">
        <v>13</v>
      </c>
    </row>
    <row r="2579" spans="1:9">
      <c r="A2579" t="n">
        <v>20906</v>
      </c>
      <c r="B2579" s="31" t="n">
        <v>45</v>
      </c>
      <c r="C2579" s="7" t="n">
        <v>11</v>
      </c>
      <c r="D2579" s="7" t="n">
        <v>3</v>
      </c>
      <c r="E2579" s="7" t="n">
        <v>22.5</v>
      </c>
      <c r="F2579" s="7" t="n">
        <v>0</v>
      </c>
    </row>
    <row r="2580" spans="1:9">
      <c r="A2580" t="s">
        <v>4</v>
      </c>
      <c r="B2580" s="4" t="s">
        <v>5</v>
      </c>
      <c r="C2580" s="4" t="s">
        <v>7</v>
      </c>
      <c r="D2580" s="4" t="s">
        <v>7</v>
      </c>
      <c r="E2580" s="4" t="s">
        <v>16</v>
      </c>
      <c r="F2580" s="4" t="s">
        <v>16</v>
      </c>
      <c r="G2580" s="4" t="s">
        <v>16</v>
      </c>
      <c r="H2580" s="4" t="s">
        <v>13</v>
      </c>
      <c r="I2580" s="4" t="s">
        <v>7</v>
      </c>
    </row>
    <row r="2581" spans="1:9">
      <c r="A2581" t="n">
        <v>20915</v>
      </c>
      <c r="B2581" s="31" t="n">
        <v>45</v>
      </c>
      <c r="C2581" s="7" t="n">
        <v>4</v>
      </c>
      <c r="D2581" s="7" t="n">
        <v>3</v>
      </c>
      <c r="E2581" s="7" t="n">
        <v>359.279998779297</v>
      </c>
      <c r="F2581" s="7" t="n">
        <v>16.8299999237061</v>
      </c>
      <c r="G2581" s="7" t="n">
        <v>6</v>
      </c>
      <c r="H2581" s="7" t="n">
        <v>3000</v>
      </c>
      <c r="I2581" s="7" t="n">
        <v>0</v>
      </c>
    </row>
    <row r="2582" spans="1:9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16</v>
      </c>
      <c r="F2582" s="4" t="s">
        <v>13</v>
      </c>
    </row>
    <row r="2583" spans="1:9">
      <c r="A2583" t="n">
        <v>20933</v>
      </c>
      <c r="B2583" s="31" t="n">
        <v>45</v>
      </c>
      <c r="C2583" s="7" t="n">
        <v>5</v>
      </c>
      <c r="D2583" s="7" t="n">
        <v>3</v>
      </c>
      <c r="E2583" s="7" t="n">
        <v>0.600000023841858</v>
      </c>
      <c r="F2583" s="7" t="n">
        <v>40000</v>
      </c>
    </row>
    <row r="2584" spans="1:9">
      <c r="A2584" t="s">
        <v>4</v>
      </c>
      <c r="B2584" s="4" t="s">
        <v>5</v>
      </c>
      <c r="C2584" s="4" t="s">
        <v>7</v>
      </c>
      <c r="D2584" s="4" t="s">
        <v>13</v>
      </c>
    </row>
    <row r="2585" spans="1:9">
      <c r="A2585" t="n">
        <v>20942</v>
      </c>
      <c r="B2585" s="20" t="n">
        <v>58</v>
      </c>
      <c r="C2585" s="7" t="n">
        <v>255</v>
      </c>
      <c r="D2585" s="7" t="n">
        <v>0</v>
      </c>
    </row>
    <row r="2586" spans="1:9">
      <c r="A2586" t="s">
        <v>4</v>
      </c>
      <c r="B2586" s="4" t="s">
        <v>5</v>
      </c>
      <c r="C2586" s="4" t="s">
        <v>13</v>
      </c>
      <c r="D2586" s="4" t="s">
        <v>16</v>
      </c>
      <c r="E2586" s="4" t="s">
        <v>16</v>
      </c>
      <c r="F2586" s="4" t="s">
        <v>16</v>
      </c>
      <c r="G2586" s="4" t="s">
        <v>13</v>
      </c>
      <c r="H2586" s="4" t="s">
        <v>13</v>
      </c>
    </row>
    <row r="2587" spans="1:9">
      <c r="A2587" t="n">
        <v>20946</v>
      </c>
      <c r="B2587" s="64" t="n">
        <v>60</v>
      </c>
      <c r="C2587" s="7" t="n">
        <v>6</v>
      </c>
      <c r="D2587" s="7" t="n">
        <v>0</v>
      </c>
      <c r="E2587" s="7" t="n">
        <v>-5</v>
      </c>
      <c r="F2587" s="7" t="n">
        <v>0</v>
      </c>
      <c r="G2587" s="7" t="n">
        <v>1000</v>
      </c>
      <c r="H2587" s="7" t="n">
        <v>0</v>
      </c>
    </row>
    <row r="2588" spans="1:9">
      <c r="A2588" t="s">
        <v>4</v>
      </c>
      <c r="B2588" s="4" t="s">
        <v>5</v>
      </c>
      <c r="C2588" s="4" t="s">
        <v>13</v>
      </c>
    </row>
    <row r="2589" spans="1:9">
      <c r="A2589" t="n">
        <v>20965</v>
      </c>
      <c r="B2589" s="26" t="n">
        <v>16</v>
      </c>
      <c r="C2589" s="7" t="n">
        <v>500</v>
      </c>
    </row>
    <row r="2590" spans="1:9">
      <c r="A2590" t="s">
        <v>4</v>
      </c>
      <c r="B2590" s="4" t="s">
        <v>5</v>
      </c>
      <c r="C2590" s="4" t="s">
        <v>7</v>
      </c>
      <c r="D2590" s="4" t="s">
        <v>13</v>
      </c>
      <c r="E2590" s="4" t="s">
        <v>8</v>
      </c>
      <c r="F2590" s="4" t="s">
        <v>8</v>
      </c>
      <c r="G2590" s="4" t="s">
        <v>8</v>
      </c>
      <c r="H2590" s="4" t="s">
        <v>8</v>
      </c>
    </row>
    <row r="2591" spans="1:9">
      <c r="A2591" t="n">
        <v>20968</v>
      </c>
      <c r="B2591" s="35" t="n">
        <v>51</v>
      </c>
      <c r="C2591" s="7" t="n">
        <v>3</v>
      </c>
      <c r="D2591" s="7" t="n">
        <v>6</v>
      </c>
      <c r="E2591" s="7" t="s">
        <v>184</v>
      </c>
      <c r="F2591" s="7" t="s">
        <v>186</v>
      </c>
      <c r="G2591" s="7" t="s">
        <v>97</v>
      </c>
      <c r="H2591" s="7" t="s">
        <v>98</v>
      </c>
    </row>
    <row r="2592" spans="1:9">
      <c r="A2592" t="s">
        <v>4</v>
      </c>
      <c r="B2592" s="4" t="s">
        <v>5</v>
      </c>
      <c r="C2592" s="4" t="s">
        <v>13</v>
      </c>
    </row>
    <row r="2593" spans="1:9">
      <c r="A2593" t="n">
        <v>20989</v>
      </c>
      <c r="B2593" s="26" t="n">
        <v>16</v>
      </c>
      <c r="C2593" s="7" t="n">
        <v>2500</v>
      </c>
    </row>
    <row r="2594" spans="1:9">
      <c r="A2594" t="s">
        <v>4</v>
      </c>
      <c r="B2594" s="4" t="s">
        <v>5</v>
      </c>
      <c r="C2594" s="4" t="s">
        <v>7</v>
      </c>
      <c r="D2594" s="4" t="s">
        <v>13</v>
      </c>
      <c r="E2594" s="4" t="s">
        <v>13</v>
      </c>
      <c r="F2594" s="4" t="s">
        <v>7</v>
      </c>
    </row>
    <row r="2595" spans="1:9">
      <c r="A2595" t="n">
        <v>20992</v>
      </c>
      <c r="B2595" s="45" t="n">
        <v>25</v>
      </c>
      <c r="C2595" s="7" t="n">
        <v>1</v>
      </c>
      <c r="D2595" s="7" t="n">
        <v>260</v>
      </c>
      <c r="E2595" s="7" t="n">
        <v>640</v>
      </c>
      <c r="F2595" s="7" t="n">
        <v>2</v>
      </c>
    </row>
    <row r="2596" spans="1:9">
      <c r="A2596" t="s">
        <v>4</v>
      </c>
      <c r="B2596" s="4" t="s">
        <v>5</v>
      </c>
      <c r="C2596" s="4" t="s">
        <v>7</v>
      </c>
      <c r="D2596" s="19" t="s">
        <v>32</v>
      </c>
      <c r="E2596" s="4" t="s">
        <v>5</v>
      </c>
      <c r="F2596" s="4" t="s">
        <v>7</v>
      </c>
      <c r="G2596" s="4" t="s">
        <v>13</v>
      </c>
      <c r="H2596" s="19" t="s">
        <v>33</v>
      </c>
      <c r="I2596" s="4" t="s">
        <v>7</v>
      </c>
      <c r="J2596" s="4" t="s">
        <v>25</v>
      </c>
    </row>
    <row r="2597" spans="1:9">
      <c r="A2597" t="n">
        <v>20999</v>
      </c>
      <c r="B2597" s="14" t="n">
        <v>5</v>
      </c>
      <c r="C2597" s="7" t="n">
        <v>28</v>
      </c>
      <c r="D2597" s="19" t="s">
        <v>3</v>
      </c>
      <c r="E2597" s="24" t="n">
        <v>64</v>
      </c>
      <c r="F2597" s="7" t="n">
        <v>5</v>
      </c>
      <c r="G2597" s="7" t="n">
        <v>2</v>
      </c>
      <c r="H2597" s="19" t="s">
        <v>3</v>
      </c>
      <c r="I2597" s="7" t="n">
        <v>1</v>
      </c>
      <c r="J2597" s="15" t="n">
        <f t="normal" ca="1">A2607</f>
        <v>0</v>
      </c>
    </row>
    <row r="2598" spans="1:9">
      <c r="A2598" t="s">
        <v>4</v>
      </c>
      <c r="B2598" s="4" t="s">
        <v>5</v>
      </c>
      <c r="C2598" s="4" t="s">
        <v>7</v>
      </c>
      <c r="D2598" s="4" t="s">
        <v>13</v>
      </c>
      <c r="E2598" s="4" t="s">
        <v>8</v>
      </c>
    </row>
    <row r="2599" spans="1:9">
      <c r="A2599" t="n">
        <v>21010</v>
      </c>
      <c r="B2599" s="35" t="n">
        <v>51</v>
      </c>
      <c r="C2599" s="7" t="n">
        <v>4</v>
      </c>
      <c r="D2599" s="7" t="n">
        <v>2</v>
      </c>
      <c r="E2599" s="7" t="s">
        <v>263</v>
      </c>
    </row>
    <row r="2600" spans="1:9">
      <c r="A2600" t="s">
        <v>4</v>
      </c>
      <c r="B2600" s="4" t="s">
        <v>5</v>
      </c>
      <c r="C2600" s="4" t="s">
        <v>13</v>
      </c>
    </row>
    <row r="2601" spans="1:9">
      <c r="A2601" t="n">
        <v>21023</v>
      </c>
      <c r="B2601" s="26" t="n">
        <v>16</v>
      </c>
      <c r="C2601" s="7" t="n">
        <v>0</v>
      </c>
    </row>
    <row r="2602" spans="1:9">
      <c r="A2602" t="s">
        <v>4</v>
      </c>
      <c r="B2602" s="4" t="s">
        <v>5</v>
      </c>
      <c r="C2602" s="4" t="s">
        <v>13</v>
      </c>
      <c r="D2602" s="4" t="s">
        <v>7</v>
      </c>
      <c r="E2602" s="4" t="s">
        <v>14</v>
      </c>
      <c r="F2602" s="4" t="s">
        <v>44</v>
      </c>
      <c r="G2602" s="4" t="s">
        <v>7</v>
      </c>
      <c r="H2602" s="4" t="s">
        <v>7</v>
      </c>
    </row>
    <row r="2603" spans="1:9">
      <c r="A2603" t="n">
        <v>21026</v>
      </c>
      <c r="B2603" s="36" t="n">
        <v>26</v>
      </c>
      <c r="C2603" s="7" t="n">
        <v>2</v>
      </c>
      <c r="D2603" s="7" t="n">
        <v>17</v>
      </c>
      <c r="E2603" s="7" t="n">
        <v>6382</v>
      </c>
      <c r="F2603" s="7" t="s">
        <v>264</v>
      </c>
      <c r="G2603" s="7" t="n">
        <v>2</v>
      </c>
      <c r="H2603" s="7" t="n">
        <v>0</v>
      </c>
    </row>
    <row r="2604" spans="1:9">
      <c r="A2604" t="s">
        <v>4</v>
      </c>
      <c r="B2604" s="4" t="s">
        <v>5</v>
      </c>
    </row>
    <row r="2605" spans="1:9">
      <c r="A2605" t="n">
        <v>21051</v>
      </c>
      <c r="B2605" s="37" t="n">
        <v>28</v>
      </c>
    </row>
    <row r="2606" spans="1:9">
      <c r="A2606" t="s">
        <v>4</v>
      </c>
      <c r="B2606" s="4" t="s">
        <v>5</v>
      </c>
      <c r="C2606" s="4" t="s">
        <v>7</v>
      </c>
      <c r="D2606" s="4" t="s">
        <v>13</v>
      </c>
      <c r="E2606" s="4" t="s">
        <v>13</v>
      </c>
      <c r="F2606" s="4" t="s">
        <v>7</v>
      </c>
    </row>
    <row r="2607" spans="1:9">
      <c r="A2607" t="n">
        <v>21052</v>
      </c>
      <c r="B2607" s="45" t="n">
        <v>25</v>
      </c>
      <c r="C2607" s="7" t="n">
        <v>1</v>
      </c>
      <c r="D2607" s="7" t="n">
        <v>260</v>
      </c>
      <c r="E2607" s="7" t="n">
        <v>640</v>
      </c>
      <c r="F2607" s="7" t="n">
        <v>2</v>
      </c>
    </row>
    <row r="2608" spans="1:9">
      <c r="A2608" t="s">
        <v>4</v>
      </c>
      <c r="B2608" s="4" t="s">
        <v>5</v>
      </c>
      <c r="C2608" s="4" t="s">
        <v>7</v>
      </c>
      <c r="D2608" s="19" t="s">
        <v>32</v>
      </c>
      <c r="E2608" s="4" t="s">
        <v>5</v>
      </c>
      <c r="F2608" s="4" t="s">
        <v>7</v>
      </c>
      <c r="G2608" s="4" t="s">
        <v>13</v>
      </c>
      <c r="H2608" s="19" t="s">
        <v>33</v>
      </c>
      <c r="I2608" s="4" t="s">
        <v>7</v>
      </c>
      <c r="J2608" s="4" t="s">
        <v>25</v>
      </c>
    </row>
    <row r="2609" spans="1:10">
      <c r="A2609" t="n">
        <v>21059</v>
      </c>
      <c r="B2609" s="14" t="n">
        <v>5</v>
      </c>
      <c r="C2609" s="7" t="n">
        <v>28</v>
      </c>
      <c r="D2609" s="19" t="s">
        <v>3</v>
      </c>
      <c r="E2609" s="24" t="n">
        <v>64</v>
      </c>
      <c r="F2609" s="7" t="n">
        <v>5</v>
      </c>
      <c r="G2609" s="7" t="n">
        <v>7</v>
      </c>
      <c r="H2609" s="19" t="s">
        <v>3</v>
      </c>
      <c r="I2609" s="7" t="n">
        <v>1</v>
      </c>
      <c r="J2609" s="15" t="n">
        <f t="normal" ca="1">A2619</f>
        <v>0</v>
      </c>
    </row>
    <row r="2610" spans="1:10">
      <c r="A2610" t="s">
        <v>4</v>
      </c>
      <c r="B2610" s="4" t="s">
        <v>5</v>
      </c>
      <c r="C2610" s="4" t="s">
        <v>7</v>
      </c>
      <c r="D2610" s="4" t="s">
        <v>13</v>
      </c>
      <c r="E2610" s="4" t="s">
        <v>8</v>
      </c>
    </row>
    <row r="2611" spans="1:10">
      <c r="A2611" t="n">
        <v>21070</v>
      </c>
      <c r="B2611" s="35" t="n">
        <v>51</v>
      </c>
      <c r="C2611" s="7" t="n">
        <v>4</v>
      </c>
      <c r="D2611" s="7" t="n">
        <v>7</v>
      </c>
      <c r="E2611" s="7" t="s">
        <v>265</v>
      </c>
    </row>
    <row r="2612" spans="1:10">
      <c r="A2612" t="s">
        <v>4</v>
      </c>
      <c r="B2612" s="4" t="s">
        <v>5</v>
      </c>
      <c r="C2612" s="4" t="s">
        <v>13</v>
      </c>
    </row>
    <row r="2613" spans="1:10">
      <c r="A2613" t="n">
        <v>21083</v>
      </c>
      <c r="B2613" s="26" t="n">
        <v>16</v>
      </c>
      <c r="C2613" s="7" t="n">
        <v>0</v>
      </c>
    </row>
    <row r="2614" spans="1:10">
      <c r="A2614" t="s">
        <v>4</v>
      </c>
      <c r="B2614" s="4" t="s">
        <v>5</v>
      </c>
      <c r="C2614" s="4" t="s">
        <v>13</v>
      </c>
      <c r="D2614" s="4" t="s">
        <v>7</v>
      </c>
      <c r="E2614" s="4" t="s">
        <v>14</v>
      </c>
      <c r="F2614" s="4" t="s">
        <v>44</v>
      </c>
      <c r="G2614" s="4" t="s">
        <v>7</v>
      </c>
      <c r="H2614" s="4" t="s">
        <v>7</v>
      </c>
    </row>
    <row r="2615" spans="1:10">
      <c r="A2615" t="n">
        <v>21086</v>
      </c>
      <c r="B2615" s="36" t="n">
        <v>26</v>
      </c>
      <c r="C2615" s="7" t="n">
        <v>7</v>
      </c>
      <c r="D2615" s="7" t="n">
        <v>17</v>
      </c>
      <c r="E2615" s="7" t="n">
        <v>4375</v>
      </c>
      <c r="F2615" s="7" t="s">
        <v>266</v>
      </c>
      <c r="G2615" s="7" t="n">
        <v>2</v>
      </c>
      <c r="H2615" s="7" t="n">
        <v>0</v>
      </c>
    </row>
    <row r="2616" spans="1:10">
      <c r="A2616" t="s">
        <v>4</v>
      </c>
      <c r="B2616" s="4" t="s">
        <v>5</v>
      </c>
    </row>
    <row r="2617" spans="1:10">
      <c r="A2617" t="n">
        <v>21122</v>
      </c>
      <c r="B2617" s="37" t="n">
        <v>28</v>
      </c>
    </row>
    <row r="2618" spans="1:10">
      <c r="A2618" t="s">
        <v>4</v>
      </c>
      <c r="B2618" s="4" t="s">
        <v>5</v>
      </c>
      <c r="C2618" s="4" t="s">
        <v>7</v>
      </c>
      <c r="D2618" s="4" t="s">
        <v>13</v>
      </c>
      <c r="E2618" s="4" t="s">
        <v>13</v>
      </c>
      <c r="F2618" s="4" t="s">
        <v>7</v>
      </c>
    </row>
    <row r="2619" spans="1:10">
      <c r="A2619" t="n">
        <v>21123</v>
      </c>
      <c r="B2619" s="45" t="n">
        <v>25</v>
      </c>
      <c r="C2619" s="7" t="n">
        <v>1</v>
      </c>
      <c r="D2619" s="7" t="n">
        <v>60</v>
      </c>
      <c r="E2619" s="7" t="n">
        <v>640</v>
      </c>
      <c r="F2619" s="7" t="n">
        <v>2</v>
      </c>
    </row>
    <row r="2620" spans="1:10">
      <c r="A2620" t="s">
        <v>4</v>
      </c>
      <c r="B2620" s="4" t="s">
        <v>5</v>
      </c>
      <c r="C2620" s="4" t="s">
        <v>7</v>
      </c>
      <c r="D2620" s="19" t="s">
        <v>32</v>
      </c>
      <c r="E2620" s="4" t="s">
        <v>5</v>
      </c>
      <c r="F2620" s="4" t="s">
        <v>7</v>
      </c>
      <c r="G2620" s="4" t="s">
        <v>13</v>
      </c>
      <c r="H2620" s="19" t="s">
        <v>33</v>
      </c>
      <c r="I2620" s="4" t="s">
        <v>7</v>
      </c>
      <c r="J2620" s="4" t="s">
        <v>25</v>
      </c>
    </row>
    <row r="2621" spans="1:10">
      <c r="A2621" t="n">
        <v>21130</v>
      </c>
      <c r="B2621" s="14" t="n">
        <v>5</v>
      </c>
      <c r="C2621" s="7" t="n">
        <v>28</v>
      </c>
      <c r="D2621" s="19" t="s">
        <v>3</v>
      </c>
      <c r="E2621" s="24" t="n">
        <v>64</v>
      </c>
      <c r="F2621" s="7" t="n">
        <v>5</v>
      </c>
      <c r="G2621" s="7" t="n">
        <v>1</v>
      </c>
      <c r="H2621" s="19" t="s">
        <v>3</v>
      </c>
      <c r="I2621" s="7" t="n">
        <v>1</v>
      </c>
      <c r="J2621" s="15" t="n">
        <f t="normal" ca="1">A2631</f>
        <v>0</v>
      </c>
    </row>
    <row r="2622" spans="1:10">
      <c r="A2622" t="s">
        <v>4</v>
      </c>
      <c r="B2622" s="4" t="s">
        <v>5</v>
      </c>
      <c r="C2622" s="4" t="s">
        <v>7</v>
      </c>
      <c r="D2622" s="4" t="s">
        <v>13</v>
      </c>
      <c r="E2622" s="4" t="s">
        <v>8</v>
      </c>
    </row>
    <row r="2623" spans="1:10">
      <c r="A2623" t="n">
        <v>21141</v>
      </c>
      <c r="B2623" s="35" t="n">
        <v>51</v>
      </c>
      <c r="C2623" s="7" t="n">
        <v>4</v>
      </c>
      <c r="D2623" s="7" t="n">
        <v>1</v>
      </c>
      <c r="E2623" s="7" t="s">
        <v>213</v>
      </c>
    </row>
    <row r="2624" spans="1:10">
      <c r="A2624" t="s">
        <v>4</v>
      </c>
      <c r="B2624" s="4" t="s">
        <v>5</v>
      </c>
      <c r="C2624" s="4" t="s">
        <v>13</v>
      </c>
    </row>
    <row r="2625" spans="1:10">
      <c r="A2625" t="n">
        <v>21155</v>
      </c>
      <c r="B2625" s="26" t="n">
        <v>16</v>
      </c>
      <c r="C2625" s="7" t="n">
        <v>0</v>
      </c>
    </row>
    <row r="2626" spans="1:10">
      <c r="A2626" t="s">
        <v>4</v>
      </c>
      <c r="B2626" s="4" t="s">
        <v>5</v>
      </c>
      <c r="C2626" s="4" t="s">
        <v>13</v>
      </c>
      <c r="D2626" s="4" t="s">
        <v>7</v>
      </c>
      <c r="E2626" s="4" t="s">
        <v>14</v>
      </c>
      <c r="F2626" s="4" t="s">
        <v>44</v>
      </c>
      <c r="G2626" s="4" t="s">
        <v>7</v>
      </c>
      <c r="H2626" s="4" t="s">
        <v>7</v>
      </c>
    </row>
    <row r="2627" spans="1:10">
      <c r="A2627" t="n">
        <v>21158</v>
      </c>
      <c r="B2627" s="36" t="n">
        <v>26</v>
      </c>
      <c r="C2627" s="7" t="n">
        <v>1</v>
      </c>
      <c r="D2627" s="7" t="n">
        <v>17</v>
      </c>
      <c r="E2627" s="7" t="n">
        <v>1366</v>
      </c>
      <c r="F2627" s="7" t="s">
        <v>267</v>
      </c>
      <c r="G2627" s="7" t="n">
        <v>2</v>
      </c>
      <c r="H2627" s="7" t="n">
        <v>0</v>
      </c>
    </row>
    <row r="2628" spans="1:10">
      <c r="A2628" t="s">
        <v>4</v>
      </c>
      <c r="B2628" s="4" t="s">
        <v>5</v>
      </c>
    </row>
    <row r="2629" spans="1:10">
      <c r="A2629" t="n">
        <v>21207</v>
      </c>
      <c r="B2629" s="37" t="n">
        <v>28</v>
      </c>
    </row>
    <row r="2630" spans="1:10">
      <c r="A2630" t="s">
        <v>4</v>
      </c>
      <c r="B2630" s="4" t="s">
        <v>5</v>
      </c>
      <c r="C2630" s="4" t="s">
        <v>7</v>
      </c>
      <c r="D2630" s="4" t="s">
        <v>13</v>
      </c>
      <c r="E2630" s="4" t="s">
        <v>13</v>
      </c>
      <c r="F2630" s="4" t="s">
        <v>7</v>
      </c>
    </row>
    <row r="2631" spans="1:10">
      <c r="A2631" t="n">
        <v>21208</v>
      </c>
      <c r="B2631" s="45" t="n">
        <v>25</v>
      </c>
      <c r="C2631" s="7" t="n">
        <v>1</v>
      </c>
      <c r="D2631" s="7" t="n">
        <v>60</v>
      </c>
      <c r="E2631" s="7" t="n">
        <v>640</v>
      </c>
      <c r="F2631" s="7" t="n">
        <v>1</v>
      </c>
    </row>
    <row r="2632" spans="1:10">
      <c r="A2632" t="s">
        <v>4</v>
      </c>
      <c r="B2632" s="4" t="s">
        <v>5</v>
      </c>
      <c r="C2632" s="4" t="s">
        <v>7</v>
      </c>
      <c r="D2632" s="19" t="s">
        <v>32</v>
      </c>
      <c r="E2632" s="4" t="s">
        <v>5</v>
      </c>
      <c r="F2632" s="4" t="s">
        <v>7</v>
      </c>
      <c r="G2632" s="4" t="s">
        <v>13</v>
      </c>
      <c r="H2632" s="19" t="s">
        <v>33</v>
      </c>
      <c r="I2632" s="4" t="s">
        <v>7</v>
      </c>
      <c r="J2632" s="4" t="s">
        <v>25</v>
      </c>
    </row>
    <row r="2633" spans="1:10">
      <c r="A2633" t="n">
        <v>21215</v>
      </c>
      <c r="B2633" s="14" t="n">
        <v>5</v>
      </c>
      <c r="C2633" s="7" t="n">
        <v>28</v>
      </c>
      <c r="D2633" s="19" t="s">
        <v>3</v>
      </c>
      <c r="E2633" s="24" t="n">
        <v>64</v>
      </c>
      <c r="F2633" s="7" t="n">
        <v>5</v>
      </c>
      <c r="G2633" s="7" t="n">
        <v>4</v>
      </c>
      <c r="H2633" s="19" t="s">
        <v>3</v>
      </c>
      <c r="I2633" s="7" t="n">
        <v>1</v>
      </c>
      <c r="J2633" s="15" t="n">
        <f t="normal" ca="1">A2643</f>
        <v>0</v>
      </c>
    </row>
    <row r="2634" spans="1:10">
      <c r="A2634" t="s">
        <v>4</v>
      </c>
      <c r="B2634" s="4" t="s">
        <v>5</v>
      </c>
      <c r="C2634" s="4" t="s">
        <v>7</v>
      </c>
      <c r="D2634" s="4" t="s">
        <v>13</v>
      </c>
      <c r="E2634" s="4" t="s">
        <v>8</v>
      </c>
    </row>
    <row r="2635" spans="1:10">
      <c r="A2635" t="n">
        <v>21226</v>
      </c>
      <c r="B2635" s="35" t="n">
        <v>51</v>
      </c>
      <c r="C2635" s="7" t="n">
        <v>4</v>
      </c>
      <c r="D2635" s="7" t="n">
        <v>4</v>
      </c>
      <c r="E2635" s="7" t="s">
        <v>195</v>
      </c>
    </row>
    <row r="2636" spans="1:10">
      <c r="A2636" t="s">
        <v>4</v>
      </c>
      <c r="B2636" s="4" t="s">
        <v>5</v>
      </c>
      <c r="C2636" s="4" t="s">
        <v>13</v>
      </c>
    </row>
    <row r="2637" spans="1:10">
      <c r="A2637" t="n">
        <v>21240</v>
      </c>
      <c r="B2637" s="26" t="n">
        <v>16</v>
      </c>
      <c r="C2637" s="7" t="n">
        <v>0</v>
      </c>
    </row>
    <row r="2638" spans="1:10">
      <c r="A2638" t="s">
        <v>4</v>
      </c>
      <c r="B2638" s="4" t="s">
        <v>5</v>
      </c>
      <c r="C2638" s="4" t="s">
        <v>13</v>
      </c>
      <c r="D2638" s="4" t="s">
        <v>7</v>
      </c>
      <c r="E2638" s="4" t="s">
        <v>14</v>
      </c>
      <c r="F2638" s="4" t="s">
        <v>44</v>
      </c>
      <c r="G2638" s="4" t="s">
        <v>7</v>
      </c>
      <c r="H2638" s="4" t="s">
        <v>7</v>
      </c>
    </row>
    <row r="2639" spans="1:10">
      <c r="A2639" t="n">
        <v>21243</v>
      </c>
      <c r="B2639" s="36" t="n">
        <v>26</v>
      </c>
      <c r="C2639" s="7" t="n">
        <v>4</v>
      </c>
      <c r="D2639" s="7" t="n">
        <v>17</v>
      </c>
      <c r="E2639" s="7" t="n">
        <v>7379</v>
      </c>
      <c r="F2639" s="7" t="s">
        <v>268</v>
      </c>
      <c r="G2639" s="7" t="n">
        <v>2</v>
      </c>
      <c r="H2639" s="7" t="n">
        <v>0</v>
      </c>
    </row>
    <row r="2640" spans="1:10">
      <c r="A2640" t="s">
        <v>4</v>
      </c>
      <c r="B2640" s="4" t="s">
        <v>5</v>
      </c>
    </row>
    <row r="2641" spans="1:10">
      <c r="A2641" t="n">
        <v>21324</v>
      </c>
      <c r="B2641" s="37" t="n">
        <v>28</v>
      </c>
    </row>
    <row r="2642" spans="1:10">
      <c r="A2642" t="s">
        <v>4</v>
      </c>
      <c r="B2642" s="4" t="s">
        <v>5</v>
      </c>
      <c r="C2642" s="4" t="s">
        <v>7</v>
      </c>
      <c r="D2642" s="4" t="s">
        <v>13</v>
      </c>
      <c r="E2642" s="4" t="s">
        <v>13</v>
      </c>
      <c r="F2642" s="4" t="s">
        <v>7</v>
      </c>
    </row>
    <row r="2643" spans="1:10">
      <c r="A2643" t="n">
        <v>21325</v>
      </c>
      <c r="B2643" s="45" t="n">
        <v>25</v>
      </c>
      <c r="C2643" s="7" t="n">
        <v>1</v>
      </c>
      <c r="D2643" s="7" t="n">
        <v>60</v>
      </c>
      <c r="E2643" s="7" t="n">
        <v>640</v>
      </c>
      <c r="F2643" s="7" t="n">
        <v>2</v>
      </c>
    </row>
    <row r="2644" spans="1:10">
      <c r="A2644" t="s">
        <v>4</v>
      </c>
      <c r="B2644" s="4" t="s">
        <v>5</v>
      </c>
      <c r="C2644" s="4" t="s">
        <v>7</v>
      </c>
      <c r="D2644" s="19" t="s">
        <v>32</v>
      </c>
      <c r="E2644" s="4" t="s">
        <v>5</v>
      </c>
      <c r="F2644" s="4" t="s">
        <v>7</v>
      </c>
      <c r="G2644" s="4" t="s">
        <v>13</v>
      </c>
      <c r="H2644" s="19" t="s">
        <v>33</v>
      </c>
      <c r="I2644" s="4" t="s">
        <v>7</v>
      </c>
      <c r="J2644" s="4" t="s">
        <v>25</v>
      </c>
    </row>
    <row r="2645" spans="1:10">
      <c r="A2645" t="n">
        <v>21332</v>
      </c>
      <c r="B2645" s="14" t="n">
        <v>5</v>
      </c>
      <c r="C2645" s="7" t="n">
        <v>28</v>
      </c>
      <c r="D2645" s="19" t="s">
        <v>3</v>
      </c>
      <c r="E2645" s="24" t="n">
        <v>64</v>
      </c>
      <c r="F2645" s="7" t="n">
        <v>5</v>
      </c>
      <c r="G2645" s="7" t="n">
        <v>8</v>
      </c>
      <c r="H2645" s="19" t="s">
        <v>3</v>
      </c>
      <c r="I2645" s="7" t="n">
        <v>1</v>
      </c>
      <c r="J2645" s="15" t="n">
        <f t="normal" ca="1">A2655</f>
        <v>0</v>
      </c>
    </row>
    <row r="2646" spans="1:10">
      <c r="A2646" t="s">
        <v>4</v>
      </c>
      <c r="B2646" s="4" t="s">
        <v>5</v>
      </c>
      <c r="C2646" s="4" t="s">
        <v>7</v>
      </c>
      <c r="D2646" s="4" t="s">
        <v>13</v>
      </c>
      <c r="E2646" s="4" t="s">
        <v>8</v>
      </c>
    </row>
    <row r="2647" spans="1:10">
      <c r="A2647" t="n">
        <v>21343</v>
      </c>
      <c r="B2647" s="35" t="n">
        <v>51</v>
      </c>
      <c r="C2647" s="7" t="n">
        <v>4</v>
      </c>
      <c r="D2647" s="7" t="n">
        <v>8</v>
      </c>
      <c r="E2647" s="7" t="s">
        <v>120</v>
      </c>
    </row>
    <row r="2648" spans="1:10">
      <c r="A2648" t="s">
        <v>4</v>
      </c>
      <c r="B2648" s="4" t="s">
        <v>5</v>
      </c>
      <c r="C2648" s="4" t="s">
        <v>13</v>
      </c>
    </row>
    <row r="2649" spans="1:10">
      <c r="A2649" t="n">
        <v>21356</v>
      </c>
      <c r="B2649" s="26" t="n">
        <v>16</v>
      </c>
      <c r="C2649" s="7" t="n">
        <v>0</v>
      </c>
    </row>
    <row r="2650" spans="1:10">
      <c r="A2650" t="s">
        <v>4</v>
      </c>
      <c r="B2650" s="4" t="s">
        <v>5</v>
      </c>
      <c r="C2650" s="4" t="s">
        <v>13</v>
      </c>
      <c r="D2650" s="4" t="s">
        <v>7</v>
      </c>
      <c r="E2650" s="4" t="s">
        <v>14</v>
      </c>
      <c r="F2650" s="4" t="s">
        <v>44</v>
      </c>
      <c r="G2650" s="4" t="s">
        <v>7</v>
      </c>
      <c r="H2650" s="4" t="s">
        <v>7</v>
      </c>
    </row>
    <row r="2651" spans="1:10">
      <c r="A2651" t="n">
        <v>21359</v>
      </c>
      <c r="B2651" s="36" t="n">
        <v>26</v>
      </c>
      <c r="C2651" s="7" t="n">
        <v>8</v>
      </c>
      <c r="D2651" s="7" t="n">
        <v>17</v>
      </c>
      <c r="E2651" s="7" t="n">
        <v>9348</v>
      </c>
      <c r="F2651" s="7" t="s">
        <v>269</v>
      </c>
      <c r="G2651" s="7" t="n">
        <v>2</v>
      </c>
      <c r="H2651" s="7" t="n">
        <v>0</v>
      </c>
    </row>
    <row r="2652" spans="1:10">
      <c r="A2652" t="s">
        <v>4</v>
      </c>
      <c r="B2652" s="4" t="s">
        <v>5</v>
      </c>
    </row>
    <row r="2653" spans="1:10">
      <c r="A2653" t="n">
        <v>21433</v>
      </c>
      <c r="B2653" s="37" t="n">
        <v>28</v>
      </c>
    </row>
    <row r="2654" spans="1:10">
      <c r="A2654" t="s">
        <v>4</v>
      </c>
      <c r="B2654" s="4" t="s">
        <v>5</v>
      </c>
      <c r="C2654" s="4" t="s">
        <v>7</v>
      </c>
      <c r="D2654" s="4" t="s">
        <v>13</v>
      </c>
      <c r="E2654" s="4" t="s">
        <v>13</v>
      </c>
      <c r="F2654" s="4" t="s">
        <v>7</v>
      </c>
    </row>
    <row r="2655" spans="1:10">
      <c r="A2655" t="n">
        <v>21434</v>
      </c>
      <c r="B2655" s="45" t="n">
        <v>25</v>
      </c>
      <c r="C2655" s="7" t="n">
        <v>1</v>
      </c>
      <c r="D2655" s="7" t="n">
        <v>260</v>
      </c>
      <c r="E2655" s="7" t="n">
        <v>640</v>
      </c>
      <c r="F2655" s="7" t="n">
        <v>2</v>
      </c>
    </row>
    <row r="2656" spans="1:10">
      <c r="A2656" t="s">
        <v>4</v>
      </c>
      <c r="B2656" s="4" t="s">
        <v>5</v>
      </c>
      <c r="C2656" s="4" t="s">
        <v>7</v>
      </c>
      <c r="D2656" s="19" t="s">
        <v>32</v>
      </c>
      <c r="E2656" s="4" t="s">
        <v>5</v>
      </c>
      <c r="F2656" s="4" t="s">
        <v>7</v>
      </c>
      <c r="G2656" s="4" t="s">
        <v>13</v>
      </c>
      <c r="H2656" s="19" t="s">
        <v>33</v>
      </c>
      <c r="I2656" s="4" t="s">
        <v>7</v>
      </c>
      <c r="J2656" s="4" t="s">
        <v>25</v>
      </c>
    </row>
    <row r="2657" spans="1:10">
      <c r="A2657" t="n">
        <v>21441</v>
      </c>
      <c r="B2657" s="14" t="n">
        <v>5</v>
      </c>
      <c r="C2657" s="7" t="n">
        <v>28</v>
      </c>
      <c r="D2657" s="19" t="s">
        <v>3</v>
      </c>
      <c r="E2657" s="24" t="n">
        <v>64</v>
      </c>
      <c r="F2657" s="7" t="n">
        <v>5</v>
      </c>
      <c r="G2657" s="7" t="n">
        <v>9</v>
      </c>
      <c r="H2657" s="19" t="s">
        <v>3</v>
      </c>
      <c r="I2657" s="7" t="n">
        <v>1</v>
      </c>
      <c r="J2657" s="15" t="n">
        <f t="normal" ca="1">A2667</f>
        <v>0</v>
      </c>
    </row>
    <row r="2658" spans="1:10">
      <c r="A2658" t="s">
        <v>4</v>
      </c>
      <c r="B2658" s="4" t="s">
        <v>5</v>
      </c>
      <c r="C2658" s="4" t="s">
        <v>7</v>
      </c>
      <c r="D2658" s="4" t="s">
        <v>13</v>
      </c>
      <c r="E2658" s="4" t="s">
        <v>8</v>
      </c>
    </row>
    <row r="2659" spans="1:10">
      <c r="A2659" t="n">
        <v>21452</v>
      </c>
      <c r="B2659" s="35" t="n">
        <v>51</v>
      </c>
      <c r="C2659" s="7" t="n">
        <v>4</v>
      </c>
      <c r="D2659" s="7" t="n">
        <v>9</v>
      </c>
      <c r="E2659" s="7" t="s">
        <v>225</v>
      </c>
    </row>
    <row r="2660" spans="1:10">
      <c r="A2660" t="s">
        <v>4</v>
      </c>
      <c r="B2660" s="4" t="s">
        <v>5</v>
      </c>
      <c r="C2660" s="4" t="s">
        <v>13</v>
      </c>
    </row>
    <row r="2661" spans="1:10">
      <c r="A2661" t="n">
        <v>21465</v>
      </c>
      <c r="B2661" s="26" t="n">
        <v>16</v>
      </c>
      <c r="C2661" s="7" t="n">
        <v>0</v>
      </c>
    </row>
    <row r="2662" spans="1:10">
      <c r="A2662" t="s">
        <v>4</v>
      </c>
      <c r="B2662" s="4" t="s">
        <v>5</v>
      </c>
      <c r="C2662" s="4" t="s">
        <v>13</v>
      </c>
      <c r="D2662" s="4" t="s">
        <v>7</v>
      </c>
      <c r="E2662" s="4" t="s">
        <v>14</v>
      </c>
      <c r="F2662" s="4" t="s">
        <v>44</v>
      </c>
      <c r="G2662" s="4" t="s">
        <v>7</v>
      </c>
      <c r="H2662" s="4" t="s">
        <v>7</v>
      </c>
    </row>
    <row r="2663" spans="1:10">
      <c r="A2663" t="n">
        <v>21468</v>
      </c>
      <c r="B2663" s="36" t="n">
        <v>26</v>
      </c>
      <c r="C2663" s="7" t="n">
        <v>9</v>
      </c>
      <c r="D2663" s="7" t="n">
        <v>17</v>
      </c>
      <c r="E2663" s="7" t="n">
        <v>5344</v>
      </c>
      <c r="F2663" s="7" t="s">
        <v>270</v>
      </c>
      <c r="G2663" s="7" t="n">
        <v>2</v>
      </c>
      <c r="H2663" s="7" t="n">
        <v>0</v>
      </c>
    </row>
    <row r="2664" spans="1:10">
      <c r="A2664" t="s">
        <v>4</v>
      </c>
      <c r="B2664" s="4" t="s">
        <v>5</v>
      </c>
    </row>
    <row r="2665" spans="1:10">
      <c r="A2665" t="n">
        <v>21516</v>
      </c>
      <c r="B2665" s="37" t="n">
        <v>28</v>
      </c>
    </row>
    <row r="2666" spans="1:10">
      <c r="A2666" t="s">
        <v>4</v>
      </c>
      <c r="B2666" s="4" t="s">
        <v>5</v>
      </c>
      <c r="C2666" s="4" t="s">
        <v>7</v>
      </c>
      <c r="D2666" s="19" t="s">
        <v>32</v>
      </c>
      <c r="E2666" s="4" t="s">
        <v>5</v>
      </c>
      <c r="F2666" s="4" t="s">
        <v>7</v>
      </c>
      <c r="G2666" s="4" t="s">
        <v>13</v>
      </c>
      <c r="H2666" s="19" t="s">
        <v>33</v>
      </c>
      <c r="I2666" s="4" t="s">
        <v>7</v>
      </c>
      <c r="J2666" s="4" t="s">
        <v>25</v>
      </c>
    </row>
    <row r="2667" spans="1:10">
      <c r="A2667" t="n">
        <v>21517</v>
      </c>
      <c r="B2667" s="14" t="n">
        <v>5</v>
      </c>
      <c r="C2667" s="7" t="n">
        <v>28</v>
      </c>
      <c r="D2667" s="19" t="s">
        <v>3</v>
      </c>
      <c r="E2667" s="24" t="n">
        <v>64</v>
      </c>
      <c r="F2667" s="7" t="n">
        <v>5</v>
      </c>
      <c r="G2667" s="7" t="n">
        <v>4</v>
      </c>
      <c r="H2667" s="19" t="s">
        <v>3</v>
      </c>
      <c r="I2667" s="7" t="n">
        <v>1</v>
      </c>
      <c r="J2667" s="15" t="n">
        <f t="normal" ca="1">A2671</f>
        <v>0</v>
      </c>
    </row>
    <row r="2668" spans="1:10">
      <c r="A2668" t="s">
        <v>4</v>
      </c>
      <c r="B2668" s="4" t="s">
        <v>5</v>
      </c>
      <c r="C2668" s="4" t="s">
        <v>7</v>
      </c>
      <c r="D2668" s="4" t="s">
        <v>13</v>
      </c>
      <c r="E2668" s="4" t="s">
        <v>8</v>
      </c>
      <c r="F2668" s="4" t="s">
        <v>8</v>
      </c>
      <c r="G2668" s="4" t="s">
        <v>8</v>
      </c>
      <c r="H2668" s="4" t="s">
        <v>8</v>
      </c>
    </row>
    <row r="2669" spans="1:10">
      <c r="A2669" t="n">
        <v>21528</v>
      </c>
      <c r="B2669" s="35" t="n">
        <v>51</v>
      </c>
      <c r="C2669" s="7" t="n">
        <v>3</v>
      </c>
      <c r="D2669" s="7" t="n">
        <v>4</v>
      </c>
      <c r="E2669" s="7" t="s">
        <v>185</v>
      </c>
      <c r="F2669" s="7" t="s">
        <v>186</v>
      </c>
      <c r="G2669" s="7" t="s">
        <v>97</v>
      </c>
      <c r="H2669" s="7" t="s">
        <v>98</v>
      </c>
    </row>
    <row r="2670" spans="1:10">
      <c r="A2670" t="s">
        <v>4</v>
      </c>
      <c r="B2670" s="4" t="s">
        <v>5</v>
      </c>
      <c r="C2670" s="4" t="s">
        <v>7</v>
      </c>
      <c r="D2670" s="4" t="s">
        <v>13</v>
      </c>
      <c r="E2670" s="4" t="s">
        <v>13</v>
      </c>
      <c r="F2670" s="4" t="s">
        <v>7</v>
      </c>
    </row>
    <row r="2671" spans="1:10">
      <c r="A2671" t="n">
        <v>21557</v>
      </c>
      <c r="B2671" s="45" t="n">
        <v>25</v>
      </c>
      <c r="C2671" s="7" t="n">
        <v>1</v>
      </c>
      <c r="D2671" s="7" t="n">
        <v>65535</v>
      </c>
      <c r="E2671" s="7" t="n">
        <v>65535</v>
      </c>
      <c r="F2671" s="7" t="n">
        <v>0</v>
      </c>
    </row>
    <row r="2672" spans="1:10">
      <c r="A2672" t="s">
        <v>4</v>
      </c>
      <c r="B2672" s="4" t="s">
        <v>5</v>
      </c>
      <c r="C2672" s="4" t="s">
        <v>13</v>
      </c>
    </row>
    <row r="2673" spans="1:10">
      <c r="A2673" t="n">
        <v>21564</v>
      </c>
      <c r="B2673" s="26" t="n">
        <v>16</v>
      </c>
      <c r="C2673" s="7" t="n">
        <v>300</v>
      </c>
    </row>
    <row r="2674" spans="1:10">
      <c r="A2674" t="s">
        <v>4</v>
      </c>
      <c r="B2674" s="4" t="s">
        <v>5</v>
      </c>
      <c r="C2674" s="4" t="s">
        <v>7</v>
      </c>
      <c r="D2674" s="4" t="s">
        <v>13</v>
      </c>
      <c r="E2674" s="4" t="s">
        <v>8</v>
      </c>
    </row>
    <row r="2675" spans="1:10">
      <c r="A2675" t="n">
        <v>21567</v>
      </c>
      <c r="B2675" s="35" t="n">
        <v>51</v>
      </c>
      <c r="C2675" s="7" t="n">
        <v>4</v>
      </c>
      <c r="D2675" s="7" t="n">
        <v>0</v>
      </c>
      <c r="E2675" s="7" t="s">
        <v>48</v>
      </c>
    </row>
    <row r="2676" spans="1:10">
      <c r="A2676" t="s">
        <v>4</v>
      </c>
      <c r="B2676" s="4" t="s">
        <v>5</v>
      </c>
      <c r="C2676" s="4" t="s">
        <v>13</v>
      </c>
    </row>
    <row r="2677" spans="1:10">
      <c r="A2677" t="n">
        <v>21581</v>
      </c>
      <c r="B2677" s="26" t="n">
        <v>16</v>
      </c>
      <c r="C2677" s="7" t="n">
        <v>0</v>
      </c>
    </row>
    <row r="2678" spans="1:10">
      <c r="A2678" t="s">
        <v>4</v>
      </c>
      <c r="B2678" s="4" t="s">
        <v>5</v>
      </c>
      <c r="C2678" s="4" t="s">
        <v>13</v>
      </c>
      <c r="D2678" s="4" t="s">
        <v>7</v>
      </c>
      <c r="E2678" s="4" t="s">
        <v>14</v>
      </c>
      <c r="F2678" s="4" t="s">
        <v>44</v>
      </c>
      <c r="G2678" s="4" t="s">
        <v>7</v>
      </c>
      <c r="H2678" s="4" t="s">
        <v>7</v>
      </c>
      <c r="I2678" s="4" t="s">
        <v>7</v>
      </c>
      <c r="J2678" s="4" t="s">
        <v>14</v>
      </c>
      <c r="K2678" s="4" t="s">
        <v>44</v>
      </c>
      <c r="L2678" s="4" t="s">
        <v>7</v>
      </c>
      <c r="M2678" s="4" t="s">
        <v>7</v>
      </c>
      <c r="N2678" s="4" t="s">
        <v>7</v>
      </c>
      <c r="O2678" s="4" t="s">
        <v>14</v>
      </c>
      <c r="P2678" s="4" t="s">
        <v>44</v>
      </c>
      <c r="Q2678" s="4" t="s">
        <v>7</v>
      </c>
      <c r="R2678" s="4" t="s">
        <v>7</v>
      </c>
    </row>
    <row r="2679" spans="1:10">
      <c r="A2679" t="n">
        <v>21584</v>
      </c>
      <c r="B2679" s="36" t="n">
        <v>26</v>
      </c>
      <c r="C2679" s="7" t="n">
        <v>0</v>
      </c>
      <c r="D2679" s="7" t="n">
        <v>17</v>
      </c>
      <c r="E2679" s="7" t="n">
        <v>52668</v>
      </c>
      <c r="F2679" s="7" t="s">
        <v>271</v>
      </c>
      <c r="G2679" s="7" t="n">
        <v>2</v>
      </c>
      <c r="H2679" s="7" t="n">
        <v>3</v>
      </c>
      <c r="I2679" s="7" t="n">
        <v>17</v>
      </c>
      <c r="J2679" s="7" t="n">
        <v>52669</v>
      </c>
      <c r="K2679" s="7" t="s">
        <v>272</v>
      </c>
      <c r="L2679" s="7" t="n">
        <v>2</v>
      </c>
      <c r="M2679" s="7" t="n">
        <v>3</v>
      </c>
      <c r="N2679" s="7" t="n">
        <v>17</v>
      </c>
      <c r="O2679" s="7" t="n">
        <v>52670</v>
      </c>
      <c r="P2679" s="7" t="s">
        <v>273</v>
      </c>
      <c r="Q2679" s="7" t="n">
        <v>2</v>
      </c>
      <c r="R2679" s="7" t="n">
        <v>0</v>
      </c>
    </row>
    <row r="2680" spans="1:10">
      <c r="A2680" t="s">
        <v>4</v>
      </c>
      <c r="B2680" s="4" t="s">
        <v>5</v>
      </c>
    </row>
    <row r="2681" spans="1:10">
      <c r="A2681" t="n">
        <v>21887</v>
      </c>
      <c r="B2681" s="37" t="n">
        <v>28</v>
      </c>
    </row>
    <row r="2682" spans="1:10">
      <c r="A2682" t="s">
        <v>4</v>
      </c>
      <c r="B2682" s="4" t="s">
        <v>5</v>
      </c>
      <c r="C2682" s="4" t="s">
        <v>13</v>
      </c>
      <c r="D2682" s="4" t="s">
        <v>7</v>
      </c>
    </row>
    <row r="2683" spans="1:10">
      <c r="A2683" t="n">
        <v>21888</v>
      </c>
      <c r="B2683" s="38" t="n">
        <v>89</v>
      </c>
      <c r="C2683" s="7" t="n">
        <v>65533</v>
      </c>
      <c r="D2683" s="7" t="n">
        <v>1</v>
      </c>
    </row>
    <row r="2684" spans="1:10">
      <c r="A2684" t="s">
        <v>4</v>
      </c>
      <c r="B2684" s="4" t="s">
        <v>5</v>
      </c>
      <c r="C2684" s="4" t="s">
        <v>7</v>
      </c>
      <c r="D2684" s="4" t="s">
        <v>13</v>
      </c>
      <c r="E2684" s="4" t="s">
        <v>16</v>
      </c>
    </row>
    <row r="2685" spans="1:10">
      <c r="A2685" t="n">
        <v>21892</v>
      </c>
      <c r="B2685" s="20" t="n">
        <v>58</v>
      </c>
      <c r="C2685" s="7" t="n">
        <v>101</v>
      </c>
      <c r="D2685" s="7" t="n">
        <v>300</v>
      </c>
      <c r="E2685" s="7" t="n">
        <v>1</v>
      </c>
    </row>
    <row r="2686" spans="1:10">
      <c r="A2686" t="s">
        <v>4</v>
      </c>
      <c r="B2686" s="4" t="s">
        <v>5</v>
      </c>
      <c r="C2686" s="4" t="s">
        <v>7</v>
      </c>
      <c r="D2686" s="4" t="s">
        <v>13</v>
      </c>
    </row>
    <row r="2687" spans="1:10">
      <c r="A2687" t="n">
        <v>21900</v>
      </c>
      <c r="B2687" s="20" t="n">
        <v>58</v>
      </c>
      <c r="C2687" s="7" t="n">
        <v>254</v>
      </c>
      <c r="D2687" s="7" t="n">
        <v>0</v>
      </c>
    </row>
    <row r="2688" spans="1:10">
      <c r="A2688" t="s">
        <v>4</v>
      </c>
      <c r="B2688" s="4" t="s">
        <v>5</v>
      </c>
      <c r="C2688" s="4" t="s">
        <v>7</v>
      </c>
      <c r="D2688" s="4" t="s">
        <v>7</v>
      </c>
      <c r="E2688" s="4" t="s">
        <v>16</v>
      </c>
      <c r="F2688" s="4" t="s">
        <v>16</v>
      </c>
      <c r="G2688" s="4" t="s">
        <v>16</v>
      </c>
      <c r="H2688" s="4" t="s">
        <v>13</v>
      </c>
    </row>
    <row r="2689" spans="1:18">
      <c r="A2689" t="n">
        <v>21904</v>
      </c>
      <c r="B2689" s="31" t="n">
        <v>45</v>
      </c>
      <c r="C2689" s="7" t="n">
        <v>2</v>
      </c>
      <c r="D2689" s="7" t="n">
        <v>3</v>
      </c>
      <c r="E2689" s="7" t="n">
        <v>0.0700000002980232</v>
      </c>
      <c r="F2689" s="7" t="n">
        <v>21.4799995422363</v>
      </c>
      <c r="G2689" s="7" t="n">
        <v>-32.7700004577637</v>
      </c>
      <c r="H2689" s="7" t="n">
        <v>0</v>
      </c>
    </row>
    <row r="2690" spans="1:18">
      <c r="A2690" t="s">
        <v>4</v>
      </c>
      <c r="B2690" s="4" t="s">
        <v>5</v>
      </c>
      <c r="C2690" s="4" t="s">
        <v>7</v>
      </c>
      <c r="D2690" s="4" t="s">
        <v>7</v>
      </c>
      <c r="E2690" s="4" t="s">
        <v>16</v>
      </c>
      <c r="F2690" s="4" t="s">
        <v>16</v>
      </c>
      <c r="G2690" s="4" t="s">
        <v>16</v>
      </c>
      <c r="H2690" s="4" t="s">
        <v>13</v>
      </c>
      <c r="I2690" s="4" t="s">
        <v>7</v>
      </c>
    </row>
    <row r="2691" spans="1:18">
      <c r="A2691" t="n">
        <v>21921</v>
      </c>
      <c r="B2691" s="31" t="n">
        <v>45</v>
      </c>
      <c r="C2691" s="7" t="n">
        <v>4</v>
      </c>
      <c r="D2691" s="7" t="n">
        <v>3</v>
      </c>
      <c r="E2691" s="7" t="n">
        <v>6.46000003814697</v>
      </c>
      <c r="F2691" s="7" t="n">
        <v>152.630004882813</v>
      </c>
      <c r="G2691" s="7" t="n">
        <v>8</v>
      </c>
      <c r="H2691" s="7" t="n">
        <v>0</v>
      </c>
      <c r="I2691" s="7" t="n">
        <v>0</v>
      </c>
    </row>
    <row r="2692" spans="1:18">
      <c r="A2692" t="s">
        <v>4</v>
      </c>
      <c r="B2692" s="4" t="s">
        <v>5</v>
      </c>
      <c r="C2692" s="4" t="s">
        <v>7</v>
      </c>
      <c r="D2692" s="4" t="s">
        <v>7</v>
      </c>
      <c r="E2692" s="4" t="s">
        <v>16</v>
      </c>
      <c r="F2692" s="4" t="s">
        <v>13</v>
      </c>
    </row>
    <row r="2693" spans="1:18">
      <c r="A2693" t="n">
        <v>21939</v>
      </c>
      <c r="B2693" s="31" t="n">
        <v>45</v>
      </c>
      <c r="C2693" s="7" t="n">
        <v>5</v>
      </c>
      <c r="D2693" s="7" t="n">
        <v>3</v>
      </c>
      <c r="E2693" s="7" t="n">
        <v>2.70000004768372</v>
      </c>
      <c r="F2693" s="7" t="n">
        <v>0</v>
      </c>
    </row>
    <row r="2694" spans="1:18">
      <c r="A2694" t="s">
        <v>4</v>
      </c>
      <c r="B2694" s="4" t="s">
        <v>5</v>
      </c>
      <c r="C2694" s="4" t="s">
        <v>7</v>
      </c>
      <c r="D2694" s="4" t="s">
        <v>7</v>
      </c>
      <c r="E2694" s="4" t="s">
        <v>16</v>
      </c>
      <c r="F2694" s="4" t="s">
        <v>13</v>
      </c>
    </row>
    <row r="2695" spans="1:18">
      <c r="A2695" t="n">
        <v>21948</v>
      </c>
      <c r="B2695" s="31" t="n">
        <v>45</v>
      </c>
      <c r="C2695" s="7" t="n">
        <v>11</v>
      </c>
      <c r="D2695" s="7" t="n">
        <v>3</v>
      </c>
      <c r="E2695" s="7" t="n">
        <v>22.5</v>
      </c>
      <c r="F2695" s="7" t="n">
        <v>0</v>
      </c>
    </row>
    <row r="2696" spans="1:18">
      <c r="A2696" t="s">
        <v>4</v>
      </c>
      <c r="B2696" s="4" t="s">
        <v>5</v>
      </c>
      <c r="C2696" s="4" t="s">
        <v>7</v>
      </c>
      <c r="D2696" s="4" t="s">
        <v>13</v>
      </c>
      <c r="E2696" s="4" t="s">
        <v>8</v>
      </c>
      <c r="F2696" s="4" t="s">
        <v>8</v>
      </c>
      <c r="G2696" s="4" t="s">
        <v>8</v>
      </c>
      <c r="H2696" s="4" t="s">
        <v>8</v>
      </c>
    </row>
    <row r="2697" spans="1:18">
      <c r="A2697" t="n">
        <v>21957</v>
      </c>
      <c r="B2697" s="35" t="n">
        <v>51</v>
      </c>
      <c r="C2697" s="7" t="n">
        <v>3</v>
      </c>
      <c r="D2697" s="7" t="n">
        <v>61489</v>
      </c>
      <c r="E2697" s="7" t="s">
        <v>96</v>
      </c>
      <c r="F2697" s="7" t="s">
        <v>110</v>
      </c>
      <c r="G2697" s="7" t="s">
        <v>97</v>
      </c>
      <c r="H2697" s="7" t="s">
        <v>98</v>
      </c>
    </row>
    <row r="2698" spans="1:18">
      <c r="A2698" t="s">
        <v>4</v>
      </c>
      <c r="B2698" s="4" t="s">
        <v>5</v>
      </c>
      <c r="C2698" s="4" t="s">
        <v>7</v>
      </c>
      <c r="D2698" s="4" t="s">
        <v>13</v>
      </c>
      <c r="E2698" s="4" t="s">
        <v>8</v>
      </c>
      <c r="F2698" s="4" t="s">
        <v>8</v>
      </c>
      <c r="G2698" s="4" t="s">
        <v>8</v>
      </c>
      <c r="H2698" s="4" t="s">
        <v>8</v>
      </c>
    </row>
    <row r="2699" spans="1:18">
      <c r="A2699" t="n">
        <v>21970</v>
      </c>
      <c r="B2699" s="35" t="n">
        <v>51</v>
      </c>
      <c r="C2699" s="7" t="n">
        <v>3</v>
      </c>
      <c r="D2699" s="7" t="n">
        <v>61490</v>
      </c>
      <c r="E2699" s="7" t="s">
        <v>96</v>
      </c>
      <c r="F2699" s="7" t="s">
        <v>110</v>
      </c>
      <c r="G2699" s="7" t="s">
        <v>97</v>
      </c>
      <c r="H2699" s="7" t="s">
        <v>98</v>
      </c>
    </row>
    <row r="2700" spans="1:18">
      <c r="A2700" t="s">
        <v>4</v>
      </c>
      <c r="B2700" s="4" t="s">
        <v>5</v>
      </c>
      <c r="C2700" s="4" t="s">
        <v>7</v>
      </c>
      <c r="D2700" s="4" t="s">
        <v>13</v>
      </c>
      <c r="E2700" s="4" t="s">
        <v>8</v>
      </c>
      <c r="F2700" s="4" t="s">
        <v>8</v>
      </c>
      <c r="G2700" s="4" t="s">
        <v>8</v>
      </c>
      <c r="H2700" s="4" t="s">
        <v>8</v>
      </c>
    </row>
    <row r="2701" spans="1:18">
      <c r="A2701" t="n">
        <v>21983</v>
      </c>
      <c r="B2701" s="35" t="n">
        <v>51</v>
      </c>
      <c r="C2701" s="7" t="n">
        <v>3</v>
      </c>
      <c r="D2701" s="7" t="n">
        <v>61488</v>
      </c>
      <c r="E2701" s="7" t="s">
        <v>98</v>
      </c>
      <c r="F2701" s="7" t="s">
        <v>110</v>
      </c>
      <c r="G2701" s="7" t="s">
        <v>97</v>
      </c>
      <c r="H2701" s="7" t="s">
        <v>98</v>
      </c>
    </row>
    <row r="2702" spans="1:18">
      <c r="A2702" t="s">
        <v>4</v>
      </c>
      <c r="B2702" s="4" t="s">
        <v>5</v>
      </c>
      <c r="C2702" s="4" t="s">
        <v>7</v>
      </c>
      <c r="D2702" s="4" t="s">
        <v>13</v>
      </c>
      <c r="E2702" s="4" t="s">
        <v>8</v>
      </c>
      <c r="F2702" s="4" t="s">
        <v>8</v>
      </c>
      <c r="G2702" s="4" t="s">
        <v>8</v>
      </c>
      <c r="H2702" s="4" t="s">
        <v>8</v>
      </c>
    </row>
    <row r="2703" spans="1:18">
      <c r="A2703" t="n">
        <v>21996</v>
      </c>
      <c r="B2703" s="35" t="n">
        <v>51</v>
      </c>
      <c r="C2703" s="7" t="n">
        <v>3</v>
      </c>
      <c r="D2703" s="7" t="n">
        <v>3</v>
      </c>
      <c r="E2703" s="7" t="s">
        <v>96</v>
      </c>
      <c r="F2703" s="7" t="s">
        <v>110</v>
      </c>
      <c r="G2703" s="7" t="s">
        <v>97</v>
      </c>
      <c r="H2703" s="7" t="s">
        <v>98</v>
      </c>
    </row>
    <row r="2704" spans="1:18">
      <c r="A2704" t="s">
        <v>4</v>
      </c>
      <c r="B2704" s="4" t="s">
        <v>5</v>
      </c>
      <c r="C2704" s="4" t="s">
        <v>7</v>
      </c>
      <c r="D2704" s="4" t="s">
        <v>13</v>
      </c>
      <c r="E2704" s="4" t="s">
        <v>8</v>
      </c>
      <c r="F2704" s="4" t="s">
        <v>8</v>
      </c>
      <c r="G2704" s="4" t="s">
        <v>8</v>
      </c>
      <c r="H2704" s="4" t="s">
        <v>8</v>
      </c>
    </row>
    <row r="2705" spans="1:9">
      <c r="A2705" t="n">
        <v>22009</v>
      </c>
      <c r="B2705" s="35" t="n">
        <v>51</v>
      </c>
      <c r="C2705" s="7" t="n">
        <v>3</v>
      </c>
      <c r="D2705" s="7" t="n">
        <v>5</v>
      </c>
      <c r="E2705" s="7" t="s">
        <v>96</v>
      </c>
      <c r="F2705" s="7" t="s">
        <v>110</v>
      </c>
      <c r="G2705" s="7" t="s">
        <v>97</v>
      </c>
      <c r="H2705" s="7" t="s">
        <v>98</v>
      </c>
    </row>
    <row r="2706" spans="1:9">
      <c r="A2706" t="s">
        <v>4</v>
      </c>
      <c r="B2706" s="4" t="s">
        <v>5</v>
      </c>
      <c r="C2706" s="4" t="s">
        <v>7</v>
      </c>
      <c r="D2706" s="4" t="s">
        <v>13</v>
      </c>
      <c r="E2706" s="4" t="s">
        <v>8</v>
      </c>
      <c r="F2706" s="4" t="s">
        <v>8</v>
      </c>
      <c r="G2706" s="4" t="s">
        <v>8</v>
      </c>
      <c r="H2706" s="4" t="s">
        <v>8</v>
      </c>
    </row>
    <row r="2707" spans="1:9">
      <c r="A2707" t="n">
        <v>22022</v>
      </c>
      <c r="B2707" s="35" t="n">
        <v>51</v>
      </c>
      <c r="C2707" s="7" t="n">
        <v>3</v>
      </c>
      <c r="D2707" s="7" t="n">
        <v>7032</v>
      </c>
      <c r="E2707" s="7" t="s">
        <v>96</v>
      </c>
      <c r="F2707" s="7" t="s">
        <v>110</v>
      </c>
      <c r="G2707" s="7" t="s">
        <v>97</v>
      </c>
      <c r="H2707" s="7" t="s">
        <v>98</v>
      </c>
    </row>
    <row r="2708" spans="1:9">
      <c r="A2708" t="s">
        <v>4</v>
      </c>
      <c r="B2708" s="4" t="s">
        <v>5</v>
      </c>
      <c r="C2708" s="4" t="s">
        <v>7</v>
      </c>
      <c r="D2708" s="4" t="s">
        <v>7</v>
      </c>
      <c r="E2708" s="4" t="s">
        <v>16</v>
      </c>
      <c r="F2708" s="4" t="s">
        <v>16</v>
      </c>
      <c r="G2708" s="4" t="s">
        <v>16</v>
      </c>
      <c r="H2708" s="4" t="s">
        <v>13</v>
      </c>
    </row>
    <row r="2709" spans="1:9">
      <c r="A2709" t="n">
        <v>22035</v>
      </c>
      <c r="B2709" s="31" t="n">
        <v>45</v>
      </c>
      <c r="C2709" s="7" t="n">
        <v>2</v>
      </c>
      <c r="D2709" s="7" t="n">
        <v>3</v>
      </c>
      <c r="E2709" s="7" t="n">
        <v>0.0399999991059303</v>
      </c>
      <c r="F2709" s="7" t="n">
        <v>21.3999996185303</v>
      </c>
      <c r="G2709" s="7" t="n">
        <v>-32.7700004577637</v>
      </c>
      <c r="H2709" s="7" t="n">
        <v>15000</v>
      </c>
    </row>
    <row r="2710" spans="1:9">
      <c r="A2710" t="s">
        <v>4</v>
      </c>
      <c r="B2710" s="4" t="s">
        <v>5</v>
      </c>
      <c r="C2710" s="4" t="s">
        <v>7</v>
      </c>
      <c r="D2710" s="4" t="s">
        <v>7</v>
      </c>
      <c r="E2710" s="4" t="s">
        <v>16</v>
      </c>
      <c r="F2710" s="4" t="s">
        <v>16</v>
      </c>
      <c r="G2710" s="4" t="s">
        <v>16</v>
      </c>
      <c r="H2710" s="4" t="s">
        <v>13</v>
      </c>
      <c r="I2710" s="4" t="s">
        <v>7</v>
      </c>
    </row>
    <row r="2711" spans="1:9">
      <c r="A2711" t="n">
        <v>22052</v>
      </c>
      <c r="B2711" s="31" t="n">
        <v>45</v>
      </c>
      <c r="C2711" s="7" t="n">
        <v>4</v>
      </c>
      <c r="D2711" s="7" t="n">
        <v>3</v>
      </c>
      <c r="E2711" s="7" t="n">
        <v>5.96999979019165</v>
      </c>
      <c r="F2711" s="7" t="n">
        <v>175.860000610352</v>
      </c>
      <c r="G2711" s="7" t="n">
        <v>8</v>
      </c>
      <c r="H2711" s="7" t="n">
        <v>15000</v>
      </c>
      <c r="I2711" s="7" t="n">
        <v>1</v>
      </c>
    </row>
    <row r="2712" spans="1:9">
      <c r="A2712" t="s">
        <v>4</v>
      </c>
      <c r="B2712" s="4" t="s">
        <v>5</v>
      </c>
      <c r="C2712" s="4" t="s">
        <v>7</v>
      </c>
      <c r="D2712" s="4" t="s">
        <v>7</v>
      </c>
      <c r="E2712" s="4" t="s">
        <v>16</v>
      </c>
      <c r="F2712" s="4" t="s">
        <v>13</v>
      </c>
    </row>
    <row r="2713" spans="1:9">
      <c r="A2713" t="n">
        <v>22070</v>
      </c>
      <c r="B2713" s="31" t="n">
        <v>45</v>
      </c>
      <c r="C2713" s="7" t="n">
        <v>5</v>
      </c>
      <c r="D2713" s="7" t="n">
        <v>3</v>
      </c>
      <c r="E2713" s="7" t="n">
        <v>2.79999995231628</v>
      </c>
      <c r="F2713" s="7" t="n">
        <v>15000</v>
      </c>
    </row>
    <row r="2714" spans="1:9">
      <c r="A2714" t="s">
        <v>4</v>
      </c>
      <c r="B2714" s="4" t="s">
        <v>5</v>
      </c>
      <c r="C2714" s="4" t="s">
        <v>7</v>
      </c>
      <c r="D2714" s="4" t="s">
        <v>7</v>
      </c>
      <c r="E2714" s="4" t="s">
        <v>16</v>
      </c>
      <c r="F2714" s="4" t="s">
        <v>13</v>
      </c>
    </row>
    <row r="2715" spans="1:9">
      <c r="A2715" t="n">
        <v>22079</v>
      </c>
      <c r="B2715" s="31" t="n">
        <v>45</v>
      </c>
      <c r="C2715" s="7" t="n">
        <v>11</v>
      </c>
      <c r="D2715" s="7" t="n">
        <v>3</v>
      </c>
      <c r="E2715" s="7" t="n">
        <v>22.5</v>
      </c>
      <c r="F2715" s="7" t="n">
        <v>15000</v>
      </c>
    </row>
    <row r="2716" spans="1:9">
      <c r="A2716" t="s">
        <v>4</v>
      </c>
      <c r="B2716" s="4" t="s">
        <v>5</v>
      </c>
      <c r="C2716" s="4" t="s">
        <v>7</v>
      </c>
      <c r="D2716" s="4" t="s">
        <v>13</v>
      </c>
    </row>
    <row r="2717" spans="1:9">
      <c r="A2717" t="n">
        <v>22088</v>
      </c>
      <c r="B2717" s="20" t="n">
        <v>58</v>
      </c>
      <c r="C2717" s="7" t="n">
        <v>255</v>
      </c>
      <c r="D2717" s="7" t="n">
        <v>0</v>
      </c>
    </row>
    <row r="2718" spans="1:9">
      <c r="A2718" t="s">
        <v>4</v>
      </c>
      <c r="B2718" s="4" t="s">
        <v>5</v>
      </c>
      <c r="C2718" s="4" t="s">
        <v>13</v>
      </c>
    </row>
    <row r="2719" spans="1:9">
      <c r="A2719" t="n">
        <v>22092</v>
      </c>
      <c r="B2719" s="26" t="n">
        <v>16</v>
      </c>
      <c r="C2719" s="7" t="n">
        <v>300</v>
      </c>
    </row>
    <row r="2720" spans="1:9">
      <c r="A2720" t="s">
        <v>4</v>
      </c>
      <c r="B2720" s="4" t="s">
        <v>5</v>
      </c>
      <c r="C2720" s="4" t="s">
        <v>7</v>
      </c>
      <c r="D2720" s="4" t="s">
        <v>13</v>
      </c>
      <c r="E2720" s="4" t="s">
        <v>8</v>
      </c>
    </row>
    <row r="2721" spans="1:9">
      <c r="A2721" t="n">
        <v>22095</v>
      </c>
      <c r="B2721" s="35" t="n">
        <v>51</v>
      </c>
      <c r="C2721" s="7" t="n">
        <v>4</v>
      </c>
      <c r="D2721" s="7" t="n">
        <v>0</v>
      </c>
      <c r="E2721" s="7" t="s">
        <v>103</v>
      </c>
    </row>
    <row r="2722" spans="1:9">
      <c r="A2722" t="s">
        <v>4</v>
      </c>
      <c r="B2722" s="4" t="s">
        <v>5</v>
      </c>
      <c r="C2722" s="4" t="s">
        <v>13</v>
      </c>
    </row>
    <row r="2723" spans="1:9">
      <c r="A2723" t="n">
        <v>22108</v>
      </c>
      <c r="B2723" s="26" t="n">
        <v>16</v>
      </c>
      <c r="C2723" s="7" t="n">
        <v>0</v>
      </c>
    </row>
    <row r="2724" spans="1:9">
      <c r="A2724" t="s">
        <v>4</v>
      </c>
      <c r="B2724" s="4" t="s">
        <v>5</v>
      </c>
      <c r="C2724" s="4" t="s">
        <v>13</v>
      </c>
      <c r="D2724" s="4" t="s">
        <v>7</v>
      </c>
      <c r="E2724" s="4" t="s">
        <v>14</v>
      </c>
      <c r="F2724" s="4" t="s">
        <v>44</v>
      </c>
      <c r="G2724" s="4" t="s">
        <v>7</v>
      </c>
      <c r="H2724" s="4" t="s">
        <v>7</v>
      </c>
      <c r="I2724" s="4" t="s">
        <v>7</v>
      </c>
      <c r="J2724" s="4" t="s">
        <v>14</v>
      </c>
      <c r="K2724" s="4" t="s">
        <v>44</v>
      </c>
      <c r="L2724" s="4" t="s">
        <v>7</v>
      </c>
      <c r="M2724" s="4" t="s">
        <v>7</v>
      </c>
      <c r="N2724" s="4" t="s">
        <v>7</v>
      </c>
      <c r="O2724" s="4" t="s">
        <v>14</v>
      </c>
      <c r="P2724" s="4" t="s">
        <v>44</v>
      </c>
      <c r="Q2724" s="4" t="s">
        <v>7</v>
      </c>
      <c r="R2724" s="4" t="s">
        <v>7</v>
      </c>
      <c r="S2724" s="4" t="s">
        <v>7</v>
      </c>
      <c r="T2724" s="4" t="s">
        <v>14</v>
      </c>
      <c r="U2724" s="4" t="s">
        <v>44</v>
      </c>
      <c r="V2724" s="4" t="s">
        <v>7</v>
      </c>
      <c r="W2724" s="4" t="s">
        <v>7</v>
      </c>
    </row>
    <row r="2725" spans="1:9">
      <c r="A2725" t="n">
        <v>22111</v>
      </c>
      <c r="B2725" s="36" t="n">
        <v>26</v>
      </c>
      <c r="C2725" s="7" t="n">
        <v>0</v>
      </c>
      <c r="D2725" s="7" t="n">
        <v>17</v>
      </c>
      <c r="E2725" s="7" t="n">
        <v>52671</v>
      </c>
      <c r="F2725" s="7" t="s">
        <v>274</v>
      </c>
      <c r="G2725" s="7" t="n">
        <v>2</v>
      </c>
      <c r="H2725" s="7" t="n">
        <v>3</v>
      </c>
      <c r="I2725" s="7" t="n">
        <v>17</v>
      </c>
      <c r="J2725" s="7" t="n">
        <v>52672</v>
      </c>
      <c r="K2725" s="7" t="s">
        <v>275</v>
      </c>
      <c r="L2725" s="7" t="n">
        <v>2</v>
      </c>
      <c r="M2725" s="7" t="n">
        <v>3</v>
      </c>
      <c r="N2725" s="7" t="n">
        <v>17</v>
      </c>
      <c r="O2725" s="7" t="n">
        <v>52673</v>
      </c>
      <c r="P2725" s="7" t="s">
        <v>276</v>
      </c>
      <c r="Q2725" s="7" t="n">
        <v>2</v>
      </c>
      <c r="R2725" s="7" t="n">
        <v>3</v>
      </c>
      <c r="S2725" s="7" t="n">
        <v>17</v>
      </c>
      <c r="T2725" s="7" t="n">
        <v>52674</v>
      </c>
      <c r="U2725" s="7" t="s">
        <v>277</v>
      </c>
      <c r="V2725" s="7" t="n">
        <v>2</v>
      </c>
      <c r="W2725" s="7" t="n">
        <v>0</v>
      </c>
    </row>
    <row r="2726" spans="1:9">
      <c r="A2726" t="s">
        <v>4</v>
      </c>
      <c r="B2726" s="4" t="s">
        <v>5</v>
      </c>
    </row>
    <row r="2727" spans="1:9">
      <c r="A2727" t="n">
        <v>22560</v>
      </c>
      <c r="B2727" s="37" t="n">
        <v>28</v>
      </c>
    </row>
    <row r="2728" spans="1:9">
      <c r="A2728" t="s">
        <v>4</v>
      </c>
      <c r="B2728" s="4" t="s">
        <v>5</v>
      </c>
      <c r="C2728" s="4" t="s">
        <v>13</v>
      </c>
      <c r="D2728" s="4" t="s">
        <v>16</v>
      </c>
      <c r="E2728" s="4" t="s">
        <v>16</v>
      </c>
      <c r="F2728" s="4" t="s">
        <v>16</v>
      </c>
      <c r="G2728" s="4" t="s">
        <v>13</v>
      </c>
      <c r="H2728" s="4" t="s">
        <v>13</v>
      </c>
    </row>
    <row r="2729" spans="1:9">
      <c r="A2729" t="n">
        <v>22561</v>
      </c>
      <c r="B2729" s="64" t="n">
        <v>60</v>
      </c>
      <c r="C2729" s="7" t="n">
        <v>6</v>
      </c>
      <c r="D2729" s="7" t="n">
        <v>0</v>
      </c>
      <c r="E2729" s="7" t="n">
        <v>0</v>
      </c>
      <c r="F2729" s="7" t="n">
        <v>0</v>
      </c>
      <c r="G2729" s="7" t="n">
        <v>1000</v>
      </c>
      <c r="H2729" s="7" t="n">
        <v>0</v>
      </c>
    </row>
    <row r="2730" spans="1:9">
      <c r="A2730" t="s">
        <v>4</v>
      </c>
      <c r="B2730" s="4" t="s">
        <v>5</v>
      </c>
      <c r="C2730" s="4" t="s">
        <v>7</v>
      </c>
      <c r="D2730" s="4" t="s">
        <v>13</v>
      </c>
      <c r="E2730" s="4" t="s">
        <v>8</v>
      </c>
    </row>
    <row r="2731" spans="1:9">
      <c r="A2731" t="n">
        <v>22580</v>
      </c>
      <c r="B2731" s="35" t="n">
        <v>51</v>
      </c>
      <c r="C2731" s="7" t="n">
        <v>4</v>
      </c>
      <c r="D2731" s="7" t="n">
        <v>6</v>
      </c>
      <c r="E2731" s="7" t="s">
        <v>192</v>
      </c>
    </row>
    <row r="2732" spans="1:9">
      <c r="A2732" t="s">
        <v>4</v>
      </c>
      <c r="B2732" s="4" t="s">
        <v>5</v>
      </c>
      <c r="C2732" s="4" t="s">
        <v>13</v>
      </c>
    </row>
    <row r="2733" spans="1:9">
      <c r="A2733" t="n">
        <v>22595</v>
      </c>
      <c r="B2733" s="26" t="n">
        <v>16</v>
      </c>
      <c r="C2733" s="7" t="n">
        <v>0</v>
      </c>
    </row>
    <row r="2734" spans="1:9">
      <c r="A2734" t="s">
        <v>4</v>
      </c>
      <c r="B2734" s="4" t="s">
        <v>5</v>
      </c>
      <c r="C2734" s="4" t="s">
        <v>13</v>
      </c>
      <c r="D2734" s="4" t="s">
        <v>7</v>
      </c>
      <c r="E2734" s="4" t="s">
        <v>14</v>
      </c>
      <c r="F2734" s="4" t="s">
        <v>44</v>
      </c>
      <c r="G2734" s="4" t="s">
        <v>7</v>
      </c>
      <c r="H2734" s="4" t="s">
        <v>7</v>
      </c>
    </row>
    <row r="2735" spans="1:9">
      <c r="A2735" t="n">
        <v>22598</v>
      </c>
      <c r="B2735" s="36" t="n">
        <v>26</v>
      </c>
      <c r="C2735" s="7" t="n">
        <v>6</v>
      </c>
      <c r="D2735" s="7" t="n">
        <v>17</v>
      </c>
      <c r="E2735" s="7" t="n">
        <v>8342</v>
      </c>
      <c r="F2735" s="7" t="s">
        <v>278</v>
      </c>
      <c r="G2735" s="7" t="n">
        <v>2</v>
      </c>
      <c r="H2735" s="7" t="n">
        <v>0</v>
      </c>
    </row>
    <row r="2736" spans="1:9">
      <c r="A2736" t="s">
        <v>4</v>
      </c>
      <c r="B2736" s="4" t="s">
        <v>5</v>
      </c>
    </row>
    <row r="2737" spans="1:23">
      <c r="A2737" t="n">
        <v>22622</v>
      </c>
      <c r="B2737" s="37" t="n">
        <v>28</v>
      </c>
    </row>
    <row r="2738" spans="1:23">
      <c r="A2738" t="s">
        <v>4</v>
      </c>
      <c r="B2738" s="4" t="s">
        <v>5</v>
      </c>
      <c r="C2738" s="4" t="s">
        <v>7</v>
      </c>
      <c r="D2738" s="4" t="s">
        <v>13</v>
      </c>
      <c r="E2738" s="4" t="s">
        <v>8</v>
      </c>
    </row>
    <row r="2739" spans="1:23">
      <c r="A2739" t="n">
        <v>22623</v>
      </c>
      <c r="B2739" s="35" t="n">
        <v>51</v>
      </c>
      <c r="C2739" s="7" t="n">
        <v>4</v>
      </c>
      <c r="D2739" s="7" t="n">
        <v>3</v>
      </c>
      <c r="E2739" s="7" t="s">
        <v>155</v>
      </c>
    </row>
    <row r="2740" spans="1:23">
      <c r="A2740" t="s">
        <v>4</v>
      </c>
      <c r="B2740" s="4" t="s">
        <v>5</v>
      </c>
      <c r="C2740" s="4" t="s">
        <v>13</v>
      </c>
    </row>
    <row r="2741" spans="1:23">
      <c r="A2741" t="n">
        <v>22637</v>
      </c>
      <c r="B2741" s="26" t="n">
        <v>16</v>
      </c>
      <c r="C2741" s="7" t="n">
        <v>0</v>
      </c>
    </row>
    <row r="2742" spans="1:23">
      <c r="A2742" t="s">
        <v>4</v>
      </c>
      <c r="B2742" s="4" t="s">
        <v>5</v>
      </c>
      <c r="C2742" s="4" t="s">
        <v>13</v>
      </c>
      <c r="D2742" s="4" t="s">
        <v>7</v>
      </c>
      <c r="E2742" s="4" t="s">
        <v>14</v>
      </c>
      <c r="F2742" s="4" t="s">
        <v>44</v>
      </c>
      <c r="G2742" s="4" t="s">
        <v>7</v>
      </c>
      <c r="H2742" s="4" t="s">
        <v>7</v>
      </c>
    </row>
    <row r="2743" spans="1:23">
      <c r="A2743" t="n">
        <v>22640</v>
      </c>
      <c r="B2743" s="36" t="n">
        <v>26</v>
      </c>
      <c r="C2743" s="7" t="n">
        <v>3</v>
      </c>
      <c r="D2743" s="7" t="n">
        <v>17</v>
      </c>
      <c r="E2743" s="7" t="n">
        <v>2335</v>
      </c>
      <c r="F2743" s="7" t="s">
        <v>279</v>
      </c>
      <c r="G2743" s="7" t="n">
        <v>2</v>
      </c>
      <c r="H2743" s="7" t="n">
        <v>0</v>
      </c>
    </row>
    <row r="2744" spans="1:23">
      <c r="A2744" t="s">
        <v>4</v>
      </c>
      <c r="B2744" s="4" t="s">
        <v>5</v>
      </c>
    </row>
    <row r="2745" spans="1:23">
      <c r="A2745" t="n">
        <v>22674</v>
      </c>
      <c r="B2745" s="37" t="n">
        <v>28</v>
      </c>
    </row>
    <row r="2746" spans="1:23">
      <c r="A2746" t="s">
        <v>4</v>
      </c>
      <c r="B2746" s="4" t="s">
        <v>5</v>
      </c>
      <c r="C2746" s="4" t="s">
        <v>7</v>
      </c>
      <c r="D2746" s="4" t="s">
        <v>13</v>
      </c>
      <c r="E2746" s="4" t="s">
        <v>8</v>
      </c>
    </row>
    <row r="2747" spans="1:23">
      <c r="A2747" t="n">
        <v>22675</v>
      </c>
      <c r="B2747" s="35" t="n">
        <v>51</v>
      </c>
      <c r="C2747" s="7" t="n">
        <v>4</v>
      </c>
      <c r="D2747" s="7" t="n">
        <v>5</v>
      </c>
      <c r="E2747" s="7" t="s">
        <v>280</v>
      </c>
    </row>
    <row r="2748" spans="1:23">
      <c r="A2748" t="s">
        <v>4</v>
      </c>
      <c r="B2748" s="4" t="s">
        <v>5</v>
      </c>
      <c r="C2748" s="4" t="s">
        <v>13</v>
      </c>
    </row>
    <row r="2749" spans="1:23">
      <c r="A2749" t="n">
        <v>22689</v>
      </c>
      <c r="B2749" s="26" t="n">
        <v>16</v>
      </c>
      <c r="C2749" s="7" t="n">
        <v>0</v>
      </c>
    </row>
    <row r="2750" spans="1:23">
      <c r="A2750" t="s">
        <v>4</v>
      </c>
      <c r="B2750" s="4" t="s">
        <v>5</v>
      </c>
      <c r="C2750" s="4" t="s">
        <v>13</v>
      </c>
      <c r="D2750" s="4" t="s">
        <v>7</v>
      </c>
      <c r="E2750" s="4" t="s">
        <v>14</v>
      </c>
      <c r="F2750" s="4" t="s">
        <v>44</v>
      </c>
      <c r="G2750" s="4" t="s">
        <v>7</v>
      </c>
      <c r="H2750" s="4" t="s">
        <v>7</v>
      </c>
    </row>
    <row r="2751" spans="1:23">
      <c r="A2751" t="n">
        <v>22692</v>
      </c>
      <c r="B2751" s="36" t="n">
        <v>26</v>
      </c>
      <c r="C2751" s="7" t="n">
        <v>5</v>
      </c>
      <c r="D2751" s="7" t="n">
        <v>17</v>
      </c>
      <c r="E2751" s="7" t="n">
        <v>3360</v>
      </c>
      <c r="F2751" s="7" t="s">
        <v>281</v>
      </c>
      <c r="G2751" s="7" t="n">
        <v>2</v>
      </c>
      <c r="H2751" s="7" t="n">
        <v>0</v>
      </c>
    </row>
    <row r="2752" spans="1:23">
      <c r="A2752" t="s">
        <v>4</v>
      </c>
      <c r="B2752" s="4" t="s">
        <v>5</v>
      </c>
      <c r="C2752" s="4" t="s">
        <v>13</v>
      </c>
    </row>
    <row r="2753" spans="1:8">
      <c r="A2753" t="n">
        <v>22755</v>
      </c>
      <c r="B2753" s="26" t="n">
        <v>16</v>
      </c>
      <c r="C2753" s="7" t="n">
        <v>2300</v>
      </c>
    </row>
    <row r="2754" spans="1:8">
      <c r="A2754" t="s">
        <v>4</v>
      </c>
      <c r="B2754" s="4" t="s">
        <v>5</v>
      </c>
      <c r="C2754" s="4" t="s">
        <v>7</v>
      </c>
      <c r="D2754" s="4" t="s">
        <v>13</v>
      </c>
      <c r="E2754" s="4" t="s">
        <v>8</v>
      </c>
      <c r="F2754" s="4" t="s">
        <v>8</v>
      </c>
      <c r="G2754" s="4" t="s">
        <v>8</v>
      </c>
      <c r="H2754" s="4" t="s">
        <v>8</v>
      </c>
    </row>
    <row r="2755" spans="1:8">
      <c r="A2755" t="n">
        <v>22758</v>
      </c>
      <c r="B2755" s="35" t="n">
        <v>51</v>
      </c>
      <c r="C2755" s="7" t="n">
        <v>3</v>
      </c>
      <c r="D2755" s="7" t="n">
        <v>5</v>
      </c>
      <c r="E2755" s="7" t="s">
        <v>138</v>
      </c>
      <c r="F2755" s="7" t="s">
        <v>12</v>
      </c>
      <c r="G2755" s="7" t="s">
        <v>97</v>
      </c>
      <c r="H2755" s="7" t="s">
        <v>98</v>
      </c>
    </row>
    <row r="2756" spans="1:8">
      <c r="A2756" t="s">
        <v>4</v>
      </c>
      <c r="B2756" s="4" t="s">
        <v>5</v>
      </c>
    </row>
    <row r="2757" spans="1:8">
      <c r="A2757" t="n">
        <v>22770</v>
      </c>
      <c r="B2757" s="37" t="n">
        <v>28</v>
      </c>
    </row>
    <row r="2758" spans="1:8">
      <c r="A2758" t="s">
        <v>4</v>
      </c>
      <c r="B2758" s="4" t="s">
        <v>5</v>
      </c>
      <c r="C2758" s="4" t="s">
        <v>7</v>
      </c>
      <c r="D2758" s="4" t="s">
        <v>13</v>
      </c>
      <c r="E2758" s="4" t="s">
        <v>13</v>
      </c>
      <c r="F2758" s="4" t="s">
        <v>7</v>
      </c>
    </row>
    <row r="2759" spans="1:8">
      <c r="A2759" t="n">
        <v>22771</v>
      </c>
      <c r="B2759" s="45" t="n">
        <v>25</v>
      </c>
      <c r="C2759" s="7" t="n">
        <v>1</v>
      </c>
      <c r="D2759" s="7" t="n">
        <v>60</v>
      </c>
      <c r="E2759" s="7" t="n">
        <v>640</v>
      </c>
      <c r="F2759" s="7" t="n">
        <v>2</v>
      </c>
    </row>
    <row r="2760" spans="1:8">
      <c r="A2760" t="s">
        <v>4</v>
      </c>
      <c r="B2760" s="4" t="s">
        <v>5</v>
      </c>
      <c r="C2760" s="4" t="s">
        <v>7</v>
      </c>
      <c r="D2760" s="4" t="s">
        <v>13</v>
      </c>
      <c r="E2760" s="4" t="s">
        <v>8</v>
      </c>
    </row>
    <row r="2761" spans="1:8">
      <c r="A2761" t="n">
        <v>22778</v>
      </c>
      <c r="B2761" s="35" t="n">
        <v>51</v>
      </c>
      <c r="C2761" s="7" t="n">
        <v>4</v>
      </c>
      <c r="D2761" s="7" t="n">
        <v>7032</v>
      </c>
      <c r="E2761" s="7" t="s">
        <v>120</v>
      </c>
    </row>
    <row r="2762" spans="1:8">
      <c r="A2762" t="s">
        <v>4</v>
      </c>
      <c r="B2762" s="4" t="s">
        <v>5</v>
      </c>
      <c r="C2762" s="4" t="s">
        <v>13</v>
      </c>
    </row>
    <row r="2763" spans="1:8">
      <c r="A2763" t="n">
        <v>22791</v>
      </c>
      <c r="B2763" s="26" t="n">
        <v>16</v>
      </c>
      <c r="C2763" s="7" t="n">
        <v>0</v>
      </c>
    </row>
    <row r="2764" spans="1:8">
      <c r="A2764" t="s">
        <v>4</v>
      </c>
      <c r="B2764" s="4" t="s">
        <v>5</v>
      </c>
      <c r="C2764" s="4" t="s">
        <v>13</v>
      </c>
      <c r="D2764" s="4" t="s">
        <v>7</v>
      </c>
      <c r="E2764" s="4" t="s">
        <v>14</v>
      </c>
      <c r="F2764" s="4" t="s">
        <v>44</v>
      </c>
      <c r="G2764" s="4" t="s">
        <v>7</v>
      </c>
      <c r="H2764" s="4" t="s">
        <v>7</v>
      </c>
    </row>
    <row r="2765" spans="1:8">
      <c r="A2765" t="n">
        <v>22794</v>
      </c>
      <c r="B2765" s="36" t="n">
        <v>26</v>
      </c>
      <c r="C2765" s="7" t="n">
        <v>7032</v>
      </c>
      <c r="D2765" s="7" t="n">
        <v>17</v>
      </c>
      <c r="E2765" s="7" t="n">
        <v>18456</v>
      </c>
      <c r="F2765" s="7" t="s">
        <v>282</v>
      </c>
      <c r="G2765" s="7" t="n">
        <v>2</v>
      </c>
      <c r="H2765" s="7" t="n">
        <v>0</v>
      </c>
    </row>
    <row r="2766" spans="1:8">
      <c r="A2766" t="s">
        <v>4</v>
      </c>
      <c r="B2766" s="4" t="s">
        <v>5</v>
      </c>
    </row>
    <row r="2767" spans="1:8">
      <c r="A2767" t="n">
        <v>22921</v>
      </c>
      <c r="B2767" s="37" t="n">
        <v>28</v>
      </c>
    </row>
    <row r="2768" spans="1:8">
      <c r="A2768" t="s">
        <v>4</v>
      </c>
      <c r="B2768" s="4" t="s">
        <v>5</v>
      </c>
      <c r="C2768" s="4" t="s">
        <v>13</v>
      </c>
      <c r="D2768" s="4" t="s">
        <v>7</v>
      </c>
    </row>
    <row r="2769" spans="1:8">
      <c r="A2769" t="n">
        <v>22922</v>
      </c>
      <c r="B2769" s="38" t="n">
        <v>89</v>
      </c>
      <c r="C2769" s="7" t="n">
        <v>65533</v>
      </c>
      <c r="D2769" s="7" t="n">
        <v>1</v>
      </c>
    </row>
    <row r="2770" spans="1:8">
      <c r="A2770" t="s">
        <v>4</v>
      </c>
      <c r="B2770" s="4" t="s">
        <v>5</v>
      </c>
      <c r="C2770" s="4" t="s">
        <v>7</v>
      </c>
      <c r="D2770" s="4" t="s">
        <v>13</v>
      </c>
      <c r="E2770" s="4" t="s">
        <v>13</v>
      </c>
      <c r="F2770" s="4" t="s">
        <v>7</v>
      </c>
    </row>
    <row r="2771" spans="1:8">
      <c r="A2771" t="n">
        <v>22926</v>
      </c>
      <c r="B2771" s="45" t="n">
        <v>25</v>
      </c>
      <c r="C2771" s="7" t="n">
        <v>1</v>
      </c>
      <c r="D2771" s="7" t="n">
        <v>65535</v>
      </c>
      <c r="E2771" s="7" t="n">
        <v>65535</v>
      </c>
      <c r="F2771" s="7" t="n">
        <v>0</v>
      </c>
    </row>
    <row r="2772" spans="1:8">
      <c r="A2772" t="s">
        <v>4</v>
      </c>
      <c r="B2772" s="4" t="s">
        <v>5</v>
      </c>
      <c r="C2772" s="4" t="s">
        <v>13</v>
      </c>
      <c r="D2772" s="4" t="s">
        <v>13</v>
      </c>
      <c r="E2772" s="4" t="s">
        <v>13</v>
      </c>
    </row>
    <row r="2773" spans="1:8">
      <c r="A2773" t="n">
        <v>22933</v>
      </c>
      <c r="B2773" s="54" t="n">
        <v>61</v>
      </c>
      <c r="C2773" s="7" t="n">
        <v>61488</v>
      </c>
      <c r="D2773" s="7" t="n">
        <v>7032</v>
      </c>
      <c r="E2773" s="7" t="n">
        <v>1000</v>
      </c>
    </row>
    <row r="2774" spans="1:8">
      <c r="A2774" t="s">
        <v>4</v>
      </c>
      <c r="B2774" s="4" t="s">
        <v>5</v>
      </c>
      <c r="C2774" s="4" t="s">
        <v>13</v>
      </c>
    </row>
    <row r="2775" spans="1:8">
      <c r="A2775" t="n">
        <v>22940</v>
      </c>
      <c r="B2775" s="26" t="n">
        <v>16</v>
      </c>
      <c r="C2775" s="7" t="n">
        <v>300</v>
      </c>
    </row>
    <row r="2776" spans="1:8">
      <c r="A2776" t="s">
        <v>4</v>
      </c>
      <c r="B2776" s="4" t="s">
        <v>5</v>
      </c>
      <c r="C2776" s="4" t="s">
        <v>7</v>
      </c>
      <c r="D2776" s="19" t="s">
        <v>32</v>
      </c>
      <c r="E2776" s="4" t="s">
        <v>5</v>
      </c>
      <c r="F2776" s="4" t="s">
        <v>7</v>
      </c>
      <c r="G2776" s="4" t="s">
        <v>13</v>
      </c>
      <c r="H2776" s="19" t="s">
        <v>33</v>
      </c>
      <c r="I2776" s="4" t="s">
        <v>7</v>
      </c>
      <c r="J2776" s="4" t="s">
        <v>25</v>
      </c>
    </row>
    <row r="2777" spans="1:8">
      <c r="A2777" t="n">
        <v>22943</v>
      </c>
      <c r="B2777" s="14" t="n">
        <v>5</v>
      </c>
      <c r="C2777" s="7" t="n">
        <v>28</v>
      </c>
      <c r="D2777" s="19" t="s">
        <v>3</v>
      </c>
      <c r="E2777" s="24" t="n">
        <v>64</v>
      </c>
      <c r="F2777" s="7" t="n">
        <v>5</v>
      </c>
      <c r="G2777" s="7" t="n">
        <v>16</v>
      </c>
      <c r="H2777" s="19" t="s">
        <v>3</v>
      </c>
      <c r="I2777" s="7" t="n">
        <v>1</v>
      </c>
      <c r="J2777" s="15" t="n">
        <f t="normal" ca="1">A2789</f>
        <v>0</v>
      </c>
    </row>
    <row r="2778" spans="1:8">
      <c r="A2778" t="s">
        <v>4</v>
      </c>
      <c r="B2778" s="4" t="s">
        <v>5</v>
      </c>
      <c r="C2778" s="4" t="s">
        <v>7</v>
      </c>
      <c r="D2778" s="4" t="s">
        <v>13</v>
      </c>
      <c r="E2778" s="4" t="s">
        <v>8</v>
      </c>
    </row>
    <row r="2779" spans="1:8">
      <c r="A2779" t="n">
        <v>22954</v>
      </c>
      <c r="B2779" s="35" t="n">
        <v>51</v>
      </c>
      <c r="C2779" s="7" t="n">
        <v>4</v>
      </c>
      <c r="D2779" s="7" t="n">
        <v>16</v>
      </c>
      <c r="E2779" s="7" t="s">
        <v>120</v>
      </c>
    </row>
    <row r="2780" spans="1:8">
      <c r="A2780" t="s">
        <v>4</v>
      </c>
      <c r="B2780" s="4" t="s">
        <v>5</v>
      </c>
      <c r="C2780" s="4" t="s">
        <v>13</v>
      </c>
    </row>
    <row r="2781" spans="1:8">
      <c r="A2781" t="n">
        <v>22967</v>
      </c>
      <c r="B2781" s="26" t="n">
        <v>16</v>
      </c>
      <c r="C2781" s="7" t="n">
        <v>0</v>
      </c>
    </row>
    <row r="2782" spans="1:8">
      <c r="A2782" t="s">
        <v>4</v>
      </c>
      <c r="B2782" s="4" t="s">
        <v>5</v>
      </c>
      <c r="C2782" s="4" t="s">
        <v>13</v>
      </c>
      <c r="D2782" s="4" t="s">
        <v>7</v>
      </c>
      <c r="E2782" s="4" t="s">
        <v>14</v>
      </c>
      <c r="F2782" s="4" t="s">
        <v>44</v>
      </c>
      <c r="G2782" s="4" t="s">
        <v>7</v>
      </c>
      <c r="H2782" s="4" t="s">
        <v>7</v>
      </c>
    </row>
    <row r="2783" spans="1:8">
      <c r="A2783" t="n">
        <v>22970</v>
      </c>
      <c r="B2783" s="36" t="n">
        <v>26</v>
      </c>
      <c r="C2783" s="7" t="n">
        <v>16</v>
      </c>
      <c r="D2783" s="7" t="n">
        <v>17</v>
      </c>
      <c r="E2783" s="7" t="n">
        <v>14374</v>
      </c>
      <c r="F2783" s="7" t="s">
        <v>283</v>
      </c>
      <c r="G2783" s="7" t="n">
        <v>2</v>
      </c>
      <c r="H2783" s="7" t="n">
        <v>0</v>
      </c>
    </row>
    <row r="2784" spans="1:8">
      <c r="A2784" t="s">
        <v>4</v>
      </c>
      <c r="B2784" s="4" t="s">
        <v>5</v>
      </c>
    </row>
    <row r="2785" spans="1:10">
      <c r="A2785" t="n">
        <v>23010</v>
      </c>
      <c r="B2785" s="37" t="n">
        <v>28</v>
      </c>
    </row>
    <row r="2786" spans="1:10">
      <c r="A2786" t="s">
        <v>4</v>
      </c>
      <c r="B2786" s="4" t="s">
        <v>5</v>
      </c>
      <c r="C2786" s="4" t="s">
        <v>25</v>
      </c>
    </row>
    <row r="2787" spans="1:10">
      <c r="A2787" t="n">
        <v>23011</v>
      </c>
      <c r="B2787" s="17" t="n">
        <v>3</v>
      </c>
      <c r="C2787" s="15" t="n">
        <f t="normal" ca="1">A2811</f>
        <v>0</v>
      </c>
    </row>
    <row r="2788" spans="1:10">
      <c r="A2788" t="s">
        <v>4</v>
      </c>
      <c r="B2788" s="4" t="s">
        <v>5</v>
      </c>
      <c r="C2788" s="4" t="s">
        <v>7</v>
      </c>
      <c r="D2788" s="19" t="s">
        <v>32</v>
      </c>
      <c r="E2788" s="4" t="s">
        <v>5</v>
      </c>
      <c r="F2788" s="4" t="s">
        <v>7</v>
      </c>
      <c r="G2788" s="4" t="s">
        <v>13</v>
      </c>
      <c r="H2788" s="19" t="s">
        <v>33</v>
      </c>
      <c r="I2788" s="4" t="s">
        <v>7</v>
      </c>
      <c r="J2788" s="4" t="s">
        <v>25</v>
      </c>
    </row>
    <row r="2789" spans="1:10">
      <c r="A2789" t="n">
        <v>23016</v>
      </c>
      <c r="B2789" s="14" t="n">
        <v>5</v>
      </c>
      <c r="C2789" s="7" t="n">
        <v>28</v>
      </c>
      <c r="D2789" s="19" t="s">
        <v>3</v>
      </c>
      <c r="E2789" s="24" t="n">
        <v>64</v>
      </c>
      <c r="F2789" s="7" t="n">
        <v>5</v>
      </c>
      <c r="G2789" s="7" t="n">
        <v>15</v>
      </c>
      <c r="H2789" s="19" t="s">
        <v>3</v>
      </c>
      <c r="I2789" s="7" t="n">
        <v>1</v>
      </c>
      <c r="J2789" s="15" t="n">
        <f t="normal" ca="1">A2801</f>
        <v>0</v>
      </c>
    </row>
    <row r="2790" spans="1:10">
      <c r="A2790" t="s">
        <v>4</v>
      </c>
      <c r="B2790" s="4" t="s">
        <v>5</v>
      </c>
      <c r="C2790" s="4" t="s">
        <v>7</v>
      </c>
      <c r="D2790" s="4" t="s">
        <v>13</v>
      </c>
      <c r="E2790" s="4" t="s">
        <v>8</v>
      </c>
    </row>
    <row r="2791" spans="1:10">
      <c r="A2791" t="n">
        <v>23027</v>
      </c>
      <c r="B2791" s="35" t="n">
        <v>51</v>
      </c>
      <c r="C2791" s="7" t="n">
        <v>4</v>
      </c>
      <c r="D2791" s="7" t="n">
        <v>15</v>
      </c>
      <c r="E2791" s="7" t="s">
        <v>118</v>
      </c>
    </row>
    <row r="2792" spans="1:10">
      <c r="A2792" t="s">
        <v>4</v>
      </c>
      <c r="B2792" s="4" t="s">
        <v>5</v>
      </c>
      <c r="C2792" s="4" t="s">
        <v>13</v>
      </c>
    </row>
    <row r="2793" spans="1:10">
      <c r="A2793" t="n">
        <v>23040</v>
      </c>
      <c r="B2793" s="26" t="n">
        <v>16</v>
      </c>
      <c r="C2793" s="7" t="n">
        <v>0</v>
      </c>
    </row>
    <row r="2794" spans="1:10">
      <c r="A2794" t="s">
        <v>4</v>
      </c>
      <c r="B2794" s="4" t="s">
        <v>5</v>
      </c>
      <c r="C2794" s="4" t="s">
        <v>13</v>
      </c>
      <c r="D2794" s="4" t="s">
        <v>7</v>
      </c>
      <c r="E2794" s="4" t="s">
        <v>14</v>
      </c>
      <c r="F2794" s="4" t="s">
        <v>44</v>
      </c>
      <c r="G2794" s="4" t="s">
        <v>7</v>
      </c>
      <c r="H2794" s="4" t="s">
        <v>7</v>
      </c>
    </row>
    <row r="2795" spans="1:10">
      <c r="A2795" t="n">
        <v>23043</v>
      </c>
      <c r="B2795" s="36" t="n">
        <v>26</v>
      </c>
      <c r="C2795" s="7" t="n">
        <v>15</v>
      </c>
      <c r="D2795" s="7" t="n">
        <v>17</v>
      </c>
      <c r="E2795" s="7" t="n">
        <v>15340</v>
      </c>
      <c r="F2795" s="7" t="s">
        <v>284</v>
      </c>
      <c r="G2795" s="7" t="n">
        <v>2</v>
      </c>
      <c r="H2795" s="7" t="n">
        <v>0</v>
      </c>
    </row>
    <row r="2796" spans="1:10">
      <c r="A2796" t="s">
        <v>4</v>
      </c>
      <c r="B2796" s="4" t="s">
        <v>5</v>
      </c>
    </row>
    <row r="2797" spans="1:10">
      <c r="A2797" t="n">
        <v>23081</v>
      </c>
      <c r="B2797" s="37" t="n">
        <v>28</v>
      </c>
    </row>
    <row r="2798" spans="1:10">
      <c r="A2798" t="s">
        <v>4</v>
      </c>
      <c r="B2798" s="4" t="s">
        <v>5</v>
      </c>
      <c r="C2798" s="4" t="s">
        <v>25</v>
      </c>
    </row>
    <row r="2799" spans="1:10">
      <c r="A2799" t="n">
        <v>23082</v>
      </c>
      <c r="B2799" s="17" t="n">
        <v>3</v>
      </c>
      <c r="C2799" s="15" t="n">
        <f t="normal" ca="1">A2811</f>
        <v>0</v>
      </c>
    </row>
    <row r="2800" spans="1:10">
      <c r="A2800" t="s">
        <v>4</v>
      </c>
      <c r="B2800" s="4" t="s">
        <v>5</v>
      </c>
      <c r="C2800" s="4" t="s">
        <v>7</v>
      </c>
      <c r="D2800" s="19" t="s">
        <v>32</v>
      </c>
      <c r="E2800" s="4" t="s">
        <v>5</v>
      </c>
      <c r="F2800" s="4" t="s">
        <v>7</v>
      </c>
      <c r="G2800" s="4" t="s">
        <v>13</v>
      </c>
      <c r="H2800" s="19" t="s">
        <v>33</v>
      </c>
      <c r="I2800" s="4" t="s">
        <v>7</v>
      </c>
      <c r="J2800" s="4" t="s">
        <v>25</v>
      </c>
    </row>
    <row r="2801" spans="1:10">
      <c r="A2801" t="n">
        <v>23087</v>
      </c>
      <c r="B2801" s="14" t="n">
        <v>5</v>
      </c>
      <c r="C2801" s="7" t="n">
        <v>28</v>
      </c>
      <c r="D2801" s="19" t="s">
        <v>3</v>
      </c>
      <c r="E2801" s="24" t="n">
        <v>64</v>
      </c>
      <c r="F2801" s="7" t="n">
        <v>5</v>
      </c>
      <c r="G2801" s="7" t="n">
        <v>14</v>
      </c>
      <c r="H2801" s="19" t="s">
        <v>3</v>
      </c>
      <c r="I2801" s="7" t="n">
        <v>1</v>
      </c>
      <c r="J2801" s="15" t="n">
        <f t="normal" ca="1">A2811</f>
        <v>0</v>
      </c>
    </row>
    <row r="2802" spans="1:10">
      <c r="A2802" t="s">
        <v>4</v>
      </c>
      <c r="B2802" s="4" t="s">
        <v>5</v>
      </c>
      <c r="C2802" s="4" t="s">
        <v>7</v>
      </c>
      <c r="D2802" s="4" t="s">
        <v>13</v>
      </c>
      <c r="E2802" s="4" t="s">
        <v>8</v>
      </c>
    </row>
    <row r="2803" spans="1:10">
      <c r="A2803" t="n">
        <v>23098</v>
      </c>
      <c r="B2803" s="35" t="n">
        <v>51</v>
      </c>
      <c r="C2803" s="7" t="n">
        <v>4</v>
      </c>
      <c r="D2803" s="7" t="n">
        <v>14</v>
      </c>
      <c r="E2803" s="7" t="s">
        <v>168</v>
      </c>
    </row>
    <row r="2804" spans="1:10">
      <c r="A2804" t="s">
        <v>4</v>
      </c>
      <c r="B2804" s="4" t="s">
        <v>5</v>
      </c>
      <c r="C2804" s="4" t="s">
        <v>13</v>
      </c>
    </row>
    <row r="2805" spans="1:10">
      <c r="A2805" t="n">
        <v>23112</v>
      </c>
      <c r="B2805" s="26" t="n">
        <v>16</v>
      </c>
      <c r="C2805" s="7" t="n">
        <v>0</v>
      </c>
    </row>
    <row r="2806" spans="1:10">
      <c r="A2806" t="s">
        <v>4</v>
      </c>
      <c r="B2806" s="4" t="s">
        <v>5</v>
      </c>
      <c r="C2806" s="4" t="s">
        <v>13</v>
      </c>
      <c r="D2806" s="4" t="s">
        <v>7</v>
      </c>
      <c r="E2806" s="4" t="s">
        <v>14</v>
      </c>
      <c r="F2806" s="4" t="s">
        <v>44</v>
      </c>
      <c r="G2806" s="4" t="s">
        <v>7</v>
      </c>
      <c r="H2806" s="4" t="s">
        <v>7</v>
      </c>
    </row>
    <row r="2807" spans="1:10">
      <c r="A2807" t="n">
        <v>23115</v>
      </c>
      <c r="B2807" s="36" t="n">
        <v>26</v>
      </c>
      <c r="C2807" s="7" t="n">
        <v>14</v>
      </c>
      <c r="D2807" s="7" t="n">
        <v>17</v>
      </c>
      <c r="E2807" s="7" t="n">
        <v>13323</v>
      </c>
      <c r="F2807" s="7" t="s">
        <v>285</v>
      </c>
      <c r="G2807" s="7" t="n">
        <v>2</v>
      </c>
      <c r="H2807" s="7" t="n">
        <v>0</v>
      </c>
    </row>
    <row r="2808" spans="1:10">
      <c r="A2808" t="s">
        <v>4</v>
      </c>
      <c r="B2808" s="4" t="s">
        <v>5</v>
      </c>
    </row>
    <row r="2809" spans="1:10">
      <c r="A2809" t="n">
        <v>23152</v>
      </c>
      <c r="B2809" s="37" t="n">
        <v>28</v>
      </c>
    </row>
    <row r="2810" spans="1:10">
      <c r="A2810" t="s">
        <v>4</v>
      </c>
      <c r="B2810" s="4" t="s">
        <v>5</v>
      </c>
      <c r="C2810" s="4" t="s">
        <v>13</v>
      </c>
      <c r="D2810" s="4" t="s">
        <v>7</v>
      </c>
    </row>
    <row r="2811" spans="1:10">
      <c r="A2811" t="n">
        <v>23153</v>
      </c>
      <c r="B2811" s="38" t="n">
        <v>89</v>
      </c>
      <c r="C2811" s="7" t="n">
        <v>65533</v>
      </c>
      <c r="D2811" s="7" t="n">
        <v>1</v>
      </c>
    </row>
    <row r="2812" spans="1:10">
      <c r="A2812" t="s">
        <v>4</v>
      </c>
      <c r="B2812" s="4" t="s">
        <v>5</v>
      </c>
      <c r="C2812" s="4" t="s">
        <v>7</v>
      </c>
      <c r="D2812" s="4" t="s">
        <v>13</v>
      </c>
      <c r="E2812" s="4" t="s">
        <v>16</v>
      </c>
    </row>
    <row r="2813" spans="1:10">
      <c r="A2813" t="n">
        <v>23157</v>
      </c>
      <c r="B2813" s="20" t="n">
        <v>58</v>
      </c>
      <c r="C2813" s="7" t="n">
        <v>101</v>
      </c>
      <c r="D2813" s="7" t="n">
        <v>300</v>
      </c>
      <c r="E2813" s="7" t="n">
        <v>1</v>
      </c>
    </row>
    <row r="2814" spans="1:10">
      <c r="A2814" t="s">
        <v>4</v>
      </c>
      <c r="B2814" s="4" t="s">
        <v>5</v>
      </c>
      <c r="C2814" s="4" t="s">
        <v>7</v>
      </c>
      <c r="D2814" s="4" t="s">
        <v>13</v>
      </c>
    </row>
    <row r="2815" spans="1:10">
      <c r="A2815" t="n">
        <v>23165</v>
      </c>
      <c r="B2815" s="20" t="n">
        <v>58</v>
      </c>
      <c r="C2815" s="7" t="n">
        <v>254</v>
      </c>
      <c r="D2815" s="7" t="n">
        <v>0</v>
      </c>
    </row>
    <row r="2816" spans="1:10">
      <c r="A2816" t="s">
        <v>4</v>
      </c>
      <c r="B2816" s="4" t="s">
        <v>5</v>
      </c>
      <c r="C2816" s="4" t="s">
        <v>7</v>
      </c>
      <c r="D2816" s="4" t="s">
        <v>7</v>
      </c>
      <c r="E2816" s="4" t="s">
        <v>16</v>
      </c>
      <c r="F2816" s="4" t="s">
        <v>16</v>
      </c>
      <c r="G2816" s="4" t="s">
        <v>16</v>
      </c>
      <c r="H2816" s="4" t="s">
        <v>13</v>
      </c>
    </row>
    <row r="2817" spans="1:10">
      <c r="A2817" t="n">
        <v>23169</v>
      </c>
      <c r="B2817" s="31" t="n">
        <v>45</v>
      </c>
      <c r="C2817" s="7" t="n">
        <v>2</v>
      </c>
      <c r="D2817" s="7" t="n">
        <v>3</v>
      </c>
      <c r="E2817" s="7" t="n">
        <v>-0.100000001490116</v>
      </c>
      <c r="F2817" s="7" t="n">
        <v>21.4500007629395</v>
      </c>
      <c r="G2817" s="7" t="n">
        <v>-33.4500007629395</v>
      </c>
      <c r="H2817" s="7" t="n">
        <v>0</v>
      </c>
    </row>
    <row r="2818" spans="1:10">
      <c r="A2818" t="s">
        <v>4</v>
      </c>
      <c r="B2818" s="4" t="s">
        <v>5</v>
      </c>
      <c r="C2818" s="4" t="s">
        <v>7</v>
      </c>
      <c r="D2818" s="4" t="s">
        <v>7</v>
      </c>
      <c r="E2818" s="4" t="s">
        <v>16</v>
      </c>
      <c r="F2818" s="4" t="s">
        <v>16</v>
      </c>
      <c r="G2818" s="4" t="s">
        <v>16</v>
      </c>
      <c r="H2818" s="4" t="s">
        <v>13</v>
      </c>
      <c r="I2818" s="4" t="s">
        <v>7</v>
      </c>
    </row>
    <row r="2819" spans="1:10">
      <c r="A2819" t="n">
        <v>23186</v>
      </c>
      <c r="B2819" s="31" t="n">
        <v>45</v>
      </c>
      <c r="C2819" s="7" t="n">
        <v>4</v>
      </c>
      <c r="D2819" s="7" t="n">
        <v>3</v>
      </c>
      <c r="E2819" s="7" t="n">
        <v>357.260009765625</v>
      </c>
      <c r="F2819" s="7" t="n">
        <v>27.7000007629395</v>
      </c>
      <c r="G2819" s="7" t="n">
        <v>-4</v>
      </c>
      <c r="H2819" s="7" t="n">
        <v>0</v>
      </c>
      <c r="I2819" s="7" t="n">
        <v>1</v>
      </c>
    </row>
    <row r="2820" spans="1:10">
      <c r="A2820" t="s">
        <v>4</v>
      </c>
      <c r="B2820" s="4" t="s">
        <v>5</v>
      </c>
      <c r="C2820" s="4" t="s">
        <v>7</v>
      </c>
      <c r="D2820" s="4" t="s">
        <v>7</v>
      </c>
      <c r="E2820" s="4" t="s">
        <v>16</v>
      </c>
      <c r="F2820" s="4" t="s">
        <v>13</v>
      </c>
    </row>
    <row r="2821" spans="1:10">
      <c r="A2821" t="n">
        <v>23204</v>
      </c>
      <c r="B2821" s="31" t="n">
        <v>45</v>
      </c>
      <c r="C2821" s="7" t="n">
        <v>5</v>
      </c>
      <c r="D2821" s="7" t="n">
        <v>3</v>
      </c>
      <c r="E2821" s="7" t="n">
        <v>1.70000004768372</v>
      </c>
      <c r="F2821" s="7" t="n">
        <v>0</v>
      </c>
    </row>
    <row r="2822" spans="1:10">
      <c r="A2822" t="s">
        <v>4</v>
      </c>
      <c r="B2822" s="4" t="s">
        <v>5</v>
      </c>
      <c r="C2822" s="4" t="s">
        <v>7</v>
      </c>
      <c r="D2822" s="4" t="s">
        <v>7</v>
      </c>
      <c r="E2822" s="4" t="s">
        <v>16</v>
      </c>
      <c r="F2822" s="4" t="s">
        <v>13</v>
      </c>
    </row>
    <row r="2823" spans="1:10">
      <c r="A2823" t="n">
        <v>23213</v>
      </c>
      <c r="B2823" s="31" t="n">
        <v>45</v>
      </c>
      <c r="C2823" s="7" t="n">
        <v>11</v>
      </c>
      <c r="D2823" s="7" t="n">
        <v>3</v>
      </c>
      <c r="E2823" s="7" t="n">
        <v>22.5</v>
      </c>
      <c r="F2823" s="7" t="n">
        <v>0</v>
      </c>
    </row>
    <row r="2824" spans="1:10">
      <c r="A2824" t="s">
        <v>4</v>
      </c>
      <c r="B2824" s="4" t="s">
        <v>5</v>
      </c>
      <c r="C2824" s="4" t="s">
        <v>7</v>
      </c>
      <c r="D2824" s="4" t="s">
        <v>7</v>
      </c>
      <c r="E2824" s="4" t="s">
        <v>16</v>
      </c>
      <c r="F2824" s="4" t="s">
        <v>16</v>
      </c>
      <c r="G2824" s="4" t="s">
        <v>16</v>
      </c>
      <c r="H2824" s="4" t="s">
        <v>13</v>
      </c>
    </row>
    <row r="2825" spans="1:10">
      <c r="A2825" t="n">
        <v>23222</v>
      </c>
      <c r="B2825" s="31" t="n">
        <v>45</v>
      </c>
      <c r="C2825" s="7" t="n">
        <v>2</v>
      </c>
      <c r="D2825" s="7" t="n">
        <v>3</v>
      </c>
      <c r="E2825" s="7" t="n">
        <v>-0.100000001490116</v>
      </c>
      <c r="F2825" s="7" t="n">
        <v>21.5200004577637</v>
      </c>
      <c r="G2825" s="7" t="n">
        <v>-33.4500007629395</v>
      </c>
      <c r="H2825" s="7" t="n">
        <v>15000</v>
      </c>
    </row>
    <row r="2826" spans="1:10">
      <c r="A2826" t="s">
        <v>4</v>
      </c>
      <c r="B2826" s="4" t="s">
        <v>5</v>
      </c>
      <c r="C2826" s="4" t="s">
        <v>7</v>
      </c>
      <c r="D2826" s="4" t="s">
        <v>7</v>
      </c>
      <c r="E2826" s="4" t="s">
        <v>16</v>
      </c>
      <c r="F2826" s="4" t="s">
        <v>16</v>
      </c>
      <c r="G2826" s="4" t="s">
        <v>16</v>
      </c>
      <c r="H2826" s="4" t="s">
        <v>13</v>
      </c>
      <c r="I2826" s="4" t="s">
        <v>7</v>
      </c>
    </row>
    <row r="2827" spans="1:10">
      <c r="A2827" t="n">
        <v>23239</v>
      </c>
      <c r="B2827" s="31" t="n">
        <v>45</v>
      </c>
      <c r="C2827" s="7" t="n">
        <v>4</v>
      </c>
      <c r="D2827" s="7" t="n">
        <v>3</v>
      </c>
      <c r="E2827" s="7" t="n">
        <v>0.349999994039536</v>
      </c>
      <c r="F2827" s="7" t="n">
        <v>27.7000007629395</v>
      </c>
      <c r="G2827" s="7" t="n">
        <v>-4</v>
      </c>
      <c r="H2827" s="7" t="n">
        <v>15000</v>
      </c>
      <c r="I2827" s="7" t="n">
        <v>1</v>
      </c>
    </row>
    <row r="2828" spans="1:10">
      <c r="A2828" t="s">
        <v>4</v>
      </c>
      <c r="B2828" s="4" t="s">
        <v>5</v>
      </c>
      <c r="C2828" s="4" t="s">
        <v>7</v>
      </c>
      <c r="D2828" s="4" t="s">
        <v>13</v>
      </c>
      <c r="E2828" s="4" t="s">
        <v>8</v>
      </c>
      <c r="F2828" s="4" t="s">
        <v>8</v>
      </c>
      <c r="G2828" s="4" t="s">
        <v>8</v>
      </c>
      <c r="H2828" s="4" t="s">
        <v>8</v>
      </c>
    </row>
    <row r="2829" spans="1:10">
      <c r="A2829" t="n">
        <v>23257</v>
      </c>
      <c r="B2829" s="35" t="n">
        <v>51</v>
      </c>
      <c r="C2829" s="7" t="n">
        <v>3</v>
      </c>
      <c r="D2829" s="7" t="n">
        <v>6</v>
      </c>
      <c r="E2829" s="7" t="s">
        <v>199</v>
      </c>
      <c r="F2829" s="7" t="s">
        <v>148</v>
      </c>
      <c r="G2829" s="7" t="s">
        <v>97</v>
      </c>
      <c r="H2829" s="7" t="s">
        <v>98</v>
      </c>
    </row>
    <row r="2830" spans="1:10">
      <c r="A2830" t="s">
        <v>4</v>
      </c>
      <c r="B2830" s="4" t="s">
        <v>5</v>
      </c>
      <c r="C2830" s="4" t="s">
        <v>13</v>
      </c>
      <c r="D2830" s="4" t="s">
        <v>7</v>
      </c>
      <c r="E2830" s="4" t="s">
        <v>8</v>
      </c>
      <c r="F2830" s="4" t="s">
        <v>16</v>
      </c>
      <c r="G2830" s="4" t="s">
        <v>16</v>
      </c>
      <c r="H2830" s="4" t="s">
        <v>16</v>
      </c>
    </row>
    <row r="2831" spans="1:10">
      <c r="A2831" t="n">
        <v>23278</v>
      </c>
      <c r="B2831" s="59" t="n">
        <v>48</v>
      </c>
      <c r="C2831" s="7" t="n">
        <v>6</v>
      </c>
      <c r="D2831" s="7" t="n">
        <v>0</v>
      </c>
      <c r="E2831" s="7" t="s">
        <v>183</v>
      </c>
      <c r="F2831" s="7" t="n">
        <v>0</v>
      </c>
      <c r="G2831" s="7" t="n">
        <v>1</v>
      </c>
      <c r="H2831" s="7" t="n">
        <v>0</v>
      </c>
    </row>
    <row r="2832" spans="1:10">
      <c r="A2832" t="s">
        <v>4</v>
      </c>
      <c r="B2832" s="4" t="s">
        <v>5</v>
      </c>
      <c r="C2832" s="4" t="s">
        <v>13</v>
      </c>
      <c r="D2832" s="4" t="s">
        <v>13</v>
      </c>
      <c r="E2832" s="4" t="s">
        <v>13</v>
      </c>
    </row>
    <row r="2833" spans="1:9">
      <c r="A2833" t="n">
        <v>23304</v>
      </c>
      <c r="B2833" s="54" t="n">
        <v>61</v>
      </c>
      <c r="C2833" s="7" t="n">
        <v>61488</v>
      </c>
      <c r="D2833" s="7" t="n">
        <v>65533</v>
      </c>
      <c r="E2833" s="7" t="n">
        <v>0</v>
      </c>
    </row>
    <row r="2834" spans="1:9">
      <c r="A2834" t="s">
        <v>4</v>
      </c>
      <c r="B2834" s="4" t="s">
        <v>5</v>
      </c>
      <c r="C2834" s="4" t="s">
        <v>7</v>
      </c>
      <c r="D2834" s="4" t="s">
        <v>13</v>
      </c>
    </row>
    <row r="2835" spans="1:9">
      <c r="A2835" t="n">
        <v>23311</v>
      </c>
      <c r="B2835" s="20" t="n">
        <v>58</v>
      </c>
      <c r="C2835" s="7" t="n">
        <v>255</v>
      </c>
      <c r="D2835" s="7" t="n">
        <v>0</v>
      </c>
    </row>
    <row r="2836" spans="1:9">
      <c r="A2836" t="s">
        <v>4</v>
      </c>
      <c r="B2836" s="4" t="s">
        <v>5</v>
      </c>
      <c r="C2836" s="4" t="s">
        <v>13</v>
      </c>
    </row>
    <row r="2837" spans="1:9">
      <c r="A2837" t="n">
        <v>23315</v>
      </c>
      <c r="B2837" s="26" t="n">
        <v>16</v>
      </c>
      <c r="C2837" s="7" t="n">
        <v>500</v>
      </c>
    </row>
    <row r="2838" spans="1:9">
      <c r="A2838" t="s">
        <v>4</v>
      </c>
      <c r="B2838" s="4" t="s">
        <v>5</v>
      </c>
      <c r="C2838" s="4" t="s">
        <v>7</v>
      </c>
      <c r="D2838" s="4" t="s">
        <v>13</v>
      </c>
      <c r="E2838" s="4" t="s">
        <v>8</v>
      </c>
      <c r="F2838" s="4" t="s">
        <v>8</v>
      </c>
      <c r="G2838" s="4" t="s">
        <v>8</v>
      </c>
      <c r="H2838" s="4" t="s">
        <v>8</v>
      </c>
    </row>
    <row r="2839" spans="1:9">
      <c r="A2839" t="n">
        <v>23318</v>
      </c>
      <c r="B2839" s="35" t="n">
        <v>51</v>
      </c>
      <c r="C2839" s="7" t="n">
        <v>3</v>
      </c>
      <c r="D2839" s="7" t="n">
        <v>6</v>
      </c>
      <c r="E2839" s="7" t="s">
        <v>102</v>
      </c>
      <c r="F2839" s="7" t="s">
        <v>98</v>
      </c>
      <c r="G2839" s="7" t="s">
        <v>97</v>
      </c>
      <c r="H2839" s="7" t="s">
        <v>98</v>
      </c>
    </row>
    <row r="2840" spans="1:9">
      <c r="A2840" t="s">
        <v>4</v>
      </c>
      <c r="B2840" s="4" t="s">
        <v>5</v>
      </c>
      <c r="C2840" s="4" t="s">
        <v>13</v>
      </c>
      <c r="D2840" s="4" t="s">
        <v>7</v>
      </c>
      <c r="E2840" s="4" t="s">
        <v>16</v>
      </c>
      <c r="F2840" s="4" t="s">
        <v>13</v>
      </c>
    </row>
    <row r="2841" spans="1:9">
      <c r="A2841" t="n">
        <v>23331</v>
      </c>
      <c r="B2841" s="53" t="n">
        <v>59</v>
      </c>
      <c r="C2841" s="7" t="n">
        <v>6</v>
      </c>
      <c r="D2841" s="7" t="n">
        <v>8</v>
      </c>
      <c r="E2841" s="7" t="n">
        <v>0.150000005960464</v>
      </c>
      <c r="F2841" s="7" t="n">
        <v>0</v>
      </c>
    </row>
    <row r="2842" spans="1:9">
      <c r="A2842" t="s">
        <v>4</v>
      </c>
      <c r="B2842" s="4" t="s">
        <v>5</v>
      </c>
      <c r="C2842" s="4" t="s">
        <v>13</v>
      </c>
    </row>
    <row r="2843" spans="1:9">
      <c r="A2843" t="n">
        <v>23341</v>
      </c>
      <c r="B2843" s="26" t="n">
        <v>16</v>
      </c>
      <c r="C2843" s="7" t="n">
        <v>1800</v>
      </c>
    </row>
    <row r="2844" spans="1:9">
      <c r="A2844" t="s">
        <v>4</v>
      </c>
      <c r="B2844" s="4" t="s">
        <v>5</v>
      </c>
      <c r="C2844" s="4" t="s">
        <v>13</v>
      </c>
      <c r="D2844" s="4" t="s">
        <v>7</v>
      </c>
      <c r="E2844" s="4" t="s">
        <v>16</v>
      </c>
      <c r="F2844" s="4" t="s">
        <v>13</v>
      </c>
    </row>
    <row r="2845" spans="1:9">
      <c r="A2845" t="n">
        <v>23344</v>
      </c>
      <c r="B2845" s="53" t="n">
        <v>59</v>
      </c>
      <c r="C2845" s="7" t="n">
        <v>6</v>
      </c>
      <c r="D2845" s="7" t="n">
        <v>255</v>
      </c>
      <c r="E2845" s="7" t="n">
        <v>0</v>
      </c>
      <c r="F2845" s="7" t="n">
        <v>0</v>
      </c>
    </row>
    <row r="2846" spans="1:9">
      <c r="A2846" t="s">
        <v>4</v>
      </c>
      <c r="B2846" s="4" t="s">
        <v>5</v>
      </c>
      <c r="C2846" s="4" t="s">
        <v>13</v>
      </c>
    </row>
    <row r="2847" spans="1:9">
      <c r="A2847" t="n">
        <v>23354</v>
      </c>
      <c r="B2847" s="26" t="n">
        <v>16</v>
      </c>
      <c r="C2847" s="7" t="n">
        <v>500</v>
      </c>
    </row>
    <row r="2848" spans="1:9">
      <c r="A2848" t="s">
        <v>4</v>
      </c>
      <c r="B2848" s="4" t="s">
        <v>5</v>
      </c>
      <c r="C2848" s="4" t="s">
        <v>7</v>
      </c>
      <c r="D2848" s="4" t="s">
        <v>13</v>
      </c>
      <c r="E2848" s="4" t="s">
        <v>8</v>
      </c>
    </row>
    <row r="2849" spans="1:8">
      <c r="A2849" t="n">
        <v>23357</v>
      </c>
      <c r="B2849" s="35" t="n">
        <v>51</v>
      </c>
      <c r="C2849" s="7" t="n">
        <v>4</v>
      </c>
      <c r="D2849" s="7" t="n">
        <v>6</v>
      </c>
      <c r="E2849" s="7" t="s">
        <v>107</v>
      </c>
    </row>
    <row r="2850" spans="1:8">
      <c r="A2850" t="s">
        <v>4</v>
      </c>
      <c r="B2850" s="4" t="s">
        <v>5</v>
      </c>
      <c r="C2850" s="4" t="s">
        <v>13</v>
      </c>
    </row>
    <row r="2851" spans="1:8">
      <c r="A2851" t="n">
        <v>23371</v>
      </c>
      <c r="B2851" s="26" t="n">
        <v>16</v>
      </c>
      <c r="C2851" s="7" t="n">
        <v>0</v>
      </c>
    </row>
    <row r="2852" spans="1:8">
      <c r="A2852" t="s">
        <v>4</v>
      </c>
      <c r="B2852" s="4" t="s">
        <v>5</v>
      </c>
      <c r="C2852" s="4" t="s">
        <v>13</v>
      </c>
      <c r="D2852" s="4" t="s">
        <v>7</v>
      </c>
      <c r="E2852" s="4" t="s">
        <v>14</v>
      </c>
      <c r="F2852" s="4" t="s">
        <v>44</v>
      </c>
      <c r="G2852" s="4" t="s">
        <v>7</v>
      </c>
      <c r="H2852" s="4" t="s">
        <v>7</v>
      </c>
      <c r="I2852" s="4" t="s">
        <v>7</v>
      </c>
      <c r="J2852" s="4" t="s">
        <v>14</v>
      </c>
      <c r="K2852" s="4" t="s">
        <v>44</v>
      </c>
      <c r="L2852" s="4" t="s">
        <v>7</v>
      </c>
      <c r="M2852" s="4" t="s">
        <v>7</v>
      </c>
    </row>
    <row r="2853" spans="1:8">
      <c r="A2853" t="n">
        <v>23374</v>
      </c>
      <c r="B2853" s="36" t="n">
        <v>26</v>
      </c>
      <c r="C2853" s="7" t="n">
        <v>6</v>
      </c>
      <c r="D2853" s="7" t="n">
        <v>17</v>
      </c>
      <c r="E2853" s="7" t="n">
        <v>8343</v>
      </c>
      <c r="F2853" s="7" t="s">
        <v>286</v>
      </c>
      <c r="G2853" s="7" t="n">
        <v>2</v>
      </c>
      <c r="H2853" s="7" t="n">
        <v>3</v>
      </c>
      <c r="I2853" s="7" t="n">
        <v>17</v>
      </c>
      <c r="J2853" s="7" t="n">
        <v>8344</v>
      </c>
      <c r="K2853" s="7" t="s">
        <v>287</v>
      </c>
      <c r="L2853" s="7" t="n">
        <v>2</v>
      </c>
      <c r="M2853" s="7" t="n">
        <v>0</v>
      </c>
    </row>
    <row r="2854" spans="1:8">
      <c r="A2854" t="s">
        <v>4</v>
      </c>
      <c r="B2854" s="4" t="s">
        <v>5</v>
      </c>
    </row>
    <row r="2855" spans="1:8">
      <c r="A2855" t="n">
        <v>23521</v>
      </c>
      <c r="B2855" s="37" t="n">
        <v>28</v>
      </c>
    </row>
    <row r="2856" spans="1:8">
      <c r="A2856" t="s">
        <v>4</v>
      </c>
      <c r="B2856" s="4" t="s">
        <v>5</v>
      </c>
      <c r="C2856" s="4" t="s">
        <v>7</v>
      </c>
      <c r="D2856" s="4" t="s">
        <v>13</v>
      </c>
      <c r="E2856" s="4" t="s">
        <v>8</v>
      </c>
    </row>
    <row r="2857" spans="1:8">
      <c r="A2857" t="n">
        <v>23522</v>
      </c>
      <c r="B2857" s="35" t="n">
        <v>51</v>
      </c>
      <c r="C2857" s="7" t="n">
        <v>4</v>
      </c>
      <c r="D2857" s="7" t="n">
        <v>0</v>
      </c>
      <c r="E2857" s="7" t="s">
        <v>118</v>
      </c>
    </row>
    <row r="2858" spans="1:8">
      <c r="A2858" t="s">
        <v>4</v>
      </c>
      <c r="B2858" s="4" t="s">
        <v>5</v>
      </c>
      <c r="C2858" s="4" t="s">
        <v>13</v>
      </c>
    </row>
    <row r="2859" spans="1:8">
      <c r="A2859" t="n">
        <v>23535</v>
      </c>
      <c r="B2859" s="26" t="n">
        <v>16</v>
      </c>
      <c r="C2859" s="7" t="n">
        <v>0</v>
      </c>
    </row>
    <row r="2860" spans="1:8">
      <c r="A2860" t="s">
        <v>4</v>
      </c>
      <c r="B2860" s="4" t="s">
        <v>5</v>
      </c>
      <c r="C2860" s="4" t="s">
        <v>13</v>
      </c>
      <c r="D2860" s="4" t="s">
        <v>7</v>
      </c>
      <c r="E2860" s="4" t="s">
        <v>14</v>
      </c>
      <c r="F2860" s="4" t="s">
        <v>44</v>
      </c>
      <c r="G2860" s="4" t="s">
        <v>7</v>
      </c>
      <c r="H2860" s="4" t="s">
        <v>7</v>
      </c>
    </row>
    <row r="2861" spans="1:8">
      <c r="A2861" t="n">
        <v>23538</v>
      </c>
      <c r="B2861" s="36" t="n">
        <v>26</v>
      </c>
      <c r="C2861" s="7" t="n">
        <v>0</v>
      </c>
      <c r="D2861" s="7" t="n">
        <v>17</v>
      </c>
      <c r="E2861" s="7" t="n">
        <v>52675</v>
      </c>
      <c r="F2861" s="7" t="s">
        <v>288</v>
      </c>
      <c r="G2861" s="7" t="n">
        <v>2</v>
      </c>
      <c r="H2861" s="7" t="n">
        <v>0</v>
      </c>
    </row>
    <row r="2862" spans="1:8">
      <c r="A2862" t="s">
        <v>4</v>
      </c>
      <c r="B2862" s="4" t="s">
        <v>5</v>
      </c>
    </row>
    <row r="2863" spans="1:8">
      <c r="A2863" t="n">
        <v>23576</v>
      </c>
      <c r="B2863" s="37" t="n">
        <v>28</v>
      </c>
    </row>
    <row r="2864" spans="1:8">
      <c r="A2864" t="s">
        <v>4</v>
      </c>
      <c r="B2864" s="4" t="s">
        <v>5</v>
      </c>
      <c r="C2864" s="4" t="s">
        <v>13</v>
      </c>
      <c r="D2864" s="4" t="s">
        <v>7</v>
      </c>
    </row>
    <row r="2865" spans="1:13">
      <c r="A2865" t="n">
        <v>23577</v>
      </c>
      <c r="B2865" s="38" t="n">
        <v>89</v>
      </c>
      <c r="C2865" s="7" t="n">
        <v>65533</v>
      </c>
      <c r="D2865" s="7" t="n">
        <v>1</v>
      </c>
    </row>
    <row r="2866" spans="1:13">
      <c r="A2866" t="s">
        <v>4</v>
      </c>
      <c r="B2866" s="4" t="s">
        <v>5</v>
      </c>
      <c r="C2866" s="4" t="s">
        <v>7</v>
      </c>
      <c r="D2866" s="4" t="s">
        <v>13</v>
      </c>
      <c r="E2866" s="4" t="s">
        <v>16</v>
      </c>
    </row>
    <row r="2867" spans="1:13">
      <c r="A2867" t="n">
        <v>23581</v>
      </c>
      <c r="B2867" s="20" t="n">
        <v>58</v>
      </c>
      <c r="C2867" s="7" t="n">
        <v>101</v>
      </c>
      <c r="D2867" s="7" t="n">
        <v>300</v>
      </c>
      <c r="E2867" s="7" t="n">
        <v>1</v>
      </c>
    </row>
    <row r="2868" spans="1:13">
      <c r="A2868" t="s">
        <v>4</v>
      </c>
      <c r="B2868" s="4" t="s">
        <v>5</v>
      </c>
      <c r="C2868" s="4" t="s">
        <v>7</v>
      </c>
      <c r="D2868" s="4" t="s">
        <v>13</v>
      </c>
    </row>
    <row r="2869" spans="1:13">
      <c r="A2869" t="n">
        <v>23589</v>
      </c>
      <c r="B2869" s="20" t="n">
        <v>58</v>
      </c>
      <c r="C2869" s="7" t="n">
        <v>254</v>
      </c>
      <c r="D2869" s="7" t="n">
        <v>0</v>
      </c>
    </row>
    <row r="2870" spans="1:13">
      <c r="A2870" t="s">
        <v>4</v>
      </c>
      <c r="B2870" s="4" t="s">
        <v>5</v>
      </c>
      <c r="C2870" s="4" t="s">
        <v>7</v>
      </c>
      <c r="D2870" s="4" t="s">
        <v>7</v>
      </c>
      <c r="E2870" s="4" t="s">
        <v>16</v>
      </c>
      <c r="F2870" s="4" t="s">
        <v>16</v>
      </c>
      <c r="G2870" s="4" t="s">
        <v>16</v>
      </c>
      <c r="H2870" s="4" t="s">
        <v>13</v>
      </c>
    </row>
    <row r="2871" spans="1:13">
      <c r="A2871" t="n">
        <v>23593</v>
      </c>
      <c r="B2871" s="31" t="n">
        <v>45</v>
      </c>
      <c r="C2871" s="7" t="n">
        <v>2</v>
      </c>
      <c r="D2871" s="7" t="n">
        <v>3</v>
      </c>
      <c r="E2871" s="7" t="n">
        <v>-0.0500000007450581</v>
      </c>
      <c r="F2871" s="7" t="n">
        <v>21.4500007629395</v>
      </c>
      <c r="G2871" s="7" t="n">
        <v>-34.1300010681152</v>
      </c>
      <c r="H2871" s="7" t="n">
        <v>0</v>
      </c>
    </row>
    <row r="2872" spans="1:13">
      <c r="A2872" t="s">
        <v>4</v>
      </c>
      <c r="B2872" s="4" t="s">
        <v>5</v>
      </c>
      <c r="C2872" s="4" t="s">
        <v>7</v>
      </c>
      <c r="D2872" s="4" t="s">
        <v>7</v>
      </c>
      <c r="E2872" s="4" t="s">
        <v>16</v>
      </c>
      <c r="F2872" s="4" t="s">
        <v>16</v>
      </c>
      <c r="G2872" s="4" t="s">
        <v>16</v>
      </c>
      <c r="H2872" s="4" t="s">
        <v>13</v>
      </c>
      <c r="I2872" s="4" t="s">
        <v>7</v>
      </c>
    </row>
    <row r="2873" spans="1:13">
      <c r="A2873" t="n">
        <v>23610</v>
      </c>
      <c r="B2873" s="31" t="n">
        <v>45</v>
      </c>
      <c r="C2873" s="7" t="n">
        <v>4</v>
      </c>
      <c r="D2873" s="7" t="n">
        <v>3</v>
      </c>
      <c r="E2873" s="7" t="n">
        <v>355.329986572266</v>
      </c>
      <c r="F2873" s="7" t="n">
        <v>28.0799999237061</v>
      </c>
      <c r="G2873" s="7" t="n">
        <v>8</v>
      </c>
      <c r="H2873" s="7" t="n">
        <v>0</v>
      </c>
      <c r="I2873" s="7" t="n">
        <v>0</v>
      </c>
    </row>
    <row r="2874" spans="1:13">
      <c r="A2874" t="s">
        <v>4</v>
      </c>
      <c r="B2874" s="4" t="s">
        <v>5</v>
      </c>
      <c r="C2874" s="4" t="s">
        <v>7</v>
      </c>
      <c r="D2874" s="4" t="s">
        <v>7</v>
      </c>
      <c r="E2874" s="4" t="s">
        <v>16</v>
      </c>
      <c r="F2874" s="4" t="s">
        <v>13</v>
      </c>
    </row>
    <row r="2875" spans="1:13">
      <c r="A2875" t="n">
        <v>23628</v>
      </c>
      <c r="B2875" s="31" t="n">
        <v>45</v>
      </c>
      <c r="C2875" s="7" t="n">
        <v>5</v>
      </c>
      <c r="D2875" s="7" t="n">
        <v>3</v>
      </c>
      <c r="E2875" s="7" t="n">
        <v>1.29999995231628</v>
      </c>
      <c r="F2875" s="7" t="n">
        <v>0</v>
      </c>
    </row>
    <row r="2876" spans="1:13">
      <c r="A2876" t="s">
        <v>4</v>
      </c>
      <c r="B2876" s="4" t="s">
        <v>5</v>
      </c>
      <c r="C2876" s="4" t="s">
        <v>7</v>
      </c>
      <c r="D2876" s="4" t="s">
        <v>7</v>
      </c>
      <c r="E2876" s="4" t="s">
        <v>16</v>
      </c>
      <c r="F2876" s="4" t="s">
        <v>13</v>
      </c>
    </row>
    <row r="2877" spans="1:13">
      <c r="A2877" t="n">
        <v>23637</v>
      </c>
      <c r="B2877" s="31" t="n">
        <v>45</v>
      </c>
      <c r="C2877" s="7" t="n">
        <v>11</v>
      </c>
      <c r="D2877" s="7" t="n">
        <v>3</v>
      </c>
      <c r="E2877" s="7" t="n">
        <v>34</v>
      </c>
      <c r="F2877" s="7" t="n">
        <v>0</v>
      </c>
    </row>
    <row r="2878" spans="1:13">
      <c r="A2878" t="s">
        <v>4</v>
      </c>
      <c r="B2878" s="4" t="s">
        <v>5</v>
      </c>
      <c r="C2878" s="4" t="s">
        <v>7</v>
      </c>
      <c r="D2878" s="4" t="s">
        <v>13</v>
      </c>
      <c r="E2878" s="4" t="s">
        <v>8</v>
      </c>
      <c r="F2878" s="4" t="s">
        <v>8</v>
      </c>
      <c r="G2878" s="4" t="s">
        <v>8</v>
      </c>
      <c r="H2878" s="4" t="s">
        <v>8</v>
      </c>
    </row>
    <row r="2879" spans="1:13">
      <c r="A2879" t="n">
        <v>23646</v>
      </c>
      <c r="B2879" s="35" t="n">
        <v>51</v>
      </c>
      <c r="C2879" s="7" t="n">
        <v>3</v>
      </c>
      <c r="D2879" s="7" t="n">
        <v>6</v>
      </c>
      <c r="E2879" s="7" t="s">
        <v>199</v>
      </c>
      <c r="F2879" s="7" t="s">
        <v>98</v>
      </c>
      <c r="G2879" s="7" t="s">
        <v>97</v>
      </c>
      <c r="H2879" s="7" t="s">
        <v>98</v>
      </c>
    </row>
    <row r="2880" spans="1:13">
      <c r="A2880" t="s">
        <v>4</v>
      </c>
      <c r="B2880" s="4" t="s">
        <v>5</v>
      </c>
      <c r="C2880" s="4" t="s">
        <v>7</v>
      </c>
      <c r="D2880" s="4" t="s">
        <v>13</v>
      </c>
    </row>
    <row r="2881" spans="1:9">
      <c r="A2881" t="n">
        <v>23659</v>
      </c>
      <c r="B2881" s="20" t="n">
        <v>58</v>
      </c>
      <c r="C2881" s="7" t="n">
        <v>255</v>
      </c>
      <c r="D2881" s="7" t="n">
        <v>0</v>
      </c>
    </row>
    <row r="2882" spans="1:9">
      <c r="A2882" t="s">
        <v>4</v>
      </c>
      <c r="B2882" s="4" t="s">
        <v>5</v>
      </c>
      <c r="C2882" s="4" t="s">
        <v>7</v>
      </c>
      <c r="D2882" s="4" t="s">
        <v>13</v>
      </c>
      <c r="E2882" s="4" t="s">
        <v>8</v>
      </c>
      <c r="F2882" s="4" t="s">
        <v>8</v>
      </c>
      <c r="G2882" s="4" t="s">
        <v>8</v>
      </c>
      <c r="H2882" s="4" t="s">
        <v>8</v>
      </c>
    </row>
    <row r="2883" spans="1:9">
      <c r="A2883" t="n">
        <v>23663</v>
      </c>
      <c r="B2883" s="35" t="n">
        <v>51</v>
      </c>
      <c r="C2883" s="7" t="n">
        <v>3</v>
      </c>
      <c r="D2883" s="7" t="n">
        <v>6</v>
      </c>
      <c r="E2883" s="7" t="s">
        <v>184</v>
      </c>
      <c r="F2883" s="7" t="s">
        <v>98</v>
      </c>
      <c r="G2883" s="7" t="s">
        <v>97</v>
      </c>
      <c r="H2883" s="7" t="s">
        <v>98</v>
      </c>
    </row>
    <row r="2884" spans="1:9">
      <c r="A2884" t="s">
        <v>4</v>
      </c>
      <c r="B2884" s="4" t="s">
        <v>5</v>
      </c>
      <c r="C2884" s="4" t="s">
        <v>13</v>
      </c>
      <c r="D2884" s="4" t="s">
        <v>16</v>
      </c>
      <c r="E2884" s="4" t="s">
        <v>16</v>
      </c>
      <c r="F2884" s="4" t="s">
        <v>16</v>
      </c>
      <c r="G2884" s="4" t="s">
        <v>13</v>
      </c>
      <c r="H2884" s="4" t="s">
        <v>13</v>
      </c>
    </row>
    <row r="2885" spans="1:9">
      <c r="A2885" t="n">
        <v>23676</v>
      </c>
      <c r="B2885" s="64" t="n">
        <v>60</v>
      </c>
      <c r="C2885" s="7" t="n">
        <v>6</v>
      </c>
      <c r="D2885" s="7" t="n">
        <v>0</v>
      </c>
      <c r="E2885" s="7" t="n">
        <v>-10</v>
      </c>
      <c r="F2885" s="7" t="n">
        <v>0</v>
      </c>
      <c r="G2885" s="7" t="n">
        <v>1000</v>
      </c>
      <c r="H2885" s="7" t="n">
        <v>0</v>
      </c>
    </row>
    <row r="2886" spans="1:9">
      <c r="A2886" t="s">
        <v>4</v>
      </c>
      <c r="B2886" s="4" t="s">
        <v>5</v>
      </c>
      <c r="C2886" s="4" t="s">
        <v>13</v>
      </c>
    </row>
    <row r="2887" spans="1:9">
      <c r="A2887" t="n">
        <v>23695</v>
      </c>
      <c r="B2887" s="26" t="n">
        <v>16</v>
      </c>
      <c r="C2887" s="7" t="n">
        <v>300</v>
      </c>
    </row>
    <row r="2888" spans="1:9">
      <c r="A2888" t="s">
        <v>4</v>
      </c>
      <c r="B2888" s="4" t="s">
        <v>5</v>
      </c>
      <c r="C2888" s="4" t="s">
        <v>13</v>
      </c>
    </row>
    <row r="2889" spans="1:9">
      <c r="A2889" t="n">
        <v>23698</v>
      </c>
      <c r="B2889" s="26" t="n">
        <v>16</v>
      </c>
      <c r="C2889" s="7" t="n">
        <v>500</v>
      </c>
    </row>
    <row r="2890" spans="1:9">
      <c r="A2890" t="s">
        <v>4</v>
      </c>
      <c r="B2890" s="4" t="s">
        <v>5</v>
      </c>
      <c r="C2890" s="4" t="s">
        <v>7</v>
      </c>
      <c r="D2890" s="4" t="s">
        <v>13</v>
      </c>
      <c r="E2890" s="4" t="s">
        <v>8</v>
      </c>
    </row>
    <row r="2891" spans="1:9">
      <c r="A2891" t="n">
        <v>23701</v>
      </c>
      <c r="B2891" s="35" t="n">
        <v>51</v>
      </c>
      <c r="C2891" s="7" t="n">
        <v>4</v>
      </c>
      <c r="D2891" s="7" t="n">
        <v>6</v>
      </c>
      <c r="E2891" s="7" t="s">
        <v>48</v>
      </c>
    </row>
    <row r="2892" spans="1:9">
      <c r="A2892" t="s">
        <v>4</v>
      </c>
      <c r="B2892" s="4" t="s">
        <v>5</v>
      </c>
      <c r="C2892" s="4" t="s">
        <v>13</v>
      </c>
    </row>
    <row r="2893" spans="1:9">
      <c r="A2893" t="n">
        <v>23715</v>
      </c>
      <c r="B2893" s="26" t="n">
        <v>16</v>
      </c>
      <c r="C2893" s="7" t="n">
        <v>0</v>
      </c>
    </row>
    <row r="2894" spans="1:9">
      <c r="A2894" t="s">
        <v>4</v>
      </c>
      <c r="B2894" s="4" t="s">
        <v>5</v>
      </c>
      <c r="C2894" s="4" t="s">
        <v>13</v>
      </c>
      <c r="D2894" s="4" t="s">
        <v>7</v>
      </c>
      <c r="E2894" s="4" t="s">
        <v>14</v>
      </c>
      <c r="F2894" s="4" t="s">
        <v>44</v>
      </c>
      <c r="G2894" s="4" t="s">
        <v>7</v>
      </c>
      <c r="H2894" s="4" t="s">
        <v>7</v>
      </c>
      <c r="I2894" s="4" t="s">
        <v>7</v>
      </c>
      <c r="J2894" s="4" t="s">
        <v>14</v>
      </c>
      <c r="K2894" s="4" t="s">
        <v>44</v>
      </c>
      <c r="L2894" s="4" t="s">
        <v>7</v>
      </c>
      <c r="M2894" s="4" t="s">
        <v>7</v>
      </c>
    </row>
    <row r="2895" spans="1:9">
      <c r="A2895" t="n">
        <v>23718</v>
      </c>
      <c r="B2895" s="36" t="n">
        <v>26</v>
      </c>
      <c r="C2895" s="7" t="n">
        <v>6</v>
      </c>
      <c r="D2895" s="7" t="n">
        <v>17</v>
      </c>
      <c r="E2895" s="7" t="n">
        <v>8345</v>
      </c>
      <c r="F2895" s="7" t="s">
        <v>289</v>
      </c>
      <c r="G2895" s="7" t="n">
        <v>2</v>
      </c>
      <c r="H2895" s="7" t="n">
        <v>3</v>
      </c>
      <c r="I2895" s="7" t="n">
        <v>17</v>
      </c>
      <c r="J2895" s="7" t="n">
        <v>8346</v>
      </c>
      <c r="K2895" s="7" t="s">
        <v>290</v>
      </c>
      <c r="L2895" s="7" t="n">
        <v>2</v>
      </c>
      <c r="M2895" s="7" t="n">
        <v>0</v>
      </c>
    </row>
    <row r="2896" spans="1:9">
      <c r="A2896" t="s">
        <v>4</v>
      </c>
      <c r="B2896" s="4" t="s">
        <v>5</v>
      </c>
    </row>
    <row r="2897" spans="1:13">
      <c r="A2897" t="n">
        <v>23895</v>
      </c>
      <c r="B2897" s="37" t="n">
        <v>28</v>
      </c>
    </row>
    <row r="2898" spans="1:13">
      <c r="A2898" t="s">
        <v>4</v>
      </c>
      <c r="B2898" s="4" t="s">
        <v>5</v>
      </c>
      <c r="C2898" s="4" t="s">
        <v>7</v>
      </c>
      <c r="D2898" s="4" t="s">
        <v>7</v>
      </c>
      <c r="E2898" s="4" t="s">
        <v>16</v>
      </c>
      <c r="F2898" s="4" t="s">
        <v>16</v>
      </c>
      <c r="G2898" s="4" t="s">
        <v>16</v>
      </c>
      <c r="H2898" s="4" t="s">
        <v>13</v>
      </c>
    </row>
    <row r="2899" spans="1:13">
      <c r="A2899" t="n">
        <v>23896</v>
      </c>
      <c r="B2899" s="31" t="n">
        <v>45</v>
      </c>
      <c r="C2899" s="7" t="n">
        <v>2</v>
      </c>
      <c r="D2899" s="7" t="n">
        <v>3</v>
      </c>
      <c r="E2899" s="7" t="n">
        <v>-0.0500000007450581</v>
      </c>
      <c r="F2899" s="7" t="n">
        <v>21.4300003051758</v>
      </c>
      <c r="G2899" s="7" t="n">
        <v>-34.1300010681152</v>
      </c>
      <c r="H2899" s="7" t="n">
        <v>1000</v>
      </c>
    </row>
    <row r="2900" spans="1:13">
      <c r="A2900" t="s">
        <v>4</v>
      </c>
      <c r="B2900" s="4" t="s">
        <v>5</v>
      </c>
      <c r="C2900" s="4" t="s">
        <v>7</v>
      </c>
      <c r="D2900" s="4" t="s">
        <v>7</v>
      </c>
      <c r="E2900" s="4" t="s">
        <v>16</v>
      </c>
      <c r="F2900" s="4" t="s">
        <v>16</v>
      </c>
      <c r="G2900" s="4" t="s">
        <v>16</v>
      </c>
      <c r="H2900" s="4" t="s">
        <v>13</v>
      </c>
      <c r="I2900" s="4" t="s">
        <v>7</v>
      </c>
    </row>
    <row r="2901" spans="1:13">
      <c r="A2901" t="n">
        <v>23913</v>
      </c>
      <c r="B2901" s="31" t="n">
        <v>45</v>
      </c>
      <c r="C2901" s="7" t="n">
        <v>4</v>
      </c>
      <c r="D2901" s="7" t="n">
        <v>3</v>
      </c>
      <c r="E2901" s="7" t="n">
        <v>343.730010986328</v>
      </c>
      <c r="F2901" s="7" t="n">
        <v>341.239990234375</v>
      </c>
      <c r="G2901" s="7" t="n">
        <v>8</v>
      </c>
      <c r="H2901" s="7" t="n">
        <v>1000</v>
      </c>
      <c r="I2901" s="7" t="n">
        <v>1</v>
      </c>
    </row>
    <row r="2902" spans="1:13">
      <c r="A2902" t="s">
        <v>4</v>
      </c>
      <c r="B2902" s="4" t="s">
        <v>5</v>
      </c>
      <c r="C2902" s="4" t="s">
        <v>7</v>
      </c>
      <c r="D2902" s="4" t="s">
        <v>7</v>
      </c>
      <c r="E2902" s="4" t="s">
        <v>16</v>
      </c>
      <c r="F2902" s="4" t="s">
        <v>13</v>
      </c>
    </row>
    <row r="2903" spans="1:13">
      <c r="A2903" t="n">
        <v>23931</v>
      </c>
      <c r="B2903" s="31" t="n">
        <v>45</v>
      </c>
      <c r="C2903" s="7" t="n">
        <v>5</v>
      </c>
      <c r="D2903" s="7" t="n">
        <v>3</v>
      </c>
      <c r="E2903" s="7" t="n">
        <v>1.29999995231628</v>
      </c>
      <c r="F2903" s="7" t="n">
        <v>1000</v>
      </c>
    </row>
    <row r="2904" spans="1:13">
      <c r="A2904" t="s">
        <v>4</v>
      </c>
      <c r="B2904" s="4" t="s">
        <v>5</v>
      </c>
      <c r="C2904" s="4" t="s">
        <v>7</v>
      </c>
      <c r="D2904" s="4" t="s">
        <v>7</v>
      </c>
      <c r="E2904" s="4" t="s">
        <v>16</v>
      </c>
      <c r="F2904" s="4" t="s">
        <v>13</v>
      </c>
    </row>
    <row r="2905" spans="1:13">
      <c r="A2905" t="n">
        <v>23940</v>
      </c>
      <c r="B2905" s="31" t="n">
        <v>45</v>
      </c>
      <c r="C2905" s="7" t="n">
        <v>11</v>
      </c>
      <c r="D2905" s="7" t="n">
        <v>3</v>
      </c>
      <c r="E2905" s="7" t="n">
        <v>34</v>
      </c>
      <c r="F2905" s="7" t="n">
        <v>1000</v>
      </c>
    </row>
    <row r="2906" spans="1:13">
      <c r="A2906" t="s">
        <v>4</v>
      </c>
      <c r="B2906" s="4" t="s">
        <v>5</v>
      </c>
      <c r="C2906" s="4" t="s">
        <v>13</v>
      </c>
      <c r="D2906" s="4" t="s">
        <v>7</v>
      </c>
      <c r="E2906" s="4" t="s">
        <v>8</v>
      </c>
      <c r="F2906" s="4" t="s">
        <v>16</v>
      </c>
      <c r="G2906" s="4" t="s">
        <v>16</v>
      </c>
      <c r="H2906" s="4" t="s">
        <v>16</v>
      </c>
    </row>
    <row r="2907" spans="1:13">
      <c r="A2907" t="n">
        <v>23949</v>
      </c>
      <c r="B2907" s="59" t="n">
        <v>48</v>
      </c>
      <c r="C2907" s="7" t="n">
        <v>6</v>
      </c>
      <c r="D2907" s="7" t="n">
        <v>0</v>
      </c>
      <c r="E2907" s="7" t="s">
        <v>81</v>
      </c>
      <c r="F2907" s="7" t="n">
        <v>0.75</v>
      </c>
      <c r="G2907" s="7" t="n">
        <v>1</v>
      </c>
      <c r="H2907" s="7" t="n">
        <v>0</v>
      </c>
    </row>
    <row r="2908" spans="1:13">
      <c r="A2908" t="s">
        <v>4</v>
      </c>
      <c r="B2908" s="4" t="s">
        <v>5</v>
      </c>
      <c r="C2908" s="4" t="s">
        <v>13</v>
      </c>
      <c r="D2908" s="4" t="s">
        <v>16</v>
      </c>
      <c r="E2908" s="4" t="s">
        <v>16</v>
      </c>
      <c r="F2908" s="4" t="s">
        <v>16</v>
      </c>
      <c r="G2908" s="4" t="s">
        <v>13</v>
      </c>
      <c r="H2908" s="4" t="s">
        <v>13</v>
      </c>
    </row>
    <row r="2909" spans="1:13">
      <c r="A2909" t="n">
        <v>23978</v>
      </c>
      <c r="B2909" s="64" t="n">
        <v>60</v>
      </c>
      <c r="C2909" s="7" t="n">
        <v>6</v>
      </c>
      <c r="D2909" s="7" t="n">
        <v>0</v>
      </c>
      <c r="E2909" s="7" t="n">
        <v>0</v>
      </c>
      <c r="F2909" s="7" t="n">
        <v>0</v>
      </c>
      <c r="G2909" s="7" t="n">
        <v>1000</v>
      </c>
      <c r="H2909" s="7" t="n">
        <v>0</v>
      </c>
    </row>
    <row r="2910" spans="1:13">
      <c r="A2910" t="s">
        <v>4</v>
      </c>
      <c r="B2910" s="4" t="s">
        <v>5</v>
      </c>
      <c r="C2910" s="4" t="s">
        <v>13</v>
      </c>
    </row>
    <row r="2911" spans="1:13">
      <c r="A2911" t="n">
        <v>23997</v>
      </c>
      <c r="B2911" s="26" t="n">
        <v>16</v>
      </c>
      <c r="C2911" s="7" t="n">
        <v>300</v>
      </c>
    </row>
    <row r="2912" spans="1:13">
      <c r="A2912" t="s">
        <v>4</v>
      </c>
      <c r="B2912" s="4" t="s">
        <v>5</v>
      </c>
      <c r="C2912" s="4" t="s">
        <v>13</v>
      </c>
    </row>
    <row r="2913" spans="1:9">
      <c r="A2913" t="n">
        <v>24000</v>
      </c>
      <c r="B2913" s="26" t="n">
        <v>16</v>
      </c>
      <c r="C2913" s="7" t="n">
        <v>500</v>
      </c>
    </row>
    <row r="2914" spans="1:9">
      <c r="A2914" t="s">
        <v>4</v>
      </c>
      <c r="B2914" s="4" t="s">
        <v>5</v>
      </c>
      <c r="C2914" s="4" t="s">
        <v>7</v>
      </c>
      <c r="D2914" s="4" t="s">
        <v>13</v>
      </c>
    </row>
    <row r="2915" spans="1:9">
      <c r="A2915" t="n">
        <v>24003</v>
      </c>
      <c r="B2915" s="31" t="n">
        <v>45</v>
      </c>
      <c r="C2915" s="7" t="n">
        <v>7</v>
      </c>
      <c r="D2915" s="7" t="n">
        <v>255</v>
      </c>
    </row>
    <row r="2916" spans="1:9">
      <c r="A2916" t="s">
        <v>4</v>
      </c>
      <c r="B2916" s="4" t="s">
        <v>5</v>
      </c>
      <c r="C2916" s="4" t="s">
        <v>7</v>
      </c>
      <c r="D2916" s="4" t="s">
        <v>16</v>
      </c>
      <c r="E2916" s="4" t="s">
        <v>16</v>
      </c>
      <c r="F2916" s="4" t="s">
        <v>16</v>
      </c>
    </row>
    <row r="2917" spans="1:9">
      <c r="A2917" t="n">
        <v>24007</v>
      </c>
      <c r="B2917" s="31" t="n">
        <v>45</v>
      </c>
      <c r="C2917" s="7" t="n">
        <v>9</v>
      </c>
      <c r="D2917" s="7" t="n">
        <v>0.00999999977648258</v>
      </c>
      <c r="E2917" s="7" t="n">
        <v>0.00999999977648258</v>
      </c>
      <c r="F2917" s="7" t="n">
        <v>0.200000002980232</v>
      </c>
    </row>
    <row r="2918" spans="1:9">
      <c r="A2918" t="s">
        <v>4</v>
      </c>
      <c r="B2918" s="4" t="s">
        <v>5</v>
      </c>
      <c r="C2918" s="4" t="s">
        <v>7</v>
      </c>
      <c r="D2918" s="4" t="s">
        <v>13</v>
      </c>
      <c r="E2918" s="4" t="s">
        <v>8</v>
      </c>
    </row>
    <row r="2919" spans="1:9">
      <c r="A2919" t="n">
        <v>24021</v>
      </c>
      <c r="B2919" s="35" t="n">
        <v>51</v>
      </c>
      <c r="C2919" s="7" t="n">
        <v>4</v>
      </c>
      <c r="D2919" s="7" t="n">
        <v>6</v>
      </c>
      <c r="E2919" s="7" t="s">
        <v>225</v>
      </c>
    </row>
    <row r="2920" spans="1:9">
      <c r="A2920" t="s">
        <v>4</v>
      </c>
      <c r="B2920" s="4" t="s">
        <v>5</v>
      </c>
      <c r="C2920" s="4" t="s">
        <v>13</v>
      </c>
    </row>
    <row r="2921" spans="1:9">
      <c r="A2921" t="n">
        <v>24034</v>
      </c>
      <c r="B2921" s="26" t="n">
        <v>16</v>
      </c>
      <c r="C2921" s="7" t="n">
        <v>500</v>
      </c>
    </row>
    <row r="2922" spans="1:9">
      <c r="A2922" t="s">
        <v>4</v>
      </c>
      <c r="B2922" s="4" t="s">
        <v>5</v>
      </c>
      <c r="C2922" s="4" t="s">
        <v>13</v>
      </c>
      <c r="D2922" s="4" t="s">
        <v>7</v>
      </c>
      <c r="E2922" s="4" t="s">
        <v>14</v>
      </c>
      <c r="F2922" s="4" t="s">
        <v>44</v>
      </c>
      <c r="G2922" s="4" t="s">
        <v>7</v>
      </c>
      <c r="H2922" s="4" t="s">
        <v>7</v>
      </c>
      <c r="I2922" s="4" t="s">
        <v>7</v>
      </c>
      <c r="J2922" s="4" t="s">
        <v>14</v>
      </c>
      <c r="K2922" s="4" t="s">
        <v>44</v>
      </c>
      <c r="L2922" s="4" t="s">
        <v>7</v>
      </c>
      <c r="M2922" s="4" t="s">
        <v>7</v>
      </c>
    </row>
    <row r="2923" spans="1:9">
      <c r="A2923" t="n">
        <v>24037</v>
      </c>
      <c r="B2923" s="36" t="n">
        <v>26</v>
      </c>
      <c r="C2923" s="7" t="n">
        <v>6</v>
      </c>
      <c r="D2923" s="7" t="n">
        <v>17</v>
      </c>
      <c r="E2923" s="7" t="n">
        <v>8347</v>
      </c>
      <c r="F2923" s="7" t="s">
        <v>291</v>
      </c>
      <c r="G2923" s="7" t="n">
        <v>2</v>
      </c>
      <c r="H2923" s="7" t="n">
        <v>3</v>
      </c>
      <c r="I2923" s="7" t="n">
        <v>17</v>
      </c>
      <c r="J2923" s="7" t="n">
        <v>8348</v>
      </c>
      <c r="K2923" s="7" t="s">
        <v>292</v>
      </c>
      <c r="L2923" s="7" t="n">
        <v>2</v>
      </c>
      <c r="M2923" s="7" t="n">
        <v>0</v>
      </c>
    </row>
    <row r="2924" spans="1:9">
      <c r="A2924" t="s">
        <v>4</v>
      </c>
      <c r="B2924" s="4" t="s">
        <v>5</v>
      </c>
    </row>
    <row r="2925" spans="1:9">
      <c r="A2925" t="n">
        <v>24153</v>
      </c>
      <c r="B2925" s="37" t="n">
        <v>28</v>
      </c>
    </row>
    <row r="2926" spans="1:9">
      <c r="A2926" t="s">
        <v>4</v>
      </c>
      <c r="B2926" s="4" t="s">
        <v>5</v>
      </c>
      <c r="C2926" s="4" t="s">
        <v>13</v>
      </c>
      <c r="D2926" s="4" t="s">
        <v>7</v>
      </c>
    </row>
    <row r="2927" spans="1:9">
      <c r="A2927" t="n">
        <v>24154</v>
      </c>
      <c r="B2927" s="38" t="n">
        <v>89</v>
      </c>
      <c r="C2927" s="7" t="n">
        <v>65533</v>
      </c>
      <c r="D2927" s="7" t="n">
        <v>1</v>
      </c>
    </row>
    <row r="2928" spans="1:9">
      <c r="A2928" t="s">
        <v>4</v>
      </c>
      <c r="B2928" s="4" t="s">
        <v>5</v>
      </c>
      <c r="C2928" s="4" t="s">
        <v>7</v>
      </c>
      <c r="D2928" s="4" t="s">
        <v>13</v>
      </c>
      <c r="E2928" s="4" t="s">
        <v>16</v>
      </c>
    </row>
    <row r="2929" spans="1:13">
      <c r="A2929" t="n">
        <v>24158</v>
      </c>
      <c r="B2929" s="20" t="n">
        <v>58</v>
      </c>
      <c r="C2929" s="7" t="n">
        <v>101</v>
      </c>
      <c r="D2929" s="7" t="n">
        <v>300</v>
      </c>
      <c r="E2929" s="7" t="n">
        <v>1</v>
      </c>
    </row>
    <row r="2930" spans="1:13">
      <c r="A2930" t="s">
        <v>4</v>
      </c>
      <c r="B2930" s="4" t="s">
        <v>5</v>
      </c>
      <c r="C2930" s="4" t="s">
        <v>7</v>
      </c>
      <c r="D2930" s="4" t="s">
        <v>13</v>
      </c>
    </row>
    <row r="2931" spans="1:13">
      <c r="A2931" t="n">
        <v>24166</v>
      </c>
      <c r="B2931" s="20" t="n">
        <v>58</v>
      </c>
      <c r="C2931" s="7" t="n">
        <v>254</v>
      </c>
      <c r="D2931" s="7" t="n">
        <v>0</v>
      </c>
    </row>
    <row r="2932" spans="1:13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16</v>
      </c>
      <c r="F2932" s="4" t="s">
        <v>16</v>
      </c>
      <c r="G2932" s="4" t="s">
        <v>16</v>
      </c>
      <c r="H2932" s="4" t="s">
        <v>13</v>
      </c>
    </row>
    <row r="2933" spans="1:13">
      <c r="A2933" t="n">
        <v>24170</v>
      </c>
      <c r="B2933" s="31" t="n">
        <v>45</v>
      </c>
      <c r="C2933" s="7" t="n">
        <v>2</v>
      </c>
      <c r="D2933" s="7" t="n">
        <v>3</v>
      </c>
      <c r="E2933" s="7" t="n">
        <v>0.159999996423721</v>
      </c>
      <c r="F2933" s="7" t="n">
        <v>21.1200008392334</v>
      </c>
      <c r="G2933" s="7" t="n">
        <v>-33.4700012207031</v>
      </c>
      <c r="H2933" s="7" t="n">
        <v>0</v>
      </c>
    </row>
    <row r="2934" spans="1:13">
      <c r="A2934" t="s">
        <v>4</v>
      </c>
      <c r="B2934" s="4" t="s">
        <v>5</v>
      </c>
      <c r="C2934" s="4" t="s">
        <v>7</v>
      </c>
      <c r="D2934" s="4" t="s">
        <v>7</v>
      </c>
      <c r="E2934" s="4" t="s">
        <v>16</v>
      </c>
      <c r="F2934" s="4" t="s">
        <v>16</v>
      </c>
      <c r="G2934" s="4" t="s">
        <v>16</v>
      </c>
      <c r="H2934" s="4" t="s">
        <v>13</v>
      </c>
      <c r="I2934" s="4" t="s">
        <v>7</v>
      </c>
    </row>
    <row r="2935" spans="1:13">
      <c r="A2935" t="n">
        <v>24187</v>
      </c>
      <c r="B2935" s="31" t="n">
        <v>45</v>
      </c>
      <c r="C2935" s="7" t="n">
        <v>4</v>
      </c>
      <c r="D2935" s="7" t="n">
        <v>3</v>
      </c>
      <c r="E2935" s="7" t="n">
        <v>355.480010986328</v>
      </c>
      <c r="F2935" s="7" t="n">
        <v>155.639999389648</v>
      </c>
      <c r="G2935" s="7" t="n">
        <v>14</v>
      </c>
      <c r="H2935" s="7" t="n">
        <v>0</v>
      </c>
      <c r="I2935" s="7" t="n">
        <v>0</v>
      </c>
    </row>
    <row r="2936" spans="1:13">
      <c r="A2936" t="s">
        <v>4</v>
      </c>
      <c r="B2936" s="4" t="s">
        <v>5</v>
      </c>
      <c r="C2936" s="4" t="s">
        <v>7</v>
      </c>
      <c r="D2936" s="4" t="s">
        <v>7</v>
      </c>
      <c r="E2936" s="4" t="s">
        <v>16</v>
      </c>
      <c r="F2936" s="4" t="s">
        <v>13</v>
      </c>
    </row>
    <row r="2937" spans="1:13">
      <c r="A2937" t="n">
        <v>24205</v>
      </c>
      <c r="B2937" s="31" t="n">
        <v>45</v>
      </c>
      <c r="C2937" s="7" t="n">
        <v>5</v>
      </c>
      <c r="D2937" s="7" t="n">
        <v>3</v>
      </c>
      <c r="E2937" s="7" t="n">
        <v>1.89999997615814</v>
      </c>
      <c r="F2937" s="7" t="n">
        <v>0</v>
      </c>
    </row>
    <row r="2938" spans="1:13">
      <c r="A2938" t="s">
        <v>4</v>
      </c>
      <c r="B2938" s="4" t="s">
        <v>5</v>
      </c>
      <c r="C2938" s="4" t="s">
        <v>7</v>
      </c>
      <c r="D2938" s="4" t="s">
        <v>7</v>
      </c>
      <c r="E2938" s="4" t="s">
        <v>16</v>
      </c>
      <c r="F2938" s="4" t="s">
        <v>13</v>
      </c>
    </row>
    <row r="2939" spans="1:13">
      <c r="A2939" t="n">
        <v>24214</v>
      </c>
      <c r="B2939" s="31" t="n">
        <v>45</v>
      </c>
      <c r="C2939" s="7" t="n">
        <v>11</v>
      </c>
      <c r="D2939" s="7" t="n">
        <v>3</v>
      </c>
      <c r="E2939" s="7" t="n">
        <v>34</v>
      </c>
      <c r="F2939" s="7" t="n">
        <v>0</v>
      </c>
    </row>
    <row r="2940" spans="1:13">
      <c r="A2940" t="s">
        <v>4</v>
      </c>
      <c r="B2940" s="4" t="s">
        <v>5</v>
      </c>
      <c r="C2940" s="4" t="s">
        <v>7</v>
      </c>
      <c r="D2940" s="4" t="s">
        <v>7</v>
      </c>
      <c r="E2940" s="4" t="s">
        <v>16</v>
      </c>
      <c r="F2940" s="4" t="s">
        <v>16</v>
      </c>
      <c r="G2940" s="4" t="s">
        <v>16</v>
      </c>
      <c r="H2940" s="4" t="s">
        <v>13</v>
      </c>
    </row>
    <row r="2941" spans="1:13">
      <c r="A2941" t="n">
        <v>24223</v>
      </c>
      <c r="B2941" s="31" t="n">
        <v>45</v>
      </c>
      <c r="C2941" s="7" t="n">
        <v>2</v>
      </c>
      <c r="D2941" s="7" t="n">
        <v>3</v>
      </c>
      <c r="E2941" s="7" t="n">
        <v>0.159999996423721</v>
      </c>
      <c r="F2941" s="7" t="n">
        <v>21.3500003814697</v>
      </c>
      <c r="G2941" s="7" t="n">
        <v>-33.4700012207031</v>
      </c>
      <c r="H2941" s="7" t="n">
        <v>4000</v>
      </c>
    </row>
    <row r="2942" spans="1:13">
      <c r="A2942" t="s">
        <v>4</v>
      </c>
      <c r="B2942" s="4" t="s">
        <v>5</v>
      </c>
      <c r="C2942" s="4" t="s">
        <v>13</v>
      </c>
      <c r="D2942" s="4" t="s">
        <v>14</v>
      </c>
    </row>
    <row r="2943" spans="1:13">
      <c r="A2943" t="n">
        <v>24240</v>
      </c>
      <c r="B2943" s="65" t="n">
        <v>44</v>
      </c>
      <c r="C2943" s="7" t="n">
        <v>0</v>
      </c>
      <c r="D2943" s="7" t="n">
        <v>128</v>
      </c>
    </row>
    <row r="2944" spans="1:13">
      <c r="A2944" t="s">
        <v>4</v>
      </c>
      <c r="B2944" s="4" t="s">
        <v>5</v>
      </c>
      <c r="C2944" s="4" t="s">
        <v>13</v>
      </c>
      <c r="D2944" s="4" t="s">
        <v>14</v>
      </c>
    </row>
    <row r="2945" spans="1:9">
      <c r="A2945" t="n">
        <v>24247</v>
      </c>
      <c r="B2945" s="65" t="n">
        <v>44</v>
      </c>
      <c r="C2945" s="7" t="n">
        <v>3</v>
      </c>
      <c r="D2945" s="7" t="n">
        <v>128</v>
      </c>
    </row>
    <row r="2946" spans="1:9">
      <c r="A2946" t="s">
        <v>4</v>
      </c>
      <c r="B2946" s="4" t="s">
        <v>5</v>
      </c>
      <c r="C2946" s="4" t="s">
        <v>13</v>
      </c>
      <c r="D2946" s="4" t="s">
        <v>14</v>
      </c>
    </row>
    <row r="2947" spans="1:9">
      <c r="A2947" t="n">
        <v>24254</v>
      </c>
      <c r="B2947" s="65" t="n">
        <v>44</v>
      </c>
      <c r="C2947" s="7" t="n">
        <v>5</v>
      </c>
      <c r="D2947" s="7" t="n">
        <v>128</v>
      </c>
    </row>
    <row r="2948" spans="1:9">
      <c r="A2948" t="s">
        <v>4</v>
      </c>
      <c r="B2948" s="4" t="s">
        <v>5</v>
      </c>
      <c r="C2948" s="4" t="s">
        <v>13</v>
      </c>
      <c r="D2948" s="4" t="s">
        <v>14</v>
      </c>
    </row>
    <row r="2949" spans="1:9">
      <c r="A2949" t="n">
        <v>24261</v>
      </c>
      <c r="B2949" s="65" t="n">
        <v>44</v>
      </c>
      <c r="C2949" s="7" t="n">
        <v>61489</v>
      </c>
      <c r="D2949" s="7" t="n">
        <v>128</v>
      </c>
    </row>
    <row r="2950" spans="1:9">
      <c r="A2950" t="s">
        <v>4</v>
      </c>
      <c r="B2950" s="4" t="s">
        <v>5</v>
      </c>
      <c r="C2950" s="4" t="s">
        <v>13</v>
      </c>
      <c r="D2950" s="4" t="s">
        <v>14</v>
      </c>
    </row>
    <row r="2951" spans="1:9">
      <c r="A2951" t="n">
        <v>24268</v>
      </c>
      <c r="B2951" s="65" t="n">
        <v>44</v>
      </c>
      <c r="C2951" s="7" t="n">
        <v>61490</v>
      </c>
      <c r="D2951" s="7" t="n">
        <v>128</v>
      </c>
    </row>
    <row r="2952" spans="1:9">
      <c r="A2952" t="s">
        <v>4</v>
      </c>
      <c r="B2952" s="4" t="s">
        <v>5</v>
      </c>
      <c r="C2952" s="4" t="s">
        <v>13</v>
      </c>
      <c r="D2952" s="4" t="s">
        <v>14</v>
      </c>
    </row>
    <row r="2953" spans="1:9">
      <c r="A2953" t="n">
        <v>24275</v>
      </c>
      <c r="B2953" s="65" t="n">
        <v>44</v>
      </c>
      <c r="C2953" s="7" t="n">
        <v>61488</v>
      </c>
      <c r="D2953" s="7" t="n">
        <v>128</v>
      </c>
    </row>
    <row r="2954" spans="1:9">
      <c r="A2954" t="s">
        <v>4</v>
      </c>
      <c r="B2954" s="4" t="s">
        <v>5</v>
      </c>
      <c r="C2954" s="4" t="s">
        <v>7</v>
      </c>
      <c r="D2954" s="4" t="s">
        <v>13</v>
      </c>
    </row>
    <row r="2955" spans="1:9">
      <c r="A2955" t="n">
        <v>24282</v>
      </c>
      <c r="B2955" s="20" t="n">
        <v>58</v>
      </c>
      <c r="C2955" s="7" t="n">
        <v>255</v>
      </c>
      <c r="D2955" s="7" t="n">
        <v>0</v>
      </c>
    </row>
    <row r="2956" spans="1:9">
      <c r="A2956" t="s">
        <v>4</v>
      </c>
      <c r="B2956" s="4" t="s">
        <v>5</v>
      </c>
      <c r="C2956" s="4" t="s">
        <v>7</v>
      </c>
      <c r="D2956" s="4" t="s">
        <v>13</v>
      </c>
      <c r="E2956" s="4" t="s">
        <v>8</v>
      </c>
      <c r="F2956" s="4" t="s">
        <v>8</v>
      </c>
      <c r="G2956" s="4" t="s">
        <v>8</v>
      </c>
      <c r="H2956" s="4" t="s">
        <v>8</v>
      </c>
    </row>
    <row r="2957" spans="1:9">
      <c r="A2957" t="n">
        <v>24286</v>
      </c>
      <c r="B2957" s="35" t="n">
        <v>51</v>
      </c>
      <c r="C2957" s="7" t="n">
        <v>3</v>
      </c>
      <c r="D2957" s="7" t="n">
        <v>0</v>
      </c>
      <c r="E2957" s="7" t="s">
        <v>95</v>
      </c>
      <c r="F2957" s="7" t="s">
        <v>96</v>
      </c>
      <c r="G2957" s="7" t="s">
        <v>97</v>
      </c>
      <c r="H2957" s="7" t="s">
        <v>98</v>
      </c>
    </row>
    <row r="2958" spans="1:9">
      <c r="A2958" t="s">
        <v>4</v>
      </c>
      <c r="B2958" s="4" t="s">
        <v>5</v>
      </c>
      <c r="C2958" s="4" t="s">
        <v>7</v>
      </c>
      <c r="D2958" s="4" t="s">
        <v>13</v>
      </c>
      <c r="E2958" s="4" t="s">
        <v>8</v>
      </c>
      <c r="F2958" s="4" t="s">
        <v>8</v>
      </c>
      <c r="G2958" s="4" t="s">
        <v>8</v>
      </c>
      <c r="H2958" s="4" t="s">
        <v>8</v>
      </c>
    </row>
    <row r="2959" spans="1:9">
      <c r="A2959" t="n">
        <v>24299</v>
      </c>
      <c r="B2959" s="35" t="n">
        <v>51</v>
      </c>
      <c r="C2959" s="7" t="n">
        <v>3</v>
      </c>
      <c r="D2959" s="7" t="n">
        <v>61489</v>
      </c>
      <c r="E2959" s="7" t="s">
        <v>95</v>
      </c>
      <c r="F2959" s="7" t="s">
        <v>99</v>
      </c>
      <c r="G2959" s="7" t="s">
        <v>97</v>
      </c>
      <c r="H2959" s="7" t="s">
        <v>98</v>
      </c>
    </row>
    <row r="2960" spans="1:9">
      <c r="A2960" t="s">
        <v>4</v>
      </c>
      <c r="B2960" s="4" t="s">
        <v>5</v>
      </c>
      <c r="C2960" s="4" t="s">
        <v>7</v>
      </c>
      <c r="D2960" s="4" t="s">
        <v>13</v>
      </c>
      <c r="E2960" s="4" t="s">
        <v>8</v>
      </c>
      <c r="F2960" s="4" t="s">
        <v>8</v>
      </c>
      <c r="G2960" s="4" t="s">
        <v>8</v>
      </c>
      <c r="H2960" s="4" t="s">
        <v>8</v>
      </c>
    </row>
    <row r="2961" spans="1:8">
      <c r="A2961" t="n">
        <v>24312</v>
      </c>
      <c r="B2961" s="35" t="n">
        <v>51</v>
      </c>
      <c r="C2961" s="7" t="n">
        <v>3</v>
      </c>
      <c r="D2961" s="7" t="n">
        <v>61490</v>
      </c>
      <c r="E2961" s="7" t="s">
        <v>95</v>
      </c>
      <c r="F2961" s="7" t="s">
        <v>99</v>
      </c>
      <c r="G2961" s="7" t="s">
        <v>97</v>
      </c>
      <c r="H2961" s="7" t="s">
        <v>98</v>
      </c>
    </row>
    <row r="2962" spans="1:8">
      <c r="A2962" t="s">
        <v>4</v>
      </c>
      <c r="B2962" s="4" t="s">
        <v>5</v>
      </c>
      <c r="C2962" s="4" t="s">
        <v>7</v>
      </c>
      <c r="D2962" s="4" t="s">
        <v>13</v>
      </c>
      <c r="E2962" s="4" t="s">
        <v>8</v>
      </c>
      <c r="F2962" s="4" t="s">
        <v>8</v>
      </c>
      <c r="G2962" s="4" t="s">
        <v>8</v>
      </c>
      <c r="H2962" s="4" t="s">
        <v>8</v>
      </c>
    </row>
    <row r="2963" spans="1:8">
      <c r="A2963" t="n">
        <v>24325</v>
      </c>
      <c r="B2963" s="35" t="n">
        <v>51</v>
      </c>
      <c r="C2963" s="7" t="n">
        <v>3</v>
      </c>
      <c r="D2963" s="7" t="n">
        <v>61488</v>
      </c>
      <c r="E2963" s="7" t="s">
        <v>95</v>
      </c>
      <c r="F2963" s="7" t="s">
        <v>99</v>
      </c>
      <c r="G2963" s="7" t="s">
        <v>97</v>
      </c>
      <c r="H2963" s="7" t="s">
        <v>98</v>
      </c>
    </row>
    <row r="2964" spans="1:8">
      <c r="A2964" t="s">
        <v>4</v>
      </c>
      <c r="B2964" s="4" t="s">
        <v>5</v>
      </c>
      <c r="C2964" s="4" t="s">
        <v>7</v>
      </c>
      <c r="D2964" s="4" t="s">
        <v>13</v>
      </c>
      <c r="E2964" s="4" t="s">
        <v>8</v>
      </c>
      <c r="F2964" s="4" t="s">
        <v>8</v>
      </c>
      <c r="G2964" s="4" t="s">
        <v>8</v>
      </c>
      <c r="H2964" s="4" t="s">
        <v>8</v>
      </c>
    </row>
    <row r="2965" spans="1:8">
      <c r="A2965" t="n">
        <v>24338</v>
      </c>
      <c r="B2965" s="35" t="n">
        <v>51</v>
      </c>
      <c r="C2965" s="7" t="n">
        <v>3</v>
      </c>
      <c r="D2965" s="7" t="n">
        <v>7032</v>
      </c>
      <c r="E2965" s="7" t="s">
        <v>95</v>
      </c>
      <c r="F2965" s="7" t="s">
        <v>99</v>
      </c>
      <c r="G2965" s="7" t="s">
        <v>97</v>
      </c>
      <c r="H2965" s="7" t="s">
        <v>98</v>
      </c>
    </row>
    <row r="2966" spans="1:8">
      <c r="A2966" t="s">
        <v>4</v>
      </c>
      <c r="B2966" s="4" t="s">
        <v>5</v>
      </c>
      <c r="C2966" s="4" t="s">
        <v>7</v>
      </c>
      <c r="D2966" s="4" t="s">
        <v>13</v>
      </c>
      <c r="E2966" s="4" t="s">
        <v>8</v>
      </c>
      <c r="F2966" s="4" t="s">
        <v>8</v>
      </c>
      <c r="G2966" s="4" t="s">
        <v>8</v>
      </c>
      <c r="H2966" s="4" t="s">
        <v>8</v>
      </c>
    </row>
    <row r="2967" spans="1:8">
      <c r="A2967" t="n">
        <v>24351</v>
      </c>
      <c r="B2967" s="35" t="n">
        <v>51</v>
      </c>
      <c r="C2967" s="7" t="n">
        <v>3</v>
      </c>
      <c r="D2967" s="7" t="n">
        <v>3</v>
      </c>
      <c r="E2967" s="7" t="s">
        <v>95</v>
      </c>
      <c r="F2967" s="7" t="s">
        <v>96</v>
      </c>
      <c r="G2967" s="7" t="s">
        <v>97</v>
      </c>
      <c r="H2967" s="7" t="s">
        <v>98</v>
      </c>
    </row>
    <row r="2968" spans="1:8">
      <c r="A2968" t="s">
        <v>4</v>
      </c>
      <c r="B2968" s="4" t="s">
        <v>5</v>
      </c>
      <c r="C2968" s="4" t="s">
        <v>7</v>
      </c>
      <c r="D2968" s="4" t="s">
        <v>13</v>
      </c>
      <c r="E2968" s="4" t="s">
        <v>8</v>
      </c>
      <c r="F2968" s="4" t="s">
        <v>8</v>
      </c>
      <c r="G2968" s="4" t="s">
        <v>8</v>
      </c>
      <c r="H2968" s="4" t="s">
        <v>8</v>
      </c>
    </row>
    <row r="2969" spans="1:8">
      <c r="A2969" t="n">
        <v>24364</v>
      </c>
      <c r="B2969" s="35" t="n">
        <v>51</v>
      </c>
      <c r="C2969" s="7" t="n">
        <v>3</v>
      </c>
      <c r="D2969" s="7" t="n">
        <v>5</v>
      </c>
      <c r="E2969" s="7" t="s">
        <v>95</v>
      </c>
      <c r="F2969" s="7" t="s">
        <v>96</v>
      </c>
      <c r="G2969" s="7" t="s">
        <v>97</v>
      </c>
      <c r="H2969" s="7" t="s">
        <v>98</v>
      </c>
    </row>
    <row r="2970" spans="1:8">
      <c r="A2970" t="s">
        <v>4</v>
      </c>
      <c r="B2970" s="4" t="s">
        <v>5</v>
      </c>
      <c r="C2970" s="4" t="s">
        <v>13</v>
      </c>
      <c r="D2970" s="4" t="s">
        <v>7</v>
      </c>
      <c r="E2970" s="4" t="s">
        <v>16</v>
      </c>
      <c r="F2970" s="4" t="s">
        <v>13</v>
      </c>
    </row>
    <row r="2971" spans="1:8">
      <c r="A2971" t="n">
        <v>24377</v>
      </c>
      <c r="B2971" s="53" t="n">
        <v>59</v>
      </c>
      <c r="C2971" s="7" t="n">
        <v>0</v>
      </c>
      <c r="D2971" s="7" t="n">
        <v>1</v>
      </c>
      <c r="E2971" s="7" t="n">
        <v>0.150000005960464</v>
      </c>
      <c r="F2971" s="7" t="n">
        <v>0</v>
      </c>
    </row>
    <row r="2972" spans="1:8">
      <c r="A2972" t="s">
        <v>4</v>
      </c>
      <c r="B2972" s="4" t="s">
        <v>5</v>
      </c>
      <c r="C2972" s="4" t="s">
        <v>13</v>
      </c>
    </row>
    <row r="2973" spans="1:8">
      <c r="A2973" t="n">
        <v>24387</v>
      </c>
      <c r="B2973" s="26" t="n">
        <v>16</v>
      </c>
      <c r="C2973" s="7" t="n">
        <v>50</v>
      </c>
    </row>
    <row r="2974" spans="1:8">
      <c r="A2974" t="s">
        <v>4</v>
      </c>
      <c r="B2974" s="4" t="s">
        <v>5</v>
      </c>
      <c r="C2974" s="4" t="s">
        <v>13</v>
      </c>
      <c r="D2974" s="4" t="s">
        <v>7</v>
      </c>
      <c r="E2974" s="4" t="s">
        <v>16</v>
      </c>
      <c r="F2974" s="4" t="s">
        <v>13</v>
      </c>
    </row>
    <row r="2975" spans="1:8">
      <c r="A2975" t="n">
        <v>24390</v>
      </c>
      <c r="B2975" s="53" t="n">
        <v>59</v>
      </c>
      <c r="C2975" s="7" t="n">
        <v>5</v>
      </c>
      <c r="D2975" s="7" t="n">
        <v>1</v>
      </c>
      <c r="E2975" s="7" t="n">
        <v>0.150000005960464</v>
      </c>
      <c r="F2975" s="7" t="n">
        <v>0</v>
      </c>
    </row>
    <row r="2976" spans="1:8">
      <c r="A2976" t="s">
        <v>4</v>
      </c>
      <c r="B2976" s="4" t="s">
        <v>5</v>
      </c>
      <c r="C2976" s="4" t="s">
        <v>13</v>
      </c>
      <c r="D2976" s="4" t="s">
        <v>7</v>
      </c>
      <c r="E2976" s="4" t="s">
        <v>16</v>
      </c>
      <c r="F2976" s="4" t="s">
        <v>13</v>
      </c>
    </row>
    <row r="2977" spans="1:8">
      <c r="A2977" t="n">
        <v>24400</v>
      </c>
      <c r="B2977" s="53" t="n">
        <v>59</v>
      </c>
      <c r="C2977" s="7" t="n">
        <v>3</v>
      </c>
      <c r="D2977" s="7" t="n">
        <v>1</v>
      </c>
      <c r="E2977" s="7" t="n">
        <v>0.150000005960464</v>
      </c>
      <c r="F2977" s="7" t="n">
        <v>0</v>
      </c>
    </row>
    <row r="2978" spans="1:8">
      <c r="A2978" t="s">
        <v>4</v>
      </c>
      <c r="B2978" s="4" t="s">
        <v>5</v>
      </c>
      <c r="C2978" s="4" t="s">
        <v>13</v>
      </c>
    </row>
    <row r="2979" spans="1:8">
      <c r="A2979" t="n">
        <v>24410</v>
      </c>
      <c r="B2979" s="26" t="n">
        <v>16</v>
      </c>
      <c r="C2979" s="7" t="n">
        <v>50</v>
      </c>
    </row>
    <row r="2980" spans="1:8">
      <c r="A2980" t="s">
        <v>4</v>
      </c>
      <c r="B2980" s="4" t="s">
        <v>5</v>
      </c>
      <c r="C2980" s="4" t="s">
        <v>13</v>
      </c>
      <c r="D2980" s="4" t="s">
        <v>7</v>
      </c>
      <c r="E2980" s="4" t="s">
        <v>16</v>
      </c>
      <c r="F2980" s="4" t="s">
        <v>13</v>
      </c>
    </row>
    <row r="2981" spans="1:8">
      <c r="A2981" t="n">
        <v>24413</v>
      </c>
      <c r="B2981" s="53" t="n">
        <v>59</v>
      </c>
      <c r="C2981" s="7" t="n">
        <v>61489</v>
      </c>
      <c r="D2981" s="7" t="n">
        <v>1</v>
      </c>
      <c r="E2981" s="7" t="n">
        <v>0.150000005960464</v>
      </c>
      <c r="F2981" s="7" t="n">
        <v>0</v>
      </c>
    </row>
    <row r="2982" spans="1:8">
      <c r="A2982" t="s">
        <v>4</v>
      </c>
      <c r="B2982" s="4" t="s">
        <v>5</v>
      </c>
      <c r="C2982" s="4" t="s">
        <v>13</v>
      </c>
    </row>
    <row r="2983" spans="1:8">
      <c r="A2983" t="n">
        <v>24423</v>
      </c>
      <c r="B2983" s="26" t="n">
        <v>16</v>
      </c>
      <c r="C2983" s="7" t="n">
        <v>50</v>
      </c>
    </row>
    <row r="2984" spans="1:8">
      <c r="A2984" t="s">
        <v>4</v>
      </c>
      <c r="B2984" s="4" t="s">
        <v>5</v>
      </c>
      <c r="C2984" s="4" t="s">
        <v>13</v>
      </c>
      <c r="D2984" s="4" t="s">
        <v>7</v>
      </c>
      <c r="E2984" s="4" t="s">
        <v>16</v>
      </c>
      <c r="F2984" s="4" t="s">
        <v>13</v>
      </c>
    </row>
    <row r="2985" spans="1:8">
      <c r="A2985" t="n">
        <v>24426</v>
      </c>
      <c r="B2985" s="53" t="n">
        <v>59</v>
      </c>
      <c r="C2985" s="7" t="n">
        <v>61490</v>
      </c>
      <c r="D2985" s="7" t="n">
        <v>1</v>
      </c>
      <c r="E2985" s="7" t="n">
        <v>0.150000005960464</v>
      </c>
      <c r="F2985" s="7" t="n">
        <v>0</v>
      </c>
    </row>
    <row r="2986" spans="1:8">
      <c r="A2986" t="s">
        <v>4</v>
      </c>
      <c r="B2986" s="4" t="s">
        <v>5</v>
      </c>
      <c r="C2986" s="4" t="s">
        <v>13</v>
      </c>
    </row>
    <row r="2987" spans="1:8">
      <c r="A2987" t="n">
        <v>24436</v>
      </c>
      <c r="B2987" s="26" t="n">
        <v>16</v>
      </c>
      <c r="C2987" s="7" t="n">
        <v>50</v>
      </c>
    </row>
    <row r="2988" spans="1:8">
      <c r="A2988" t="s">
        <v>4</v>
      </c>
      <c r="B2988" s="4" t="s">
        <v>5</v>
      </c>
      <c r="C2988" s="4" t="s">
        <v>13</v>
      </c>
      <c r="D2988" s="4" t="s">
        <v>7</v>
      </c>
      <c r="E2988" s="4" t="s">
        <v>16</v>
      </c>
      <c r="F2988" s="4" t="s">
        <v>13</v>
      </c>
    </row>
    <row r="2989" spans="1:8">
      <c r="A2989" t="n">
        <v>24439</v>
      </c>
      <c r="B2989" s="53" t="n">
        <v>59</v>
      </c>
      <c r="C2989" s="7" t="n">
        <v>61488</v>
      </c>
      <c r="D2989" s="7" t="n">
        <v>1</v>
      </c>
      <c r="E2989" s="7" t="n">
        <v>0.150000005960464</v>
      </c>
      <c r="F2989" s="7" t="n">
        <v>0</v>
      </c>
    </row>
    <row r="2990" spans="1:8">
      <c r="A2990" t="s">
        <v>4</v>
      </c>
      <c r="B2990" s="4" t="s">
        <v>5</v>
      </c>
      <c r="C2990" s="4" t="s">
        <v>13</v>
      </c>
    </row>
    <row r="2991" spans="1:8">
      <c r="A2991" t="n">
        <v>24449</v>
      </c>
      <c r="B2991" s="26" t="n">
        <v>16</v>
      </c>
      <c r="C2991" s="7" t="n">
        <v>50</v>
      </c>
    </row>
    <row r="2992" spans="1:8">
      <c r="A2992" t="s">
        <v>4</v>
      </c>
      <c r="B2992" s="4" t="s">
        <v>5</v>
      </c>
      <c r="C2992" s="4" t="s">
        <v>13</v>
      </c>
    </row>
    <row r="2993" spans="1:6">
      <c r="A2993" t="n">
        <v>24452</v>
      </c>
      <c r="B2993" s="26" t="n">
        <v>16</v>
      </c>
      <c r="C2993" s="7" t="n">
        <v>50</v>
      </c>
    </row>
    <row r="2994" spans="1:6">
      <c r="A2994" t="s">
        <v>4</v>
      </c>
      <c r="B2994" s="4" t="s">
        <v>5</v>
      </c>
      <c r="C2994" s="4" t="s">
        <v>13</v>
      </c>
    </row>
    <row r="2995" spans="1:6">
      <c r="A2995" t="n">
        <v>24455</v>
      </c>
      <c r="B2995" s="26" t="n">
        <v>16</v>
      </c>
      <c r="C2995" s="7" t="n">
        <v>1300</v>
      </c>
    </row>
    <row r="2996" spans="1:6">
      <c r="A2996" t="s">
        <v>4</v>
      </c>
      <c r="B2996" s="4" t="s">
        <v>5</v>
      </c>
      <c r="C2996" s="4" t="s">
        <v>7</v>
      </c>
      <c r="D2996" s="4" t="s">
        <v>7</v>
      </c>
      <c r="E2996" s="4" t="s">
        <v>7</v>
      </c>
      <c r="F2996" s="4" t="s">
        <v>7</v>
      </c>
    </row>
    <row r="2997" spans="1:6">
      <c r="A2997" t="n">
        <v>24458</v>
      </c>
      <c r="B2997" s="9" t="n">
        <v>14</v>
      </c>
      <c r="C2997" s="7" t="n">
        <v>0</v>
      </c>
      <c r="D2997" s="7" t="n">
        <v>1</v>
      </c>
      <c r="E2997" s="7" t="n">
        <v>0</v>
      </c>
      <c r="F2997" s="7" t="n">
        <v>0</v>
      </c>
    </row>
    <row r="2998" spans="1:6">
      <c r="A2998" t="s">
        <v>4</v>
      </c>
      <c r="B2998" s="4" t="s">
        <v>5</v>
      </c>
      <c r="C2998" s="4" t="s">
        <v>7</v>
      </c>
      <c r="D2998" s="4" t="s">
        <v>13</v>
      </c>
      <c r="E2998" s="4" t="s">
        <v>8</v>
      </c>
    </row>
    <row r="2999" spans="1:6">
      <c r="A2999" t="n">
        <v>24463</v>
      </c>
      <c r="B2999" s="35" t="n">
        <v>51</v>
      </c>
      <c r="C2999" s="7" t="n">
        <v>4</v>
      </c>
      <c r="D2999" s="7" t="n">
        <v>0</v>
      </c>
      <c r="E2999" s="7" t="s">
        <v>187</v>
      </c>
    </row>
    <row r="3000" spans="1:6">
      <c r="A3000" t="s">
        <v>4</v>
      </c>
      <c r="B3000" s="4" t="s">
        <v>5</v>
      </c>
      <c r="C3000" s="4" t="s">
        <v>13</v>
      </c>
    </row>
    <row r="3001" spans="1:6">
      <c r="A3001" t="n">
        <v>24477</v>
      </c>
      <c r="B3001" s="26" t="n">
        <v>16</v>
      </c>
      <c r="C3001" s="7" t="n">
        <v>0</v>
      </c>
    </row>
    <row r="3002" spans="1:6">
      <c r="A3002" t="s">
        <v>4</v>
      </c>
      <c r="B3002" s="4" t="s">
        <v>5</v>
      </c>
      <c r="C3002" s="4" t="s">
        <v>13</v>
      </c>
      <c r="D3002" s="4" t="s">
        <v>7</v>
      </c>
      <c r="E3002" s="4" t="s">
        <v>14</v>
      </c>
      <c r="F3002" s="4" t="s">
        <v>44</v>
      </c>
      <c r="G3002" s="4" t="s">
        <v>7</v>
      </c>
      <c r="H3002" s="4" t="s">
        <v>7</v>
      </c>
    </row>
    <row r="3003" spans="1:6">
      <c r="A3003" t="n">
        <v>24480</v>
      </c>
      <c r="B3003" s="36" t="n">
        <v>26</v>
      </c>
      <c r="C3003" s="7" t="n">
        <v>0</v>
      </c>
      <c r="D3003" s="7" t="n">
        <v>17</v>
      </c>
      <c r="E3003" s="7" t="n">
        <v>52676</v>
      </c>
      <c r="F3003" s="7" t="s">
        <v>293</v>
      </c>
      <c r="G3003" s="7" t="n">
        <v>2</v>
      </c>
      <c r="H3003" s="7" t="n">
        <v>0</v>
      </c>
    </row>
    <row r="3004" spans="1:6">
      <c r="A3004" t="s">
        <v>4</v>
      </c>
      <c r="B3004" s="4" t="s">
        <v>5</v>
      </c>
    </row>
    <row r="3005" spans="1:6">
      <c r="A3005" t="n">
        <v>24501</v>
      </c>
      <c r="B3005" s="37" t="n">
        <v>28</v>
      </c>
    </row>
    <row r="3006" spans="1:6">
      <c r="A3006" t="s">
        <v>4</v>
      </c>
      <c r="B3006" s="4" t="s">
        <v>5</v>
      </c>
      <c r="C3006" s="4" t="s">
        <v>14</v>
      </c>
    </row>
    <row r="3007" spans="1:6">
      <c r="A3007" t="n">
        <v>24502</v>
      </c>
      <c r="B3007" s="41" t="n">
        <v>15</v>
      </c>
      <c r="C3007" s="7" t="n">
        <v>256</v>
      </c>
    </row>
    <row r="3008" spans="1:6">
      <c r="A3008" t="s">
        <v>4</v>
      </c>
      <c r="B3008" s="4" t="s">
        <v>5</v>
      </c>
      <c r="C3008" s="4" t="s">
        <v>7</v>
      </c>
      <c r="D3008" s="4" t="s">
        <v>13</v>
      </c>
      <c r="E3008" s="4" t="s">
        <v>8</v>
      </c>
    </row>
    <row r="3009" spans="1:8">
      <c r="A3009" t="n">
        <v>24507</v>
      </c>
      <c r="B3009" s="35" t="n">
        <v>51</v>
      </c>
      <c r="C3009" s="7" t="n">
        <v>4</v>
      </c>
      <c r="D3009" s="7" t="n">
        <v>6</v>
      </c>
      <c r="E3009" s="7" t="s">
        <v>225</v>
      </c>
    </row>
    <row r="3010" spans="1:8">
      <c r="A3010" t="s">
        <v>4</v>
      </c>
      <c r="B3010" s="4" t="s">
        <v>5</v>
      </c>
      <c r="C3010" s="4" t="s">
        <v>13</v>
      </c>
    </row>
    <row r="3011" spans="1:8">
      <c r="A3011" t="n">
        <v>24520</v>
      </c>
      <c r="B3011" s="26" t="n">
        <v>16</v>
      </c>
      <c r="C3011" s="7" t="n">
        <v>0</v>
      </c>
    </row>
    <row r="3012" spans="1:8">
      <c r="A3012" t="s">
        <v>4</v>
      </c>
      <c r="B3012" s="4" t="s">
        <v>5</v>
      </c>
      <c r="C3012" s="4" t="s">
        <v>13</v>
      </c>
      <c r="D3012" s="4" t="s">
        <v>7</v>
      </c>
      <c r="E3012" s="4" t="s">
        <v>14</v>
      </c>
      <c r="F3012" s="4" t="s">
        <v>44</v>
      </c>
      <c r="G3012" s="4" t="s">
        <v>7</v>
      </c>
      <c r="H3012" s="4" t="s">
        <v>7</v>
      </c>
      <c r="I3012" s="4" t="s">
        <v>7</v>
      </c>
      <c r="J3012" s="4" t="s">
        <v>14</v>
      </c>
      <c r="K3012" s="4" t="s">
        <v>44</v>
      </c>
      <c r="L3012" s="4" t="s">
        <v>7</v>
      </c>
      <c r="M3012" s="4" t="s">
        <v>7</v>
      </c>
      <c r="N3012" s="4" t="s">
        <v>7</v>
      </c>
      <c r="O3012" s="4" t="s">
        <v>14</v>
      </c>
      <c r="P3012" s="4" t="s">
        <v>44</v>
      </c>
      <c r="Q3012" s="4" t="s">
        <v>7</v>
      </c>
      <c r="R3012" s="4" t="s">
        <v>7</v>
      </c>
    </row>
    <row r="3013" spans="1:8">
      <c r="A3013" t="n">
        <v>24523</v>
      </c>
      <c r="B3013" s="36" t="n">
        <v>26</v>
      </c>
      <c r="C3013" s="7" t="n">
        <v>6</v>
      </c>
      <c r="D3013" s="7" t="n">
        <v>17</v>
      </c>
      <c r="E3013" s="7" t="n">
        <v>8349</v>
      </c>
      <c r="F3013" s="7" t="s">
        <v>294</v>
      </c>
      <c r="G3013" s="7" t="n">
        <v>2</v>
      </c>
      <c r="H3013" s="7" t="n">
        <v>3</v>
      </c>
      <c r="I3013" s="7" t="n">
        <v>17</v>
      </c>
      <c r="J3013" s="7" t="n">
        <v>8350</v>
      </c>
      <c r="K3013" s="7" t="s">
        <v>295</v>
      </c>
      <c r="L3013" s="7" t="n">
        <v>2</v>
      </c>
      <c r="M3013" s="7" t="n">
        <v>3</v>
      </c>
      <c r="N3013" s="7" t="n">
        <v>17</v>
      </c>
      <c r="O3013" s="7" t="n">
        <v>8351</v>
      </c>
      <c r="P3013" s="7" t="s">
        <v>296</v>
      </c>
      <c r="Q3013" s="7" t="n">
        <v>2</v>
      </c>
      <c r="R3013" s="7" t="n">
        <v>0</v>
      </c>
    </row>
    <row r="3014" spans="1:8">
      <c r="A3014" t="s">
        <v>4</v>
      </c>
      <c r="B3014" s="4" t="s">
        <v>5</v>
      </c>
    </row>
    <row r="3015" spans="1:8">
      <c r="A3015" t="n">
        <v>24669</v>
      </c>
      <c r="B3015" s="37" t="n">
        <v>28</v>
      </c>
    </row>
    <row r="3016" spans="1:8">
      <c r="A3016" t="s">
        <v>4</v>
      </c>
      <c r="B3016" s="4" t="s">
        <v>5</v>
      </c>
      <c r="C3016" s="4" t="s">
        <v>7</v>
      </c>
      <c r="D3016" s="4" t="s">
        <v>7</v>
      </c>
      <c r="E3016" s="4" t="s">
        <v>16</v>
      </c>
      <c r="F3016" s="4" t="s">
        <v>13</v>
      </c>
    </row>
    <row r="3017" spans="1:8">
      <c r="A3017" t="n">
        <v>24670</v>
      </c>
      <c r="B3017" s="31" t="n">
        <v>45</v>
      </c>
      <c r="C3017" s="7" t="n">
        <v>5</v>
      </c>
      <c r="D3017" s="7" t="n">
        <v>3</v>
      </c>
      <c r="E3017" s="7" t="n">
        <v>2.5</v>
      </c>
      <c r="F3017" s="7" t="n">
        <v>4000</v>
      </c>
    </row>
    <row r="3018" spans="1:8">
      <c r="A3018" t="s">
        <v>4</v>
      </c>
      <c r="B3018" s="4" t="s">
        <v>5</v>
      </c>
      <c r="C3018" s="4" t="s">
        <v>7</v>
      </c>
      <c r="D3018" s="4" t="s">
        <v>13</v>
      </c>
      <c r="E3018" s="4" t="s">
        <v>7</v>
      </c>
    </row>
    <row r="3019" spans="1:8">
      <c r="A3019" t="n">
        <v>24679</v>
      </c>
      <c r="B3019" s="44" t="n">
        <v>49</v>
      </c>
      <c r="C3019" s="7" t="n">
        <v>1</v>
      </c>
      <c r="D3019" s="7" t="n">
        <v>4000</v>
      </c>
      <c r="E3019" s="7" t="n">
        <v>0</v>
      </c>
    </row>
    <row r="3020" spans="1:8">
      <c r="A3020" t="s">
        <v>4</v>
      </c>
      <c r="B3020" s="4" t="s">
        <v>5</v>
      </c>
      <c r="C3020" s="4" t="s">
        <v>7</v>
      </c>
      <c r="D3020" s="4" t="s">
        <v>13</v>
      </c>
      <c r="E3020" s="4" t="s">
        <v>16</v>
      </c>
    </row>
    <row r="3021" spans="1:8">
      <c r="A3021" t="n">
        <v>24684</v>
      </c>
      <c r="B3021" s="20" t="n">
        <v>58</v>
      </c>
      <c r="C3021" s="7" t="n">
        <v>0</v>
      </c>
      <c r="D3021" s="7" t="n">
        <v>2000</v>
      </c>
      <c r="E3021" s="7" t="n">
        <v>1</v>
      </c>
    </row>
    <row r="3022" spans="1:8">
      <c r="A3022" t="s">
        <v>4</v>
      </c>
      <c r="B3022" s="4" t="s">
        <v>5</v>
      </c>
      <c r="C3022" s="4" t="s">
        <v>7</v>
      </c>
      <c r="D3022" s="4" t="s">
        <v>13</v>
      </c>
    </row>
    <row r="3023" spans="1:8">
      <c r="A3023" t="n">
        <v>24692</v>
      </c>
      <c r="B3023" s="20" t="n">
        <v>58</v>
      </c>
      <c r="C3023" s="7" t="n">
        <v>255</v>
      </c>
      <c r="D3023" s="7" t="n">
        <v>0</v>
      </c>
    </row>
    <row r="3024" spans="1:8">
      <c r="A3024" t="s">
        <v>4</v>
      </c>
      <c r="B3024" s="4" t="s">
        <v>5</v>
      </c>
      <c r="C3024" s="4" t="s">
        <v>7</v>
      </c>
      <c r="D3024" s="4" t="s">
        <v>7</v>
      </c>
    </row>
    <row r="3025" spans="1:18">
      <c r="A3025" t="n">
        <v>24696</v>
      </c>
      <c r="B3025" s="44" t="n">
        <v>49</v>
      </c>
      <c r="C3025" s="7" t="n">
        <v>2</v>
      </c>
      <c r="D3025" s="7" t="n">
        <v>0</v>
      </c>
    </row>
    <row r="3026" spans="1:18">
      <c r="A3026" t="s">
        <v>4</v>
      </c>
      <c r="B3026" s="4" t="s">
        <v>5</v>
      </c>
      <c r="C3026" s="4" t="s">
        <v>7</v>
      </c>
    </row>
    <row r="3027" spans="1:18">
      <c r="A3027" t="n">
        <v>24699</v>
      </c>
      <c r="B3027" s="67" t="n">
        <v>78</v>
      </c>
      <c r="C3027" s="7" t="n">
        <v>255</v>
      </c>
    </row>
    <row r="3028" spans="1:18">
      <c r="A3028" t="s">
        <v>4</v>
      </c>
      <c r="B3028" s="4" t="s">
        <v>5</v>
      </c>
      <c r="C3028" s="4" t="s">
        <v>13</v>
      </c>
    </row>
    <row r="3029" spans="1:18">
      <c r="A3029" t="n">
        <v>24701</v>
      </c>
      <c r="B3029" s="39" t="n">
        <v>12</v>
      </c>
      <c r="C3029" s="7" t="n">
        <v>6767</v>
      </c>
    </row>
    <row r="3030" spans="1:18">
      <c r="A3030" t="s">
        <v>4</v>
      </c>
      <c r="B3030" s="4" t="s">
        <v>5</v>
      </c>
      <c r="C3030" s="4" t="s">
        <v>13</v>
      </c>
      <c r="D3030" s="4" t="s">
        <v>16</v>
      </c>
      <c r="E3030" s="4" t="s">
        <v>16</v>
      </c>
      <c r="F3030" s="4" t="s">
        <v>16</v>
      </c>
      <c r="G3030" s="4" t="s">
        <v>16</v>
      </c>
    </row>
    <row r="3031" spans="1:18">
      <c r="A3031" t="n">
        <v>24704</v>
      </c>
      <c r="B3031" s="29" t="n">
        <v>46</v>
      </c>
      <c r="C3031" s="7" t="n">
        <v>61456</v>
      </c>
      <c r="D3031" s="7" t="n">
        <v>0</v>
      </c>
      <c r="E3031" s="7" t="n">
        <v>20</v>
      </c>
      <c r="F3031" s="7" t="n">
        <v>-32.5</v>
      </c>
      <c r="G3031" s="7" t="n">
        <v>180</v>
      </c>
    </row>
    <row r="3032" spans="1:18">
      <c r="A3032" t="s">
        <v>4</v>
      </c>
      <c r="B3032" s="4" t="s">
        <v>5</v>
      </c>
      <c r="C3032" s="4" t="s">
        <v>7</v>
      </c>
      <c r="D3032" s="4" t="s">
        <v>13</v>
      </c>
    </row>
    <row r="3033" spans="1:18">
      <c r="A3033" t="n">
        <v>24723</v>
      </c>
      <c r="B3033" s="8" t="n">
        <v>162</v>
      </c>
      <c r="C3033" s="7" t="n">
        <v>1</v>
      </c>
      <c r="D3033" s="7" t="n">
        <v>0</v>
      </c>
    </row>
    <row r="3034" spans="1:18">
      <c r="A3034" t="s">
        <v>4</v>
      </c>
      <c r="B3034" s="4" t="s">
        <v>5</v>
      </c>
    </row>
    <row r="3035" spans="1:18">
      <c r="A3035" t="n">
        <v>24727</v>
      </c>
      <c r="B3035" s="5" t="n">
        <v>1</v>
      </c>
    </row>
    <row r="3036" spans="1:18" s="3" customFormat="1" customHeight="0">
      <c r="A3036" s="3" t="s">
        <v>2</v>
      </c>
      <c r="B3036" s="3" t="s">
        <v>297</v>
      </c>
    </row>
    <row r="3037" spans="1:18">
      <c r="A3037" t="s">
        <v>4</v>
      </c>
      <c r="B3037" s="4" t="s">
        <v>5</v>
      </c>
      <c r="C3037" s="4" t="s">
        <v>13</v>
      </c>
      <c r="D3037" s="4" t="s">
        <v>7</v>
      </c>
    </row>
    <row r="3038" spans="1:18">
      <c r="A3038" t="n">
        <v>24728</v>
      </c>
      <c r="B3038" s="68" t="n">
        <v>96</v>
      </c>
      <c r="C3038" s="7" t="n">
        <v>65534</v>
      </c>
      <c r="D3038" s="7" t="n">
        <v>1</v>
      </c>
    </row>
    <row r="3039" spans="1:18">
      <c r="A3039" t="s">
        <v>4</v>
      </c>
      <c r="B3039" s="4" t="s">
        <v>5</v>
      </c>
      <c r="C3039" s="4" t="s">
        <v>13</v>
      </c>
      <c r="D3039" s="4" t="s">
        <v>7</v>
      </c>
      <c r="E3039" s="4" t="s">
        <v>16</v>
      </c>
      <c r="F3039" s="4" t="s">
        <v>16</v>
      </c>
      <c r="G3039" s="4" t="s">
        <v>16</v>
      </c>
    </row>
    <row r="3040" spans="1:18">
      <c r="A3040" t="n">
        <v>24732</v>
      </c>
      <c r="B3040" s="68" t="n">
        <v>96</v>
      </c>
      <c r="C3040" s="7" t="n">
        <v>65534</v>
      </c>
      <c r="D3040" s="7" t="n">
        <v>2</v>
      </c>
      <c r="E3040" s="7" t="n">
        <v>0</v>
      </c>
      <c r="F3040" s="7" t="n">
        <v>20</v>
      </c>
      <c r="G3040" s="7" t="n">
        <v>-22.3899993896484</v>
      </c>
    </row>
    <row r="3041" spans="1:7">
      <c r="A3041" t="s">
        <v>4</v>
      </c>
      <c r="B3041" s="4" t="s">
        <v>5</v>
      </c>
      <c r="C3041" s="4" t="s">
        <v>13</v>
      </c>
      <c r="D3041" s="4" t="s">
        <v>7</v>
      </c>
      <c r="E3041" s="4" t="s">
        <v>14</v>
      </c>
      <c r="F3041" s="4" t="s">
        <v>7</v>
      </c>
      <c r="G3041" s="4" t="s">
        <v>13</v>
      </c>
    </row>
    <row r="3042" spans="1:7">
      <c r="A3042" t="n">
        <v>24748</v>
      </c>
      <c r="B3042" s="68" t="n">
        <v>96</v>
      </c>
      <c r="C3042" s="7" t="n">
        <v>65534</v>
      </c>
      <c r="D3042" s="7" t="n">
        <v>0</v>
      </c>
      <c r="E3042" s="7" t="n">
        <v>1067030938</v>
      </c>
      <c r="F3042" s="7" t="n">
        <v>1</v>
      </c>
      <c r="G3042" s="7" t="n">
        <v>1</v>
      </c>
    </row>
    <row r="3043" spans="1:7">
      <c r="A3043" t="s">
        <v>4</v>
      </c>
      <c r="B3043" s="4" t="s">
        <v>5</v>
      </c>
      <c r="C3043" s="4" t="s">
        <v>13</v>
      </c>
      <c r="D3043" s="4" t="s">
        <v>7</v>
      </c>
    </row>
    <row r="3044" spans="1:7">
      <c r="A3044" t="n">
        <v>24759</v>
      </c>
      <c r="B3044" s="34" t="n">
        <v>56</v>
      </c>
      <c r="C3044" s="7" t="n">
        <v>65534</v>
      </c>
      <c r="D3044" s="7" t="n">
        <v>0</v>
      </c>
    </row>
    <row r="3045" spans="1:7">
      <c r="A3045" t="s">
        <v>4</v>
      </c>
      <c r="B3045" s="4" t="s">
        <v>5</v>
      </c>
    </row>
    <row r="3046" spans="1:7">
      <c r="A3046" t="n">
        <v>24763</v>
      </c>
      <c r="B3046" s="5" t="n">
        <v>1</v>
      </c>
    </row>
    <row r="3047" spans="1:7" s="3" customFormat="1" customHeight="0">
      <c r="A3047" s="3" t="s">
        <v>2</v>
      </c>
      <c r="B3047" s="3" t="s">
        <v>298</v>
      </c>
    </row>
    <row r="3048" spans="1:7">
      <c r="A3048" t="s">
        <v>4</v>
      </c>
      <c r="B3048" s="4" t="s">
        <v>5</v>
      </c>
      <c r="C3048" s="4" t="s">
        <v>13</v>
      </c>
      <c r="D3048" s="4" t="s">
        <v>7</v>
      </c>
    </row>
    <row r="3049" spans="1:7">
      <c r="A3049" t="n">
        <v>24764</v>
      </c>
      <c r="B3049" s="68" t="n">
        <v>96</v>
      </c>
      <c r="C3049" s="7" t="n">
        <v>65534</v>
      </c>
      <c r="D3049" s="7" t="n">
        <v>1</v>
      </c>
    </row>
    <row r="3050" spans="1:7">
      <c r="A3050" t="s">
        <v>4</v>
      </c>
      <c r="B3050" s="4" t="s">
        <v>5</v>
      </c>
      <c r="C3050" s="4" t="s">
        <v>13</v>
      </c>
      <c r="D3050" s="4" t="s">
        <v>7</v>
      </c>
      <c r="E3050" s="4" t="s">
        <v>16</v>
      </c>
      <c r="F3050" s="4" t="s">
        <v>16</v>
      </c>
      <c r="G3050" s="4" t="s">
        <v>16</v>
      </c>
    </row>
    <row r="3051" spans="1:7">
      <c r="A3051" t="n">
        <v>24768</v>
      </c>
      <c r="B3051" s="68" t="n">
        <v>96</v>
      </c>
      <c r="C3051" s="7" t="n">
        <v>65534</v>
      </c>
      <c r="D3051" s="7" t="n">
        <v>2</v>
      </c>
      <c r="E3051" s="7" t="n">
        <v>0.699999988079071</v>
      </c>
      <c r="F3051" s="7" t="n">
        <v>20</v>
      </c>
      <c r="G3051" s="7" t="n">
        <v>-21.75</v>
      </c>
    </row>
    <row r="3052" spans="1:7">
      <c r="A3052" t="s">
        <v>4</v>
      </c>
      <c r="B3052" s="4" t="s">
        <v>5</v>
      </c>
      <c r="C3052" s="4" t="s">
        <v>13</v>
      </c>
      <c r="D3052" s="4" t="s">
        <v>7</v>
      </c>
      <c r="E3052" s="4" t="s">
        <v>14</v>
      </c>
      <c r="F3052" s="4" t="s">
        <v>7</v>
      </c>
      <c r="G3052" s="4" t="s">
        <v>13</v>
      </c>
    </row>
    <row r="3053" spans="1:7">
      <c r="A3053" t="n">
        <v>24784</v>
      </c>
      <c r="B3053" s="68" t="n">
        <v>96</v>
      </c>
      <c r="C3053" s="7" t="n">
        <v>65534</v>
      </c>
      <c r="D3053" s="7" t="n">
        <v>0</v>
      </c>
      <c r="E3053" s="7" t="n">
        <v>1067030938</v>
      </c>
      <c r="F3053" s="7" t="n">
        <v>1</v>
      </c>
      <c r="G3053" s="7" t="n">
        <v>1</v>
      </c>
    </row>
    <row r="3054" spans="1:7">
      <c r="A3054" t="s">
        <v>4</v>
      </c>
      <c r="B3054" s="4" t="s">
        <v>5</v>
      </c>
      <c r="C3054" s="4" t="s">
        <v>13</v>
      </c>
      <c r="D3054" s="4" t="s">
        <v>7</v>
      </c>
    </row>
    <row r="3055" spans="1:7">
      <c r="A3055" t="n">
        <v>24795</v>
      </c>
      <c r="B3055" s="34" t="n">
        <v>56</v>
      </c>
      <c r="C3055" s="7" t="n">
        <v>65534</v>
      </c>
      <c r="D3055" s="7" t="n">
        <v>0</v>
      </c>
    </row>
    <row r="3056" spans="1:7">
      <c r="A3056" t="s">
        <v>4</v>
      </c>
      <c r="B3056" s="4" t="s">
        <v>5</v>
      </c>
    </row>
    <row r="3057" spans="1:7">
      <c r="A3057" t="n">
        <v>24799</v>
      </c>
      <c r="B3057" s="5" t="n">
        <v>1</v>
      </c>
    </row>
    <row r="3058" spans="1:7" s="3" customFormat="1" customHeight="0">
      <c r="A3058" s="3" t="s">
        <v>2</v>
      </c>
      <c r="B3058" s="3" t="s">
        <v>299</v>
      </c>
    </row>
    <row r="3059" spans="1:7">
      <c r="A3059" t="s">
        <v>4</v>
      </c>
      <c r="B3059" s="4" t="s">
        <v>5</v>
      </c>
      <c r="C3059" s="4" t="s">
        <v>13</v>
      </c>
      <c r="D3059" s="4" t="s">
        <v>7</v>
      </c>
    </row>
    <row r="3060" spans="1:7">
      <c r="A3060" t="n">
        <v>24800</v>
      </c>
      <c r="B3060" s="68" t="n">
        <v>96</v>
      </c>
      <c r="C3060" s="7" t="n">
        <v>65534</v>
      </c>
      <c r="D3060" s="7" t="n">
        <v>1</v>
      </c>
    </row>
    <row r="3061" spans="1:7">
      <c r="A3061" t="s">
        <v>4</v>
      </c>
      <c r="B3061" s="4" t="s">
        <v>5</v>
      </c>
      <c r="C3061" s="4" t="s">
        <v>13</v>
      </c>
      <c r="D3061" s="4" t="s">
        <v>7</v>
      </c>
      <c r="E3061" s="4" t="s">
        <v>16</v>
      </c>
      <c r="F3061" s="4" t="s">
        <v>16</v>
      </c>
      <c r="G3061" s="4" t="s">
        <v>16</v>
      </c>
    </row>
    <row r="3062" spans="1:7">
      <c r="A3062" t="n">
        <v>24804</v>
      </c>
      <c r="B3062" s="68" t="n">
        <v>96</v>
      </c>
      <c r="C3062" s="7" t="n">
        <v>65534</v>
      </c>
      <c r="D3062" s="7" t="n">
        <v>2</v>
      </c>
      <c r="E3062" s="7" t="n">
        <v>-0.709999978542328</v>
      </c>
      <c r="F3062" s="7" t="n">
        <v>20</v>
      </c>
      <c r="G3062" s="7" t="n">
        <v>-21.7600002288818</v>
      </c>
    </row>
    <row r="3063" spans="1:7">
      <c r="A3063" t="s">
        <v>4</v>
      </c>
      <c r="B3063" s="4" t="s">
        <v>5</v>
      </c>
      <c r="C3063" s="4" t="s">
        <v>13</v>
      </c>
      <c r="D3063" s="4" t="s">
        <v>7</v>
      </c>
      <c r="E3063" s="4" t="s">
        <v>14</v>
      </c>
      <c r="F3063" s="4" t="s">
        <v>7</v>
      </c>
      <c r="G3063" s="4" t="s">
        <v>13</v>
      </c>
    </row>
    <row r="3064" spans="1:7">
      <c r="A3064" t="n">
        <v>24820</v>
      </c>
      <c r="B3064" s="68" t="n">
        <v>96</v>
      </c>
      <c r="C3064" s="7" t="n">
        <v>65534</v>
      </c>
      <c r="D3064" s="7" t="n">
        <v>0</v>
      </c>
      <c r="E3064" s="7" t="n">
        <v>1067030938</v>
      </c>
      <c r="F3064" s="7" t="n">
        <v>1</v>
      </c>
      <c r="G3064" s="7" t="n">
        <v>1</v>
      </c>
    </row>
    <row r="3065" spans="1:7">
      <c r="A3065" t="s">
        <v>4</v>
      </c>
      <c r="B3065" s="4" t="s">
        <v>5</v>
      </c>
      <c r="C3065" s="4" t="s">
        <v>13</v>
      </c>
      <c r="D3065" s="4" t="s">
        <v>7</v>
      </c>
    </row>
    <row r="3066" spans="1:7">
      <c r="A3066" t="n">
        <v>24831</v>
      </c>
      <c r="B3066" s="34" t="n">
        <v>56</v>
      </c>
      <c r="C3066" s="7" t="n">
        <v>65534</v>
      </c>
      <c r="D3066" s="7" t="n">
        <v>0</v>
      </c>
    </row>
    <row r="3067" spans="1:7">
      <c r="A3067" t="s">
        <v>4</v>
      </c>
      <c r="B3067" s="4" t="s">
        <v>5</v>
      </c>
    </row>
    <row r="3068" spans="1:7">
      <c r="A3068" t="n">
        <v>24835</v>
      </c>
      <c r="B3068" s="5" t="n">
        <v>1</v>
      </c>
    </row>
    <row r="3069" spans="1:7" s="3" customFormat="1" customHeight="0">
      <c r="A3069" s="3" t="s">
        <v>2</v>
      </c>
      <c r="B3069" s="3" t="s">
        <v>300</v>
      </c>
    </row>
    <row r="3070" spans="1:7">
      <c r="A3070" t="s">
        <v>4</v>
      </c>
      <c r="B3070" s="4" t="s">
        <v>5</v>
      </c>
      <c r="C3070" s="4" t="s">
        <v>13</v>
      </c>
      <c r="D3070" s="4" t="s">
        <v>7</v>
      </c>
    </row>
    <row r="3071" spans="1:7">
      <c r="A3071" t="n">
        <v>24836</v>
      </c>
      <c r="B3071" s="68" t="n">
        <v>96</v>
      </c>
      <c r="C3071" s="7" t="n">
        <v>65534</v>
      </c>
      <c r="D3071" s="7" t="n">
        <v>1</v>
      </c>
    </row>
    <row r="3072" spans="1:7">
      <c r="A3072" t="s">
        <v>4</v>
      </c>
      <c r="B3072" s="4" t="s">
        <v>5</v>
      </c>
      <c r="C3072" s="4" t="s">
        <v>13</v>
      </c>
      <c r="D3072" s="4" t="s">
        <v>7</v>
      </c>
      <c r="E3072" s="4" t="s">
        <v>16</v>
      </c>
      <c r="F3072" s="4" t="s">
        <v>16</v>
      </c>
      <c r="G3072" s="4" t="s">
        <v>16</v>
      </c>
    </row>
    <row r="3073" spans="1:7">
      <c r="A3073" t="n">
        <v>24840</v>
      </c>
      <c r="B3073" s="68" t="n">
        <v>96</v>
      </c>
      <c r="C3073" s="7" t="n">
        <v>65534</v>
      </c>
      <c r="D3073" s="7" t="n">
        <v>2</v>
      </c>
      <c r="E3073" s="7" t="n">
        <v>0.389999985694885</v>
      </c>
      <c r="F3073" s="7" t="n">
        <v>20</v>
      </c>
      <c r="G3073" s="7" t="n">
        <v>-20.9099998474121</v>
      </c>
    </row>
    <row r="3074" spans="1:7">
      <c r="A3074" t="s">
        <v>4</v>
      </c>
      <c r="B3074" s="4" t="s">
        <v>5</v>
      </c>
      <c r="C3074" s="4" t="s">
        <v>13</v>
      </c>
      <c r="D3074" s="4" t="s">
        <v>7</v>
      </c>
      <c r="E3074" s="4" t="s">
        <v>14</v>
      </c>
      <c r="F3074" s="4" t="s">
        <v>7</v>
      </c>
      <c r="G3074" s="4" t="s">
        <v>13</v>
      </c>
    </row>
    <row r="3075" spans="1:7">
      <c r="A3075" t="n">
        <v>24856</v>
      </c>
      <c r="B3075" s="68" t="n">
        <v>96</v>
      </c>
      <c r="C3075" s="7" t="n">
        <v>65534</v>
      </c>
      <c r="D3075" s="7" t="n">
        <v>0</v>
      </c>
      <c r="E3075" s="7" t="n">
        <v>1067030938</v>
      </c>
      <c r="F3075" s="7" t="n">
        <v>1</v>
      </c>
      <c r="G3075" s="7" t="n">
        <v>1</v>
      </c>
    </row>
    <row r="3076" spans="1:7">
      <c r="A3076" t="s">
        <v>4</v>
      </c>
      <c r="B3076" s="4" t="s">
        <v>5</v>
      </c>
      <c r="C3076" s="4" t="s">
        <v>13</v>
      </c>
      <c r="D3076" s="4" t="s">
        <v>7</v>
      </c>
    </row>
    <row r="3077" spans="1:7">
      <c r="A3077" t="n">
        <v>24867</v>
      </c>
      <c r="B3077" s="34" t="n">
        <v>56</v>
      </c>
      <c r="C3077" s="7" t="n">
        <v>65534</v>
      </c>
      <c r="D3077" s="7" t="n">
        <v>0</v>
      </c>
    </row>
    <row r="3078" spans="1:7">
      <c r="A3078" t="s">
        <v>4</v>
      </c>
      <c r="B3078" s="4" t="s">
        <v>5</v>
      </c>
    </row>
    <row r="3079" spans="1:7">
      <c r="A3079" t="n">
        <v>24871</v>
      </c>
      <c r="B3079" s="5" t="n">
        <v>1</v>
      </c>
    </row>
    <row r="3080" spans="1:7" s="3" customFormat="1" customHeight="0">
      <c r="A3080" s="3" t="s">
        <v>2</v>
      </c>
      <c r="B3080" s="3" t="s">
        <v>301</v>
      </c>
    </row>
    <row r="3081" spans="1:7">
      <c r="A3081" t="s">
        <v>4</v>
      </c>
      <c r="B3081" s="4" t="s">
        <v>5</v>
      </c>
      <c r="C3081" s="4" t="s">
        <v>13</v>
      </c>
      <c r="D3081" s="4" t="s">
        <v>7</v>
      </c>
    </row>
    <row r="3082" spans="1:7">
      <c r="A3082" t="n">
        <v>24872</v>
      </c>
      <c r="B3082" s="68" t="n">
        <v>96</v>
      </c>
      <c r="C3082" s="7" t="n">
        <v>65534</v>
      </c>
      <c r="D3082" s="7" t="n">
        <v>1</v>
      </c>
    </row>
    <row r="3083" spans="1:7">
      <c r="A3083" t="s">
        <v>4</v>
      </c>
      <c r="B3083" s="4" t="s">
        <v>5</v>
      </c>
      <c r="C3083" s="4" t="s">
        <v>13</v>
      </c>
      <c r="D3083" s="4" t="s">
        <v>7</v>
      </c>
      <c r="E3083" s="4" t="s">
        <v>16</v>
      </c>
      <c r="F3083" s="4" t="s">
        <v>16</v>
      </c>
      <c r="G3083" s="4" t="s">
        <v>16</v>
      </c>
    </row>
    <row r="3084" spans="1:7">
      <c r="A3084" t="n">
        <v>24876</v>
      </c>
      <c r="B3084" s="68" t="n">
        <v>96</v>
      </c>
      <c r="C3084" s="7" t="n">
        <v>65534</v>
      </c>
      <c r="D3084" s="7" t="n">
        <v>2</v>
      </c>
      <c r="E3084" s="7" t="n">
        <v>-0.569999992847443</v>
      </c>
      <c r="F3084" s="7" t="n">
        <v>20</v>
      </c>
      <c r="G3084" s="7" t="n">
        <v>-20.9200000762939</v>
      </c>
    </row>
    <row r="3085" spans="1:7">
      <c r="A3085" t="s">
        <v>4</v>
      </c>
      <c r="B3085" s="4" t="s">
        <v>5</v>
      </c>
      <c r="C3085" s="4" t="s">
        <v>13</v>
      </c>
      <c r="D3085" s="4" t="s">
        <v>7</v>
      </c>
      <c r="E3085" s="4" t="s">
        <v>14</v>
      </c>
      <c r="F3085" s="4" t="s">
        <v>7</v>
      </c>
      <c r="G3085" s="4" t="s">
        <v>13</v>
      </c>
    </row>
    <row r="3086" spans="1:7">
      <c r="A3086" t="n">
        <v>24892</v>
      </c>
      <c r="B3086" s="68" t="n">
        <v>96</v>
      </c>
      <c r="C3086" s="7" t="n">
        <v>65534</v>
      </c>
      <c r="D3086" s="7" t="n">
        <v>0</v>
      </c>
      <c r="E3086" s="7" t="n">
        <v>1067030938</v>
      </c>
      <c r="F3086" s="7" t="n">
        <v>1</v>
      </c>
      <c r="G3086" s="7" t="n">
        <v>1</v>
      </c>
    </row>
    <row r="3087" spans="1:7">
      <c r="A3087" t="s">
        <v>4</v>
      </c>
      <c r="B3087" s="4" t="s">
        <v>5</v>
      </c>
      <c r="C3087" s="4" t="s">
        <v>13</v>
      </c>
      <c r="D3087" s="4" t="s">
        <v>7</v>
      </c>
    </row>
    <row r="3088" spans="1:7">
      <c r="A3088" t="n">
        <v>24903</v>
      </c>
      <c r="B3088" s="34" t="n">
        <v>56</v>
      </c>
      <c r="C3088" s="7" t="n">
        <v>65534</v>
      </c>
      <c r="D3088" s="7" t="n">
        <v>0</v>
      </c>
    </row>
    <row r="3089" spans="1:7">
      <c r="A3089" t="s">
        <v>4</v>
      </c>
      <c r="B3089" s="4" t="s">
        <v>5</v>
      </c>
    </row>
    <row r="3090" spans="1:7">
      <c r="A3090" t="n">
        <v>24907</v>
      </c>
      <c r="B3090" s="5" t="n">
        <v>1</v>
      </c>
    </row>
    <row r="3091" spans="1:7" s="3" customFormat="1" customHeight="0">
      <c r="A3091" s="3" t="s">
        <v>2</v>
      </c>
      <c r="B3091" s="3" t="s">
        <v>302</v>
      </c>
    </row>
    <row r="3092" spans="1:7">
      <c r="A3092" t="s">
        <v>4</v>
      </c>
      <c r="B3092" s="4" t="s">
        <v>5</v>
      </c>
      <c r="C3092" s="4" t="s">
        <v>13</v>
      </c>
      <c r="D3092" s="4" t="s">
        <v>7</v>
      </c>
    </row>
    <row r="3093" spans="1:7">
      <c r="A3093" t="n">
        <v>24908</v>
      </c>
      <c r="B3093" s="68" t="n">
        <v>96</v>
      </c>
      <c r="C3093" s="7" t="n">
        <v>65534</v>
      </c>
      <c r="D3093" s="7" t="n">
        <v>1</v>
      </c>
    </row>
    <row r="3094" spans="1:7">
      <c r="A3094" t="s">
        <v>4</v>
      </c>
      <c r="B3094" s="4" t="s">
        <v>5</v>
      </c>
      <c r="C3094" s="4" t="s">
        <v>13</v>
      </c>
      <c r="D3094" s="4" t="s">
        <v>7</v>
      </c>
      <c r="E3094" s="4" t="s">
        <v>16</v>
      </c>
      <c r="F3094" s="4" t="s">
        <v>16</v>
      </c>
      <c r="G3094" s="4" t="s">
        <v>16</v>
      </c>
    </row>
    <row r="3095" spans="1:7">
      <c r="A3095" t="n">
        <v>24912</v>
      </c>
      <c r="B3095" s="68" t="n">
        <v>96</v>
      </c>
      <c r="C3095" s="7" t="n">
        <v>65534</v>
      </c>
      <c r="D3095" s="7" t="n">
        <v>2</v>
      </c>
      <c r="E3095" s="7" t="n">
        <v>0</v>
      </c>
      <c r="F3095" s="7" t="n">
        <v>20</v>
      </c>
      <c r="G3095" s="7" t="n">
        <v>-20.1000003814697</v>
      </c>
    </row>
    <row r="3096" spans="1:7">
      <c r="A3096" t="s">
        <v>4</v>
      </c>
      <c r="B3096" s="4" t="s">
        <v>5</v>
      </c>
      <c r="C3096" s="4" t="s">
        <v>13</v>
      </c>
      <c r="D3096" s="4" t="s">
        <v>7</v>
      </c>
      <c r="E3096" s="4" t="s">
        <v>14</v>
      </c>
      <c r="F3096" s="4" t="s">
        <v>7</v>
      </c>
      <c r="G3096" s="4" t="s">
        <v>13</v>
      </c>
    </row>
    <row r="3097" spans="1:7">
      <c r="A3097" t="n">
        <v>24928</v>
      </c>
      <c r="B3097" s="68" t="n">
        <v>96</v>
      </c>
      <c r="C3097" s="7" t="n">
        <v>65534</v>
      </c>
      <c r="D3097" s="7" t="n">
        <v>0</v>
      </c>
      <c r="E3097" s="7" t="n">
        <v>1067030938</v>
      </c>
      <c r="F3097" s="7" t="n">
        <v>1</v>
      </c>
      <c r="G3097" s="7" t="n">
        <v>1</v>
      </c>
    </row>
    <row r="3098" spans="1:7">
      <c r="A3098" t="s">
        <v>4</v>
      </c>
      <c r="B3098" s="4" t="s">
        <v>5</v>
      </c>
      <c r="C3098" s="4" t="s">
        <v>13</v>
      </c>
      <c r="D3098" s="4" t="s">
        <v>7</v>
      </c>
    </row>
    <row r="3099" spans="1:7">
      <c r="A3099" t="n">
        <v>24939</v>
      </c>
      <c r="B3099" s="34" t="n">
        <v>56</v>
      </c>
      <c r="C3099" s="7" t="n">
        <v>65534</v>
      </c>
      <c r="D3099" s="7" t="n">
        <v>0</v>
      </c>
    </row>
    <row r="3100" spans="1:7">
      <c r="A3100" t="s">
        <v>4</v>
      </c>
      <c r="B3100" s="4" t="s">
        <v>5</v>
      </c>
    </row>
    <row r="3101" spans="1:7">
      <c r="A3101" t="n">
        <v>24943</v>
      </c>
      <c r="B3101" s="5" t="n">
        <v>1</v>
      </c>
    </row>
    <row r="3102" spans="1:7" s="3" customFormat="1" customHeight="0">
      <c r="A3102" s="3" t="s">
        <v>2</v>
      </c>
      <c r="B3102" s="3" t="s">
        <v>303</v>
      </c>
    </row>
    <row r="3103" spans="1:7">
      <c r="A3103" t="s">
        <v>4</v>
      </c>
      <c r="B3103" s="4" t="s">
        <v>5</v>
      </c>
      <c r="C3103" s="4" t="s">
        <v>13</v>
      </c>
      <c r="D3103" s="4" t="s">
        <v>7</v>
      </c>
    </row>
    <row r="3104" spans="1:7">
      <c r="A3104" t="n">
        <v>24944</v>
      </c>
      <c r="B3104" s="68" t="n">
        <v>96</v>
      </c>
      <c r="C3104" s="7" t="n">
        <v>65534</v>
      </c>
      <c r="D3104" s="7" t="n">
        <v>1</v>
      </c>
    </row>
    <row r="3105" spans="1:7">
      <c r="A3105" t="s">
        <v>4</v>
      </c>
      <c r="B3105" s="4" t="s">
        <v>5</v>
      </c>
      <c r="C3105" s="4" t="s">
        <v>13</v>
      </c>
      <c r="D3105" s="4" t="s">
        <v>7</v>
      </c>
      <c r="E3105" s="4" t="s">
        <v>16</v>
      </c>
      <c r="F3105" s="4" t="s">
        <v>16</v>
      </c>
      <c r="G3105" s="4" t="s">
        <v>16</v>
      </c>
    </row>
    <row r="3106" spans="1:7">
      <c r="A3106" t="n">
        <v>24948</v>
      </c>
      <c r="B3106" s="68" t="n">
        <v>96</v>
      </c>
      <c r="C3106" s="7" t="n">
        <v>65534</v>
      </c>
      <c r="D3106" s="7" t="n">
        <v>2</v>
      </c>
      <c r="E3106" s="7" t="n">
        <v>-1.24000000953674</v>
      </c>
      <c r="F3106" s="7" t="n">
        <v>20</v>
      </c>
      <c r="G3106" s="7" t="n">
        <v>-22.1900005340576</v>
      </c>
    </row>
    <row r="3107" spans="1:7">
      <c r="A3107" t="s">
        <v>4</v>
      </c>
      <c r="B3107" s="4" t="s">
        <v>5</v>
      </c>
      <c r="C3107" s="4" t="s">
        <v>13</v>
      </c>
      <c r="D3107" s="4" t="s">
        <v>7</v>
      </c>
      <c r="E3107" s="4" t="s">
        <v>14</v>
      </c>
      <c r="F3107" s="4" t="s">
        <v>7</v>
      </c>
      <c r="G3107" s="4" t="s">
        <v>13</v>
      </c>
    </row>
    <row r="3108" spans="1:7">
      <c r="A3108" t="n">
        <v>24964</v>
      </c>
      <c r="B3108" s="68" t="n">
        <v>96</v>
      </c>
      <c r="C3108" s="7" t="n">
        <v>65534</v>
      </c>
      <c r="D3108" s="7" t="n">
        <v>0</v>
      </c>
      <c r="E3108" s="7" t="n">
        <v>1067030938</v>
      </c>
      <c r="F3108" s="7" t="n">
        <v>1</v>
      </c>
      <c r="G3108" s="7" t="n">
        <v>1</v>
      </c>
    </row>
    <row r="3109" spans="1:7">
      <c r="A3109" t="s">
        <v>4</v>
      </c>
      <c r="B3109" s="4" t="s">
        <v>5</v>
      </c>
      <c r="C3109" s="4" t="s">
        <v>13</v>
      </c>
      <c r="D3109" s="4" t="s">
        <v>7</v>
      </c>
    </row>
    <row r="3110" spans="1:7">
      <c r="A3110" t="n">
        <v>24975</v>
      </c>
      <c r="B3110" s="34" t="n">
        <v>56</v>
      </c>
      <c r="C3110" s="7" t="n">
        <v>65534</v>
      </c>
      <c r="D3110" s="7" t="n">
        <v>0</v>
      </c>
    </row>
    <row r="3111" spans="1:7">
      <c r="A3111" t="s">
        <v>4</v>
      </c>
      <c r="B3111" s="4" t="s">
        <v>5</v>
      </c>
    </row>
    <row r="3112" spans="1:7">
      <c r="A3112" t="n">
        <v>24979</v>
      </c>
      <c r="B3112" s="5" t="n">
        <v>1</v>
      </c>
    </row>
    <row r="3113" spans="1:7" s="3" customFormat="1" customHeight="0">
      <c r="A3113" s="3" t="s">
        <v>2</v>
      </c>
      <c r="B3113" s="3" t="s">
        <v>304</v>
      </c>
    </row>
    <row r="3114" spans="1:7">
      <c r="A3114" t="s">
        <v>4</v>
      </c>
      <c r="B3114" s="4" t="s">
        <v>5</v>
      </c>
      <c r="C3114" s="4" t="s">
        <v>13</v>
      </c>
      <c r="D3114" s="4" t="s">
        <v>16</v>
      </c>
      <c r="E3114" s="4" t="s">
        <v>16</v>
      </c>
      <c r="F3114" s="4" t="s">
        <v>7</v>
      </c>
    </row>
    <row r="3115" spans="1:7">
      <c r="A3115" t="n">
        <v>24980</v>
      </c>
      <c r="B3115" s="57" t="n">
        <v>52</v>
      </c>
      <c r="C3115" s="7" t="n">
        <v>65534</v>
      </c>
      <c r="D3115" s="7" t="n">
        <v>0</v>
      </c>
      <c r="E3115" s="7" t="n">
        <v>5</v>
      </c>
      <c r="F3115" s="7" t="n">
        <v>0</v>
      </c>
    </row>
    <row r="3116" spans="1:7">
      <c r="A3116" t="s">
        <v>4</v>
      </c>
      <c r="B3116" s="4" t="s">
        <v>5</v>
      </c>
      <c r="C3116" s="4" t="s">
        <v>13</v>
      </c>
    </row>
    <row r="3117" spans="1:7">
      <c r="A3117" t="n">
        <v>24992</v>
      </c>
      <c r="B3117" s="26" t="n">
        <v>16</v>
      </c>
      <c r="C3117" s="7" t="n">
        <v>800</v>
      </c>
    </row>
    <row r="3118" spans="1:7">
      <c r="A3118" t="s">
        <v>4</v>
      </c>
      <c r="B3118" s="4" t="s">
        <v>5</v>
      </c>
      <c r="C3118" s="4" t="s">
        <v>13</v>
      </c>
    </row>
    <row r="3119" spans="1:7">
      <c r="A3119" t="n">
        <v>24995</v>
      </c>
      <c r="B3119" s="26" t="n">
        <v>16</v>
      </c>
      <c r="C3119" s="7" t="n">
        <v>800</v>
      </c>
    </row>
    <row r="3120" spans="1:7">
      <c r="A3120" t="s">
        <v>4</v>
      </c>
      <c r="B3120" s="4" t="s">
        <v>5</v>
      </c>
    </row>
    <row r="3121" spans="1:7">
      <c r="A3121" t="n">
        <v>24998</v>
      </c>
      <c r="B3121" s="5" t="n">
        <v>1</v>
      </c>
    </row>
    <row r="3122" spans="1:7" s="3" customFormat="1" customHeight="0">
      <c r="A3122" s="3" t="s">
        <v>2</v>
      </c>
      <c r="B3122" s="3" t="s">
        <v>305</v>
      </c>
    </row>
    <row r="3123" spans="1:7">
      <c r="A3123" t="s">
        <v>4</v>
      </c>
      <c r="B3123" s="4" t="s">
        <v>5</v>
      </c>
      <c r="C3123" s="4" t="s">
        <v>13</v>
      </c>
      <c r="D3123" s="4" t="s">
        <v>13</v>
      </c>
      <c r="E3123" s="4" t="s">
        <v>16</v>
      </c>
      <c r="F3123" s="4" t="s">
        <v>16</v>
      </c>
      <c r="G3123" s="4" t="s">
        <v>16</v>
      </c>
      <c r="H3123" s="4" t="s">
        <v>16</v>
      </c>
      <c r="I3123" s="4" t="s">
        <v>7</v>
      </c>
      <c r="J3123" s="4" t="s">
        <v>13</v>
      </c>
    </row>
    <row r="3124" spans="1:7">
      <c r="A3124" t="n">
        <v>25000</v>
      </c>
      <c r="B3124" s="32" t="n">
        <v>55</v>
      </c>
      <c r="C3124" s="7" t="n">
        <v>65534</v>
      </c>
      <c r="D3124" s="7" t="n">
        <v>65533</v>
      </c>
      <c r="E3124" s="7" t="n">
        <v>0</v>
      </c>
      <c r="F3124" s="7" t="n">
        <v>20</v>
      </c>
      <c r="G3124" s="7" t="n">
        <v>-32.25</v>
      </c>
      <c r="H3124" s="7" t="n">
        <v>1.20000004768372</v>
      </c>
      <c r="I3124" s="7" t="n">
        <v>1</v>
      </c>
      <c r="J3124" s="7" t="n">
        <v>0</v>
      </c>
    </row>
    <row r="3125" spans="1:7">
      <c r="A3125" t="s">
        <v>4</v>
      </c>
      <c r="B3125" s="4" t="s">
        <v>5</v>
      </c>
      <c r="C3125" s="4" t="s">
        <v>13</v>
      </c>
      <c r="D3125" s="4" t="s">
        <v>7</v>
      </c>
    </row>
    <row r="3126" spans="1:7">
      <c r="A3126" t="n">
        <v>25024</v>
      </c>
      <c r="B3126" s="34" t="n">
        <v>56</v>
      </c>
      <c r="C3126" s="7" t="n">
        <v>65534</v>
      </c>
      <c r="D3126" s="7" t="n">
        <v>0</v>
      </c>
    </row>
    <row r="3127" spans="1:7">
      <c r="A3127" t="s">
        <v>4</v>
      </c>
      <c r="B3127" s="4" t="s">
        <v>5</v>
      </c>
    </row>
    <row r="3128" spans="1:7">
      <c r="A3128" t="n">
        <v>25028</v>
      </c>
      <c r="B3128" s="5" t="n">
        <v>1</v>
      </c>
    </row>
    <row r="3129" spans="1:7" s="3" customFormat="1" customHeight="0">
      <c r="A3129" s="3" t="s">
        <v>2</v>
      </c>
      <c r="B3129" s="3" t="s">
        <v>306</v>
      </c>
    </row>
    <row r="3130" spans="1:7">
      <c r="A3130" t="s">
        <v>4</v>
      </c>
      <c r="B3130" s="4" t="s">
        <v>5</v>
      </c>
      <c r="C3130" s="4" t="s">
        <v>13</v>
      </c>
      <c r="D3130" s="4" t="s">
        <v>7</v>
      </c>
    </row>
    <row r="3131" spans="1:7">
      <c r="A3131" t="n">
        <v>25032</v>
      </c>
      <c r="B3131" s="68" t="n">
        <v>96</v>
      </c>
      <c r="C3131" s="7" t="n">
        <v>65534</v>
      </c>
      <c r="D3131" s="7" t="n">
        <v>1</v>
      </c>
    </row>
    <row r="3132" spans="1:7">
      <c r="A3132" t="s">
        <v>4</v>
      </c>
      <c r="B3132" s="4" t="s">
        <v>5</v>
      </c>
      <c r="C3132" s="4" t="s">
        <v>13</v>
      </c>
      <c r="D3132" s="4" t="s">
        <v>7</v>
      </c>
      <c r="E3132" s="4" t="s">
        <v>16</v>
      </c>
      <c r="F3132" s="4" t="s">
        <v>16</v>
      </c>
      <c r="G3132" s="4" t="s">
        <v>16</v>
      </c>
    </row>
    <row r="3133" spans="1:7">
      <c r="A3133" t="n">
        <v>25036</v>
      </c>
      <c r="B3133" s="68" t="n">
        <v>96</v>
      </c>
      <c r="C3133" s="7" t="n">
        <v>65534</v>
      </c>
      <c r="D3133" s="7" t="n">
        <v>2</v>
      </c>
      <c r="E3133" s="7" t="n">
        <v>0.699999988079071</v>
      </c>
      <c r="F3133" s="7" t="n">
        <v>20</v>
      </c>
      <c r="G3133" s="7" t="n">
        <v>-31.75</v>
      </c>
    </row>
    <row r="3134" spans="1:7">
      <c r="A3134" t="s">
        <v>4</v>
      </c>
      <c r="B3134" s="4" t="s">
        <v>5</v>
      </c>
      <c r="C3134" s="4" t="s">
        <v>13</v>
      </c>
      <c r="D3134" s="4" t="s">
        <v>7</v>
      </c>
      <c r="E3134" s="4" t="s">
        <v>16</v>
      </c>
      <c r="F3134" s="4" t="s">
        <v>16</v>
      </c>
      <c r="G3134" s="4" t="s">
        <v>16</v>
      </c>
    </row>
    <row r="3135" spans="1:7">
      <c r="A3135" t="n">
        <v>25052</v>
      </c>
      <c r="B3135" s="68" t="n">
        <v>96</v>
      </c>
      <c r="C3135" s="7" t="n">
        <v>65534</v>
      </c>
      <c r="D3135" s="7" t="n">
        <v>2</v>
      </c>
      <c r="E3135" s="7" t="n">
        <v>0.920000016689301</v>
      </c>
      <c r="F3135" s="7" t="n">
        <v>20</v>
      </c>
      <c r="G3135" s="7" t="n">
        <v>-32.5</v>
      </c>
    </row>
    <row r="3136" spans="1:7">
      <c r="A3136" t="s">
        <v>4</v>
      </c>
      <c r="B3136" s="4" t="s">
        <v>5</v>
      </c>
      <c r="C3136" s="4" t="s">
        <v>13</v>
      </c>
      <c r="D3136" s="4" t="s">
        <v>7</v>
      </c>
      <c r="E3136" s="4" t="s">
        <v>14</v>
      </c>
      <c r="F3136" s="4" t="s">
        <v>7</v>
      </c>
      <c r="G3136" s="4" t="s">
        <v>13</v>
      </c>
    </row>
    <row r="3137" spans="1:10">
      <c r="A3137" t="n">
        <v>25068</v>
      </c>
      <c r="B3137" s="68" t="n">
        <v>96</v>
      </c>
      <c r="C3137" s="7" t="n">
        <v>65534</v>
      </c>
      <c r="D3137" s="7" t="n">
        <v>0</v>
      </c>
      <c r="E3137" s="7" t="n">
        <v>1067030938</v>
      </c>
      <c r="F3137" s="7" t="n">
        <v>1</v>
      </c>
      <c r="G3137" s="7" t="n">
        <v>0</v>
      </c>
    </row>
    <row r="3138" spans="1:10">
      <c r="A3138" t="s">
        <v>4</v>
      </c>
      <c r="B3138" s="4" t="s">
        <v>5</v>
      </c>
      <c r="C3138" s="4" t="s">
        <v>13</v>
      </c>
      <c r="D3138" s="4" t="s">
        <v>7</v>
      </c>
    </row>
    <row r="3139" spans="1:10">
      <c r="A3139" t="n">
        <v>25079</v>
      </c>
      <c r="B3139" s="34" t="n">
        <v>56</v>
      </c>
      <c r="C3139" s="7" t="n">
        <v>65534</v>
      </c>
      <c r="D3139" s="7" t="n">
        <v>0</v>
      </c>
    </row>
    <row r="3140" spans="1:10">
      <c r="A3140" t="s">
        <v>4</v>
      </c>
      <c r="B3140" s="4" t="s">
        <v>5</v>
      </c>
      <c r="C3140" s="4" t="s">
        <v>13</v>
      </c>
      <c r="D3140" s="4" t="s">
        <v>16</v>
      </c>
      <c r="E3140" s="4" t="s">
        <v>16</v>
      </c>
      <c r="F3140" s="4" t="s">
        <v>7</v>
      </c>
    </row>
    <row r="3141" spans="1:10">
      <c r="A3141" t="n">
        <v>25083</v>
      </c>
      <c r="B3141" s="57" t="n">
        <v>52</v>
      </c>
      <c r="C3141" s="7" t="n">
        <v>65534</v>
      </c>
      <c r="D3141" s="7" t="n">
        <v>225.800003051758</v>
      </c>
      <c r="E3141" s="7" t="n">
        <v>10</v>
      </c>
      <c r="F3141" s="7" t="n">
        <v>1</v>
      </c>
    </row>
    <row r="3142" spans="1:10">
      <c r="A3142" t="s">
        <v>4</v>
      </c>
      <c r="B3142" s="4" t="s">
        <v>5</v>
      </c>
      <c r="C3142" s="4" t="s">
        <v>13</v>
      </c>
    </row>
    <row r="3143" spans="1:10">
      <c r="A3143" t="n">
        <v>25095</v>
      </c>
      <c r="B3143" s="58" t="n">
        <v>54</v>
      </c>
      <c r="C3143" s="7" t="n">
        <v>65534</v>
      </c>
    </row>
    <row r="3144" spans="1:10">
      <c r="A3144" t="s">
        <v>4</v>
      </c>
      <c r="B3144" s="4" t="s">
        <v>5</v>
      </c>
    </row>
    <row r="3145" spans="1:10">
      <c r="A3145" t="n">
        <v>25098</v>
      </c>
      <c r="B3145" s="5" t="n">
        <v>1</v>
      </c>
    </row>
    <row r="3146" spans="1:10" s="3" customFormat="1" customHeight="0">
      <c r="A3146" s="3" t="s">
        <v>2</v>
      </c>
      <c r="B3146" s="3" t="s">
        <v>307</v>
      </c>
    </row>
    <row r="3147" spans="1:10">
      <c r="A3147" t="s">
        <v>4</v>
      </c>
      <c r="B3147" s="4" t="s">
        <v>5</v>
      </c>
      <c r="C3147" s="4" t="s">
        <v>13</v>
      </c>
      <c r="D3147" s="4" t="s">
        <v>7</v>
      </c>
    </row>
    <row r="3148" spans="1:10">
      <c r="A3148" t="n">
        <v>25100</v>
      </c>
      <c r="B3148" s="68" t="n">
        <v>96</v>
      </c>
      <c r="C3148" s="7" t="n">
        <v>65534</v>
      </c>
      <c r="D3148" s="7" t="n">
        <v>1</v>
      </c>
    </row>
    <row r="3149" spans="1:10">
      <c r="A3149" t="s">
        <v>4</v>
      </c>
      <c r="B3149" s="4" t="s">
        <v>5</v>
      </c>
      <c r="C3149" s="4" t="s">
        <v>13</v>
      </c>
      <c r="D3149" s="4" t="s">
        <v>7</v>
      </c>
      <c r="E3149" s="4" t="s">
        <v>16</v>
      </c>
      <c r="F3149" s="4" t="s">
        <v>16</v>
      </c>
      <c r="G3149" s="4" t="s">
        <v>16</v>
      </c>
    </row>
    <row r="3150" spans="1:10">
      <c r="A3150" t="n">
        <v>25104</v>
      </c>
      <c r="B3150" s="68" t="n">
        <v>96</v>
      </c>
      <c r="C3150" s="7" t="n">
        <v>65534</v>
      </c>
      <c r="D3150" s="7" t="n">
        <v>2</v>
      </c>
      <c r="E3150" s="7" t="n">
        <v>-0.709999978542328</v>
      </c>
      <c r="F3150" s="7" t="n">
        <v>20</v>
      </c>
      <c r="G3150" s="7" t="n">
        <v>-31.7199993133545</v>
      </c>
    </row>
    <row r="3151" spans="1:10">
      <c r="A3151" t="s">
        <v>4</v>
      </c>
      <c r="B3151" s="4" t="s">
        <v>5</v>
      </c>
      <c r="C3151" s="4" t="s">
        <v>13</v>
      </c>
      <c r="D3151" s="4" t="s">
        <v>7</v>
      </c>
      <c r="E3151" s="4" t="s">
        <v>16</v>
      </c>
      <c r="F3151" s="4" t="s">
        <v>16</v>
      </c>
      <c r="G3151" s="4" t="s">
        <v>16</v>
      </c>
    </row>
    <row r="3152" spans="1:10">
      <c r="A3152" t="n">
        <v>25120</v>
      </c>
      <c r="B3152" s="68" t="n">
        <v>96</v>
      </c>
      <c r="C3152" s="7" t="n">
        <v>65534</v>
      </c>
      <c r="D3152" s="7" t="n">
        <v>2</v>
      </c>
      <c r="E3152" s="7" t="n">
        <v>-0.920000016689301</v>
      </c>
      <c r="F3152" s="7" t="n">
        <v>20</v>
      </c>
      <c r="G3152" s="7" t="n">
        <v>-32.4000015258789</v>
      </c>
    </row>
    <row r="3153" spans="1:7">
      <c r="A3153" t="s">
        <v>4</v>
      </c>
      <c r="B3153" s="4" t="s">
        <v>5</v>
      </c>
      <c r="C3153" s="4" t="s">
        <v>13</v>
      </c>
      <c r="D3153" s="4" t="s">
        <v>7</v>
      </c>
      <c r="E3153" s="4" t="s">
        <v>14</v>
      </c>
      <c r="F3153" s="4" t="s">
        <v>7</v>
      </c>
      <c r="G3153" s="4" t="s">
        <v>13</v>
      </c>
    </row>
    <row r="3154" spans="1:7">
      <c r="A3154" t="n">
        <v>25136</v>
      </c>
      <c r="B3154" s="68" t="n">
        <v>96</v>
      </c>
      <c r="C3154" s="7" t="n">
        <v>65534</v>
      </c>
      <c r="D3154" s="7" t="n">
        <v>0</v>
      </c>
      <c r="E3154" s="7" t="n">
        <v>1067030938</v>
      </c>
      <c r="F3154" s="7" t="n">
        <v>1</v>
      </c>
      <c r="G3154" s="7" t="n">
        <v>0</v>
      </c>
    </row>
    <row r="3155" spans="1:7">
      <c r="A3155" t="s">
        <v>4</v>
      </c>
      <c r="B3155" s="4" t="s">
        <v>5</v>
      </c>
      <c r="C3155" s="4" t="s">
        <v>13</v>
      </c>
      <c r="D3155" s="4" t="s">
        <v>7</v>
      </c>
    </row>
    <row r="3156" spans="1:7">
      <c r="A3156" t="n">
        <v>25147</v>
      </c>
      <c r="B3156" s="34" t="n">
        <v>56</v>
      </c>
      <c r="C3156" s="7" t="n">
        <v>65534</v>
      </c>
      <c r="D3156" s="7" t="n">
        <v>0</v>
      </c>
    </row>
    <row r="3157" spans="1:7">
      <c r="A3157" t="s">
        <v>4</v>
      </c>
      <c r="B3157" s="4" t="s">
        <v>5</v>
      </c>
      <c r="C3157" s="4" t="s">
        <v>13</v>
      </c>
      <c r="D3157" s="4" t="s">
        <v>16</v>
      </c>
      <c r="E3157" s="4" t="s">
        <v>16</v>
      </c>
      <c r="F3157" s="4" t="s">
        <v>7</v>
      </c>
    </row>
    <row r="3158" spans="1:7">
      <c r="A3158" t="n">
        <v>25151</v>
      </c>
      <c r="B3158" s="57" t="n">
        <v>52</v>
      </c>
      <c r="C3158" s="7" t="n">
        <v>65534</v>
      </c>
      <c r="D3158" s="7" t="n">
        <v>151.399993896484</v>
      </c>
      <c r="E3158" s="7" t="n">
        <v>10</v>
      </c>
      <c r="F3158" s="7" t="n">
        <v>1</v>
      </c>
    </row>
    <row r="3159" spans="1:7">
      <c r="A3159" t="s">
        <v>4</v>
      </c>
      <c r="B3159" s="4" t="s">
        <v>5</v>
      </c>
      <c r="C3159" s="4" t="s">
        <v>13</v>
      </c>
    </row>
    <row r="3160" spans="1:7">
      <c r="A3160" t="n">
        <v>25163</v>
      </c>
      <c r="B3160" s="58" t="n">
        <v>54</v>
      </c>
      <c r="C3160" s="7" t="n">
        <v>65534</v>
      </c>
    </row>
    <row r="3161" spans="1:7">
      <c r="A3161" t="s">
        <v>4</v>
      </c>
      <c r="B3161" s="4" t="s">
        <v>5</v>
      </c>
    </row>
    <row r="3162" spans="1:7">
      <c r="A3162" t="n">
        <v>25166</v>
      </c>
      <c r="B3162" s="5" t="n">
        <v>1</v>
      </c>
    </row>
    <row r="3163" spans="1:7" s="3" customFormat="1" customHeight="0">
      <c r="A3163" s="3" t="s">
        <v>2</v>
      </c>
      <c r="B3163" s="3" t="s">
        <v>308</v>
      </c>
    </row>
    <row r="3164" spans="1:7">
      <c r="A3164" t="s">
        <v>4</v>
      </c>
      <c r="B3164" s="4" t="s">
        <v>5</v>
      </c>
      <c r="C3164" s="4" t="s">
        <v>13</v>
      </c>
      <c r="D3164" s="4" t="s">
        <v>7</v>
      </c>
    </row>
    <row r="3165" spans="1:7">
      <c r="A3165" t="n">
        <v>25168</v>
      </c>
      <c r="B3165" s="68" t="n">
        <v>96</v>
      </c>
      <c r="C3165" s="7" t="n">
        <v>65534</v>
      </c>
      <c r="D3165" s="7" t="n">
        <v>1</v>
      </c>
    </row>
    <row r="3166" spans="1:7">
      <c r="A3166" t="s">
        <v>4</v>
      </c>
      <c r="B3166" s="4" t="s">
        <v>5</v>
      </c>
      <c r="C3166" s="4" t="s">
        <v>13</v>
      </c>
      <c r="D3166" s="4" t="s">
        <v>7</v>
      </c>
      <c r="E3166" s="4" t="s">
        <v>16</v>
      </c>
      <c r="F3166" s="4" t="s">
        <v>16</v>
      </c>
      <c r="G3166" s="4" t="s">
        <v>16</v>
      </c>
    </row>
    <row r="3167" spans="1:7">
      <c r="A3167" t="n">
        <v>25172</v>
      </c>
      <c r="B3167" s="68" t="n">
        <v>96</v>
      </c>
      <c r="C3167" s="7" t="n">
        <v>65534</v>
      </c>
      <c r="D3167" s="7" t="n">
        <v>2</v>
      </c>
      <c r="E3167" s="7" t="n">
        <v>0.389999985694885</v>
      </c>
      <c r="F3167" s="7" t="n">
        <v>20</v>
      </c>
      <c r="G3167" s="7" t="n">
        <v>-30.8999996185303</v>
      </c>
    </row>
    <row r="3168" spans="1:7">
      <c r="A3168" t="s">
        <v>4</v>
      </c>
      <c r="B3168" s="4" t="s">
        <v>5</v>
      </c>
      <c r="C3168" s="4" t="s">
        <v>13</v>
      </c>
      <c r="D3168" s="4" t="s">
        <v>7</v>
      </c>
      <c r="E3168" s="4" t="s">
        <v>16</v>
      </c>
      <c r="F3168" s="4" t="s">
        <v>16</v>
      </c>
      <c r="G3168" s="4" t="s">
        <v>16</v>
      </c>
    </row>
    <row r="3169" spans="1:7">
      <c r="A3169" t="n">
        <v>25188</v>
      </c>
      <c r="B3169" s="68" t="n">
        <v>96</v>
      </c>
      <c r="C3169" s="7" t="n">
        <v>65534</v>
      </c>
      <c r="D3169" s="7" t="n">
        <v>2</v>
      </c>
      <c r="E3169" s="7" t="n">
        <v>0.680000007152557</v>
      </c>
      <c r="F3169" s="7" t="n">
        <v>20</v>
      </c>
      <c r="G3169" s="7" t="n">
        <v>-32.0099983215332</v>
      </c>
    </row>
    <row r="3170" spans="1:7">
      <c r="A3170" t="s">
        <v>4</v>
      </c>
      <c r="B3170" s="4" t="s">
        <v>5</v>
      </c>
      <c r="C3170" s="4" t="s">
        <v>13</v>
      </c>
      <c r="D3170" s="4" t="s">
        <v>7</v>
      </c>
      <c r="E3170" s="4" t="s">
        <v>14</v>
      </c>
      <c r="F3170" s="4" t="s">
        <v>7</v>
      </c>
      <c r="G3170" s="4" t="s">
        <v>13</v>
      </c>
    </row>
    <row r="3171" spans="1:7">
      <c r="A3171" t="n">
        <v>25204</v>
      </c>
      <c r="B3171" s="68" t="n">
        <v>96</v>
      </c>
      <c r="C3171" s="7" t="n">
        <v>65534</v>
      </c>
      <c r="D3171" s="7" t="n">
        <v>0</v>
      </c>
      <c r="E3171" s="7" t="n">
        <v>1067030938</v>
      </c>
      <c r="F3171" s="7" t="n">
        <v>1</v>
      </c>
      <c r="G3171" s="7" t="n">
        <v>0</v>
      </c>
    </row>
    <row r="3172" spans="1:7">
      <c r="A3172" t="s">
        <v>4</v>
      </c>
      <c r="B3172" s="4" t="s">
        <v>5</v>
      </c>
      <c r="C3172" s="4" t="s">
        <v>13</v>
      </c>
      <c r="D3172" s="4" t="s">
        <v>7</v>
      </c>
    </row>
    <row r="3173" spans="1:7">
      <c r="A3173" t="n">
        <v>25215</v>
      </c>
      <c r="B3173" s="34" t="n">
        <v>56</v>
      </c>
      <c r="C3173" s="7" t="n">
        <v>65534</v>
      </c>
      <c r="D3173" s="7" t="n">
        <v>0</v>
      </c>
    </row>
    <row r="3174" spans="1:7">
      <c r="A3174" t="s">
        <v>4</v>
      </c>
      <c r="B3174" s="4" t="s">
        <v>5</v>
      </c>
      <c r="C3174" s="4" t="s">
        <v>13</v>
      </c>
      <c r="D3174" s="4" t="s">
        <v>16</v>
      </c>
      <c r="E3174" s="4" t="s">
        <v>16</v>
      </c>
      <c r="F3174" s="4" t="s">
        <v>7</v>
      </c>
    </row>
    <row r="3175" spans="1:7">
      <c r="A3175" t="n">
        <v>25219</v>
      </c>
      <c r="B3175" s="57" t="n">
        <v>52</v>
      </c>
      <c r="C3175" s="7" t="n">
        <v>65534</v>
      </c>
      <c r="D3175" s="7" t="n">
        <v>205.800003051758</v>
      </c>
      <c r="E3175" s="7" t="n">
        <v>10</v>
      </c>
      <c r="F3175" s="7" t="n">
        <v>1</v>
      </c>
    </row>
    <row r="3176" spans="1:7">
      <c r="A3176" t="s">
        <v>4</v>
      </c>
      <c r="B3176" s="4" t="s">
        <v>5</v>
      </c>
      <c r="C3176" s="4" t="s">
        <v>13</v>
      </c>
    </row>
    <row r="3177" spans="1:7">
      <c r="A3177" t="n">
        <v>25231</v>
      </c>
      <c r="B3177" s="58" t="n">
        <v>54</v>
      </c>
      <c r="C3177" s="7" t="n">
        <v>65534</v>
      </c>
    </row>
    <row r="3178" spans="1:7">
      <c r="A3178" t="s">
        <v>4</v>
      </c>
      <c r="B3178" s="4" t="s">
        <v>5</v>
      </c>
    </row>
    <row r="3179" spans="1:7">
      <c r="A3179" t="n">
        <v>25234</v>
      </c>
      <c r="B3179" s="5" t="n">
        <v>1</v>
      </c>
    </row>
    <row r="3180" spans="1:7" s="3" customFormat="1" customHeight="0">
      <c r="A3180" s="3" t="s">
        <v>2</v>
      </c>
      <c r="B3180" s="3" t="s">
        <v>309</v>
      </c>
    </row>
    <row r="3181" spans="1:7">
      <c r="A3181" t="s">
        <v>4</v>
      </c>
      <c r="B3181" s="4" t="s">
        <v>5</v>
      </c>
      <c r="C3181" s="4" t="s">
        <v>13</v>
      </c>
      <c r="D3181" s="4" t="s">
        <v>7</v>
      </c>
    </row>
    <row r="3182" spans="1:7">
      <c r="A3182" t="n">
        <v>25236</v>
      </c>
      <c r="B3182" s="68" t="n">
        <v>96</v>
      </c>
      <c r="C3182" s="7" t="n">
        <v>65534</v>
      </c>
      <c r="D3182" s="7" t="n">
        <v>1</v>
      </c>
    </row>
    <row r="3183" spans="1:7">
      <c r="A3183" t="s">
        <v>4</v>
      </c>
      <c r="B3183" s="4" t="s">
        <v>5</v>
      </c>
      <c r="C3183" s="4" t="s">
        <v>13</v>
      </c>
      <c r="D3183" s="4" t="s">
        <v>7</v>
      </c>
      <c r="E3183" s="4" t="s">
        <v>16</v>
      </c>
      <c r="F3183" s="4" t="s">
        <v>16</v>
      </c>
      <c r="G3183" s="4" t="s">
        <v>16</v>
      </c>
    </row>
    <row r="3184" spans="1:7">
      <c r="A3184" t="n">
        <v>25240</v>
      </c>
      <c r="B3184" s="68" t="n">
        <v>96</v>
      </c>
      <c r="C3184" s="7" t="n">
        <v>65534</v>
      </c>
      <c r="D3184" s="7" t="n">
        <v>2</v>
      </c>
      <c r="E3184" s="7" t="n">
        <v>-0.569999992847443</v>
      </c>
      <c r="F3184" s="7" t="n">
        <v>20</v>
      </c>
      <c r="G3184" s="7" t="n">
        <v>-30.8999996185303</v>
      </c>
    </row>
    <row r="3185" spans="1:7">
      <c r="A3185" t="s">
        <v>4</v>
      </c>
      <c r="B3185" s="4" t="s">
        <v>5</v>
      </c>
      <c r="C3185" s="4" t="s">
        <v>13</v>
      </c>
      <c r="D3185" s="4" t="s">
        <v>7</v>
      </c>
      <c r="E3185" s="4" t="s">
        <v>16</v>
      </c>
      <c r="F3185" s="4" t="s">
        <v>16</v>
      </c>
      <c r="G3185" s="4" t="s">
        <v>16</v>
      </c>
    </row>
    <row r="3186" spans="1:7">
      <c r="A3186" t="n">
        <v>25256</v>
      </c>
      <c r="B3186" s="68" t="n">
        <v>96</v>
      </c>
      <c r="C3186" s="7" t="n">
        <v>65534</v>
      </c>
      <c r="D3186" s="7" t="n">
        <v>2</v>
      </c>
      <c r="E3186" s="7" t="n">
        <v>-0.479999989271164</v>
      </c>
      <c r="F3186" s="7" t="n">
        <v>20</v>
      </c>
      <c r="G3186" s="7" t="n">
        <v>-31.9599990844727</v>
      </c>
    </row>
    <row r="3187" spans="1:7">
      <c r="A3187" t="s">
        <v>4</v>
      </c>
      <c r="B3187" s="4" t="s">
        <v>5</v>
      </c>
      <c r="C3187" s="4" t="s">
        <v>13</v>
      </c>
      <c r="D3187" s="4" t="s">
        <v>7</v>
      </c>
      <c r="E3187" s="4" t="s">
        <v>14</v>
      </c>
      <c r="F3187" s="4" t="s">
        <v>7</v>
      </c>
      <c r="G3187" s="4" t="s">
        <v>13</v>
      </c>
    </row>
    <row r="3188" spans="1:7">
      <c r="A3188" t="n">
        <v>25272</v>
      </c>
      <c r="B3188" s="68" t="n">
        <v>96</v>
      </c>
      <c r="C3188" s="7" t="n">
        <v>65534</v>
      </c>
      <c r="D3188" s="7" t="n">
        <v>0</v>
      </c>
      <c r="E3188" s="7" t="n">
        <v>1067030938</v>
      </c>
      <c r="F3188" s="7" t="n">
        <v>1</v>
      </c>
      <c r="G3188" s="7" t="n">
        <v>0</v>
      </c>
    </row>
    <row r="3189" spans="1:7">
      <c r="A3189" t="s">
        <v>4</v>
      </c>
      <c r="B3189" s="4" t="s">
        <v>5</v>
      </c>
      <c r="C3189" s="4" t="s">
        <v>13</v>
      </c>
      <c r="D3189" s="4" t="s">
        <v>7</v>
      </c>
    </row>
    <row r="3190" spans="1:7">
      <c r="A3190" t="n">
        <v>25283</v>
      </c>
      <c r="B3190" s="34" t="n">
        <v>56</v>
      </c>
      <c r="C3190" s="7" t="n">
        <v>65534</v>
      </c>
      <c r="D3190" s="7" t="n">
        <v>0</v>
      </c>
    </row>
    <row r="3191" spans="1:7">
      <c r="A3191" t="s">
        <v>4</v>
      </c>
      <c r="B3191" s="4" t="s">
        <v>5</v>
      </c>
      <c r="C3191" s="4" t="s">
        <v>13</v>
      </c>
      <c r="D3191" s="4" t="s">
        <v>16</v>
      </c>
      <c r="E3191" s="4" t="s">
        <v>16</v>
      </c>
      <c r="F3191" s="4" t="s">
        <v>7</v>
      </c>
    </row>
    <row r="3192" spans="1:7">
      <c r="A3192" t="n">
        <v>25287</v>
      </c>
      <c r="B3192" s="57" t="n">
        <v>52</v>
      </c>
      <c r="C3192" s="7" t="n">
        <v>65534</v>
      </c>
      <c r="D3192" s="7" t="n">
        <v>165.699996948242</v>
      </c>
      <c r="E3192" s="7" t="n">
        <v>10</v>
      </c>
      <c r="F3192" s="7" t="n">
        <v>1</v>
      </c>
    </row>
    <row r="3193" spans="1:7">
      <c r="A3193" t="s">
        <v>4</v>
      </c>
      <c r="B3193" s="4" t="s">
        <v>5</v>
      </c>
      <c r="C3193" s="4" t="s">
        <v>13</v>
      </c>
    </row>
    <row r="3194" spans="1:7">
      <c r="A3194" t="n">
        <v>25299</v>
      </c>
      <c r="B3194" s="58" t="n">
        <v>54</v>
      </c>
      <c r="C3194" s="7" t="n">
        <v>65534</v>
      </c>
    </row>
    <row r="3195" spans="1:7">
      <c r="A3195" t="s">
        <v>4</v>
      </c>
      <c r="B3195" s="4" t="s">
        <v>5</v>
      </c>
    </row>
    <row r="3196" spans="1:7">
      <c r="A3196" t="n">
        <v>25302</v>
      </c>
      <c r="B3196" s="5" t="n">
        <v>1</v>
      </c>
    </row>
    <row r="3197" spans="1:7" s="3" customFormat="1" customHeight="0">
      <c r="A3197" s="3" t="s">
        <v>2</v>
      </c>
      <c r="B3197" s="3" t="s">
        <v>310</v>
      </c>
    </row>
    <row r="3198" spans="1:7">
      <c r="A3198" t="s">
        <v>4</v>
      </c>
      <c r="B3198" s="4" t="s">
        <v>5</v>
      </c>
      <c r="C3198" s="4" t="s">
        <v>13</v>
      </c>
      <c r="D3198" s="4" t="s">
        <v>7</v>
      </c>
    </row>
    <row r="3199" spans="1:7">
      <c r="A3199" t="n">
        <v>25304</v>
      </c>
      <c r="B3199" s="68" t="n">
        <v>96</v>
      </c>
      <c r="C3199" s="7" t="n">
        <v>65534</v>
      </c>
      <c r="D3199" s="7" t="n">
        <v>1</v>
      </c>
    </row>
    <row r="3200" spans="1:7">
      <c r="A3200" t="s">
        <v>4</v>
      </c>
      <c r="B3200" s="4" t="s">
        <v>5</v>
      </c>
      <c r="C3200" s="4" t="s">
        <v>13</v>
      </c>
      <c r="D3200" s="4" t="s">
        <v>7</v>
      </c>
      <c r="E3200" s="4" t="s">
        <v>16</v>
      </c>
      <c r="F3200" s="4" t="s">
        <v>16</v>
      </c>
      <c r="G3200" s="4" t="s">
        <v>16</v>
      </c>
    </row>
    <row r="3201" spans="1:7">
      <c r="A3201" t="n">
        <v>25308</v>
      </c>
      <c r="B3201" s="68" t="n">
        <v>96</v>
      </c>
      <c r="C3201" s="7" t="n">
        <v>65534</v>
      </c>
      <c r="D3201" s="7" t="n">
        <v>2</v>
      </c>
      <c r="E3201" s="7" t="n">
        <v>0</v>
      </c>
      <c r="F3201" s="7" t="n">
        <v>20</v>
      </c>
      <c r="G3201" s="7" t="n">
        <v>-30.0900001525879</v>
      </c>
    </row>
    <row r="3202" spans="1:7">
      <c r="A3202" t="s">
        <v>4</v>
      </c>
      <c r="B3202" s="4" t="s">
        <v>5</v>
      </c>
      <c r="C3202" s="4" t="s">
        <v>13</v>
      </c>
      <c r="D3202" s="4" t="s">
        <v>7</v>
      </c>
      <c r="E3202" s="4" t="s">
        <v>16</v>
      </c>
      <c r="F3202" s="4" t="s">
        <v>16</v>
      </c>
      <c r="G3202" s="4" t="s">
        <v>16</v>
      </c>
    </row>
    <row r="3203" spans="1:7">
      <c r="A3203" t="n">
        <v>25324</v>
      </c>
      <c r="B3203" s="68" t="n">
        <v>96</v>
      </c>
      <c r="C3203" s="7" t="n">
        <v>65534</v>
      </c>
      <c r="D3203" s="7" t="n">
        <v>2</v>
      </c>
      <c r="E3203" s="7" t="n">
        <v>0.219999998807907</v>
      </c>
      <c r="F3203" s="7" t="n">
        <v>20</v>
      </c>
      <c r="G3203" s="7" t="n">
        <v>-31.4699993133545</v>
      </c>
    </row>
    <row r="3204" spans="1:7">
      <c r="A3204" t="s">
        <v>4</v>
      </c>
      <c r="B3204" s="4" t="s">
        <v>5</v>
      </c>
      <c r="C3204" s="4" t="s">
        <v>13</v>
      </c>
      <c r="D3204" s="4" t="s">
        <v>7</v>
      </c>
      <c r="E3204" s="4" t="s">
        <v>14</v>
      </c>
      <c r="F3204" s="4" t="s">
        <v>7</v>
      </c>
      <c r="G3204" s="4" t="s">
        <v>13</v>
      </c>
    </row>
    <row r="3205" spans="1:7">
      <c r="A3205" t="n">
        <v>25340</v>
      </c>
      <c r="B3205" s="68" t="n">
        <v>96</v>
      </c>
      <c r="C3205" s="7" t="n">
        <v>65534</v>
      </c>
      <c r="D3205" s="7" t="n">
        <v>0</v>
      </c>
      <c r="E3205" s="7" t="n">
        <v>1067030938</v>
      </c>
      <c r="F3205" s="7" t="n">
        <v>1</v>
      </c>
      <c r="G3205" s="7" t="n">
        <v>0</v>
      </c>
    </row>
    <row r="3206" spans="1:7">
      <c r="A3206" t="s">
        <v>4</v>
      </c>
      <c r="B3206" s="4" t="s">
        <v>5</v>
      </c>
      <c r="C3206" s="4" t="s">
        <v>13</v>
      </c>
      <c r="D3206" s="4" t="s">
        <v>7</v>
      </c>
    </row>
    <row r="3207" spans="1:7">
      <c r="A3207" t="n">
        <v>25351</v>
      </c>
      <c r="B3207" s="34" t="n">
        <v>56</v>
      </c>
      <c r="C3207" s="7" t="n">
        <v>65534</v>
      </c>
      <c r="D3207" s="7" t="n">
        <v>0</v>
      </c>
    </row>
    <row r="3208" spans="1:7">
      <c r="A3208" t="s">
        <v>4</v>
      </c>
      <c r="B3208" s="4" t="s">
        <v>5</v>
      </c>
      <c r="C3208" s="4" t="s">
        <v>13</v>
      </c>
      <c r="D3208" s="4" t="s">
        <v>16</v>
      </c>
      <c r="E3208" s="4" t="s">
        <v>16</v>
      </c>
      <c r="F3208" s="4" t="s">
        <v>7</v>
      </c>
    </row>
    <row r="3209" spans="1:7">
      <c r="A3209" t="n">
        <v>25355</v>
      </c>
      <c r="B3209" s="57" t="n">
        <v>52</v>
      </c>
      <c r="C3209" s="7" t="n">
        <v>65534</v>
      </c>
      <c r="D3209" s="7" t="n">
        <v>185.699996948242</v>
      </c>
      <c r="E3209" s="7" t="n">
        <v>10</v>
      </c>
      <c r="F3209" s="7" t="n">
        <v>1</v>
      </c>
    </row>
    <row r="3210" spans="1:7">
      <c r="A3210" t="s">
        <v>4</v>
      </c>
      <c r="B3210" s="4" t="s">
        <v>5</v>
      </c>
      <c r="C3210" s="4" t="s">
        <v>13</v>
      </c>
    </row>
    <row r="3211" spans="1:7">
      <c r="A3211" t="n">
        <v>25367</v>
      </c>
      <c r="B3211" s="58" t="n">
        <v>54</v>
      </c>
      <c r="C3211" s="7" t="n">
        <v>65534</v>
      </c>
    </row>
    <row r="3212" spans="1:7">
      <c r="A3212" t="s">
        <v>4</v>
      </c>
      <c r="B3212" s="4" t="s">
        <v>5</v>
      </c>
    </row>
    <row r="3213" spans="1:7">
      <c r="A3213" t="n">
        <v>25370</v>
      </c>
      <c r="B3213" s="5" t="n">
        <v>1</v>
      </c>
    </row>
    <row r="3214" spans="1:7" s="3" customFormat="1" customHeight="0">
      <c r="A3214" s="3" t="s">
        <v>2</v>
      </c>
      <c r="B3214" s="3" t="s">
        <v>311</v>
      </c>
    </row>
    <row r="3215" spans="1:7">
      <c r="A3215" t="s">
        <v>4</v>
      </c>
      <c r="B3215" s="4" t="s">
        <v>5</v>
      </c>
      <c r="C3215" s="4" t="s">
        <v>13</v>
      </c>
      <c r="D3215" s="4" t="s">
        <v>7</v>
      </c>
    </row>
    <row r="3216" spans="1:7">
      <c r="A3216" t="n">
        <v>25372</v>
      </c>
      <c r="B3216" s="68" t="n">
        <v>96</v>
      </c>
      <c r="C3216" s="7" t="n">
        <v>65534</v>
      </c>
      <c r="D3216" s="7" t="n">
        <v>1</v>
      </c>
    </row>
    <row r="3217" spans="1:7">
      <c r="A3217" t="s">
        <v>4</v>
      </c>
      <c r="B3217" s="4" t="s">
        <v>5</v>
      </c>
      <c r="C3217" s="4" t="s">
        <v>13</v>
      </c>
      <c r="D3217" s="4" t="s">
        <v>7</v>
      </c>
      <c r="E3217" s="4" t="s">
        <v>16</v>
      </c>
      <c r="F3217" s="4" t="s">
        <v>16</v>
      </c>
      <c r="G3217" s="4" t="s">
        <v>16</v>
      </c>
    </row>
    <row r="3218" spans="1:7">
      <c r="A3218" t="n">
        <v>25376</v>
      </c>
      <c r="B3218" s="68" t="n">
        <v>96</v>
      </c>
      <c r="C3218" s="7" t="n">
        <v>65534</v>
      </c>
      <c r="D3218" s="7" t="n">
        <v>2</v>
      </c>
      <c r="E3218" s="7" t="n">
        <v>-1.24000000953674</v>
      </c>
      <c r="F3218" s="7" t="n">
        <v>20</v>
      </c>
      <c r="G3218" s="7" t="n">
        <v>-32.1599998474121</v>
      </c>
    </row>
    <row r="3219" spans="1:7">
      <c r="A3219" t="s">
        <v>4</v>
      </c>
      <c r="B3219" s="4" t="s">
        <v>5</v>
      </c>
      <c r="C3219" s="4" t="s">
        <v>13</v>
      </c>
      <c r="D3219" s="4" t="s">
        <v>7</v>
      </c>
      <c r="E3219" s="4" t="s">
        <v>16</v>
      </c>
      <c r="F3219" s="4" t="s">
        <v>16</v>
      </c>
      <c r="G3219" s="4" t="s">
        <v>16</v>
      </c>
    </row>
    <row r="3220" spans="1:7">
      <c r="A3220" t="n">
        <v>25392</v>
      </c>
      <c r="B3220" s="68" t="n">
        <v>96</v>
      </c>
      <c r="C3220" s="7" t="n">
        <v>65534</v>
      </c>
      <c r="D3220" s="7" t="n">
        <v>2</v>
      </c>
      <c r="E3220" s="7" t="n">
        <v>-1.28999996185303</v>
      </c>
      <c r="F3220" s="7" t="n">
        <v>20</v>
      </c>
      <c r="G3220" s="7" t="n">
        <v>-32.6800003051758</v>
      </c>
    </row>
    <row r="3221" spans="1:7">
      <c r="A3221" t="s">
        <v>4</v>
      </c>
      <c r="B3221" s="4" t="s">
        <v>5</v>
      </c>
      <c r="C3221" s="4" t="s">
        <v>13</v>
      </c>
      <c r="D3221" s="4" t="s">
        <v>7</v>
      </c>
      <c r="E3221" s="4" t="s">
        <v>14</v>
      </c>
      <c r="F3221" s="4" t="s">
        <v>7</v>
      </c>
      <c r="G3221" s="4" t="s">
        <v>13</v>
      </c>
    </row>
    <row r="3222" spans="1:7">
      <c r="A3222" t="n">
        <v>25408</v>
      </c>
      <c r="B3222" s="68" t="n">
        <v>96</v>
      </c>
      <c r="C3222" s="7" t="n">
        <v>65534</v>
      </c>
      <c r="D3222" s="7" t="n">
        <v>0</v>
      </c>
      <c r="E3222" s="7" t="n">
        <v>1067030938</v>
      </c>
      <c r="F3222" s="7" t="n">
        <v>1</v>
      </c>
      <c r="G3222" s="7" t="n">
        <v>0</v>
      </c>
    </row>
    <row r="3223" spans="1:7">
      <c r="A3223" t="s">
        <v>4</v>
      </c>
      <c r="B3223" s="4" t="s">
        <v>5</v>
      </c>
      <c r="C3223" s="4" t="s">
        <v>13</v>
      </c>
      <c r="D3223" s="4" t="s">
        <v>7</v>
      </c>
    </row>
    <row r="3224" spans="1:7">
      <c r="A3224" t="n">
        <v>25419</v>
      </c>
      <c r="B3224" s="34" t="n">
        <v>56</v>
      </c>
      <c r="C3224" s="7" t="n">
        <v>65534</v>
      </c>
      <c r="D3224" s="7" t="n">
        <v>0</v>
      </c>
    </row>
    <row r="3225" spans="1:7">
      <c r="A3225" t="s">
        <v>4</v>
      </c>
      <c r="B3225" s="4" t="s">
        <v>5</v>
      </c>
      <c r="C3225" s="4" t="s">
        <v>13</v>
      </c>
      <c r="D3225" s="4" t="s">
        <v>16</v>
      </c>
      <c r="E3225" s="4" t="s">
        <v>16</v>
      </c>
      <c r="F3225" s="4" t="s">
        <v>7</v>
      </c>
    </row>
    <row r="3226" spans="1:7">
      <c r="A3226" t="n">
        <v>25423</v>
      </c>
      <c r="B3226" s="57" t="n">
        <v>52</v>
      </c>
      <c r="C3226" s="7" t="n">
        <v>65534</v>
      </c>
      <c r="D3226" s="7" t="n">
        <v>125.599998474121</v>
      </c>
      <c r="E3226" s="7" t="n">
        <v>10</v>
      </c>
      <c r="F3226" s="7" t="n">
        <v>1</v>
      </c>
    </row>
    <row r="3227" spans="1:7">
      <c r="A3227" t="s">
        <v>4</v>
      </c>
      <c r="B3227" s="4" t="s">
        <v>5</v>
      </c>
      <c r="C3227" s="4" t="s">
        <v>13</v>
      </c>
    </row>
    <row r="3228" spans="1:7">
      <c r="A3228" t="n">
        <v>25435</v>
      </c>
      <c r="B3228" s="58" t="n">
        <v>54</v>
      </c>
      <c r="C3228" s="7" t="n">
        <v>65534</v>
      </c>
    </row>
    <row r="3229" spans="1:7">
      <c r="A3229" t="s">
        <v>4</v>
      </c>
      <c r="B3229" s="4" t="s">
        <v>5</v>
      </c>
    </row>
    <row r="3230" spans="1:7">
      <c r="A3230" t="n">
        <v>25438</v>
      </c>
      <c r="B3230" s="5" t="n">
        <v>1</v>
      </c>
    </row>
    <row r="3231" spans="1:7" s="3" customFormat="1" customHeight="0">
      <c r="A3231" s="3" t="s">
        <v>2</v>
      </c>
      <c r="B3231" s="3" t="s">
        <v>312</v>
      </c>
    </row>
    <row r="3232" spans="1:7">
      <c r="A3232" t="s">
        <v>4</v>
      </c>
      <c r="B3232" s="4" t="s">
        <v>5</v>
      </c>
      <c r="C3232" s="4" t="s">
        <v>13</v>
      </c>
      <c r="D3232" s="4" t="s">
        <v>7</v>
      </c>
      <c r="E3232" s="4" t="s">
        <v>8</v>
      </c>
      <c r="F3232" s="4" t="s">
        <v>16</v>
      </c>
      <c r="G3232" s="4" t="s">
        <v>16</v>
      </c>
      <c r="H3232" s="4" t="s">
        <v>16</v>
      </c>
    </row>
    <row r="3233" spans="1:8">
      <c r="A3233" t="n">
        <v>25440</v>
      </c>
      <c r="B3233" s="59" t="n">
        <v>48</v>
      </c>
      <c r="C3233" s="7" t="n">
        <v>65534</v>
      </c>
      <c r="D3233" s="7" t="n">
        <v>0</v>
      </c>
      <c r="E3233" s="7" t="s">
        <v>83</v>
      </c>
      <c r="F3233" s="7" t="n">
        <v>-1</v>
      </c>
      <c r="G3233" s="7" t="n">
        <v>1</v>
      </c>
      <c r="H3233" s="7" t="n">
        <v>0</v>
      </c>
    </row>
    <row r="3234" spans="1:8">
      <c r="A3234" t="s">
        <v>4</v>
      </c>
      <c r="B3234" s="4" t="s">
        <v>5</v>
      </c>
      <c r="C3234" s="4" t="s">
        <v>13</v>
      </c>
      <c r="D3234" s="4" t="s">
        <v>13</v>
      </c>
      <c r="E3234" s="4" t="s">
        <v>16</v>
      </c>
      <c r="F3234" s="4" t="s">
        <v>16</v>
      </c>
      <c r="G3234" s="4" t="s">
        <v>16</v>
      </c>
      <c r="H3234" s="4" t="s">
        <v>16</v>
      </c>
      <c r="I3234" s="4" t="s">
        <v>7</v>
      </c>
      <c r="J3234" s="4" t="s">
        <v>13</v>
      </c>
    </row>
    <row r="3235" spans="1:8">
      <c r="A3235" t="n">
        <v>25466</v>
      </c>
      <c r="B3235" s="32" t="n">
        <v>55</v>
      </c>
      <c r="C3235" s="7" t="n">
        <v>65534</v>
      </c>
      <c r="D3235" s="7" t="n">
        <v>65533</v>
      </c>
      <c r="E3235" s="7" t="n">
        <v>0.129999995231628</v>
      </c>
      <c r="F3235" s="7" t="n">
        <v>20</v>
      </c>
      <c r="G3235" s="7" t="n">
        <v>-34.2200012207031</v>
      </c>
      <c r="H3235" s="7" t="n">
        <v>3.3600001335144</v>
      </c>
      <c r="I3235" s="7" t="n">
        <v>0</v>
      </c>
      <c r="J3235" s="7" t="n">
        <v>0</v>
      </c>
    </row>
    <row r="3236" spans="1:8">
      <c r="A3236" t="s">
        <v>4</v>
      </c>
      <c r="B3236" s="4" t="s">
        <v>5</v>
      </c>
      <c r="C3236" s="4" t="s">
        <v>7</v>
      </c>
      <c r="D3236" s="4" t="s">
        <v>13</v>
      </c>
      <c r="E3236" s="4" t="s">
        <v>16</v>
      </c>
      <c r="F3236" s="4" t="s">
        <v>13</v>
      </c>
      <c r="G3236" s="4" t="s">
        <v>14</v>
      </c>
      <c r="H3236" s="4" t="s">
        <v>14</v>
      </c>
      <c r="I3236" s="4" t="s">
        <v>13</v>
      </c>
      <c r="J3236" s="4" t="s">
        <v>13</v>
      </c>
      <c r="K3236" s="4" t="s">
        <v>14</v>
      </c>
      <c r="L3236" s="4" t="s">
        <v>14</v>
      </c>
      <c r="M3236" s="4" t="s">
        <v>14</v>
      </c>
      <c r="N3236" s="4" t="s">
        <v>14</v>
      </c>
      <c r="O3236" s="4" t="s">
        <v>8</v>
      </c>
    </row>
    <row r="3237" spans="1:8">
      <c r="A3237" t="n">
        <v>25490</v>
      </c>
      <c r="B3237" s="62" t="n">
        <v>50</v>
      </c>
      <c r="C3237" s="7" t="n">
        <v>0</v>
      </c>
      <c r="D3237" s="7" t="n">
        <v>4360</v>
      </c>
      <c r="E3237" s="7" t="n">
        <v>0.800000011920929</v>
      </c>
      <c r="F3237" s="7" t="n">
        <v>100</v>
      </c>
      <c r="G3237" s="7" t="n">
        <v>0</v>
      </c>
      <c r="H3237" s="7" t="n">
        <v>0</v>
      </c>
      <c r="I3237" s="7" t="n">
        <v>0</v>
      </c>
      <c r="J3237" s="7" t="n">
        <v>65533</v>
      </c>
      <c r="K3237" s="7" t="n">
        <v>0</v>
      </c>
      <c r="L3237" s="7" t="n">
        <v>0</v>
      </c>
      <c r="M3237" s="7" t="n">
        <v>0</v>
      </c>
      <c r="N3237" s="7" t="n">
        <v>0</v>
      </c>
      <c r="O3237" s="7" t="s">
        <v>12</v>
      </c>
    </row>
    <row r="3238" spans="1:8">
      <c r="A3238" t="s">
        <v>4</v>
      </c>
      <c r="B3238" s="4" t="s">
        <v>5</v>
      </c>
      <c r="C3238" s="4" t="s">
        <v>13</v>
      </c>
    </row>
    <row r="3239" spans="1:8">
      <c r="A3239" t="n">
        <v>25529</v>
      </c>
      <c r="B3239" s="26" t="n">
        <v>16</v>
      </c>
      <c r="C3239" s="7" t="n">
        <v>350</v>
      </c>
    </row>
    <row r="3240" spans="1:8">
      <c r="A3240" t="s">
        <v>4</v>
      </c>
      <c r="B3240" s="4" t="s">
        <v>5</v>
      </c>
      <c r="C3240" s="4" t="s">
        <v>13</v>
      </c>
      <c r="D3240" s="4" t="s">
        <v>7</v>
      </c>
      <c r="E3240" s="4" t="s">
        <v>8</v>
      </c>
      <c r="F3240" s="4" t="s">
        <v>16</v>
      </c>
      <c r="G3240" s="4" t="s">
        <v>16</v>
      </c>
      <c r="H3240" s="4" t="s">
        <v>16</v>
      </c>
    </row>
    <row r="3241" spans="1:8">
      <c r="A3241" t="n">
        <v>25532</v>
      </c>
      <c r="B3241" s="59" t="n">
        <v>48</v>
      </c>
      <c r="C3241" s="7" t="n">
        <v>6</v>
      </c>
      <c r="D3241" s="7" t="n">
        <v>0</v>
      </c>
      <c r="E3241" s="7" t="s">
        <v>80</v>
      </c>
      <c r="F3241" s="7" t="n">
        <v>-1</v>
      </c>
      <c r="G3241" s="7" t="n">
        <v>1</v>
      </c>
      <c r="H3241" s="7" t="n">
        <v>0</v>
      </c>
    </row>
    <row r="3242" spans="1:8">
      <c r="A3242" t="s">
        <v>4</v>
      </c>
      <c r="B3242" s="4" t="s">
        <v>5</v>
      </c>
      <c r="C3242" s="4" t="s">
        <v>7</v>
      </c>
      <c r="D3242" s="4" t="s">
        <v>13</v>
      </c>
      <c r="E3242" s="4" t="s">
        <v>16</v>
      </c>
      <c r="F3242" s="4" t="s">
        <v>13</v>
      </c>
      <c r="G3242" s="4" t="s">
        <v>14</v>
      </c>
      <c r="H3242" s="4" t="s">
        <v>14</v>
      </c>
      <c r="I3242" s="4" t="s">
        <v>13</v>
      </c>
      <c r="J3242" s="4" t="s">
        <v>13</v>
      </c>
      <c r="K3242" s="4" t="s">
        <v>14</v>
      </c>
      <c r="L3242" s="4" t="s">
        <v>14</v>
      </c>
      <c r="M3242" s="4" t="s">
        <v>14</v>
      </c>
      <c r="N3242" s="4" t="s">
        <v>14</v>
      </c>
      <c r="O3242" s="4" t="s">
        <v>8</v>
      </c>
    </row>
    <row r="3243" spans="1:8">
      <c r="A3243" t="n">
        <v>25558</v>
      </c>
      <c r="B3243" s="62" t="n">
        <v>50</v>
      </c>
      <c r="C3243" s="7" t="n">
        <v>0</v>
      </c>
      <c r="D3243" s="7" t="n">
        <v>14003</v>
      </c>
      <c r="E3243" s="7" t="n">
        <v>1</v>
      </c>
      <c r="F3243" s="7" t="n">
        <v>0</v>
      </c>
      <c r="G3243" s="7" t="n">
        <v>0</v>
      </c>
      <c r="H3243" s="7" t="n">
        <v>0</v>
      </c>
      <c r="I3243" s="7" t="n">
        <v>0</v>
      </c>
      <c r="J3243" s="7" t="n">
        <v>65533</v>
      </c>
      <c r="K3243" s="7" t="n">
        <v>0</v>
      </c>
      <c r="L3243" s="7" t="n">
        <v>0</v>
      </c>
      <c r="M3243" s="7" t="n">
        <v>0</v>
      </c>
      <c r="N3243" s="7" t="n">
        <v>0</v>
      </c>
      <c r="O3243" s="7" t="s">
        <v>12</v>
      </c>
    </row>
    <row r="3244" spans="1:8">
      <c r="A3244" t="s">
        <v>4</v>
      </c>
      <c r="B3244" s="4" t="s">
        <v>5</v>
      </c>
      <c r="C3244" s="4" t="s">
        <v>13</v>
      </c>
      <c r="D3244" s="4" t="s">
        <v>13</v>
      </c>
      <c r="E3244" s="4" t="s">
        <v>16</v>
      </c>
      <c r="F3244" s="4" t="s">
        <v>16</v>
      </c>
      <c r="G3244" s="4" t="s">
        <v>16</v>
      </c>
      <c r="H3244" s="4" t="s">
        <v>16</v>
      </c>
      <c r="I3244" s="4" t="s">
        <v>7</v>
      </c>
      <c r="J3244" s="4" t="s">
        <v>13</v>
      </c>
    </row>
    <row r="3245" spans="1:8">
      <c r="A3245" t="n">
        <v>25597</v>
      </c>
      <c r="B3245" s="32" t="n">
        <v>55</v>
      </c>
      <c r="C3245" s="7" t="n">
        <v>6</v>
      </c>
      <c r="D3245" s="7" t="n">
        <v>65533</v>
      </c>
      <c r="E3245" s="7" t="n">
        <v>-0.430000007152557</v>
      </c>
      <c r="F3245" s="7" t="n">
        <v>20</v>
      </c>
      <c r="G3245" s="7" t="n">
        <v>-34.2200012207031</v>
      </c>
      <c r="H3245" s="7" t="n">
        <v>2.29999995231628</v>
      </c>
      <c r="I3245" s="7" t="n">
        <v>0</v>
      </c>
      <c r="J3245" s="7" t="n">
        <v>1</v>
      </c>
    </row>
    <row r="3246" spans="1:8">
      <c r="A3246" t="s">
        <v>4</v>
      </c>
      <c r="B3246" s="4" t="s">
        <v>5</v>
      </c>
      <c r="C3246" s="4" t="s">
        <v>13</v>
      </c>
    </row>
    <row r="3247" spans="1:8">
      <c r="A3247" t="n">
        <v>25621</v>
      </c>
      <c r="B3247" s="26" t="n">
        <v>16</v>
      </c>
      <c r="C3247" s="7" t="n">
        <v>800</v>
      </c>
    </row>
    <row r="3248" spans="1:8">
      <c r="A3248" t="s">
        <v>4</v>
      </c>
      <c r="B3248" s="4" t="s">
        <v>5</v>
      </c>
      <c r="C3248" s="4" t="s">
        <v>7</v>
      </c>
      <c r="D3248" s="4" t="s">
        <v>13</v>
      </c>
      <c r="E3248" s="4" t="s">
        <v>16</v>
      </c>
      <c r="F3248" s="4" t="s">
        <v>13</v>
      </c>
      <c r="G3248" s="4" t="s">
        <v>14</v>
      </c>
      <c r="H3248" s="4" t="s">
        <v>14</v>
      </c>
      <c r="I3248" s="4" t="s">
        <v>13</v>
      </c>
      <c r="J3248" s="4" t="s">
        <v>13</v>
      </c>
      <c r="K3248" s="4" t="s">
        <v>14</v>
      </c>
      <c r="L3248" s="4" t="s">
        <v>14</v>
      </c>
      <c r="M3248" s="4" t="s">
        <v>14</v>
      </c>
      <c r="N3248" s="4" t="s">
        <v>14</v>
      </c>
      <c r="O3248" s="4" t="s">
        <v>8</v>
      </c>
    </row>
    <row r="3249" spans="1:727">
      <c r="A3249" t="n">
        <v>25624</v>
      </c>
      <c r="B3249" s="62" t="n">
        <v>50</v>
      </c>
      <c r="C3249" s="7" t="n">
        <v>0</v>
      </c>
      <c r="D3249" s="7" t="n">
        <v>2015</v>
      </c>
      <c r="E3249" s="7" t="n">
        <v>1</v>
      </c>
      <c r="F3249" s="7" t="n">
        <v>200</v>
      </c>
      <c r="G3249" s="7" t="n">
        <v>0</v>
      </c>
      <c r="H3249" s="7" t="n">
        <v>1077936128</v>
      </c>
      <c r="I3249" s="7" t="n">
        <v>0</v>
      </c>
      <c r="J3249" s="7" t="n">
        <v>65533</v>
      </c>
      <c r="K3249" s="7" t="n">
        <v>0</v>
      </c>
      <c r="L3249" s="7" t="n">
        <v>0</v>
      </c>
      <c r="M3249" s="7" t="n">
        <v>0</v>
      </c>
      <c r="N3249" s="7" t="n">
        <v>0</v>
      </c>
      <c r="O3249" s="7" t="s">
        <v>12</v>
      </c>
    </row>
    <row r="3250" spans="1:727">
      <c r="A3250" t="s">
        <v>4</v>
      </c>
      <c r="B3250" s="4" t="s">
        <v>5</v>
      </c>
      <c r="C3250" s="4" t="s">
        <v>13</v>
      </c>
    </row>
    <row r="3251" spans="1:727">
      <c r="A3251" t="n">
        <v>25663</v>
      </c>
      <c r="B3251" s="26" t="n">
        <v>16</v>
      </c>
      <c r="C3251" s="7" t="n">
        <v>1200</v>
      </c>
    </row>
    <row r="3252" spans="1:727">
      <c r="A3252" t="s">
        <v>4</v>
      </c>
      <c r="B3252" s="4" t="s">
        <v>5</v>
      </c>
    </row>
    <row r="3253" spans="1:727">
      <c r="A3253" t="n">
        <v>25666</v>
      </c>
      <c r="B3253" s="5" t="n">
        <v>1</v>
      </c>
    </row>
    <row r="3254" spans="1:727" s="3" customFormat="1" customHeight="0">
      <c r="A3254" s="3" t="s">
        <v>2</v>
      </c>
      <c r="B3254" s="3" t="s">
        <v>313</v>
      </c>
    </row>
    <row r="3255" spans="1:727">
      <c r="A3255" t="s">
        <v>4</v>
      </c>
      <c r="B3255" s="4" t="s">
        <v>5</v>
      </c>
      <c r="C3255" s="4" t="s">
        <v>13</v>
      </c>
      <c r="D3255" s="4" t="s">
        <v>13</v>
      </c>
      <c r="E3255" s="4" t="s">
        <v>14</v>
      </c>
      <c r="F3255" s="4" t="s">
        <v>8</v>
      </c>
      <c r="G3255" s="4" t="s">
        <v>314</v>
      </c>
      <c r="H3255" s="4" t="s">
        <v>13</v>
      </c>
      <c r="I3255" s="4" t="s">
        <v>13</v>
      </c>
      <c r="J3255" s="4" t="s">
        <v>14</v>
      </c>
      <c r="K3255" s="4" t="s">
        <v>8</v>
      </c>
      <c r="L3255" s="4" t="s">
        <v>314</v>
      </c>
      <c r="M3255" s="4" t="s">
        <v>13</v>
      </c>
      <c r="N3255" s="4" t="s">
        <v>13</v>
      </c>
      <c r="O3255" s="4" t="s">
        <v>14</v>
      </c>
      <c r="P3255" s="4" t="s">
        <v>8</v>
      </c>
      <c r="Q3255" s="4" t="s">
        <v>314</v>
      </c>
      <c r="R3255" s="4" t="s">
        <v>13</v>
      </c>
      <c r="S3255" s="4" t="s">
        <v>13</v>
      </c>
      <c r="T3255" s="4" t="s">
        <v>14</v>
      </c>
      <c r="U3255" s="4" t="s">
        <v>8</v>
      </c>
      <c r="V3255" s="4" t="s">
        <v>314</v>
      </c>
      <c r="W3255" s="4" t="s">
        <v>13</v>
      </c>
      <c r="X3255" s="4" t="s">
        <v>13</v>
      </c>
      <c r="Y3255" s="4" t="s">
        <v>14</v>
      </c>
      <c r="Z3255" s="4" t="s">
        <v>8</v>
      </c>
      <c r="AA3255" s="4" t="s">
        <v>314</v>
      </c>
      <c r="AB3255" s="4" t="s">
        <v>13</v>
      </c>
      <c r="AC3255" s="4" t="s">
        <v>13</v>
      </c>
      <c r="AD3255" s="4" t="s">
        <v>14</v>
      </c>
      <c r="AE3255" s="4" t="s">
        <v>8</v>
      </c>
      <c r="AF3255" s="4" t="s">
        <v>314</v>
      </c>
      <c r="AG3255" s="4" t="s">
        <v>13</v>
      </c>
      <c r="AH3255" s="4" t="s">
        <v>13</v>
      </c>
      <c r="AI3255" s="4" t="s">
        <v>14</v>
      </c>
      <c r="AJ3255" s="4" t="s">
        <v>8</v>
      </c>
      <c r="AK3255" s="4" t="s">
        <v>314</v>
      </c>
      <c r="AL3255" s="4" t="s">
        <v>13</v>
      </c>
      <c r="AM3255" s="4" t="s">
        <v>13</v>
      </c>
      <c r="AN3255" s="4" t="s">
        <v>14</v>
      </c>
      <c r="AO3255" s="4" t="s">
        <v>8</v>
      </c>
      <c r="AP3255" s="4" t="s">
        <v>314</v>
      </c>
      <c r="AQ3255" s="4" t="s">
        <v>13</v>
      </c>
      <c r="AR3255" s="4" t="s">
        <v>13</v>
      </c>
      <c r="AS3255" s="4" t="s">
        <v>14</v>
      </c>
      <c r="AT3255" s="4" t="s">
        <v>8</v>
      </c>
      <c r="AU3255" s="4" t="s">
        <v>314</v>
      </c>
      <c r="AV3255" s="4" t="s">
        <v>13</v>
      </c>
      <c r="AW3255" s="4" t="s">
        <v>13</v>
      </c>
      <c r="AX3255" s="4" t="s">
        <v>14</v>
      </c>
      <c r="AY3255" s="4" t="s">
        <v>8</v>
      </c>
      <c r="AZ3255" s="4" t="s">
        <v>314</v>
      </c>
      <c r="BA3255" s="4" t="s">
        <v>13</v>
      </c>
      <c r="BB3255" s="4" t="s">
        <v>13</v>
      </c>
      <c r="BC3255" s="4" t="s">
        <v>14</v>
      </c>
      <c r="BD3255" s="4" t="s">
        <v>8</v>
      </c>
      <c r="BE3255" s="4" t="s">
        <v>314</v>
      </c>
      <c r="BF3255" s="4" t="s">
        <v>13</v>
      </c>
      <c r="BG3255" s="4" t="s">
        <v>13</v>
      </c>
      <c r="BH3255" s="4" t="s">
        <v>14</v>
      </c>
      <c r="BI3255" s="4" t="s">
        <v>8</v>
      </c>
      <c r="BJ3255" s="4" t="s">
        <v>314</v>
      </c>
      <c r="BK3255" s="4" t="s">
        <v>13</v>
      </c>
      <c r="BL3255" s="4" t="s">
        <v>13</v>
      </c>
      <c r="BM3255" s="4" t="s">
        <v>14</v>
      </c>
      <c r="BN3255" s="4" t="s">
        <v>8</v>
      </c>
      <c r="BO3255" s="4" t="s">
        <v>314</v>
      </c>
      <c r="BP3255" s="4" t="s">
        <v>13</v>
      </c>
      <c r="BQ3255" s="4" t="s">
        <v>13</v>
      </c>
      <c r="BR3255" s="4" t="s">
        <v>14</v>
      </c>
      <c r="BS3255" s="4" t="s">
        <v>8</v>
      </c>
      <c r="BT3255" s="4" t="s">
        <v>314</v>
      </c>
      <c r="BU3255" s="4" t="s">
        <v>13</v>
      </c>
      <c r="BV3255" s="4" t="s">
        <v>13</v>
      </c>
      <c r="BW3255" s="4" t="s">
        <v>14</v>
      </c>
      <c r="BX3255" s="4" t="s">
        <v>8</v>
      </c>
      <c r="BY3255" s="4" t="s">
        <v>314</v>
      </c>
      <c r="BZ3255" s="4" t="s">
        <v>13</v>
      </c>
      <c r="CA3255" s="4" t="s">
        <v>13</v>
      </c>
      <c r="CB3255" s="4" t="s">
        <v>14</v>
      </c>
      <c r="CC3255" s="4" t="s">
        <v>8</v>
      </c>
      <c r="CD3255" s="4" t="s">
        <v>314</v>
      </c>
      <c r="CE3255" s="4" t="s">
        <v>13</v>
      </c>
      <c r="CF3255" s="4" t="s">
        <v>13</v>
      </c>
      <c r="CG3255" s="4" t="s">
        <v>14</v>
      </c>
      <c r="CH3255" s="4" t="s">
        <v>8</v>
      </c>
      <c r="CI3255" s="4" t="s">
        <v>314</v>
      </c>
      <c r="CJ3255" s="4" t="s">
        <v>13</v>
      </c>
      <c r="CK3255" s="4" t="s">
        <v>13</v>
      </c>
      <c r="CL3255" s="4" t="s">
        <v>14</v>
      </c>
      <c r="CM3255" s="4" t="s">
        <v>8</v>
      </c>
      <c r="CN3255" s="4" t="s">
        <v>314</v>
      </c>
      <c r="CO3255" s="4" t="s">
        <v>13</v>
      </c>
      <c r="CP3255" s="4" t="s">
        <v>13</v>
      </c>
      <c r="CQ3255" s="4" t="s">
        <v>14</v>
      </c>
      <c r="CR3255" s="4" t="s">
        <v>8</v>
      </c>
      <c r="CS3255" s="4" t="s">
        <v>314</v>
      </c>
      <c r="CT3255" s="4" t="s">
        <v>13</v>
      </c>
      <c r="CU3255" s="4" t="s">
        <v>13</v>
      </c>
      <c r="CV3255" s="4" t="s">
        <v>14</v>
      </c>
      <c r="CW3255" s="4" t="s">
        <v>8</v>
      </c>
      <c r="CX3255" s="4" t="s">
        <v>314</v>
      </c>
      <c r="CY3255" s="4" t="s">
        <v>13</v>
      </c>
      <c r="CZ3255" s="4" t="s">
        <v>13</v>
      </c>
      <c r="DA3255" s="4" t="s">
        <v>14</v>
      </c>
      <c r="DB3255" s="4" t="s">
        <v>8</v>
      </c>
      <c r="DC3255" s="4" t="s">
        <v>314</v>
      </c>
      <c r="DD3255" s="4" t="s">
        <v>13</v>
      </c>
      <c r="DE3255" s="4" t="s">
        <v>13</v>
      </c>
      <c r="DF3255" s="4" t="s">
        <v>14</v>
      </c>
      <c r="DG3255" s="4" t="s">
        <v>8</v>
      </c>
      <c r="DH3255" s="4" t="s">
        <v>314</v>
      </c>
      <c r="DI3255" s="4" t="s">
        <v>13</v>
      </c>
      <c r="DJ3255" s="4" t="s">
        <v>13</v>
      </c>
      <c r="DK3255" s="4" t="s">
        <v>14</v>
      </c>
      <c r="DL3255" s="4" t="s">
        <v>8</v>
      </c>
      <c r="DM3255" s="4" t="s">
        <v>314</v>
      </c>
      <c r="DN3255" s="4" t="s">
        <v>13</v>
      </c>
      <c r="DO3255" s="4" t="s">
        <v>13</v>
      </c>
      <c r="DP3255" s="4" t="s">
        <v>14</v>
      </c>
      <c r="DQ3255" s="4" t="s">
        <v>8</v>
      </c>
      <c r="DR3255" s="4" t="s">
        <v>314</v>
      </c>
      <c r="DS3255" s="4" t="s">
        <v>13</v>
      </c>
      <c r="DT3255" s="4" t="s">
        <v>13</v>
      </c>
      <c r="DU3255" s="4" t="s">
        <v>14</v>
      </c>
      <c r="DV3255" s="4" t="s">
        <v>8</v>
      </c>
      <c r="DW3255" s="4" t="s">
        <v>314</v>
      </c>
      <c r="DX3255" s="4" t="s">
        <v>13</v>
      </c>
      <c r="DY3255" s="4" t="s">
        <v>13</v>
      </c>
      <c r="DZ3255" s="4" t="s">
        <v>14</v>
      </c>
      <c r="EA3255" s="4" t="s">
        <v>8</v>
      </c>
      <c r="EB3255" s="4" t="s">
        <v>314</v>
      </c>
      <c r="EC3255" s="4" t="s">
        <v>13</v>
      </c>
      <c r="ED3255" s="4" t="s">
        <v>13</v>
      </c>
      <c r="EE3255" s="4" t="s">
        <v>14</v>
      </c>
      <c r="EF3255" s="4" t="s">
        <v>8</v>
      </c>
      <c r="EG3255" s="4" t="s">
        <v>314</v>
      </c>
      <c r="EH3255" s="4" t="s">
        <v>13</v>
      </c>
      <c r="EI3255" s="4" t="s">
        <v>13</v>
      </c>
      <c r="EJ3255" s="4" t="s">
        <v>14</v>
      </c>
      <c r="EK3255" s="4" t="s">
        <v>8</v>
      </c>
      <c r="EL3255" s="4" t="s">
        <v>314</v>
      </c>
      <c r="EM3255" s="4" t="s">
        <v>13</v>
      </c>
      <c r="EN3255" s="4" t="s">
        <v>13</v>
      </c>
      <c r="EO3255" s="4" t="s">
        <v>14</v>
      </c>
      <c r="EP3255" s="4" t="s">
        <v>8</v>
      </c>
      <c r="EQ3255" s="4" t="s">
        <v>314</v>
      </c>
      <c r="ER3255" s="4" t="s">
        <v>13</v>
      </c>
      <c r="ES3255" s="4" t="s">
        <v>13</v>
      </c>
      <c r="ET3255" s="4" t="s">
        <v>14</v>
      </c>
      <c r="EU3255" s="4" t="s">
        <v>8</v>
      </c>
      <c r="EV3255" s="4" t="s">
        <v>314</v>
      </c>
      <c r="EW3255" s="4" t="s">
        <v>13</v>
      </c>
      <c r="EX3255" s="4" t="s">
        <v>13</v>
      </c>
      <c r="EY3255" s="4" t="s">
        <v>14</v>
      </c>
      <c r="EZ3255" s="4" t="s">
        <v>8</v>
      </c>
      <c r="FA3255" s="4" t="s">
        <v>314</v>
      </c>
      <c r="FB3255" s="4" t="s">
        <v>13</v>
      </c>
      <c r="FC3255" s="4" t="s">
        <v>13</v>
      </c>
      <c r="FD3255" s="4" t="s">
        <v>14</v>
      </c>
      <c r="FE3255" s="4" t="s">
        <v>8</v>
      </c>
      <c r="FF3255" s="4" t="s">
        <v>314</v>
      </c>
      <c r="FG3255" s="4" t="s">
        <v>13</v>
      </c>
      <c r="FH3255" s="4" t="s">
        <v>13</v>
      </c>
      <c r="FI3255" s="4" t="s">
        <v>14</v>
      </c>
      <c r="FJ3255" s="4" t="s">
        <v>8</v>
      </c>
      <c r="FK3255" s="4" t="s">
        <v>314</v>
      </c>
      <c r="FL3255" s="4" t="s">
        <v>13</v>
      </c>
      <c r="FM3255" s="4" t="s">
        <v>13</v>
      </c>
      <c r="FN3255" s="4" t="s">
        <v>14</v>
      </c>
      <c r="FO3255" s="4" t="s">
        <v>8</v>
      </c>
      <c r="FP3255" s="4" t="s">
        <v>314</v>
      </c>
      <c r="FQ3255" s="4" t="s">
        <v>13</v>
      </c>
      <c r="FR3255" s="4" t="s">
        <v>13</v>
      </c>
      <c r="FS3255" s="4" t="s">
        <v>14</v>
      </c>
      <c r="FT3255" s="4" t="s">
        <v>8</v>
      </c>
      <c r="FU3255" s="4" t="s">
        <v>314</v>
      </c>
      <c r="FV3255" s="4" t="s">
        <v>13</v>
      </c>
      <c r="FW3255" s="4" t="s">
        <v>13</v>
      </c>
      <c r="FX3255" s="4" t="s">
        <v>14</v>
      </c>
      <c r="FY3255" s="4" t="s">
        <v>8</v>
      </c>
      <c r="FZ3255" s="4" t="s">
        <v>314</v>
      </c>
      <c r="GA3255" s="4" t="s">
        <v>13</v>
      </c>
      <c r="GB3255" s="4" t="s">
        <v>13</v>
      </c>
      <c r="GC3255" s="4" t="s">
        <v>14</v>
      </c>
      <c r="GD3255" s="4" t="s">
        <v>8</v>
      </c>
      <c r="GE3255" s="4" t="s">
        <v>314</v>
      </c>
      <c r="GF3255" s="4" t="s">
        <v>13</v>
      </c>
      <c r="GG3255" s="4" t="s">
        <v>13</v>
      </c>
      <c r="GH3255" s="4" t="s">
        <v>14</v>
      </c>
      <c r="GI3255" s="4" t="s">
        <v>8</v>
      </c>
      <c r="GJ3255" s="4" t="s">
        <v>314</v>
      </c>
      <c r="GK3255" s="4" t="s">
        <v>13</v>
      </c>
      <c r="GL3255" s="4" t="s">
        <v>13</v>
      </c>
      <c r="GM3255" s="4" t="s">
        <v>14</v>
      </c>
      <c r="GN3255" s="4" t="s">
        <v>8</v>
      </c>
      <c r="GO3255" s="4" t="s">
        <v>314</v>
      </c>
      <c r="GP3255" s="4" t="s">
        <v>13</v>
      </c>
      <c r="GQ3255" s="4" t="s">
        <v>13</v>
      </c>
      <c r="GR3255" s="4" t="s">
        <v>14</v>
      </c>
      <c r="GS3255" s="4" t="s">
        <v>8</v>
      </c>
      <c r="GT3255" s="4" t="s">
        <v>314</v>
      </c>
      <c r="GU3255" s="4" t="s">
        <v>13</v>
      </c>
      <c r="GV3255" s="4" t="s">
        <v>13</v>
      </c>
      <c r="GW3255" s="4" t="s">
        <v>14</v>
      </c>
      <c r="GX3255" s="4" t="s">
        <v>8</v>
      </c>
      <c r="GY3255" s="4" t="s">
        <v>314</v>
      </c>
      <c r="GZ3255" s="4" t="s">
        <v>13</v>
      </c>
      <c r="HA3255" s="4" t="s">
        <v>13</v>
      </c>
      <c r="HB3255" s="4" t="s">
        <v>14</v>
      </c>
      <c r="HC3255" s="4" t="s">
        <v>8</v>
      </c>
      <c r="HD3255" s="4" t="s">
        <v>314</v>
      </c>
      <c r="HE3255" s="4" t="s">
        <v>13</v>
      </c>
      <c r="HF3255" s="4" t="s">
        <v>13</v>
      </c>
      <c r="HG3255" s="4" t="s">
        <v>14</v>
      </c>
      <c r="HH3255" s="4" t="s">
        <v>8</v>
      </c>
      <c r="HI3255" s="4" t="s">
        <v>314</v>
      </c>
      <c r="HJ3255" s="4" t="s">
        <v>13</v>
      </c>
      <c r="HK3255" s="4" t="s">
        <v>13</v>
      </c>
      <c r="HL3255" s="4" t="s">
        <v>14</v>
      </c>
      <c r="HM3255" s="4" t="s">
        <v>8</v>
      </c>
      <c r="HN3255" s="4" t="s">
        <v>314</v>
      </c>
      <c r="HO3255" s="4" t="s">
        <v>13</v>
      </c>
      <c r="HP3255" s="4" t="s">
        <v>13</v>
      </c>
      <c r="HQ3255" s="4" t="s">
        <v>14</v>
      </c>
      <c r="HR3255" s="4" t="s">
        <v>8</v>
      </c>
      <c r="HS3255" s="4" t="s">
        <v>314</v>
      </c>
      <c r="HT3255" s="4" t="s">
        <v>13</v>
      </c>
      <c r="HU3255" s="4" t="s">
        <v>13</v>
      </c>
      <c r="HV3255" s="4" t="s">
        <v>14</v>
      </c>
      <c r="HW3255" s="4" t="s">
        <v>8</v>
      </c>
      <c r="HX3255" s="4" t="s">
        <v>314</v>
      </c>
      <c r="HY3255" s="4" t="s">
        <v>13</v>
      </c>
      <c r="HZ3255" s="4" t="s">
        <v>13</v>
      </c>
      <c r="IA3255" s="4" t="s">
        <v>14</v>
      </c>
      <c r="IB3255" s="4" t="s">
        <v>8</v>
      </c>
      <c r="IC3255" s="4" t="s">
        <v>314</v>
      </c>
      <c r="ID3255" s="4" t="s">
        <v>13</v>
      </c>
      <c r="IE3255" s="4" t="s">
        <v>13</v>
      </c>
      <c r="IF3255" s="4" t="s">
        <v>14</v>
      </c>
      <c r="IG3255" s="4" t="s">
        <v>8</v>
      </c>
      <c r="IH3255" s="4" t="s">
        <v>314</v>
      </c>
      <c r="II3255" s="4" t="s">
        <v>13</v>
      </c>
      <c r="IJ3255" s="4" t="s">
        <v>13</v>
      </c>
      <c r="IK3255" s="4" t="s">
        <v>14</v>
      </c>
      <c r="IL3255" s="4" t="s">
        <v>8</v>
      </c>
      <c r="IM3255" s="4" t="s">
        <v>314</v>
      </c>
      <c r="IN3255" s="4" t="s">
        <v>13</v>
      </c>
      <c r="IO3255" s="4" t="s">
        <v>13</v>
      </c>
      <c r="IP3255" s="4" t="s">
        <v>14</v>
      </c>
      <c r="IQ3255" s="4" t="s">
        <v>8</v>
      </c>
      <c r="IR3255" s="4" t="s">
        <v>314</v>
      </c>
      <c r="IS3255" s="4" t="s">
        <v>13</v>
      </c>
      <c r="IT3255" s="4" t="s">
        <v>13</v>
      </c>
      <c r="IU3255" s="4" t="s">
        <v>14</v>
      </c>
      <c r="IV3255" s="4" t="s">
        <v>8</v>
      </c>
      <c r="IW3255" s="4" t="s">
        <v>314</v>
      </c>
      <c r="IX3255" s="4" t="s">
        <v>13</v>
      </c>
      <c r="IY3255" s="4" t="s">
        <v>13</v>
      </c>
      <c r="IZ3255" s="4" t="s">
        <v>14</v>
      </c>
      <c r="JA3255" s="4" t="s">
        <v>8</v>
      </c>
      <c r="JB3255" s="4" t="s">
        <v>314</v>
      </c>
      <c r="JC3255" s="4" t="s">
        <v>13</v>
      </c>
      <c r="JD3255" s="4" t="s">
        <v>13</v>
      </c>
      <c r="JE3255" s="4" t="s">
        <v>14</v>
      </c>
      <c r="JF3255" s="4" t="s">
        <v>8</v>
      </c>
      <c r="JG3255" s="4" t="s">
        <v>314</v>
      </c>
      <c r="JH3255" s="4" t="s">
        <v>13</v>
      </c>
      <c r="JI3255" s="4" t="s">
        <v>13</v>
      </c>
      <c r="JJ3255" s="4" t="s">
        <v>14</v>
      </c>
      <c r="JK3255" s="4" t="s">
        <v>8</v>
      </c>
      <c r="JL3255" s="4" t="s">
        <v>314</v>
      </c>
      <c r="JM3255" s="4" t="s">
        <v>13</v>
      </c>
      <c r="JN3255" s="4" t="s">
        <v>13</v>
      </c>
      <c r="JO3255" s="4" t="s">
        <v>14</v>
      </c>
      <c r="JP3255" s="4" t="s">
        <v>8</v>
      </c>
      <c r="JQ3255" s="4" t="s">
        <v>314</v>
      </c>
      <c r="JR3255" s="4" t="s">
        <v>13</v>
      </c>
      <c r="JS3255" s="4" t="s">
        <v>13</v>
      </c>
      <c r="JT3255" s="4" t="s">
        <v>14</v>
      </c>
      <c r="JU3255" s="4" t="s">
        <v>8</v>
      </c>
      <c r="JV3255" s="4" t="s">
        <v>314</v>
      </c>
      <c r="JW3255" s="4" t="s">
        <v>13</v>
      </c>
      <c r="JX3255" s="4" t="s">
        <v>13</v>
      </c>
      <c r="JY3255" s="4" t="s">
        <v>14</v>
      </c>
      <c r="JZ3255" s="4" t="s">
        <v>8</v>
      </c>
      <c r="KA3255" s="4" t="s">
        <v>314</v>
      </c>
      <c r="KB3255" s="4" t="s">
        <v>13</v>
      </c>
      <c r="KC3255" s="4" t="s">
        <v>13</v>
      </c>
      <c r="KD3255" s="4" t="s">
        <v>14</v>
      </c>
      <c r="KE3255" s="4" t="s">
        <v>8</v>
      </c>
      <c r="KF3255" s="4" t="s">
        <v>314</v>
      </c>
      <c r="KG3255" s="4" t="s">
        <v>13</v>
      </c>
      <c r="KH3255" s="4" t="s">
        <v>13</v>
      </c>
      <c r="KI3255" s="4" t="s">
        <v>14</v>
      </c>
      <c r="KJ3255" s="4" t="s">
        <v>8</v>
      </c>
      <c r="KK3255" s="4" t="s">
        <v>314</v>
      </c>
      <c r="KL3255" s="4" t="s">
        <v>13</v>
      </c>
      <c r="KM3255" s="4" t="s">
        <v>13</v>
      </c>
      <c r="KN3255" s="4" t="s">
        <v>14</v>
      </c>
      <c r="KO3255" s="4" t="s">
        <v>8</v>
      </c>
      <c r="KP3255" s="4" t="s">
        <v>314</v>
      </c>
      <c r="KQ3255" s="4" t="s">
        <v>13</v>
      </c>
      <c r="KR3255" s="4" t="s">
        <v>13</v>
      </c>
      <c r="KS3255" s="4" t="s">
        <v>14</v>
      </c>
      <c r="KT3255" s="4" t="s">
        <v>8</v>
      </c>
      <c r="KU3255" s="4" t="s">
        <v>314</v>
      </c>
      <c r="KV3255" s="4" t="s">
        <v>13</v>
      </c>
      <c r="KW3255" s="4" t="s">
        <v>13</v>
      </c>
      <c r="KX3255" s="4" t="s">
        <v>14</v>
      </c>
      <c r="KY3255" s="4" t="s">
        <v>8</v>
      </c>
      <c r="KZ3255" s="4" t="s">
        <v>314</v>
      </c>
      <c r="LA3255" s="4" t="s">
        <v>13</v>
      </c>
      <c r="LB3255" s="4" t="s">
        <v>13</v>
      </c>
      <c r="LC3255" s="4" t="s">
        <v>14</v>
      </c>
      <c r="LD3255" s="4" t="s">
        <v>8</v>
      </c>
      <c r="LE3255" s="4" t="s">
        <v>314</v>
      </c>
      <c r="LF3255" s="4" t="s">
        <v>13</v>
      </c>
      <c r="LG3255" s="4" t="s">
        <v>13</v>
      </c>
      <c r="LH3255" s="4" t="s">
        <v>14</v>
      </c>
      <c r="LI3255" s="4" t="s">
        <v>8</v>
      </c>
      <c r="LJ3255" s="4" t="s">
        <v>314</v>
      </c>
      <c r="LK3255" s="4" t="s">
        <v>13</v>
      </c>
      <c r="LL3255" s="4" t="s">
        <v>13</v>
      </c>
      <c r="LM3255" s="4" t="s">
        <v>14</v>
      </c>
      <c r="LN3255" s="4" t="s">
        <v>8</v>
      </c>
      <c r="LO3255" s="4" t="s">
        <v>314</v>
      </c>
      <c r="LP3255" s="4" t="s">
        <v>13</v>
      </c>
      <c r="LQ3255" s="4" t="s">
        <v>13</v>
      </c>
      <c r="LR3255" s="4" t="s">
        <v>14</v>
      </c>
      <c r="LS3255" s="4" t="s">
        <v>8</v>
      </c>
      <c r="LT3255" s="4" t="s">
        <v>314</v>
      </c>
      <c r="LU3255" s="4" t="s">
        <v>13</v>
      </c>
      <c r="LV3255" s="4" t="s">
        <v>13</v>
      </c>
      <c r="LW3255" s="4" t="s">
        <v>14</v>
      </c>
      <c r="LX3255" s="4" t="s">
        <v>8</v>
      </c>
      <c r="LY3255" s="4" t="s">
        <v>314</v>
      </c>
      <c r="LZ3255" s="4" t="s">
        <v>13</v>
      </c>
      <c r="MA3255" s="4" t="s">
        <v>13</v>
      </c>
      <c r="MB3255" s="4" t="s">
        <v>14</v>
      </c>
      <c r="MC3255" s="4" t="s">
        <v>8</v>
      </c>
      <c r="MD3255" s="4" t="s">
        <v>314</v>
      </c>
      <c r="ME3255" s="4" t="s">
        <v>13</v>
      </c>
      <c r="MF3255" s="4" t="s">
        <v>13</v>
      </c>
      <c r="MG3255" s="4" t="s">
        <v>14</v>
      </c>
      <c r="MH3255" s="4" t="s">
        <v>8</v>
      </c>
      <c r="MI3255" s="4" t="s">
        <v>314</v>
      </c>
      <c r="MJ3255" s="4" t="s">
        <v>13</v>
      </c>
      <c r="MK3255" s="4" t="s">
        <v>13</v>
      </c>
      <c r="ML3255" s="4" t="s">
        <v>14</v>
      </c>
      <c r="MM3255" s="4" t="s">
        <v>8</v>
      </c>
      <c r="MN3255" s="4" t="s">
        <v>314</v>
      </c>
      <c r="MO3255" s="4" t="s">
        <v>13</v>
      </c>
      <c r="MP3255" s="4" t="s">
        <v>13</v>
      </c>
      <c r="MQ3255" s="4" t="s">
        <v>14</v>
      </c>
      <c r="MR3255" s="4" t="s">
        <v>8</v>
      </c>
      <c r="MS3255" s="4" t="s">
        <v>314</v>
      </c>
      <c r="MT3255" s="4" t="s">
        <v>13</v>
      </c>
      <c r="MU3255" s="4" t="s">
        <v>13</v>
      </c>
      <c r="MV3255" s="4" t="s">
        <v>14</v>
      </c>
      <c r="MW3255" s="4" t="s">
        <v>8</v>
      </c>
      <c r="MX3255" s="4" t="s">
        <v>314</v>
      </c>
      <c r="MY3255" s="4" t="s">
        <v>13</v>
      </c>
      <c r="MZ3255" s="4" t="s">
        <v>13</v>
      </c>
      <c r="NA3255" s="4" t="s">
        <v>14</v>
      </c>
      <c r="NB3255" s="4" t="s">
        <v>8</v>
      </c>
      <c r="NC3255" s="4" t="s">
        <v>314</v>
      </c>
      <c r="ND3255" s="4" t="s">
        <v>13</v>
      </c>
      <c r="NE3255" s="4" t="s">
        <v>13</v>
      </c>
      <c r="NF3255" s="4" t="s">
        <v>14</v>
      </c>
      <c r="NG3255" s="4" t="s">
        <v>8</v>
      </c>
      <c r="NH3255" s="4" t="s">
        <v>314</v>
      </c>
      <c r="NI3255" s="4" t="s">
        <v>13</v>
      </c>
      <c r="NJ3255" s="4" t="s">
        <v>13</v>
      </c>
      <c r="NK3255" s="4" t="s">
        <v>14</v>
      </c>
      <c r="NL3255" s="4" t="s">
        <v>8</v>
      </c>
      <c r="NM3255" s="4" t="s">
        <v>314</v>
      </c>
      <c r="NN3255" s="4" t="s">
        <v>13</v>
      </c>
      <c r="NO3255" s="4" t="s">
        <v>13</v>
      </c>
      <c r="NP3255" s="4" t="s">
        <v>14</v>
      </c>
      <c r="NQ3255" s="4" t="s">
        <v>8</v>
      </c>
      <c r="NR3255" s="4" t="s">
        <v>314</v>
      </c>
      <c r="NS3255" s="4" t="s">
        <v>13</v>
      </c>
      <c r="NT3255" s="4" t="s">
        <v>13</v>
      </c>
      <c r="NU3255" s="4" t="s">
        <v>14</v>
      </c>
      <c r="NV3255" s="4" t="s">
        <v>8</v>
      </c>
      <c r="NW3255" s="4" t="s">
        <v>314</v>
      </c>
      <c r="NX3255" s="4" t="s">
        <v>13</v>
      </c>
      <c r="NY3255" s="4" t="s">
        <v>13</v>
      </c>
      <c r="NZ3255" s="4" t="s">
        <v>14</v>
      </c>
      <c r="OA3255" s="4" t="s">
        <v>8</v>
      </c>
      <c r="OB3255" s="4" t="s">
        <v>314</v>
      </c>
      <c r="OC3255" s="4" t="s">
        <v>13</v>
      </c>
      <c r="OD3255" s="4" t="s">
        <v>13</v>
      </c>
      <c r="OE3255" s="4" t="s">
        <v>14</v>
      </c>
      <c r="OF3255" s="4" t="s">
        <v>8</v>
      </c>
      <c r="OG3255" s="4" t="s">
        <v>314</v>
      </c>
      <c r="OH3255" s="4" t="s">
        <v>13</v>
      </c>
      <c r="OI3255" s="4" t="s">
        <v>13</v>
      </c>
      <c r="OJ3255" s="4" t="s">
        <v>14</v>
      </c>
      <c r="OK3255" s="4" t="s">
        <v>8</v>
      </c>
      <c r="OL3255" s="4" t="s">
        <v>314</v>
      </c>
      <c r="OM3255" s="4" t="s">
        <v>13</v>
      </c>
      <c r="ON3255" s="4" t="s">
        <v>13</v>
      </c>
      <c r="OO3255" s="4" t="s">
        <v>14</v>
      </c>
      <c r="OP3255" s="4" t="s">
        <v>8</v>
      </c>
      <c r="OQ3255" s="4" t="s">
        <v>314</v>
      </c>
      <c r="OR3255" s="4" t="s">
        <v>13</v>
      </c>
      <c r="OS3255" s="4" t="s">
        <v>13</v>
      </c>
      <c r="OT3255" s="4" t="s">
        <v>14</v>
      </c>
      <c r="OU3255" s="4" t="s">
        <v>8</v>
      </c>
      <c r="OV3255" s="4" t="s">
        <v>314</v>
      </c>
      <c r="OW3255" s="4" t="s">
        <v>13</v>
      </c>
      <c r="OX3255" s="4" t="s">
        <v>13</v>
      </c>
      <c r="OY3255" s="4" t="s">
        <v>14</v>
      </c>
      <c r="OZ3255" s="4" t="s">
        <v>8</v>
      </c>
      <c r="PA3255" s="4" t="s">
        <v>314</v>
      </c>
      <c r="PB3255" s="4" t="s">
        <v>13</v>
      </c>
      <c r="PC3255" s="4" t="s">
        <v>13</v>
      </c>
      <c r="PD3255" s="4" t="s">
        <v>14</v>
      </c>
      <c r="PE3255" s="4" t="s">
        <v>8</v>
      </c>
      <c r="PF3255" s="4" t="s">
        <v>314</v>
      </c>
      <c r="PG3255" s="4" t="s">
        <v>13</v>
      </c>
      <c r="PH3255" s="4" t="s">
        <v>13</v>
      </c>
      <c r="PI3255" s="4" t="s">
        <v>14</v>
      </c>
      <c r="PJ3255" s="4" t="s">
        <v>8</v>
      </c>
      <c r="PK3255" s="4" t="s">
        <v>314</v>
      </c>
      <c r="PL3255" s="4" t="s">
        <v>13</v>
      </c>
      <c r="PM3255" s="4" t="s">
        <v>13</v>
      </c>
      <c r="PN3255" s="4" t="s">
        <v>14</v>
      </c>
      <c r="PO3255" s="4" t="s">
        <v>8</v>
      </c>
      <c r="PP3255" s="4" t="s">
        <v>314</v>
      </c>
      <c r="PQ3255" s="4" t="s">
        <v>13</v>
      </c>
      <c r="PR3255" s="4" t="s">
        <v>13</v>
      </c>
      <c r="PS3255" s="4" t="s">
        <v>14</v>
      </c>
      <c r="PT3255" s="4" t="s">
        <v>8</v>
      </c>
      <c r="PU3255" s="4" t="s">
        <v>314</v>
      </c>
      <c r="PV3255" s="4" t="s">
        <v>13</v>
      </c>
      <c r="PW3255" s="4" t="s">
        <v>13</v>
      </c>
      <c r="PX3255" s="4" t="s">
        <v>14</v>
      </c>
      <c r="PY3255" s="4" t="s">
        <v>8</v>
      </c>
      <c r="PZ3255" s="4" t="s">
        <v>314</v>
      </c>
      <c r="QA3255" s="4" t="s">
        <v>13</v>
      </c>
      <c r="QB3255" s="4" t="s">
        <v>13</v>
      </c>
      <c r="QC3255" s="4" t="s">
        <v>14</v>
      </c>
      <c r="QD3255" s="4" t="s">
        <v>8</v>
      </c>
      <c r="QE3255" s="4" t="s">
        <v>314</v>
      </c>
      <c r="QF3255" s="4" t="s">
        <v>13</v>
      </c>
      <c r="QG3255" s="4" t="s">
        <v>13</v>
      </c>
      <c r="QH3255" s="4" t="s">
        <v>14</v>
      </c>
      <c r="QI3255" s="4" t="s">
        <v>8</v>
      </c>
      <c r="QJ3255" s="4" t="s">
        <v>314</v>
      </c>
      <c r="QK3255" s="4" t="s">
        <v>13</v>
      </c>
      <c r="QL3255" s="4" t="s">
        <v>13</v>
      </c>
      <c r="QM3255" s="4" t="s">
        <v>14</v>
      </c>
      <c r="QN3255" s="4" t="s">
        <v>8</v>
      </c>
      <c r="QO3255" s="4" t="s">
        <v>314</v>
      </c>
      <c r="QP3255" s="4" t="s">
        <v>13</v>
      </c>
      <c r="QQ3255" s="4" t="s">
        <v>13</v>
      </c>
      <c r="QR3255" s="4" t="s">
        <v>14</v>
      </c>
      <c r="QS3255" s="4" t="s">
        <v>8</v>
      </c>
      <c r="QT3255" s="4" t="s">
        <v>314</v>
      </c>
      <c r="QU3255" s="4" t="s">
        <v>13</v>
      </c>
      <c r="QV3255" s="4" t="s">
        <v>13</v>
      </c>
      <c r="QW3255" s="4" t="s">
        <v>14</v>
      </c>
      <c r="QX3255" s="4" t="s">
        <v>8</v>
      </c>
      <c r="QY3255" s="4" t="s">
        <v>314</v>
      </c>
      <c r="QZ3255" s="4" t="s">
        <v>13</v>
      </c>
      <c r="RA3255" s="4" t="s">
        <v>13</v>
      </c>
      <c r="RB3255" s="4" t="s">
        <v>14</v>
      </c>
      <c r="RC3255" s="4" t="s">
        <v>8</v>
      </c>
      <c r="RD3255" s="4" t="s">
        <v>314</v>
      </c>
      <c r="RE3255" s="4" t="s">
        <v>13</v>
      </c>
      <c r="RF3255" s="4" t="s">
        <v>13</v>
      </c>
      <c r="RG3255" s="4" t="s">
        <v>14</v>
      </c>
      <c r="RH3255" s="4" t="s">
        <v>8</v>
      </c>
      <c r="RI3255" s="4" t="s">
        <v>314</v>
      </c>
      <c r="RJ3255" s="4" t="s">
        <v>13</v>
      </c>
      <c r="RK3255" s="4" t="s">
        <v>13</v>
      </c>
      <c r="RL3255" s="4" t="s">
        <v>14</v>
      </c>
      <c r="RM3255" s="4" t="s">
        <v>8</v>
      </c>
      <c r="RN3255" s="4" t="s">
        <v>314</v>
      </c>
      <c r="RO3255" s="4" t="s">
        <v>13</v>
      </c>
      <c r="RP3255" s="4" t="s">
        <v>13</v>
      </c>
      <c r="RQ3255" s="4" t="s">
        <v>14</v>
      </c>
      <c r="RR3255" s="4" t="s">
        <v>8</v>
      </c>
      <c r="RS3255" s="4" t="s">
        <v>314</v>
      </c>
      <c r="RT3255" s="4" t="s">
        <v>13</v>
      </c>
      <c r="RU3255" s="4" t="s">
        <v>13</v>
      </c>
      <c r="RV3255" s="4" t="s">
        <v>14</v>
      </c>
      <c r="RW3255" s="4" t="s">
        <v>8</v>
      </c>
      <c r="RX3255" s="4" t="s">
        <v>314</v>
      </c>
      <c r="RY3255" s="4" t="s">
        <v>13</v>
      </c>
      <c r="RZ3255" s="4" t="s">
        <v>13</v>
      </c>
      <c r="SA3255" s="4" t="s">
        <v>14</v>
      </c>
      <c r="SB3255" s="4" t="s">
        <v>8</v>
      </c>
      <c r="SC3255" s="4" t="s">
        <v>314</v>
      </c>
      <c r="SD3255" s="4" t="s">
        <v>13</v>
      </c>
      <c r="SE3255" s="4" t="s">
        <v>13</v>
      </c>
      <c r="SF3255" s="4" t="s">
        <v>14</v>
      </c>
      <c r="SG3255" s="4" t="s">
        <v>8</v>
      </c>
      <c r="SH3255" s="4" t="s">
        <v>314</v>
      </c>
      <c r="SI3255" s="4" t="s">
        <v>13</v>
      </c>
      <c r="SJ3255" s="4" t="s">
        <v>13</v>
      </c>
      <c r="SK3255" s="4" t="s">
        <v>14</v>
      </c>
      <c r="SL3255" s="4" t="s">
        <v>8</v>
      </c>
      <c r="SM3255" s="4" t="s">
        <v>314</v>
      </c>
      <c r="SN3255" s="4" t="s">
        <v>13</v>
      </c>
      <c r="SO3255" s="4" t="s">
        <v>13</v>
      </c>
      <c r="SP3255" s="4" t="s">
        <v>14</v>
      </c>
      <c r="SQ3255" s="4" t="s">
        <v>8</v>
      </c>
      <c r="SR3255" s="4" t="s">
        <v>314</v>
      </c>
      <c r="SS3255" s="4" t="s">
        <v>13</v>
      </c>
      <c r="ST3255" s="4" t="s">
        <v>13</v>
      </c>
      <c r="SU3255" s="4" t="s">
        <v>14</v>
      </c>
      <c r="SV3255" s="4" t="s">
        <v>8</v>
      </c>
      <c r="SW3255" s="4" t="s">
        <v>314</v>
      </c>
      <c r="SX3255" s="4" t="s">
        <v>13</v>
      </c>
      <c r="SY3255" s="4" t="s">
        <v>13</v>
      </c>
      <c r="SZ3255" s="4" t="s">
        <v>14</v>
      </c>
      <c r="TA3255" s="4" t="s">
        <v>8</v>
      </c>
      <c r="TB3255" s="4" t="s">
        <v>314</v>
      </c>
      <c r="TC3255" s="4" t="s">
        <v>13</v>
      </c>
      <c r="TD3255" s="4" t="s">
        <v>13</v>
      </c>
      <c r="TE3255" s="4" t="s">
        <v>14</v>
      </c>
      <c r="TF3255" s="4" t="s">
        <v>8</v>
      </c>
      <c r="TG3255" s="4" t="s">
        <v>314</v>
      </c>
      <c r="TH3255" s="4" t="s">
        <v>13</v>
      </c>
      <c r="TI3255" s="4" t="s">
        <v>13</v>
      </c>
      <c r="TJ3255" s="4" t="s">
        <v>14</v>
      </c>
      <c r="TK3255" s="4" t="s">
        <v>8</v>
      </c>
      <c r="TL3255" s="4" t="s">
        <v>314</v>
      </c>
      <c r="TM3255" s="4" t="s">
        <v>13</v>
      </c>
      <c r="TN3255" s="4" t="s">
        <v>13</v>
      </c>
      <c r="TO3255" s="4" t="s">
        <v>14</v>
      </c>
      <c r="TP3255" s="4" t="s">
        <v>8</v>
      </c>
      <c r="TQ3255" s="4" t="s">
        <v>314</v>
      </c>
      <c r="TR3255" s="4" t="s">
        <v>13</v>
      </c>
      <c r="TS3255" s="4" t="s">
        <v>13</v>
      </c>
      <c r="TT3255" s="4" t="s">
        <v>14</v>
      </c>
      <c r="TU3255" s="4" t="s">
        <v>8</v>
      </c>
      <c r="TV3255" s="4" t="s">
        <v>314</v>
      </c>
      <c r="TW3255" s="4" t="s">
        <v>13</v>
      </c>
      <c r="TX3255" s="4" t="s">
        <v>13</v>
      </c>
      <c r="TY3255" s="4" t="s">
        <v>14</v>
      </c>
      <c r="TZ3255" s="4" t="s">
        <v>8</v>
      </c>
      <c r="UA3255" s="4" t="s">
        <v>314</v>
      </c>
      <c r="UB3255" s="4" t="s">
        <v>13</v>
      </c>
      <c r="UC3255" s="4" t="s">
        <v>13</v>
      </c>
      <c r="UD3255" s="4" t="s">
        <v>14</v>
      </c>
      <c r="UE3255" s="4" t="s">
        <v>8</v>
      </c>
      <c r="UF3255" s="4" t="s">
        <v>314</v>
      </c>
      <c r="UG3255" s="4" t="s">
        <v>13</v>
      </c>
      <c r="UH3255" s="4" t="s">
        <v>13</v>
      </c>
      <c r="UI3255" s="4" t="s">
        <v>14</v>
      </c>
      <c r="UJ3255" s="4" t="s">
        <v>8</v>
      </c>
      <c r="UK3255" s="4" t="s">
        <v>314</v>
      </c>
      <c r="UL3255" s="4" t="s">
        <v>13</v>
      </c>
      <c r="UM3255" s="4" t="s">
        <v>13</v>
      </c>
      <c r="UN3255" s="4" t="s">
        <v>14</v>
      </c>
      <c r="UO3255" s="4" t="s">
        <v>8</v>
      </c>
      <c r="UP3255" s="4" t="s">
        <v>314</v>
      </c>
      <c r="UQ3255" s="4" t="s">
        <v>13</v>
      </c>
      <c r="UR3255" s="4" t="s">
        <v>13</v>
      </c>
      <c r="US3255" s="4" t="s">
        <v>14</v>
      </c>
      <c r="UT3255" s="4" t="s">
        <v>8</v>
      </c>
      <c r="UU3255" s="4" t="s">
        <v>314</v>
      </c>
      <c r="UV3255" s="4" t="s">
        <v>13</v>
      </c>
      <c r="UW3255" s="4" t="s">
        <v>13</v>
      </c>
      <c r="UX3255" s="4" t="s">
        <v>14</v>
      </c>
      <c r="UY3255" s="4" t="s">
        <v>8</v>
      </c>
      <c r="UZ3255" s="4" t="s">
        <v>314</v>
      </c>
      <c r="VA3255" s="4" t="s">
        <v>13</v>
      </c>
      <c r="VB3255" s="4" t="s">
        <v>13</v>
      </c>
      <c r="VC3255" s="4" t="s">
        <v>14</v>
      </c>
      <c r="VD3255" s="4" t="s">
        <v>8</v>
      </c>
      <c r="VE3255" s="4" t="s">
        <v>314</v>
      </c>
      <c r="VF3255" s="4" t="s">
        <v>13</v>
      </c>
      <c r="VG3255" s="4" t="s">
        <v>13</v>
      </c>
      <c r="VH3255" s="4" t="s">
        <v>14</v>
      </c>
      <c r="VI3255" s="4" t="s">
        <v>8</v>
      </c>
      <c r="VJ3255" s="4" t="s">
        <v>314</v>
      </c>
      <c r="VK3255" s="4" t="s">
        <v>13</v>
      </c>
      <c r="VL3255" s="4" t="s">
        <v>13</v>
      </c>
      <c r="VM3255" s="4" t="s">
        <v>14</v>
      </c>
      <c r="VN3255" s="4" t="s">
        <v>8</v>
      </c>
      <c r="VO3255" s="4" t="s">
        <v>314</v>
      </c>
      <c r="VP3255" s="4" t="s">
        <v>13</v>
      </c>
      <c r="VQ3255" s="4" t="s">
        <v>13</v>
      </c>
      <c r="VR3255" s="4" t="s">
        <v>14</v>
      </c>
      <c r="VS3255" s="4" t="s">
        <v>8</v>
      </c>
      <c r="VT3255" s="4" t="s">
        <v>314</v>
      </c>
      <c r="VU3255" s="4" t="s">
        <v>13</v>
      </c>
      <c r="VV3255" s="4" t="s">
        <v>13</v>
      </c>
      <c r="VW3255" s="4" t="s">
        <v>14</v>
      </c>
      <c r="VX3255" s="4" t="s">
        <v>8</v>
      </c>
      <c r="VY3255" s="4" t="s">
        <v>314</v>
      </c>
      <c r="VZ3255" s="4" t="s">
        <v>13</v>
      </c>
      <c r="WA3255" s="4" t="s">
        <v>13</v>
      </c>
      <c r="WB3255" s="4" t="s">
        <v>14</v>
      </c>
      <c r="WC3255" s="4" t="s">
        <v>8</v>
      </c>
      <c r="WD3255" s="4" t="s">
        <v>314</v>
      </c>
      <c r="WE3255" s="4" t="s">
        <v>13</v>
      </c>
      <c r="WF3255" s="4" t="s">
        <v>13</v>
      </c>
      <c r="WG3255" s="4" t="s">
        <v>14</v>
      </c>
      <c r="WH3255" s="4" t="s">
        <v>8</v>
      </c>
      <c r="WI3255" s="4" t="s">
        <v>314</v>
      </c>
      <c r="WJ3255" s="4" t="s">
        <v>13</v>
      </c>
      <c r="WK3255" s="4" t="s">
        <v>13</v>
      </c>
      <c r="WL3255" s="4" t="s">
        <v>14</v>
      </c>
      <c r="WM3255" s="4" t="s">
        <v>8</v>
      </c>
      <c r="WN3255" s="4" t="s">
        <v>314</v>
      </c>
      <c r="WO3255" s="4" t="s">
        <v>13</v>
      </c>
      <c r="WP3255" s="4" t="s">
        <v>13</v>
      </c>
      <c r="WQ3255" s="4" t="s">
        <v>14</v>
      </c>
      <c r="WR3255" s="4" t="s">
        <v>8</v>
      </c>
      <c r="WS3255" s="4" t="s">
        <v>314</v>
      </c>
      <c r="WT3255" s="4" t="s">
        <v>13</v>
      </c>
      <c r="WU3255" s="4" t="s">
        <v>13</v>
      </c>
      <c r="WV3255" s="4" t="s">
        <v>14</v>
      </c>
      <c r="WW3255" s="4" t="s">
        <v>8</v>
      </c>
      <c r="WX3255" s="4" t="s">
        <v>314</v>
      </c>
      <c r="WY3255" s="4" t="s">
        <v>13</v>
      </c>
      <c r="WZ3255" s="4" t="s">
        <v>13</v>
      </c>
      <c r="XA3255" s="4" t="s">
        <v>14</v>
      </c>
      <c r="XB3255" s="4" t="s">
        <v>8</v>
      </c>
      <c r="XC3255" s="4" t="s">
        <v>314</v>
      </c>
      <c r="XD3255" s="4" t="s">
        <v>13</v>
      </c>
      <c r="XE3255" s="4" t="s">
        <v>13</v>
      </c>
      <c r="XF3255" s="4" t="s">
        <v>14</v>
      </c>
      <c r="XG3255" s="4" t="s">
        <v>8</v>
      </c>
      <c r="XH3255" s="4" t="s">
        <v>314</v>
      </c>
      <c r="XI3255" s="4" t="s">
        <v>13</v>
      </c>
      <c r="XJ3255" s="4" t="s">
        <v>13</v>
      </c>
      <c r="XK3255" s="4" t="s">
        <v>14</v>
      </c>
      <c r="XL3255" s="4" t="s">
        <v>8</v>
      </c>
      <c r="XM3255" s="4" t="s">
        <v>314</v>
      </c>
      <c r="XN3255" s="4" t="s">
        <v>13</v>
      </c>
      <c r="XO3255" s="4" t="s">
        <v>13</v>
      </c>
      <c r="XP3255" s="4" t="s">
        <v>14</v>
      </c>
      <c r="XQ3255" s="4" t="s">
        <v>8</v>
      </c>
      <c r="XR3255" s="4" t="s">
        <v>314</v>
      </c>
      <c r="XS3255" s="4" t="s">
        <v>13</v>
      </c>
      <c r="XT3255" s="4" t="s">
        <v>13</v>
      </c>
      <c r="XU3255" s="4" t="s">
        <v>14</v>
      </c>
      <c r="XV3255" s="4" t="s">
        <v>8</v>
      </c>
      <c r="XW3255" s="4" t="s">
        <v>314</v>
      </c>
      <c r="XX3255" s="4" t="s">
        <v>13</v>
      </c>
      <c r="XY3255" s="4" t="s">
        <v>13</v>
      </c>
      <c r="XZ3255" s="4" t="s">
        <v>14</v>
      </c>
      <c r="YA3255" s="4" t="s">
        <v>8</v>
      </c>
      <c r="YB3255" s="4" t="s">
        <v>314</v>
      </c>
      <c r="YC3255" s="4" t="s">
        <v>13</v>
      </c>
      <c r="YD3255" s="4" t="s">
        <v>13</v>
      </c>
      <c r="YE3255" s="4" t="s">
        <v>14</v>
      </c>
      <c r="YF3255" s="4" t="s">
        <v>8</v>
      </c>
      <c r="YG3255" s="4" t="s">
        <v>314</v>
      </c>
      <c r="YH3255" s="4" t="s">
        <v>13</v>
      </c>
      <c r="YI3255" s="4" t="s">
        <v>13</v>
      </c>
      <c r="YJ3255" s="4" t="s">
        <v>14</v>
      </c>
      <c r="YK3255" s="4" t="s">
        <v>8</v>
      </c>
      <c r="YL3255" s="4" t="s">
        <v>314</v>
      </c>
      <c r="YM3255" s="4" t="s">
        <v>13</v>
      </c>
      <c r="YN3255" s="4" t="s">
        <v>13</v>
      </c>
      <c r="YO3255" s="4" t="s">
        <v>14</v>
      </c>
      <c r="YP3255" s="4" t="s">
        <v>8</v>
      </c>
      <c r="YQ3255" s="4" t="s">
        <v>314</v>
      </c>
      <c r="YR3255" s="4" t="s">
        <v>13</v>
      </c>
      <c r="YS3255" s="4" t="s">
        <v>13</v>
      </c>
      <c r="YT3255" s="4" t="s">
        <v>14</v>
      </c>
      <c r="YU3255" s="4" t="s">
        <v>8</v>
      </c>
      <c r="YV3255" s="4" t="s">
        <v>314</v>
      </c>
      <c r="YW3255" s="4" t="s">
        <v>13</v>
      </c>
      <c r="YX3255" s="4" t="s">
        <v>13</v>
      </c>
      <c r="YY3255" s="4" t="s">
        <v>14</v>
      </c>
      <c r="YZ3255" s="4" t="s">
        <v>8</v>
      </c>
      <c r="ZA3255" s="4" t="s">
        <v>314</v>
      </c>
      <c r="ZB3255" s="4" t="s">
        <v>13</v>
      </c>
      <c r="ZC3255" s="4" t="s">
        <v>13</v>
      </c>
      <c r="ZD3255" s="4" t="s">
        <v>14</v>
      </c>
      <c r="ZE3255" s="4" t="s">
        <v>8</v>
      </c>
      <c r="ZF3255" s="4" t="s">
        <v>314</v>
      </c>
      <c r="ZG3255" s="4" t="s">
        <v>13</v>
      </c>
      <c r="ZH3255" s="4" t="s">
        <v>13</v>
      </c>
      <c r="ZI3255" s="4" t="s">
        <v>14</v>
      </c>
      <c r="ZJ3255" s="4" t="s">
        <v>8</v>
      </c>
      <c r="ZK3255" s="4" t="s">
        <v>314</v>
      </c>
      <c r="ZL3255" s="4" t="s">
        <v>13</v>
      </c>
      <c r="ZM3255" s="4" t="s">
        <v>13</v>
      </c>
      <c r="ZN3255" s="4" t="s">
        <v>14</v>
      </c>
      <c r="ZO3255" s="4" t="s">
        <v>8</v>
      </c>
      <c r="ZP3255" s="4" t="s">
        <v>314</v>
      </c>
      <c r="ZQ3255" s="4" t="s">
        <v>13</v>
      </c>
      <c r="ZR3255" s="4" t="s">
        <v>13</v>
      </c>
      <c r="ZS3255" s="4" t="s">
        <v>14</v>
      </c>
      <c r="ZT3255" s="4" t="s">
        <v>8</v>
      </c>
      <c r="ZU3255" s="4" t="s">
        <v>314</v>
      </c>
      <c r="ZV3255" s="4" t="s">
        <v>13</v>
      </c>
      <c r="ZW3255" s="4" t="s">
        <v>13</v>
      </c>
      <c r="ZX3255" s="4" t="s">
        <v>14</v>
      </c>
      <c r="ZY3255" s="4" t="s">
        <v>8</v>
      </c>
      <c r="ZZ3255" s="4" t="s">
        <v>314</v>
      </c>
      <c r="AAA3255" s="4" t="s">
        <v>13</v>
      </c>
      <c r="AAB3255" s="4" t="s">
        <v>13</v>
      </c>
      <c r="AAC3255" s="4" t="s">
        <v>14</v>
      </c>
      <c r="AAD3255" s="4" t="s">
        <v>8</v>
      </c>
      <c r="AAE3255" s="4" t="s">
        <v>314</v>
      </c>
      <c r="AAF3255" s="4" t="s">
        <v>13</v>
      </c>
      <c r="AAG3255" s="4" t="s">
        <v>13</v>
      </c>
      <c r="AAH3255" s="4" t="s">
        <v>14</v>
      </c>
      <c r="AAI3255" s="4" t="s">
        <v>8</v>
      </c>
      <c r="AAJ3255" s="4" t="s">
        <v>314</v>
      </c>
      <c r="AAK3255" s="4" t="s">
        <v>13</v>
      </c>
      <c r="AAL3255" s="4" t="s">
        <v>13</v>
      </c>
      <c r="AAM3255" s="4" t="s">
        <v>14</v>
      </c>
      <c r="AAN3255" s="4" t="s">
        <v>8</v>
      </c>
      <c r="AAO3255" s="4" t="s">
        <v>314</v>
      </c>
      <c r="AAP3255" s="4" t="s">
        <v>13</v>
      </c>
      <c r="AAQ3255" s="4" t="s">
        <v>13</v>
      </c>
      <c r="AAR3255" s="4" t="s">
        <v>14</v>
      </c>
      <c r="AAS3255" s="4" t="s">
        <v>8</v>
      </c>
      <c r="AAT3255" s="4" t="s">
        <v>314</v>
      </c>
      <c r="AAU3255" s="4" t="s">
        <v>13</v>
      </c>
      <c r="AAV3255" s="4" t="s">
        <v>13</v>
      </c>
      <c r="AAW3255" s="4" t="s">
        <v>14</v>
      </c>
      <c r="AAX3255" s="4" t="s">
        <v>8</v>
      </c>
      <c r="AAY3255" s="4" t="s">
        <v>314</v>
      </c>
    </row>
    <row r="3256" spans="1:727">
      <c r="A3256" t="n">
        <v>25680</v>
      </c>
      <c r="B3256" s="69" t="n">
        <v>257</v>
      </c>
      <c r="C3256" s="7" t="n">
        <v>7</v>
      </c>
      <c r="D3256" s="7" t="n">
        <v>65533</v>
      </c>
      <c r="E3256" s="7" t="n">
        <v>8300</v>
      </c>
      <c r="F3256" s="7" t="s">
        <v>12</v>
      </c>
      <c r="G3256" s="7" t="n">
        <f t="normal" ca="1">32-LENB(INDIRECT(ADDRESS(3256,6)))</f>
        <v>0</v>
      </c>
      <c r="H3256" s="7" t="n">
        <v>7</v>
      </c>
      <c r="I3256" s="7" t="n">
        <v>65533</v>
      </c>
      <c r="J3256" s="7" t="n">
        <v>3356</v>
      </c>
      <c r="K3256" s="7" t="s">
        <v>12</v>
      </c>
      <c r="L3256" s="7" t="n">
        <f t="normal" ca="1">32-LENB(INDIRECT(ADDRESS(3256,11)))</f>
        <v>0</v>
      </c>
      <c r="M3256" s="7" t="n">
        <v>7</v>
      </c>
      <c r="N3256" s="7" t="n">
        <v>65533</v>
      </c>
      <c r="O3256" s="7" t="n">
        <v>52641</v>
      </c>
      <c r="P3256" s="7" t="s">
        <v>12</v>
      </c>
      <c r="Q3256" s="7" t="n">
        <f t="normal" ca="1">32-LENB(INDIRECT(ADDRESS(3256,16)))</f>
        <v>0</v>
      </c>
      <c r="R3256" s="7" t="n">
        <v>7</v>
      </c>
      <c r="S3256" s="7" t="n">
        <v>65533</v>
      </c>
      <c r="T3256" s="7" t="n">
        <v>2328</v>
      </c>
      <c r="U3256" s="7" t="s">
        <v>12</v>
      </c>
      <c r="V3256" s="7" t="n">
        <f t="normal" ca="1">32-LENB(INDIRECT(ADDRESS(3256,21)))</f>
        <v>0</v>
      </c>
      <c r="W3256" s="7" t="n">
        <v>8</v>
      </c>
      <c r="X3256" s="7" t="n">
        <v>65533</v>
      </c>
      <c r="Y3256" s="7" t="n">
        <v>0</v>
      </c>
      <c r="Z3256" s="7" t="s">
        <v>106</v>
      </c>
      <c r="AA3256" s="7" t="n">
        <f t="normal" ca="1">32-LENB(INDIRECT(ADDRESS(3256,26)))</f>
        <v>0</v>
      </c>
      <c r="AB3256" s="7" t="n">
        <v>7</v>
      </c>
      <c r="AC3256" s="7" t="n">
        <v>65533</v>
      </c>
      <c r="AD3256" s="7" t="n">
        <v>8301</v>
      </c>
      <c r="AE3256" s="7" t="s">
        <v>12</v>
      </c>
      <c r="AF3256" s="7" t="n">
        <f t="normal" ca="1">32-LENB(INDIRECT(ADDRESS(3256,31)))</f>
        <v>0</v>
      </c>
      <c r="AG3256" s="7" t="n">
        <v>7</v>
      </c>
      <c r="AH3256" s="7" t="n">
        <v>65533</v>
      </c>
      <c r="AI3256" s="7" t="n">
        <v>8302</v>
      </c>
      <c r="AJ3256" s="7" t="s">
        <v>12</v>
      </c>
      <c r="AK3256" s="7" t="n">
        <f t="normal" ca="1">32-LENB(INDIRECT(ADDRESS(3256,36)))</f>
        <v>0</v>
      </c>
      <c r="AL3256" s="7" t="n">
        <v>7</v>
      </c>
      <c r="AM3256" s="7" t="n">
        <v>65533</v>
      </c>
      <c r="AN3256" s="7" t="n">
        <v>1363</v>
      </c>
      <c r="AO3256" s="7" t="s">
        <v>12</v>
      </c>
      <c r="AP3256" s="7" t="n">
        <f t="normal" ca="1">32-LENB(INDIRECT(ADDRESS(3256,41)))</f>
        <v>0</v>
      </c>
      <c r="AQ3256" s="7" t="n">
        <v>7</v>
      </c>
      <c r="AR3256" s="7" t="n">
        <v>65533</v>
      </c>
      <c r="AS3256" s="7" t="n">
        <v>6379</v>
      </c>
      <c r="AT3256" s="7" t="s">
        <v>12</v>
      </c>
      <c r="AU3256" s="7" t="n">
        <f t="normal" ca="1">32-LENB(INDIRECT(ADDRESS(3256,46)))</f>
        <v>0</v>
      </c>
      <c r="AV3256" s="7" t="n">
        <v>7</v>
      </c>
      <c r="AW3256" s="7" t="n">
        <v>65533</v>
      </c>
      <c r="AX3256" s="7" t="n">
        <v>52642</v>
      </c>
      <c r="AY3256" s="7" t="s">
        <v>12</v>
      </c>
      <c r="AZ3256" s="7" t="n">
        <f t="normal" ca="1">32-LENB(INDIRECT(ADDRESS(3256,51)))</f>
        <v>0</v>
      </c>
      <c r="BA3256" s="7" t="n">
        <v>7</v>
      </c>
      <c r="BB3256" s="7" t="n">
        <v>65533</v>
      </c>
      <c r="BC3256" s="7" t="n">
        <v>8303</v>
      </c>
      <c r="BD3256" s="7" t="s">
        <v>12</v>
      </c>
      <c r="BE3256" s="7" t="n">
        <f t="normal" ca="1">32-LENB(INDIRECT(ADDRESS(3256,56)))</f>
        <v>0</v>
      </c>
      <c r="BF3256" s="7" t="n">
        <v>7</v>
      </c>
      <c r="BG3256" s="7" t="n">
        <v>65533</v>
      </c>
      <c r="BH3256" s="7" t="n">
        <v>8304</v>
      </c>
      <c r="BI3256" s="7" t="s">
        <v>12</v>
      </c>
      <c r="BJ3256" s="7" t="n">
        <f t="normal" ca="1">32-LENB(INDIRECT(ADDRESS(3256,61)))</f>
        <v>0</v>
      </c>
      <c r="BK3256" s="7" t="n">
        <v>7</v>
      </c>
      <c r="BL3256" s="7" t="n">
        <v>65533</v>
      </c>
      <c r="BM3256" s="7" t="n">
        <v>7374</v>
      </c>
      <c r="BN3256" s="7" t="s">
        <v>12</v>
      </c>
      <c r="BO3256" s="7" t="n">
        <f t="normal" ca="1">32-LENB(INDIRECT(ADDRESS(3256,66)))</f>
        <v>0</v>
      </c>
      <c r="BP3256" s="7" t="n">
        <v>7</v>
      </c>
      <c r="BQ3256" s="7" t="n">
        <v>65533</v>
      </c>
      <c r="BR3256" s="7" t="n">
        <v>7375</v>
      </c>
      <c r="BS3256" s="7" t="s">
        <v>12</v>
      </c>
      <c r="BT3256" s="7" t="n">
        <f t="normal" ca="1">32-LENB(INDIRECT(ADDRESS(3256,71)))</f>
        <v>0</v>
      </c>
      <c r="BU3256" s="7" t="n">
        <v>7</v>
      </c>
      <c r="BV3256" s="7" t="n">
        <v>65533</v>
      </c>
      <c r="BW3256" s="7" t="n">
        <v>8305</v>
      </c>
      <c r="BX3256" s="7" t="s">
        <v>12</v>
      </c>
      <c r="BY3256" s="7" t="n">
        <f t="normal" ca="1">32-LENB(INDIRECT(ADDRESS(3256,76)))</f>
        <v>0</v>
      </c>
      <c r="BZ3256" s="7" t="n">
        <v>7</v>
      </c>
      <c r="CA3256" s="7" t="n">
        <v>65533</v>
      </c>
      <c r="CB3256" s="7" t="n">
        <v>8306</v>
      </c>
      <c r="CC3256" s="7" t="s">
        <v>12</v>
      </c>
      <c r="CD3256" s="7" t="n">
        <f t="normal" ca="1">32-LENB(INDIRECT(ADDRESS(3256,81)))</f>
        <v>0</v>
      </c>
      <c r="CE3256" s="7" t="n">
        <v>7</v>
      </c>
      <c r="CF3256" s="7" t="n">
        <v>65533</v>
      </c>
      <c r="CG3256" s="7" t="n">
        <v>7376</v>
      </c>
      <c r="CH3256" s="7" t="s">
        <v>12</v>
      </c>
      <c r="CI3256" s="7" t="n">
        <f t="normal" ca="1">32-LENB(INDIRECT(ADDRESS(3256,86)))</f>
        <v>0</v>
      </c>
      <c r="CJ3256" s="7" t="n">
        <v>7</v>
      </c>
      <c r="CK3256" s="7" t="n">
        <v>65533</v>
      </c>
      <c r="CL3256" s="7" t="n">
        <v>5341</v>
      </c>
      <c r="CM3256" s="7" t="s">
        <v>12</v>
      </c>
      <c r="CN3256" s="7" t="n">
        <f t="normal" ca="1">32-LENB(INDIRECT(ADDRESS(3256,91)))</f>
        <v>0</v>
      </c>
      <c r="CO3256" s="7" t="n">
        <v>7</v>
      </c>
      <c r="CP3256" s="7" t="n">
        <v>65533</v>
      </c>
      <c r="CQ3256" s="7" t="n">
        <v>5342</v>
      </c>
      <c r="CR3256" s="7" t="s">
        <v>12</v>
      </c>
      <c r="CS3256" s="7" t="n">
        <f t="normal" ca="1">32-LENB(INDIRECT(ADDRESS(3256,96)))</f>
        <v>0</v>
      </c>
      <c r="CT3256" s="7" t="n">
        <v>7</v>
      </c>
      <c r="CU3256" s="7" t="n">
        <v>65533</v>
      </c>
      <c r="CV3256" s="7" t="n">
        <v>8307</v>
      </c>
      <c r="CW3256" s="7" t="s">
        <v>12</v>
      </c>
      <c r="CX3256" s="7" t="n">
        <f t="normal" ca="1">32-LENB(INDIRECT(ADDRESS(3256,101)))</f>
        <v>0</v>
      </c>
      <c r="CY3256" s="7" t="n">
        <v>7</v>
      </c>
      <c r="CZ3256" s="7" t="n">
        <v>65533</v>
      </c>
      <c r="DA3256" s="7" t="n">
        <v>5343</v>
      </c>
      <c r="DB3256" s="7" t="s">
        <v>12</v>
      </c>
      <c r="DC3256" s="7" t="n">
        <f t="normal" ca="1">32-LENB(INDIRECT(ADDRESS(3256,106)))</f>
        <v>0</v>
      </c>
      <c r="DD3256" s="7" t="n">
        <v>4</v>
      </c>
      <c r="DE3256" s="7" t="n">
        <v>65533</v>
      </c>
      <c r="DF3256" s="7" t="n">
        <v>2000</v>
      </c>
      <c r="DG3256" s="7" t="s">
        <v>12</v>
      </c>
      <c r="DH3256" s="7" t="n">
        <f t="normal" ca="1">32-LENB(INDIRECT(ADDRESS(3256,111)))</f>
        <v>0</v>
      </c>
      <c r="DI3256" s="7" t="n">
        <v>7</v>
      </c>
      <c r="DJ3256" s="7" t="n">
        <v>65533</v>
      </c>
      <c r="DK3256" s="7" t="n">
        <v>18454</v>
      </c>
      <c r="DL3256" s="7" t="s">
        <v>12</v>
      </c>
      <c r="DM3256" s="7" t="n">
        <f t="normal" ca="1">32-LENB(INDIRECT(ADDRESS(3256,116)))</f>
        <v>0</v>
      </c>
      <c r="DN3256" s="7" t="n">
        <v>7</v>
      </c>
      <c r="DO3256" s="7" t="n">
        <v>65533</v>
      </c>
      <c r="DP3256" s="7" t="n">
        <v>52643</v>
      </c>
      <c r="DQ3256" s="7" t="s">
        <v>12</v>
      </c>
      <c r="DR3256" s="7" t="n">
        <f t="normal" ca="1">32-LENB(INDIRECT(ADDRESS(3256,121)))</f>
        <v>0</v>
      </c>
      <c r="DS3256" s="7" t="n">
        <v>7</v>
      </c>
      <c r="DT3256" s="7" t="n">
        <v>65533</v>
      </c>
      <c r="DU3256" s="7" t="n">
        <v>52644</v>
      </c>
      <c r="DV3256" s="7" t="s">
        <v>12</v>
      </c>
      <c r="DW3256" s="7" t="n">
        <f t="normal" ca="1">32-LENB(INDIRECT(ADDRESS(3256,126)))</f>
        <v>0</v>
      </c>
      <c r="DX3256" s="7" t="n">
        <v>7</v>
      </c>
      <c r="DY3256" s="7" t="n">
        <v>65533</v>
      </c>
      <c r="DZ3256" s="7" t="n">
        <v>8308</v>
      </c>
      <c r="EA3256" s="7" t="s">
        <v>12</v>
      </c>
      <c r="EB3256" s="7" t="n">
        <f t="normal" ca="1">32-LENB(INDIRECT(ADDRESS(3256,131)))</f>
        <v>0</v>
      </c>
      <c r="EC3256" s="7" t="n">
        <v>7</v>
      </c>
      <c r="ED3256" s="7" t="n">
        <v>65533</v>
      </c>
      <c r="EE3256" s="7" t="n">
        <v>8309</v>
      </c>
      <c r="EF3256" s="7" t="s">
        <v>12</v>
      </c>
      <c r="EG3256" s="7" t="n">
        <f t="normal" ca="1">32-LENB(INDIRECT(ADDRESS(3256,136)))</f>
        <v>0</v>
      </c>
      <c r="EH3256" s="7" t="n">
        <v>7</v>
      </c>
      <c r="EI3256" s="7" t="n">
        <v>65533</v>
      </c>
      <c r="EJ3256" s="7" t="n">
        <v>8310</v>
      </c>
      <c r="EK3256" s="7" t="s">
        <v>12</v>
      </c>
      <c r="EL3256" s="7" t="n">
        <f t="normal" ca="1">32-LENB(INDIRECT(ADDRESS(3256,141)))</f>
        <v>0</v>
      </c>
      <c r="EM3256" s="7" t="n">
        <v>7</v>
      </c>
      <c r="EN3256" s="7" t="n">
        <v>65533</v>
      </c>
      <c r="EO3256" s="7" t="n">
        <v>8311</v>
      </c>
      <c r="EP3256" s="7" t="s">
        <v>12</v>
      </c>
      <c r="EQ3256" s="7" t="n">
        <f t="normal" ca="1">32-LENB(INDIRECT(ADDRESS(3256,146)))</f>
        <v>0</v>
      </c>
      <c r="ER3256" s="7" t="n">
        <v>7</v>
      </c>
      <c r="ES3256" s="7" t="n">
        <v>65533</v>
      </c>
      <c r="ET3256" s="7" t="n">
        <v>8312</v>
      </c>
      <c r="EU3256" s="7" t="s">
        <v>12</v>
      </c>
      <c r="EV3256" s="7" t="n">
        <f t="normal" ca="1">32-LENB(INDIRECT(ADDRESS(3256,151)))</f>
        <v>0</v>
      </c>
      <c r="EW3256" s="7" t="n">
        <v>7</v>
      </c>
      <c r="EX3256" s="7" t="n">
        <v>65533</v>
      </c>
      <c r="EY3256" s="7" t="n">
        <v>52645</v>
      </c>
      <c r="EZ3256" s="7" t="s">
        <v>12</v>
      </c>
      <c r="FA3256" s="7" t="n">
        <f t="normal" ca="1">32-LENB(INDIRECT(ADDRESS(3256,156)))</f>
        <v>0</v>
      </c>
      <c r="FB3256" s="7" t="n">
        <v>7</v>
      </c>
      <c r="FC3256" s="7" t="n">
        <v>65533</v>
      </c>
      <c r="FD3256" s="7" t="n">
        <v>52646</v>
      </c>
      <c r="FE3256" s="7" t="s">
        <v>12</v>
      </c>
      <c r="FF3256" s="7" t="n">
        <f t="normal" ca="1">32-LENB(INDIRECT(ADDRESS(3256,161)))</f>
        <v>0</v>
      </c>
      <c r="FG3256" s="7" t="n">
        <v>7</v>
      </c>
      <c r="FH3256" s="7" t="n">
        <v>65533</v>
      </c>
      <c r="FI3256" s="7" t="n">
        <v>8313</v>
      </c>
      <c r="FJ3256" s="7" t="s">
        <v>12</v>
      </c>
      <c r="FK3256" s="7" t="n">
        <f t="normal" ca="1">32-LENB(INDIRECT(ADDRESS(3256,166)))</f>
        <v>0</v>
      </c>
      <c r="FL3256" s="7" t="n">
        <v>7</v>
      </c>
      <c r="FM3256" s="7" t="n">
        <v>65533</v>
      </c>
      <c r="FN3256" s="7" t="n">
        <v>8314</v>
      </c>
      <c r="FO3256" s="7" t="s">
        <v>12</v>
      </c>
      <c r="FP3256" s="7" t="n">
        <f t="normal" ca="1">32-LENB(INDIRECT(ADDRESS(3256,171)))</f>
        <v>0</v>
      </c>
      <c r="FQ3256" s="7" t="n">
        <v>7</v>
      </c>
      <c r="FR3256" s="7" t="n">
        <v>65533</v>
      </c>
      <c r="FS3256" s="7" t="n">
        <v>52647</v>
      </c>
      <c r="FT3256" s="7" t="s">
        <v>12</v>
      </c>
      <c r="FU3256" s="7" t="n">
        <f t="normal" ca="1">32-LENB(INDIRECT(ADDRESS(3256,176)))</f>
        <v>0</v>
      </c>
      <c r="FV3256" s="7" t="n">
        <v>7</v>
      </c>
      <c r="FW3256" s="7" t="n">
        <v>65533</v>
      </c>
      <c r="FX3256" s="7" t="n">
        <v>52648</v>
      </c>
      <c r="FY3256" s="7" t="s">
        <v>12</v>
      </c>
      <c r="FZ3256" s="7" t="n">
        <f t="normal" ca="1">32-LENB(INDIRECT(ADDRESS(3256,181)))</f>
        <v>0</v>
      </c>
      <c r="GA3256" s="7" t="n">
        <v>7</v>
      </c>
      <c r="GB3256" s="7" t="n">
        <v>65533</v>
      </c>
      <c r="GC3256" s="7" t="n">
        <v>14372</v>
      </c>
      <c r="GD3256" s="7" t="s">
        <v>12</v>
      </c>
      <c r="GE3256" s="7" t="n">
        <f t="normal" ca="1">32-LENB(INDIRECT(ADDRESS(3256,186)))</f>
        <v>0</v>
      </c>
      <c r="GF3256" s="7" t="n">
        <v>7</v>
      </c>
      <c r="GG3256" s="7" t="n">
        <v>65533</v>
      </c>
      <c r="GH3256" s="7" t="n">
        <v>14373</v>
      </c>
      <c r="GI3256" s="7" t="s">
        <v>12</v>
      </c>
      <c r="GJ3256" s="7" t="n">
        <f t="normal" ca="1">32-LENB(INDIRECT(ADDRESS(3256,191)))</f>
        <v>0</v>
      </c>
      <c r="GK3256" s="7" t="n">
        <v>7</v>
      </c>
      <c r="GL3256" s="7" t="n">
        <v>65533</v>
      </c>
      <c r="GM3256" s="7" t="n">
        <v>3357</v>
      </c>
      <c r="GN3256" s="7" t="s">
        <v>12</v>
      </c>
      <c r="GO3256" s="7" t="n">
        <f t="normal" ca="1">32-LENB(INDIRECT(ADDRESS(3256,196)))</f>
        <v>0</v>
      </c>
      <c r="GP3256" s="7" t="n">
        <v>7</v>
      </c>
      <c r="GQ3256" s="7" t="n">
        <v>65533</v>
      </c>
      <c r="GR3256" s="7" t="n">
        <v>2329</v>
      </c>
      <c r="GS3256" s="7" t="s">
        <v>12</v>
      </c>
      <c r="GT3256" s="7" t="n">
        <f t="normal" ca="1">32-LENB(INDIRECT(ADDRESS(3256,201)))</f>
        <v>0</v>
      </c>
      <c r="GU3256" s="7" t="n">
        <v>7</v>
      </c>
      <c r="GV3256" s="7" t="n">
        <v>65533</v>
      </c>
      <c r="GW3256" s="7" t="n">
        <v>8315</v>
      </c>
      <c r="GX3256" s="7" t="s">
        <v>12</v>
      </c>
      <c r="GY3256" s="7" t="n">
        <f t="normal" ca="1">32-LENB(INDIRECT(ADDRESS(3256,206)))</f>
        <v>0</v>
      </c>
      <c r="GZ3256" s="7" t="n">
        <v>7</v>
      </c>
      <c r="HA3256" s="7" t="n">
        <v>65533</v>
      </c>
      <c r="HB3256" s="7" t="n">
        <v>15338</v>
      </c>
      <c r="HC3256" s="7" t="s">
        <v>12</v>
      </c>
      <c r="HD3256" s="7" t="n">
        <f t="normal" ca="1">32-LENB(INDIRECT(ADDRESS(3256,211)))</f>
        <v>0</v>
      </c>
      <c r="HE3256" s="7" t="n">
        <v>7</v>
      </c>
      <c r="HF3256" s="7" t="n">
        <v>65533</v>
      </c>
      <c r="HG3256" s="7" t="n">
        <v>15339</v>
      </c>
      <c r="HH3256" s="7" t="s">
        <v>12</v>
      </c>
      <c r="HI3256" s="7" t="n">
        <f t="normal" ca="1">32-LENB(INDIRECT(ADDRESS(3256,216)))</f>
        <v>0</v>
      </c>
      <c r="HJ3256" s="7" t="n">
        <v>7</v>
      </c>
      <c r="HK3256" s="7" t="n">
        <v>65533</v>
      </c>
      <c r="HL3256" s="7" t="n">
        <v>3357</v>
      </c>
      <c r="HM3256" s="7" t="s">
        <v>12</v>
      </c>
      <c r="HN3256" s="7" t="n">
        <f t="normal" ca="1">32-LENB(INDIRECT(ADDRESS(3256,221)))</f>
        <v>0</v>
      </c>
      <c r="HO3256" s="7" t="n">
        <v>7</v>
      </c>
      <c r="HP3256" s="7" t="n">
        <v>65533</v>
      </c>
      <c r="HQ3256" s="7" t="n">
        <v>2330</v>
      </c>
      <c r="HR3256" s="7" t="s">
        <v>12</v>
      </c>
      <c r="HS3256" s="7" t="n">
        <f t="normal" ca="1">32-LENB(INDIRECT(ADDRESS(3256,226)))</f>
        <v>0</v>
      </c>
      <c r="HT3256" s="7" t="n">
        <v>7</v>
      </c>
      <c r="HU3256" s="7" t="n">
        <v>65533</v>
      </c>
      <c r="HV3256" s="7" t="n">
        <v>8316</v>
      </c>
      <c r="HW3256" s="7" t="s">
        <v>12</v>
      </c>
      <c r="HX3256" s="7" t="n">
        <f t="normal" ca="1">32-LENB(INDIRECT(ADDRESS(3256,231)))</f>
        <v>0</v>
      </c>
      <c r="HY3256" s="7" t="n">
        <v>7</v>
      </c>
      <c r="HZ3256" s="7" t="n">
        <v>65533</v>
      </c>
      <c r="IA3256" s="7" t="n">
        <v>13321</v>
      </c>
      <c r="IB3256" s="7" t="s">
        <v>12</v>
      </c>
      <c r="IC3256" s="7" t="n">
        <f t="normal" ca="1">32-LENB(INDIRECT(ADDRESS(3256,236)))</f>
        <v>0</v>
      </c>
      <c r="ID3256" s="7" t="n">
        <v>7</v>
      </c>
      <c r="IE3256" s="7" t="n">
        <v>65533</v>
      </c>
      <c r="IF3256" s="7" t="n">
        <v>13322</v>
      </c>
      <c r="IG3256" s="7" t="s">
        <v>12</v>
      </c>
      <c r="IH3256" s="7" t="n">
        <f t="normal" ca="1">32-LENB(INDIRECT(ADDRESS(3256,241)))</f>
        <v>0</v>
      </c>
      <c r="II3256" s="7" t="n">
        <v>7</v>
      </c>
      <c r="IJ3256" s="7" t="n">
        <v>65533</v>
      </c>
      <c r="IK3256" s="7" t="n">
        <v>3357</v>
      </c>
      <c r="IL3256" s="7" t="s">
        <v>12</v>
      </c>
      <c r="IM3256" s="7" t="n">
        <f t="normal" ca="1">32-LENB(INDIRECT(ADDRESS(3256,246)))</f>
        <v>0</v>
      </c>
      <c r="IN3256" s="7" t="n">
        <v>7</v>
      </c>
      <c r="IO3256" s="7" t="n">
        <v>65533</v>
      </c>
      <c r="IP3256" s="7" t="n">
        <v>2331</v>
      </c>
      <c r="IQ3256" s="7" t="s">
        <v>12</v>
      </c>
      <c r="IR3256" s="7" t="n">
        <f t="normal" ca="1">32-LENB(INDIRECT(ADDRESS(3256,251)))</f>
        <v>0</v>
      </c>
      <c r="IS3256" s="7" t="n">
        <v>7</v>
      </c>
      <c r="IT3256" s="7" t="n">
        <v>65533</v>
      </c>
      <c r="IU3256" s="7" t="n">
        <v>8317</v>
      </c>
      <c r="IV3256" s="7" t="s">
        <v>12</v>
      </c>
      <c r="IW3256" s="7" t="n">
        <f t="normal" ca="1">32-LENB(INDIRECT(ADDRESS(3256,256)))</f>
        <v>0</v>
      </c>
      <c r="IX3256" s="7" t="n">
        <v>7</v>
      </c>
      <c r="IY3256" s="7" t="n">
        <v>65533</v>
      </c>
      <c r="IZ3256" s="7" t="n">
        <v>52649</v>
      </c>
      <c r="JA3256" s="7" t="s">
        <v>12</v>
      </c>
      <c r="JB3256" s="7" t="n">
        <f t="normal" ca="1">32-LENB(INDIRECT(ADDRESS(3256,261)))</f>
        <v>0</v>
      </c>
      <c r="JC3256" s="7" t="n">
        <v>7</v>
      </c>
      <c r="JD3256" s="7" t="n">
        <v>65533</v>
      </c>
      <c r="JE3256" s="7" t="n">
        <v>8318</v>
      </c>
      <c r="JF3256" s="7" t="s">
        <v>12</v>
      </c>
      <c r="JG3256" s="7" t="n">
        <f t="normal" ca="1">32-LENB(INDIRECT(ADDRESS(3256,266)))</f>
        <v>0</v>
      </c>
      <c r="JH3256" s="7" t="n">
        <v>7</v>
      </c>
      <c r="JI3256" s="7" t="n">
        <v>65533</v>
      </c>
      <c r="JJ3256" s="7" t="n">
        <v>8319</v>
      </c>
      <c r="JK3256" s="7" t="s">
        <v>12</v>
      </c>
      <c r="JL3256" s="7" t="n">
        <f t="normal" ca="1">32-LENB(INDIRECT(ADDRESS(3256,271)))</f>
        <v>0</v>
      </c>
      <c r="JM3256" s="7" t="n">
        <v>7</v>
      </c>
      <c r="JN3256" s="7" t="n">
        <v>65533</v>
      </c>
      <c r="JO3256" s="7" t="n">
        <v>8320</v>
      </c>
      <c r="JP3256" s="7" t="s">
        <v>12</v>
      </c>
      <c r="JQ3256" s="7" t="n">
        <f t="normal" ca="1">32-LENB(INDIRECT(ADDRESS(3256,276)))</f>
        <v>0</v>
      </c>
      <c r="JR3256" s="7" t="n">
        <v>7</v>
      </c>
      <c r="JS3256" s="7" t="n">
        <v>65533</v>
      </c>
      <c r="JT3256" s="7" t="n">
        <v>52650</v>
      </c>
      <c r="JU3256" s="7" t="s">
        <v>12</v>
      </c>
      <c r="JV3256" s="7" t="n">
        <f t="normal" ca="1">32-LENB(INDIRECT(ADDRESS(3256,281)))</f>
        <v>0</v>
      </c>
      <c r="JW3256" s="7" t="n">
        <v>7</v>
      </c>
      <c r="JX3256" s="7" t="n">
        <v>65533</v>
      </c>
      <c r="JY3256" s="7" t="n">
        <v>18455</v>
      </c>
      <c r="JZ3256" s="7" t="s">
        <v>12</v>
      </c>
      <c r="KA3256" s="7" t="n">
        <f t="normal" ca="1">32-LENB(INDIRECT(ADDRESS(3256,286)))</f>
        <v>0</v>
      </c>
      <c r="KB3256" s="7" t="n">
        <v>7</v>
      </c>
      <c r="KC3256" s="7" t="n">
        <v>65533</v>
      </c>
      <c r="KD3256" s="7" t="n">
        <v>8321</v>
      </c>
      <c r="KE3256" s="7" t="s">
        <v>12</v>
      </c>
      <c r="KF3256" s="7" t="n">
        <f t="normal" ca="1">32-LENB(INDIRECT(ADDRESS(3256,291)))</f>
        <v>0</v>
      </c>
      <c r="KG3256" s="7" t="n">
        <v>7</v>
      </c>
      <c r="KH3256" s="7" t="n">
        <v>65533</v>
      </c>
      <c r="KI3256" s="7" t="n">
        <v>8322</v>
      </c>
      <c r="KJ3256" s="7" t="s">
        <v>12</v>
      </c>
      <c r="KK3256" s="7" t="n">
        <f t="normal" ca="1">32-LENB(INDIRECT(ADDRESS(3256,296)))</f>
        <v>0</v>
      </c>
      <c r="KL3256" s="7" t="n">
        <v>7</v>
      </c>
      <c r="KM3256" s="7" t="n">
        <v>65533</v>
      </c>
      <c r="KN3256" s="7" t="n">
        <v>3358</v>
      </c>
      <c r="KO3256" s="7" t="s">
        <v>12</v>
      </c>
      <c r="KP3256" s="7" t="n">
        <f t="normal" ca="1">32-LENB(INDIRECT(ADDRESS(3256,301)))</f>
        <v>0</v>
      </c>
      <c r="KQ3256" s="7" t="n">
        <v>7</v>
      </c>
      <c r="KR3256" s="7" t="n">
        <v>65533</v>
      </c>
      <c r="KS3256" s="7" t="n">
        <v>2332</v>
      </c>
      <c r="KT3256" s="7" t="s">
        <v>12</v>
      </c>
      <c r="KU3256" s="7" t="n">
        <f t="normal" ca="1">32-LENB(INDIRECT(ADDRESS(3256,306)))</f>
        <v>0</v>
      </c>
      <c r="KV3256" s="7" t="n">
        <v>7</v>
      </c>
      <c r="KW3256" s="7" t="n">
        <v>65533</v>
      </c>
      <c r="KX3256" s="7" t="n">
        <v>2333</v>
      </c>
      <c r="KY3256" s="7" t="s">
        <v>12</v>
      </c>
      <c r="KZ3256" s="7" t="n">
        <f t="normal" ca="1">32-LENB(INDIRECT(ADDRESS(3256,311)))</f>
        <v>0</v>
      </c>
      <c r="LA3256" s="7" t="n">
        <v>7</v>
      </c>
      <c r="LB3256" s="7" t="n">
        <v>65533</v>
      </c>
      <c r="LC3256" s="7" t="n">
        <v>6380</v>
      </c>
      <c r="LD3256" s="7" t="s">
        <v>12</v>
      </c>
      <c r="LE3256" s="7" t="n">
        <f t="normal" ca="1">32-LENB(INDIRECT(ADDRESS(3256,316)))</f>
        <v>0</v>
      </c>
      <c r="LF3256" s="7" t="n">
        <v>7</v>
      </c>
      <c r="LG3256" s="7" t="n">
        <v>65533</v>
      </c>
      <c r="LH3256" s="7" t="n">
        <v>1364</v>
      </c>
      <c r="LI3256" s="7" t="s">
        <v>12</v>
      </c>
      <c r="LJ3256" s="7" t="n">
        <f t="normal" ca="1">32-LENB(INDIRECT(ADDRESS(3256,321)))</f>
        <v>0</v>
      </c>
      <c r="LK3256" s="7" t="n">
        <v>7</v>
      </c>
      <c r="LL3256" s="7" t="n">
        <v>65533</v>
      </c>
      <c r="LM3256" s="7" t="n">
        <v>9347</v>
      </c>
      <c r="LN3256" s="7" t="s">
        <v>12</v>
      </c>
      <c r="LO3256" s="7" t="n">
        <f t="normal" ca="1">32-LENB(INDIRECT(ADDRESS(3256,326)))</f>
        <v>0</v>
      </c>
      <c r="LP3256" s="7" t="n">
        <v>7</v>
      </c>
      <c r="LQ3256" s="7" t="n">
        <v>65533</v>
      </c>
      <c r="LR3256" s="7" t="n">
        <v>4374</v>
      </c>
      <c r="LS3256" s="7" t="s">
        <v>12</v>
      </c>
      <c r="LT3256" s="7" t="n">
        <f t="normal" ca="1">32-LENB(INDIRECT(ADDRESS(3256,331)))</f>
        <v>0</v>
      </c>
      <c r="LU3256" s="7" t="n">
        <v>7</v>
      </c>
      <c r="LV3256" s="7" t="n">
        <v>65533</v>
      </c>
      <c r="LW3256" s="7" t="n">
        <v>7377</v>
      </c>
      <c r="LX3256" s="7" t="s">
        <v>12</v>
      </c>
      <c r="LY3256" s="7" t="n">
        <f t="normal" ca="1">32-LENB(INDIRECT(ADDRESS(3256,336)))</f>
        <v>0</v>
      </c>
      <c r="LZ3256" s="7" t="n">
        <v>7</v>
      </c>
      <c r="MA3256" s="7" t="n">
        <v>65533</v>
      </c>
      <c r="MB3256" s="7" t="n">
        <v>5955</v>
      </c>
      <c r="MC3256" s="7" t="s">
        <v>12</v>
      </c>
      <c r="MD3256" s="7" t="n">
        <f t="normal" ca="1">32-LENB(INDIRECT(ADDRESS(3256,341)))</f>
        <v>0</v>
      </c>
      <c r="ME3256" s="7" t="n">
        <v>7</v>
      </c>
      <c r="MF3256" s="7" t="n">
        <v>65533</v>
      </c>
      <c r="MG3256" s="7" t="n">
        <v>8323</v>
      </c>
      <c r="MH3256" s="7" t="s">
        <v>12</v>
      </c>
      <c r="MI3256" s="7" t="n">
        <f t="normal" ca="1">32-LENB(INDIRECT(ADDRESS(3256,346)))</f>
        <v>0</v>
      </c>
      <c r="MJ3256" s="7" t="n">
        <v>7</v>
      </c>
      <c r="MK3256" s="7" t="n">
        <v>65533</v>
      </c>
      <c r="ML3256" s="7" t="n">
        <v>8324</v>
      </c>
      <c r="MM3256" s="7" t="s">
        <v>12</v>
      </c>
      <c r="MN3256" s="7" t="n">
        <f t="normal" ca="1">32-LENB(INDIRECT(ADDRESS(3256,351)))</f>
        <v>0</v>
      </c>
      <c r="MO3256" s="7" t="n">
        <v>7</v>
      </c>
      <c r="MP3256" s="7" t="n">
        <v>65533</v>
      </c>
      <c r="MQ3256" s="7" t="n">
        <v>8325</v>
      </c>
      <c r="MR3256" s="7" t="s">
        <v>12</v>
      </c>
      <c r="MS3256" s="7" t="n">
        <f t="normal" ca="1">32-LENB(INDIRECT(ADDRESS(3256,356)))</f>
        <v>0</v>
      </c>
      <c r="MT3256" s="7" t="n">
        <v>7</v>
      </c>
      <c r="MU3256" s="7" t="n">
        <v>65533</v>
      </c>
      <c r="MV3256" s="7" t="n">
        <v>52651</v>
      </c>
      <c r="MW3256" s="7" t="s">
        <v>12</v>
      </c>
      <c r="MX3256" s="7" t="n">
        <f t="normal" ca="1">32-LENB(INDIRECT(ADDRESS(3256,361)))</f>
        <v>0</v>
      </c>
      <c r="MY3256" s="7" t="n">
        <v>7</v>
      </c>
      <c r="MZ3256" s="7" t="n">
        <v>65533</v>
      </c>
      <c r="NA3256" s="7" t="n">
        <v>2334</v>
      </c>
      <c r="NB3256" s="7" t="s">
        <v>12</v>
      </c>
      <c r="NC3256" s="7" t="n">
        <f t="normal" ca="1">32-LENB(INDIRECT(ADDRESS(3256,366)))</f>
        <v>0</v>
      </c>
      <c r="ND3256" s="7" t="n">
        <v>7</v>
      </c>
      <c r="NE3256" s="7" t="n">
        <v>65533</v>
      </c>
      <c r="NF3256" s="7" t="n">
        <v>8326</v>
      </c>
      <c r="NG3256" s="7" t="s">
        <v>12</v>
      </c>
      <c r="NH3256" s="7" t="n">
        <f t="normal" ca="1">32-LENB(INDIRECT(ADDRESS(3256,371)))</f>
        <v>0</v>
      </c>
      <c r="NI3256" s="7" t="n">
        <v>7</v>
      </c>
      <c r="NJ3256" s="7" t="n">
        <v>65533</v>
      </c>
      <c r="NK3256" s="7" t="n">
        <v>8327</v>
      </c>
      <c r="NL3256" s="7" t="s">
        <v>12</v>
      </c>
      <c r="NM3256" s="7" t="n">
        <f t="normal" ca="1">32-LENB(INDIRECT(ADDRESS(3256,376)))</f>
        <v>0</v>
      </c>
      <c r="NN3256" s="7" t="n">
        <v>7</v>
      </c>
      <c r="NO3256" s="7" t="n">
        <v>65533</v>
      </c>
      <c r="NP3256" s="7" t="n">
        <v>8328</v>
      </c>
      <c r="NQ3256" s="7" t="s">
        <v>12</v>
      </c>
      <c r="NR3256" s="7" t="n">
        <f t="normal" ca="1">32-LENB(INDIRECT(ADDRESS(3256,381)))</f>
        <v>0</v>
      </c>
      <c r="NS3256" s="7" t="n">
        <v>7</v>
      </c>
      <c r="NT3256" s="7" t="n">
        <v>65533</v>
      </c>
      <c r="NU3256" s="7" t="n">
        <v>8329</v>
      </c>
      <c r="NV3256" s="7" t="s">
        <v>12</v>
      </c>
      <c r="NW3256" s="7" t="n">
        <f t="normal" ca="1">32-LENB(INDIRECT(ADDRESS(3256,386)))</f>
        <v>0</v>
      </c>
      <c r="NX3256" s="7" t="n">
        <v>7</v>
      </c>
      <c r="NY3256" s="7" t="n">
        <v>65533</v>
      </c>
      <c r="NZ3256" s="7" t="n">
        <v>52652</v>
      </c>
      <c r="OA3256" s="7" t="s">
        <v>12</v>
      </c>
      <c r="OB3256" s="7" t="n">
        <f t="normal" ca="1">32-LENB(INDIRECT(ADDRESS(3256,391)))</f>
        <v>0</v>
      </c>
      <c r="OC3256" s="7" t="n">
        <v>7</v>
      </c>
      <c r="OD3256" s="7" t="n">
        <v>65533</v>
      </c>
      <c r="OE3256" s="7" t="n">
        <v>8330</v>
      </c>
      <c r="OF3256" s="7" t="s">
        <v>12</v>
      </c>
      <c r="OG3256" s="7" t="n">
        <f t="normal" ca="1">32-LENB(INDIRECT(ADDRESS(3256,396)))</f>
        <v>0</v>
      </c>
      <c r="OH3256" s="7" t="n">
        <v>7</v>
      </c>
      <c r="OI3256" s="7" t="n">
        <v>65533</v>
      </c>
      <c r="OJ3256" s="7" t="n">
        <v>8331</v>
      </c>
      <c r="OK3256" s="7" t="s">
        <v>12</v>
      </c>
      <c r="OL3256" s="7" t="n">
        <f t="normal" ca="1">32-LENB(INDIRECT(ADDRESS(3256,401)))</f>
        <v>0</v>
      </c>
      <c r="OM3256" s="7" t="n">
        <v>7</v>
      </c>
      <c r="ON3256" s="7" t="n">
        <v>65533</v>
      </c>
      <c r="OO3256" s="7" t="n">
        <v>8332</v>
      </c>
      <c r="OP3256" s="7" t="s">
        <v>12</v>
      </c>
      <c r="OQ3256" s="7" t="n">
        <f t="normal" ca="1">32-LENB(INDIRECT(ADDRESS(3256,406)))</f>
        <v>0</v>
      </c>
      <c r="OR3256" s="7" t="n">
        <v>7</v>
      </c>
      <c r="OS3256" s="7" t="n">
        <v>65533</v>
      </c>
      <c r="OT3256" s="7" t="n">
        <v>8333</v>
      </c>
      <c r="OU3256" s="7" t="s">
        <v>12</v>
      </c>
      <c r="OV3256" s="7" t="n">
        <f t="normal" ca="1">32-LENB(INDIRECT(ADDRESS(3256,411)))</f>
        <v>0</v>
      </c>
      <c r="OW3256" s="7" t="n">
        <v>7</v>
      </c>
      <c r="OX3256" s="7" t="n">
        <v>65533</v>
      </c>
      <c r="OY3256" s="7" t="n">
        <v>8334</v>
      </c>
      <c r="OZ3256" s="7" t="s">
        <v>12</v>
      </c>
      <c r="PA3256" s="7" t="n">
        <f t="normal" ca="1">32-LENB(INDIRECT(ADDRESS(3256,416)))</f>
        <v>0</v>
      </c>
      <c r="PB3256" s="7" t="n">
        <v>7</v>
      </c>
      <c r="PC3256" s="7" t="n">
        <v>65533</v>
      </c>
      <c r="PD3256" s="7" t="n">
        <v>7378</v>
      </c>
      <c r="PE3256" s="7" t="s">
        <v>12</v>
      </c>
      <c r="PF3256" s="7" t="n">
        <f t="normal" ca="1">32-LENB(INDIRECT(ADDRESS(3256,421)))</f>
        <v>0</v>
      </c>
      <c r="PG3256" s="7" t="n">
        <v>7</v>
      </c>
      <c r="PH3256" s="7" t="n">
        <v>65533</v>
      </c>
      <c r="PI3256" s="7" t="n">
        <v>1365</v>
      </c>
      <c r="PJ3256" s="7" t="s">
        <v>12</v>
      </c>
      <c r="PK3256" s="7" t="n">
        <f t="normal" ca="1">32-LENB(INDIRECT(ADDRESS(3256,426)))</f>
        <v>0</v>
      </c>
      <c r="PL3256" s="7" t="n">
        <v>7</v>
      </c>
      <c r="PM3256" s="7" t="n">
        <v>65533</v>
      </c>
      <c r="PN3256" s="7" t="n">
        <v>6381</v>
      </c>
      <c r="PO3256" s="7" t="s">
        <v>12</v>
      </c>
      <c r="PP3256" s="7" t="n">
        <f t="normal" ca="1">32-LENB(INDIRECT(ADDRESS(3256,431)))</f>
        <v>0</v>
      </c>
      <c r="PQ3256" s="7" t="n">
        <v>7</v>
      </c>
      <c r="PR3256" s="7" t="n">
        <v>65533</v>
      </c>
      <c r="PS3256" s="7" t="n">
        <v>9954</v>
      </c>
      <c r="PT3256" s="7" t="s">
        <v>12</v>
      </c>
      <c r="PU3256" s="7" t="n">
        <f t="normal" ca="1">32-LENB(INDIRECT(ADDRESS(3256,436)))</f>
        <v>0</v>
      </c>
      <c r="PV3256" s="7" t="n">
        <v>7</v>
      </c>
      <c r="PW3256" s="7" t="n">
        <v>65533</v>
      </c>
      <c r="PX3256" s="7" t="n">
        <v>4954</v>
      </c>
      <c r="PY3256" s="7" t="s">
        <v>12</v>
      </c>
      <c r="PZ3256" s="7" t="n">
        <f t="normal" ca="1">32-LENB(INDIRECT(ADDRESS(3256,441)))</f>
        <v>0</v>
      </c>
      <c r="QA3256" s="7" t="n">
        <v>7</v>
      </c>
      <c r="QB3256" s="7" t="n">
        <v>65533</v>
      </c>
      <c r="QC3256" s="7" t="n">
        <v>5954</v>
      </c>
      <c r="QD3256" s="7" t="s">
        <v>12</v>
      </c>
      <c r="QE3256" s="7" t="n">
        <f t="normal" ca="1">32-LENB(INDIRECT(ADDRESS(3256,446)))</f>
        <v>0</v>
      </c>
      <c r="QF3256" s="7" t="n">
        <v>7</v>
      </c>
      <c r="QG3256" s="7" t="n">
        <v>65533</v>
      </c>
      <c r="QH3256" s="7" t="n">
        <v>3359</v>
      </c>
      <c r="QI3256" s="7" t="s">
        <v>12</v>
      </c>
      <c r="QJ3256" s="7" t="n">
        <f t="normal" ca="1">32-LENB(INDIRECT(ADDRESS(3256,451)))</f>
        <v>0</v>
      </c>
      <c r="QK3256" s="7" t="n">
        <v>7</v>
      </c>
      <c r="QL3256" s="7" t="n">
        <v>65533</v>
      </c>
      <c r="QM3256" s="7" t="n">
        <v>53953</v>
      </c>
      <c r="QN3256" s="7" t="s">
        <v>12</v>
      </c>
      <c r="QO3256" s="7" t="n">
        <f t="normal" ca="1">32-LENB(INDIRECT(ADDRESS(3256,456)))</f>
        <v>0</v>
      </c>
      <c r="QP3256" s="7" t="n">
        <v>7</v>
      </c>
      <c r="QQ3256" s="7" t="n">
        <v>65533</v>
      </c>
      <c r="QR3256" s="7" t="n">
        <v>8335</v>
      </c>
      <c r="QS3256" s="7" t="s">
        <v>12</v>
      </c>
      <c r="QT3256" s="7" t="n">
        <f t="normal" ca="1">32-LENB(INDIRECT(ADDRESS(3256,461)))</f>
        <v>0</v>
      </c>
      <c r="QU3256" s="7" t="n">
        <v>7</v>
      </c>
      <c r="QV3256" s="7" t="n">
        <v>65533</v>
      </c>
      <c r="QW3256" s="7" t="n">
        <v>8336</v>
      </c>
      <c r="QX3256" s="7" t="s">
        <v>12</v>
      </c>
      <c r="QY3256" s="7" t="n">
        <f t="normal" ca="1">32-LENB(INDIRECT(ADDRESS(3256,466)))</f>
        <v>0</v>
      </c>
      <c r="QZ3256" s="7" t="n">
        <v>7</v>
      </c>
      <c r="RA3256" s="7" t="n">
        <v>65533</v>
      </c>
      <c r="RB3256" s="7" t="n">
        <v>8337</v>
      </c>
      <c r="RC3256" s="7" t="s">
        <v>12</v>
      </c>
      <c r="RD3256" s="7" t="n">
        <f t="normal" ca="1">32-LENB(INDIRECT(ADDRESS(3256,471)))</f>
        <v>0</v>
      </c>
      <c r="RE3256" s="7" t="n">
        <v>7</v>
      </c>
      <c r="RF3256" s="7" t="n">
        <v>65533</v>
      </c>
      <c r="RG3256" s="7" t="n">
        <v>52653</v>
      </c>
      <c r="RH3256" s="7" t="s">
        <v>12</v>
      </c>
      <c r="RI3256" s="7" t="n">
        <f t="normal" ca="1">32-LENB(INDIRECT(ADDRESS(3256,476)))</f>
        <v>0</v>
      </c>
      <c r="RJ3256" s="7" t="n">
        <v>7</v>
      </c>
      <c r="RK3256" s="7" t="n">
        <v>65533</v>
      </c>
      <c r="RL3256" s="7" t="n">
        <v>52654</v>
      </c>
      <c r="RM3256" s="7" t="s">
        <v>12</v>
      </c>
      <c r="RN3256" s="7" t="n">
        <f t="normal" ca="1">32-LENB(INDIRECT(ADDRESS(3256,481)))</f>
        <v>0</v>
      </c>
      <c r="RO3256" s="7" t="n">
        <v>7</v>
      </c>
      <c r="RP3256" s="7" t="n">
        <v>65533</v>
      </c>
      <c r="RQ3256" s="7" t="n">
        <v>52655</v>
      </c>
      <c r="RR3256" s="7" t="s">
        <v>12</v>
      </c>
      <c r="RS3256" s="7" t="n">
        <f t="normal" ca="1">32-LENB(INDIRECT(ADDRESS(3256,486)))</f>
        <v>0</v>
      </c>
      <c r="RT3256" s="7" t="n">
        <v>7</v>
      </c>
      <c r="RU3256" s="7" t="n">
        <v>65533</v>
      </c>
      <c r="RV3256" s="7" t="n">
        <v>52656</v>
      </c>
      <c r="RW3256" s="7" t="s">
        <v>12</v>
      </c>
      <c r="RX3256" s="7" t="n">
        <f t="normal" ca="1">32-LENB(INDIRECT(ADDRESS(3256,491)))</f>
        <v>0</v>
      </c>
      <c r="RY3256" s="7" t="n">
        <v>7</v>
      </c>
      <c r="RZ3256" s="7" t="n">
        <v>65533</v>
      </c>
      <c r="SA3256" s="7" t="n">
        <v>52657</v>
      </c>
      <c r="SB3256" s="7" t="s">
        <v>12</v>
      </c>
      <c r="SC3256" s="7" t="n">
        <f t="normal" ca="1">32-LENB(INDIRECT(ADDRESS(3256,496)))</f>
        <v>0</v>
      </c>
      <c r="SD3256" s="7" t="n">
        <v>7</v>
      </c>
      <c r="SE3256" s="7" t="n">
        <v>65533</v>
      </c>
      <c r="SF3256" s="7" t="n">
        <v>8338</v>
      </c>
      <c r="SG3256" s="7" t="s">
        <v>12</v>
      </c>
      <c r="SH3256" s="7" t="n">
        <f t="normal" ca="1">32-LENB(INDIRECT(ADDRESS(3256,501)))</f>
        <v>0</v>
      </c>
      <c r="SI3256" s="7" t="n">
        <v>7</v>
      </c>
      <c r="SJ3256" s="7" t="n">
        <v>65533</v>
      </c>
      <c r="SK3256" s="7" t="n">
        <v>8339</v>
      </c>
      <c r="SL3256" s="7" t="s">
        <v>12</v>
      </c>
      <c r="SM3256" s="7" t="n">
        <f t="normal" ca="1">32-LENB(INDIRECT(ADDRESS(3256,506)))</f>
        <v>0</v>
      </c>
      <c r="SN3256" s="7" t="n">
        <v>7</v>
      </c>
      <c r="SO3256" s="7" t="n">
        <v>65533</v>
      </c>
      <c r="SP3256" s="7" t="n">
        <v>52658</v>
      </c>
      <c r="SQ3256" s="7" t="s">
        <v>12</v>
      </c>
      <c r="SR3256" s="7" t="n">
        <f t="normal" ca="1">32-LENB(INDIRECT(ADDRESS(3256,511)))</f>
        <v>0</v>
      </c>
      <c r="SS3256" s="7" t="n">
        <v>7</v>
      </c>
      <c r="ST3256" s="7" t="n">
        <v>65533</v>
      </c>
      <c r="SU3256" s="7" t="n">
        <v>52659</v>
      </c>
      <c r="SV3256" s="7" t="s">
        <v>12</v>
      </c>
      <c r="SW3256" s="7" t="n">
        <f t="normal" ca="1">32-LENB(INDIRECT(ADDRESS(3256,516)))</f>
        <v>0</v>
      </c>
      <c r="SX3256" s="7" t="n">
        <v>7</v>
      </c>
      <c r="SY3256" s="7" t="n">
        <v>65533</v>
      </c>
      <c r="SZ3256" s="7" t="n">
        <v>8340</v>
      </c>
      <c r="TA3256" s="7" t="s">
        <v>12</v>
      </c>
      <c r="TB3256" s="7" t="n">
        <f t="normal" ca="1">32-LENB(INDIRECT(ADDRESS(3256,521)))</f>
        <v>0</v>
      </c>
      <c r="TC3256" s="7" t="n">
        <v>7</v>
      </c>
      <c r="TD3256" s="7" t="n">
        <v>65533</v>
      </c>
      <c r="TE3256" s="7" t="n">
        <v>52660</v>
      </c>
      <c r="TF3256" s="7" t="s">
        <v>12</v>
      </c>
      <c r="TG3256" s="7" t="n">
        <f t="normal" ca="1">32-LENB(INDIRECT(ADDRESS(3256,526)))</f>
        <v>0</v>
      </c>
      <c r="TH3256" s="7" t="n">
        <v>7</v>
      </c>
      <c r="TI3256" s="7" t="n">
        <v>65533</v>
      </c>
      <c r="TJ3256" s="7" t="n">
        <v>52661</v>
      </c>
      <c r="TK3256" s="7" t="s">
        <v>12</v>
      </c>
      <c r="TL3256" s="7" t="n">
        <f t="normal" ca="1">32-LENB(INDIRECT(ADDRESS(3256,531)))</f>
        <v>0</v>
      </c>
      <c r="TM3256" s="7" t="n">
        <v>7</v>
      </c>
      <c r="TN3256" s="7" t="n">
        <v>65533</v>
      </c>
      <c r="TO3256" s="7" t="n">
        <v>52662</v>
      </c>
      <c r="TP3256" s="7" t="s">
        <v>12</v>
      </c>
      <c r="TQ3256" s="7" t="n">
        <f t="normal" ca="1">32-LENB(INDIRECT(ADDRESS(3256,536)))</f>
        <v>0</v>
      </c>
      <c r="TR3256" s="7" t="n">
        <v>7</v>
      </c>
      <c r="TS3256" s="7" t="n">
        <v>65533</v>
      </c>
      <c r="TT3256" s="7" t="n">
        <v>52663</v>
      </c>
      <c r="TU3256" s="7" t="s">
        <v>12</v>
      </c>
      <c r="TV3256" s="7" t="n">
        <f t="normal" ca="1">32-LENB(INDIRECT(ADDRESS(3256,541)))</f>
        <v>0</v>
      </c>
      <c r="TW3256" s="7" t="n">
        <v>7</v>
      </c>
      <c r="TX3256" s="7" t="n">
        <v>65533</v>
      </c>
      <c r="TY3256" s="7" t="n">
        <v>52664</v>
      </c>
      <c r="TZ3256" s="7" t="s">
        <v>12</v>
      </c>
      <c r="UA3256" s="7" t="n">
        <f t="normal" ca="1">32-LENB(INDIRECT(ADDRESS(3256,546)))</f>
        <v>0</v>
      </c>
      <c r="UB3256" s="7" t="n">
        <v>7</v>
      </c>
      <c r="UC3256" s="7" t="n">
        <v>65533</v>
      </c>
      <c r="UD3256" s="7" t="n">
        <v>52665</v>
      </c>
      <c r="UE3256" s="7" t="s">
        <v>12</v>
      </c>
      <c r="UF3256" s="7" t="n">
        <f t="normal" ca="1">32-LENB(INDIRECT(ADDRESS(3256,551)))</f>
        <v>0</v>
      </c>
      <c r="UG3256" s="7" t="n">
        <v>7</v>
      </c>
      <c r="UH3256" s="7" t="n">
        <v>65533</v>
      </c>
      <c r="UI3256" s="7" t="n">
        <v>52666</v>
      </c>
      <c r="UJ3256" s="7" t="s">
        <v>12</v>
      </c>
      <c r="UK3256" s="7" t="n">
        <f t="normal" ca="1">32-LENB(INDIRECT(ADDRESS(3256,556)))</f>
        <v>0</v>
      </c>
      <c r="UL3256" s="7" t="n">
        <v>7</v>
      </c>
      <c r="UM3256" s="7" t="n">
        <v>65533</v>
      </c>
      <c r="UN3256" s="7" t="n">
        <v>52667</v>
      </c>
      <c r="UO3256" s="7" t="s">
        <v>12</v>
      </c>
      <c r="UP3256" s="7" t="n">
        <f t="normal" ca="1">32-LENB(INDIRECT(ADDRESS(3256,561)))</f>
        <v>0</v>
      </c>
      <c r="UQ3256" s="7" t="n">
        <v>7</v>
      </c>
      <c r="UR3256" s="7" t="n">
        <v>65533</v>
      </c>
      <c r="US3256" s="7" t="n">
        <v>8341</v>
      </c>
      <c r="UT3256" s="7" t="s">
        <v>12</v>
      </c>
      <c r="UU3256" s="7" t="n">
        <f t="normal" ca="1">32-LENB(INDIRECT(ADDRESS(3256,566)))</f>
        <v>0</v>
      </c>
      <c r="UV3256" s="7" t="n">
        <v>7</v>
      </c>
      <c r="UW3256" s="7" t="n">
        <v>65533</v>
      </c>
      <c r="UX3256" s="7" t="n">
        <v>6382</v>
      </c>
      <c r="UY3256" s="7" t="s">
        <v>12</v>
      </c>
      <c r="UZ3256" s="7" t="n">
        <f t="normal" ca="1">32-LENB(INDIRECT(ADDRESS(3256,571)))</f>
        <v>0</v>
      </c>
      <c r="VA3256" s="7" t="n">
        <v>7</v>
      </c>
      <c r="VB3256" s="7" t="n">
        <v>65533</v>
      </c>
      <c r="VC3256" s="7" t="n">
        <v>4375</v>
      </c>
      <c r="VD3256" s="7" t="s">
        <v>12</v>
      </c>
      <c r="VE3256" s="7" t="n">
        <f t="normal" ca="1">32-LENB(INDIRECT(ADDRESS(3256,576)))</f>
        <v>0</v>
      </c>
      <c r="VF3256" s="7" t="n">
        <v>7</v>
      </c>
      <c r="VG3256" s="7" t="n">
        <v>65533</v>
      </c>
      <c r="VH3256" s="7" t="n">
        <v>1366</v>
      </c>
      <c r="VI3256" s="7" t="s">
        <v>12</v>
      </c>
      <c r="VJ3256" s="7" t="n">
        <f t="normal" ca="1">32-LENB(INDIRECT(ADDRESS(3256,581)))</f>
        <v>0</v>
      </c>
      <c r="VK3256" s="7" t="n">
        <v>7</v>
      </c>
      <c r="VL3256" s="7" t="n">
        <v>65533</v>
      </c>
      <c r="VM3256" s="7" t="n">
        <v>7379</v>
      </c>
      <c r="VN3256" s="7" t="s">
        <v>12</v>
      </c>
      <c r="VO3256" s="7" t="n">
        <f t="normal" ca="1">32-LENB(INDIRECT(ADDRESS(3256,586)))</f>
        <v>0</v>
      </c>
      <c r="VP3256" s="7" t="n">
        <v>7</v>
      </c>
      <c r="VQ3256" s="7" t="n">
        <v>65533</v>
      </c>
      <c r="VR3256" s="7" t="n">
        <v>9348</v>
      </c>
      <c r="VS3256" s="7" t="s">
        <v>12</v>
      </c>
      <c r="VT3256" s="7" t="n">
        <f t="normal" ca="1">32-LENB(INDIRECT(ADDRESS(3256,591)))</f>
        <v>0</v>
      </c>
      <c r="VU3256" s="7" t="n">
        <v>7</v>
      </c>
      <c r="VV3256" s="7" t="n">
        <v>65533</v>
      </c>
      <c r="VW3256" s="7" t="n">
        <v>5344</v>
      </c>
      <c r="VX3256" s="7" t="s">
        <v>12</v>
      </c>
      <c r="VY3256" s="7" t="n">
        <f t="normal" ca="1">32-LENB(INDIRECT(ADDRESS(3256,596)))</f>
        <v>0</v>
      </c>
      <c r="VZ3256" s="7" t="n">
        <v>7</v>
      </c>
      <c r="WA3256" s="7" t="n">
        <v>65533</v>
      </c>
      <c r="WB3256" s="7" t="n">
        <v>52668</v>
      </c>
      <c r="WC3256" s="7" t="s">
        <v>12</v>
      </c>
      <c r="WD3256" s="7" t="n">
        <f t="normal" ca="1">32-LENB(INDIRECT(ADDRESS(3256,601)))</f>
        <v>0</v>
      </c>
      <c r="WE3256" s="7" t="n">
        <v>7</v>
      </c>
      <c r="WF3256" s="7" t="n">
        <v>65533</v>
      </c>
      <c r="WG3256" s="7" t="n">
        <v>52669</v>
      </c>
      <c r="WH3256" s="7" t="s">
        <v>12</v>
      </c>
      <c r="WI3256" s="7" t="n">
        <f t="normal" ca="1">32-LENB(INDIRECT(ADDRESS(3256,606)))</f>
        <v>0</v>
      </c>
      <c r="WJ3256" s="7" t="n">
        <v>7</v>
      </c>
      <c r="WK3256" s="7" t="n">
        <v>65533</v>
      </c>
      <c r="WL3256" s="7" t="n">
        <v>52670</v>
      </c>
      <c r="WM3256" s="7" t="s">
        <v>12</v>
      </c>
      <c r="WN3256" s="7" t="n">
        <f t="normal" ca="1">32-LENB(INDIRECT(ADDRESS(3256,611)))</f>
        <v>0</v>
      </c>
      <c r="WO3256" s="7" t="n">
        <v>7</v>
      </c>
      <c r="WP3256" s="7" t="n">
        <v>65533</v>
      </c>
      <c r="WQ3256" s="7" t="n">
        <v>52671</v>
      </c>
      <c r="WR3256" s="7" t="s">
        <v>12</v>
      </c>
      <c r="WS3256" s="7" t="n">
        <f t="normal" ca="1">32-LENB(INDIRECT(ADDRESS(3256,616)))</f>
        <v>0</v>
      </c>
      <c r="WT3256" s="7" t="n">
        <v>7</v>
      </c>
      <c r="WU3256" s="7" t="n">
        <v>65533</v>
      </c>
      <c r="WV3256" s="7" t="n">
        <v>52672</v>
      </c>
      <c r="WW3256" s="7" t="s">
        <v>12</v>
      </c>
      <c r="WX3256" s="7" t="n">
        <f t="normal" ca="1">32-LENB(INDIRECT(ADDRESS(3256,621)))</f>
        <v>0</v>
      </c>
      <c r="WY3256" s="7" t="n">
        <v>7</v>
      </c>
      <c r="WZ3256" s="7" t="n">
        <v>65533</v>
      </c>
      <c r="XA3256" s="7" t="n">
        <v>52673</v>
      </c>
      <c r="XB3256" s="7" t="s">
        <v>12</v>
      </c>
      <c r="XC3256" s="7" t="n">
        <f t="normal" ca="1">32-LENB(INDIRECT(ADDRESS(3256,626)))</f>
        <v>0</v>
      </c>
      <c r="XD3256" s="7" t="n">
        <v>7</v>
      </c>
      <c r="XE3256" s="7" t="n">
        <v>65533</v>
      </c>
      <c r="XF3256" s="7" t="n">
        <v>52674</v>
      </c>
      <c r="XG3256" s="7" t="s">
        <v>12</v>
      </c>
      <c r="XH3256" s="7" t="n">
        <f t="normal" ca="1">32-LENB(INDIRECT(ADDRESS(3256,631)))</f>
        <v>0</v>
      </c>
      <c r="XI3256" s="7" t="n">
        <v>7</v>
      </c>
      <c r="XJ3256" s="7" t="n">
        <v>65533</v>
      </c>
      <c r="XK3256" s="7" t="n">
        <v>8342</v>
      </c>
      <c r="XL3256" s="7" t="s">
        <v>12</v>
      </c>
      <c r="XM3256" s="7" t="n">
        <f t="normal" ca="1">32-LENB(INDIRECT(ADDRESS(3256,636)))</f>
        <v>0</v>
      </c>
      <c r="XN3256" s="7" t="n">
        <v>7</v>
      </c>
      <c r="XO3256" s="7" t="n">
        <v>65533</v>
      </c>
      <c r="XP3256" s="7" t="n">
        <v>2335</v>
      </c>
      <c r="XQ3256" s="7" t="s">
        <v>12</v>
      </c>
      <c r="XR3256" s="7" t="n">
        <f t="normal" ca="1">32-LENB(INDIRECT(ADDRESS(3256,641)))</f>
        <v>0</v>
      </c>
      <c r="XS3256" s="7" t="n">
        <v>7</v>
      </c>
      <c r="XT3256" s="7" t="n">
        <v>65533</v>
      </c>
      <c r="XU3256" s="7" t="n">
        <v>3360</v>
      </c>
      <c r="XV3256" s="7" t="s">
        <v>12</v>
      </c>
      <c r="XW3256" s="7" t="n">
        <f t="normal" ca="1">32-LENB(INDIRECT(ADDRESS(3256,646)))</f>
        <v>0</v>
      </c>
      <c r="XX3256" s="7" t="n">
        <v>7</v>
      </c>
      <c r="XY3256" s="7" t="n">
        <v>65533</v>
      </c>
      <c r="XZ3256" s="7" t="n">
        <v>18456</v>
      </c>
      <c r="YA3256" s="7" t="s">
        <v>12</v>
      </c>
      <c r="YB3256" s="7" t="n">
        <f t="normal" ca="1">32-LENB(INDIRECT(ADDRESS(3256,651)))</f>
        <v>0</v>
      </c>
      <c r="YC3256" s="7" t="n">
        <v>7</v>
      </c>
      <c r="YD3256" s="7" t="n">
        <v>65533</v>
      </c>
      <c r="YE3256" s="7" t="n">
        <v>14374</v>
      </c>
      <c r="YF3256" s="7" t="s">
        <v>12</v>
      </c>
      <c r="YG3256" s="7" t="n">
        <f t="normal" ca="1">32-LENB(INDIRECT(ADDRESS(3256,656)))</f>
        <v>0</v>
      </c>
      <c r="YH3256" s="7" t="n">
        <v>7</v>
      </c>
      <c r="YI3256" s="7" t="n">
        <v>65533</v>
      </c>
      <c r="YJ3256" s="7" t="n">
        <v>15340</v>
      </c>
      <c r="YK3256" s="7" t="s">
        <v>12</v>
      </c>
      <c r="YL3256" s="7" t="n">
        <f t="normal" ca="1">32-LENB(INDIRECT(ADDRESS(3256,661)))</f>
        <v>0</v>
      </c>
      <c r="YM3256" s="7" t="n">
        <v>7</v>
      </c>
      <c r="YN3256" s="7" t="n">
        <v>65533</v>
      </c>
      <c r="YO3256" s="7" t="n">
        <v>13323</v>
      </c>
      <c r="YP3256" s="7" t="s">
        <v>12</v>
      </c>
      <c r="YQ3256" s="7" t="n">
        <f t="normal" ca="1">32-LENB(INDIRECT(ADDRESS(3256,666)))</f>
        <v>0</v>
      </c>
      <c r="YR3256" s="7" t="n">
        <v>7</v>
      </c>
      <c r="YS3256" s="7" t="n">
        <v>65533</v>
      </c>
      <c r="YT3256" s="7" t="n">
        <v>8343</v>
      </c>
      <c r="YU3256" s="7" t="s">
        <v>12</v>
      </c>
      <c r="YV3256" s="7" t="n">
        <f t="normal" ca="1">32-LENB(INDIRECT(ADDRESS(3256,671)))</f>
        <v>0</v>
      </c>
      <c r="YW3256" s="7" t="n">
        <v>7</v>
      </c>
      <c r="YX3256" s="7" t="n">
        <v>65533</v>
      </c>
      <c r="YY3256" s="7" t="n">
        <v>8344</v>
      </c>
      <c r="YZ3256" s="7" t="s">
        <v>12</v>
      </c>
      <c r="ZA3256" s="7" t="n">
        <f t="normal" ca="1">32-LENB(INDIRECT(ADDRESS(3256,676)))</f>
        <v>0</v>
      </c>
      <c r="ZB3256" s="7" t="n">
        <v>7</v>
      </c>
      <c r="ZC3256" s="7" t="n">
        <v>65533</v>
      </c>
      <c r="ZD3256" s="7" t="n">
        <v>52675</v>
      </c>
      <c r="ZE3256" s="7" t="s">
        <v>12</v>
      </c>
      <c r="ZF3256" s="7" t="n">
        <f t="normal" ca="1">32-LENB(INDIRECT(ADDRESS(3256,681)))</f>
        <v>0</v>
      </c>
      <c r="ZG3256" s="7" t="n">
        <v>7</v>
      </c>
      <c r="ZH3256" s="7" t="n">
        <v>65533</v>
      </c>
      <c r="ZI3256" s="7" t="n">
        <v>8345</v>
      </c>
      <c r="ZJ3256" s="7" t="s">
        <v>12</v>
      </c>
      <c r="ZK3256" s="7" t="n">
        <f t="normal" ca="1">32-LENB(INDIRECT(ADDRESS(3256,686)))</f>
        <v>0</v>
      </c>
      <c r="ZL3256" s="7" t="n">
        <v>7</v>
      </c>
      <c r="ZM3256" s="7" t="n">
        <v>65533</v>
      </c>
      <c r="ZN3256" s="7" t="n">
        <v>8346</v>
      </c>
      <c r="ZO3256" s="7" t="s">
        <v>12</v>
      </c>
      <c r="ZP3256" s="7" t="n">
        <f t="normal" ca="1">32-LENB(INDIRECT(ADDRESS(3256,691)))</f>
        <v>0</v>
      </c>
      <c r="ZQ3256" s="7" t="n">
        <v>7</v>
      </c>
      <c r="ZR3256" s="7" t="n">
        <v>65533</v>
      </c>
      <c r="ZS3256" s="7" t="n">
        <v>8347</v>
      </c>
      <c r="ZT3256" s="7" t="s">
        <v>12</v>
      </c>
      <c r="ZU3256" s="7" t="n">
        <f t="normal" ca="1">32-LENB(INDIRECT(ADDRESS(3256,696)))</f>
        <v>0</v>
      </c>
      <c r="ZV3256" s="7" t="n">
        <v>7</v>
      </c>
      <c r="ZW3256" s="7" t="n">
        <v>65533</v>
      </c>
      <c r="ZX3256" s="7" t="n">
        <v>8348</v>
      </c>
      <c r="ZY3256" s="7" t="s">
        <v>12</v>
      </c>
      <c r="ZZ3256" s="7" t="n">
        <f t="normal" ca="1">32-LENB(INDIRECT(ADDRESS(3256,701)))</f>
        <v>0</v>
      </c>
      <c r="AAA3256" s="7" t="n">
        <v>7</v>
      </c>
      <c r="AAB3256" s="7" t="n">
        <v>65533</v>
      </c>
      <c r="AAC3256" s="7" t="n">
        <v>52676</v>
      </c>
      <c r="AAD3256" s="7" t="s">
        <v>12</v>
      </c>
      <c r="AAE3256" s="7" t="n">
        <f t="normal" ca="1">32-LENB(INDIRECT(ADDRESS(3256,706)))</f>
        <v>0</v>
      </c>
      <c r="AAF3256" s="7" t="n">
        <v>7</v>
      </c>
      <c r="AAG3256" s="7" t="n">
        <v>65533</v>
      </c>
      <c r="AAH3256" s="7" t="n">
        <v>8349</v>
      </c>
      <c r="AAI3256" s="7" t="s">
        <v>12</v>
      </c>
      <c r="AAJ3256" s="7" t="n">
        <f t="normal" ca="1">32-LENB(INDIRECT(ADDRESS(3256,711)))</f>
        <v>0</v>
      </c>
      <c r="AAK3256" s="7" t="n">
        <v>7</v>
      </c>
      <c r="AAL3256" s="7" t="n">
        <v>65533</v>
      </c>
      <c r="AAM3256" s="7" t="n">
        <v>8350</v>
      </c>
      <c r="AAN3256" s="7" t="s">
        <v>12</v>
      </c>
      <c r="AAO3256" s="7" t="n">
        <f t="normal" ca="1">32-LENB(INDIRECT(ADDRESS(3256,716)))</f>
        <v>0</v>
      </c>
      <c r="AAP3256" s="7" t="n">
        <v>7</v>
      </c>
      <c r="AAQ3256" s="7" t="n">
        <v>65533</v>
      </c>
      <c r="AAR3256" s="7" t="n">
        <v>8351</v>
      </c>
      <c r="AAS3256" s="7" t="s">
        <v>12</v>
      </c>
      <c r="AAT3256" s="7" t="n">
        <f t="normal" ca="1">32-LENB(INDIRECT(ADDRESS(3256,721)))</f>
        <v>0</v>
      </c>
      <c r="AAU3256" s="7" t="n">
        <v>0</v>
      </c>
      <c r="AAV3256" s="7" t="n">
        <v>65533</v>
      </c>
      <c r="AAW3256" s="7" t="n">
        <v>0</v>
      </c>
      <c r="AAX3256" s="7" t="s">
        <v>12</v>
      </c>
      <c r="AAY3256" s="7" t="n">
        <f t="normal" ca="1">32-LENB(INDIRECT(ADDRESS(3256,726)))</f>
        <v>0</v>
      </c>
    </row>
    <row r="3257" spans="1:727">
      <c r="A3257" t="s">
        <v>4</v>
      </c>
      <c r="B3257" s="4" t="s">
        <v>5</v>
      </c>
    </row>
    <row r="3258" spans="1:727">
      <c r="A3258" t="n">
        <v>31480</v>
      </c>
      <c r="B3258" s="5" t="n">
        <v>1</v>
      </c>
    </row>
    <row r="3259" spans="1:727" s="3" customFormat="1" customHeight="0">
      <c r="A3259" s="3" t="s">
        <v>2</v>
      </c>
      <c r="B3259" s="3" t="s">
        <v>315</v>
      </c>
    </row>
    <row r="3260" spans="1:727">
      <c r="A3260" t="s">
        <v>4</v>
      </c>
      <c r="B3260" s="4" t="s">
        <v>5</v>
      </c>
      <c r="C3260" s="4" t="s">
        <v>13</v>
      </c>
      <c r="D3260" s="4" t="s">
        <v>13</v>
      </c>
      <c r="E3260" s="4" t="s">
        <v>14</v>
      </c>
      <c r="F3260" s="4" t="s">
        <v>8</v>
      </c>
      <c r="G3260" s="4" t="s">
        <v>314</v>
      </c>
      <c r="H3260" s="4" t="s">
        <v>13</v>
      </c>
      <c r="I3260" s="4" t="s">
        <v>13</v>
      </c>
      <c r="J3260" s="4" t="s">
        <v>14</v>
      </c>
      <c r="K3260" s="4" t="s">
        <v>8</v>
      </c>
      <c r="L3260" s="4" t="s">
        <v>314</v>
      </c>
      <c r="M3260" s="4" t="s">
        <v>13</v>
      </c>
      <c r="N3260" s="4" t="s">
        <v>13</v>
      </c>
      <c r="O3260" s="4" t="s">
        <v>14</v>
      </c>
      <c r="P3260" s="4" t="s">
        <v>8</v>
      </c>
      <c r="Q3260" s="4" t="s">
        <v>314</v>
      </c>
      <c r="R3260" s="4" t="s">
        <v>13</v>
      </c>
      <c r="S3260" s="4" t="s">
        <v>13</v>
      </c>
      <c r="T3260" s="4" t="s">
        <v>14</v>
      </c>
      <c r="U3260" s="4" t="s">
        <v>8</v>
      </c>
      <c r="V3260" s="4" t="s">
        <v>314</v>
      </c>
    </row>
    <row r="3261" spans="1:727">
      <c r="A3261" t="n">
        <v>31488</v>
      </c>
      <c r="B3261" s="69" t="n">
        <v>257</v>
      </c>
      <c r="C3261" s="7" t="n">
        <v>4</v>
      </c>
      <c r="D3261" s="7" t="n">
        <v>65533</v>
      </c>
      <c r="E3261" s="7" t="n">
        <v>4360</v>
      </c>
      <c r="F3261" s="7" t="s">
        <v>12</v>
      </c>
      <c r="G3261" s="7" t="n">
        <f t="normal" ca="1">32-LENB(INDIRECT(ADDRESS(3261,6)))</f>
        <v>0</v>
      </c>
      <c r="H3261" s="7" t="n">
        <v>4</v>
      </c>
      <c r="I3261" s="7" t="n">
        <v>65533</v>
      </c>
      <c r="J3261" s="7" t="n">
        <v>14003</v>
      </c>
      <c r="K3261" s="7" t="s">
        <v>12</v>
      </c>
      <c r="L3261" s="7" t="n">
        <f t="normal" ca="1">32-LENB(INDIRECT(ADDRESS(3261,11)))</f>
        <v>0</v>
      </c>
      <c r="M3261" s="7" t="n">
        <v>4</v>
      </c>
      <c r="N3261" s="7" t="n">
        <v>65533</v>
      </c>
      <c r="O3261" s="7" t="n">
        <v>2015</v>
      </c>
      <c r="P3261" s="7" t="s">
        <v>12</v>
      </c>
      <c r="Q3261" s="7" t="n">
        <f t="normal" ca="1">32-LENB(INDIRECT(ADDRESS(3261,16)))</f>
        <v>0</v>
      </c>
      <c r="R3261" s="7" t="n">
        <v>0</v>
      </c>
      <c r="S3261" s="7" t="n">
        <v>65533</v>
      </c>
      <c r="T3261" s="7" t="n">
        <v>0</v>
      </c>
      <c r="U3261" s="7" t="s">
        <v>12</v>
      </c>
      <c r="V3261" s="7" t="n">
        <f t="normal" ca="1">32-LENB(INDIRECT(ADDRESS(3261,21)))</f>
        <v>0</v>
      </c>
    </row>
    <row r="3262" spans="1:727">
      <c r="A3262" t="s">
        <v>4</v>
      </c>
      <c r="B3262" s="4" t="s">
        <v>5</v>
      </c>
    </row>
    <row r="3263" spans="1:727">
      <c r="A3263" t="n">
        <v>31648</v>
      </c>
      <c r="B326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2025-09-06T21:46:24</dcterms:created>
  <dcterms:modified xsi:type="dcterms:W3CDTF">2025-09-06T21:46:24</dcterms:modified>
</cp:coreProperties>
</file>