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FFE5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FFA473"/>
      </patternFill>
    </fill>
    <fill>
      <patternFill patternType="solid">
        <fgColor rgb="FFFF96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E5FF73"/>
      </patternFill>
    </fill>
    <fill>
      <patternFill patternType="solid">
        <fgColor rgb="FF7CFF73"/>
      </patternFill>
    </fill>
    <fill>
      <patternFill patternType="solid">
        <fgColor rgb="FFFFAD73"/>
      </patternFill>
    </fill>
    <fill>
      <patternFill patternType="solid">
        <fgColor rgb="FFD7FF73"/>
      </patternFill>
    </fill>
    <fill>
      <patternFill patternType="solid">
        <fgColor rgb="FFFFC573"/>
      </patternFill>
    </fill>
    <fill>
      <patternFill patternType="solid">
        <fgColor rgb="FFA9FF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<sst xmlns="http://schemas.openxmlformats.org/spreadsheetml/2006/main" count="9470" uniqueCount="300">
  <si>
    <t>CS2</t>
  </si>
  <si>
    <t>m1001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</si>
  <si>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</si>
  <si>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</si>
  <si>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</si>
  <si>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</si>
  <si>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</si>
  <si>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</si>
  <si>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</si>
  <si>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</si>
  <si>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</si>
  <si>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</si>
  <si>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</si>
  <si>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</si>
  <si>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</si>
  <si>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</si>
  <si>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</si>
  <si>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</si>
  <si>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</si>
  <si>
    <t>EV_01_55_01</t>
  </si>
  <si>
    <t>Start</t>
  </si>
  <si>
    <t>End</t>
  </si>
  <si>
    <t>AniFieldAttack</t>
  </si>
  <si>
    <t>AniWait</t>
  </si>
  <si>
    <t>FC_Start_Party</t>
  </si>
  <si>
    <t>event/ev2ri016.eff</t>
  </si>
  <si>
    <t>event/ev2ri017.eff</t>
  </si>
  <si>
    <t>C_NPC052</t>
  </si>
  <si>
    <t>Celine</t>
  </si>
  <si>
    <t>O_E8200</t>
  </si>
  <si>
    <t>Orbal Boat</t>
  </si>
  <si>
    <t>e8200</t>
  </si>
  <si>
    <t>FC_chr_entry</t>
  </si>
  <si>
    <t>castle00</t>
  </si>
  <si>
    <t>AniEv4555</t>
  </si>
  <si>
    <t>AniSitWait</t>
  </si>
  <si>
    <t>ET_01_55_01_Boat01</t>
  </si>
  <si>
    <t>ET_01_55_01_Camera00</t>
  </si>
  <si>
    <t>#E_2#M_0</t>
  </si>
  <si>
    <t>dialog</t>
  </si>
  <si>
    <t>#2KIt's hard to believe it's the middle of
the day with how poor visibility is.</t>
  </si>
  <si>
    <t>#E[9]#M_0And this has been going on for a whole
month?</t>
  </si>
  <si>
    <t>#E[1]#M_0</t>
  </si>
  <si>
    <t>#2KI imagine it's a manifestation of the
chaos in Erebonia, much like the 
appearance of the higher elements.</t>
  </si>
  <si>
    <t>#E_I#M_0There's a possibility whatever Emma
sensed over at the castle is the direct
cause.</t>
  </si>
  <si>
    <t>#E[9]#M_0And I do feel like something strange is
here this time, too...</t>
  </si>
  <si>
    <t>C</t>
  </si>
  <si>
    <t>0</t>
  </si>
  <si>
    <t>#b</t>
  </si>
  <si>
    <t>#KOh? 'This time, too'?</t>
  </si>
  <si>
    <t>#E_0#M_0You didn't follow us here during our
field study, did you?</t>
  </si>
  <si>
    <t>#E[C]#M_A</t>
  </si>
  <si>
    <t>#KHuh. For real?</t>
  </si>
  <si>
    <t>#E[C]#M_0</t>
  </si>
  <si>
    <t>#KI didn't notice her following us.</t>
  </si>
  <si>
    <t>ET_01_55_01_Camera01</t>
  </si>
  <si>
    <t>#E[9]#M_0</t>
  </si>
  <si>
    <t>#6K...Well, I suppose there's no harm in
admitting it now.</t>
  </si>
  <si>
    <t>#E_I#M_0I had my own duty as a familiar to
fulfill, you know.</t>
  </si>
  <si>
    <t>#E_0#M_0I was to make sure this area didn't
have any undesirable effects on you
as a potential Awakener.</t>
  </si>
  <si>
    <t>#7KWhat kind of undesirable effects?</t>
  </si>
  <si>
    <t>#E_2#M_0Does that mean Legram has something
to do with the Divine Knights?</t>
  </si>
  <si>
    <t>#E[3]#M_0</t>
  </si>
  <si>
    <t>#6KMore Lohengrin Castle than Legram
as a whole.</t>
  </si>
  <si>
    <t>#E_0#M_0Once upon a time, a Divine Knight
just like the Ashen and Azure Knights
supposedly slumbered there.</t>
  </si>
  <si>
    <t>#7KAre you serious?!</t>
  </si>
  <si>
    <t>#E_8#M_0</t>
  </si>
  <si>
    <t>#KThere are more than two?</t>
  </si>
  <si>
    <t>#KFirst I'm hearing of it.</t>
  </si>
  <si>
    <t>#KJust what are the Divine Knights,
anyway?</t>
  </si>
  <si>
    <t>#6KAll I've heard are the ancient legends,
unfortunately.</t>
  </si>
  <si>
    <t>#E_I#M_0So all I know is that there was once
a Divine Knight here...</t>
  </si>
  <si>
    <t>#E_0#M_0...and now it's gone, along with its
Awakener.</t>
  </si>
  <si>
    <t>#7KGone? Gone where, I wonder...</t>
  </si>
  <si>
    <t>#E_E#M_A</t>
  </si>
  <si>
    <t>#KHmm?</t>
  </si>
  <si>
    <t>#E[9]#M_A</t>
  </si>
  <si>
    <t>#KThat's kind of a big revelation...</t>
  </si>
  <si>
    <t>#6KOh, look. I can see the castle now.</t>
  </si>
  <si>
    <t>#E[1]#M_A</t>
  </si>
  <si>
    <t xml:space="preserve">#K#F#0TWe're almost there. </t>
  </si>
  <si>
    <t>#E_2#M_AGet ready to land, guys.</t>
  </si>
  <si>
    <t>#E_2#M_0Prepare to disembark, everyone.</t>
  </si>
  <si>
    <t>#E_0#M_0Prepare to disembark, everyone.</t>
  </si>
  <si>
    <t>ET_01_55_01_Camera00</t>
  </si>
  <si>
    <t>ET_01_55_01_Camera01</t>
  </si>
  <si>
    <t>ET_01_55_01_Boat01</t>
  </si>
  <si>
    <t>EV_01_57_02</t>
  </si>
  <si>
    <t>I_SVIS053</t>
  </si>
  <si>
    <t>event/ev2ri009.eff</t>
  </si>
  <si>
    <t>event/ev2li101.eff</t>
  </si>
  <si>
    <t>O_E7510</t>
  </si>
  <si>
    <t>Commander's Airship</t>
  </si>
  <si>
    <t>O_S00EVT00</t>
  </si>
  <si>
    <t>Viewpoint</t>
  </si>
  <si>
    <t>AniEv7280</t>
  </si>
  <si>
    <t>AniEv7285</t>
  </si>
  <si>
    <t>AniEv2530</t>
  </si>
  <si>
    <t>AniEv0825</t>
  </si>
  <si>
    <t>AniEv1425</t>
  </si>
  <si>
    <t>ET_01_57_02_Boat01</t>
  </si>
  <si>
    <t>ET_01_57_02_Boat02</t>
  </si>
  <si>
    <t>#K#0TThe fog's actually a little less dense
than it was on the way here...</t>
  </si>
  <si>
    <t>#E_I#M_0Maybe because we defeated those
cryptids?</t>
  </si>
  <si>
    <t>#4K#0TMost likely so. I imagine they were 
accelerating the development of a problem
that would have appeared regardless.</t>
  </si>
  <si>
    <t>#E_I#M_0So while the situation should settle down
for now, I imagine it'll happen again in due
time.</t>
  </si>
  <si>
    <t>#E_8#M_A</t>
  </si>
  <si>
    <t>#1K#0T#FIndeed... The fundamental cause is likely
elsewhere and much more complex.</t>
  </si>
  <si>
    <t>#1K#0TLegram as a whole will have to stay
wary for a while, I suppose.</t>
  </si>
  <si>
    <t>#1KStill, listening to what you had to say...</t>
  </si>
  <si>
    <t>#E_8#M_9</t>
  </si>
  <si>
    <t>#1KI was very relieved to hear that Monica
is alive and well at the Garrelia proving
ground.</t>
  </si>
  <si>
    <t>#E[1]#M_9I've been concerned for her well-being
since Trista's occupation.</t>
  </si>
  <si>
    <t>#E[5]#M_0</t>
  </si>
  <si>
    <t>#2KHeehee. We'll have to let Casper know
she's safe as well.</t>
  </si>
  <si>
    <t>#E_8#M_AIt's troubling to think of how unpredictable
this war is. There's no telling what direction
it's going to take.</t>
  </si>
  <si>
    <t>#2KIt's troubling to think of how unpredictable
this war is. There's no telling what direction
it's going to take.</t>
  </si>
  <si>
    <t>#1KYeah, unfortunately.</t>
  </si>
  <si>
    <t>#E_J#M_0The fighting between the Noble Alliance
and Imperial Army is showing no signs
of letting up...</t>
  </si>
  <si>
    <t>3</t>
  </si>
  <si>
    <t>#2K#F...and we've still got no idea what's going
on over at the academy or what happened
to the Courageous and Viscount Arseid.</t>
  </si>
  <si>
    <t>#2KIt's been over a month since we last
heard from either of them.</t>
  </si>
  <si>
    <t>#E_E#M_AI'm a little worried, to tell the truth...</t>
  </si>
  <si>
    <t>#1KI'm still fully convinced we have nothing 
to worry about in that regard.</t>
  </si>
  <si>
    <t>#E_0#M_4My father is alive and well--of that I am
certain. I believe in him.</t>
  </si>
  <si>
    <t>4</t>
  </si>
  <si>
    <t>0[autoM0]</t>
  </si>
  <si>
    <t>#E_4#M_9</t>
  </si>
  <si>
    <t>#2KIf you believe in him, then I will, too.</t>
  </si>
  <si>
    <t>#2K#F#0TYeah, I'm with Laura. There's no stopping
him.</t>
  </si>
  <si>
    <t>#E[3]#M_AI'm more worried about where your last
classmate is.</t>
  </si>
  <si>
    <t>#E_2#M_AIt's Duke Albarea's son, right? You'd think
a noble like him would be easier to find.</t>
  </si>
  <si>
    <t>#2K#F#0TI'm inclined to believe that she's right.</t>
  </si>
  <si>
    <t>#E[3]#M_0...If anything, I'm more concerned about
Jusis' whereabouts.</t>
  </si>
  <si>
    <t>#E_2#M_0One would expect Duke Albarea's son to
be easier to find than this...</t>
  </si>
  <si>
    <t>#2K#F#0THeehee. I'm sure he's perfectly fine.</t>
  </si>
  <si>
    <t>#E[1]#M_AI find myself more concerned about the
whereabouts of Master Jusis.</t>
  </si>
  <si>
    <t>#E_2#M_AOne would expect Duke Albarea's son to
be easier to find than this...</t>
  </si>
  <si>
    <t>#1K#0TYeah...</t>
  </si>
  <si>
    <t>#1K#0TI hope he's okay...</t>
  </si>
  <si>
    <t>#4K#FJusis was in Legram at one point,
wasn't he?</t>
  </si>
  <si>
    <t>#E_0#M_0Do either of you have any idea where
he is now?</t>
  </si>
  <si>
    <t>#3KHe was with us when we fled the academy,
yes...</t>
  </si>
  <si>
    <t>#2K#0T#FSeveral days ago, he boarded a train to
Bareahard.</t>
  </si>
  <si>
    <t>#E_0#M_0He was growing increasingly concerned
over what was happening in the region.</t>
  </si>
  <si>
    <t>#1K#0TI guess there was no stopping him.</t>
  </si>
  <si>
    <t>#1K#0TAt least we know where he went.
That's a relief...</t>
  </si>
  <si>
    <t>#1K#0TOf all the places he could have gone,
he picked Bareahard...</t>
  </si>
  <si>
    <t>#1K#0TBareahard, huh?</t>
  </si>
  <si>
    <t>#2K#FThat's one of the alliance's most
well-protected strongholds now.</t>
  </si>
  <si>
    <t>#E_2#M_AI'm surprised it's even possible to
get there by train.</t>
  </si>
  <si>
    <t>#3KIt was at the time, but not anymore. The 
alliance has brought in heavy restrictions
on railway travel since his departure.</t>
  </si>
  <si>
    <t>#E_8#M_0We've been at a loss as to what to do.</t>
  </si>
  <si>
    <t>#E_E#M_0</t>
  </si>
  <si>
    <t>#2K#FThat explains it...</t>
  </si>
  <si>
    <t>#E_0#M_0</t>
  </si>
  <si>
    <t>#8KWell, we can think about that when
we get back to town.</t>
  </si>
  <si>
    <t>#E_2#M_A</t>
  </si>
  <si>
    <t>#2K#FIf it comes to it, we could always walk
there using the highways.</t>
  </si>
  <si>
    <t>E</t>
  </si>
  <si>
    <t>A</t>
  </si>
  <si>
    <t>0[autoE0]</t>
  </si>
  <si>
    <t>#E[9]#M[A]</t>
  </si>
  <si>
    <t>#4K...</t>
  </si>
  <si>
    <t>J</t>
  </si>
  <si>
    <t>#1P...Emma?</t>
  </si>
  <si>
    <t>#E_J#M_0</t>
  </si>
  <si>
    <t>#2PWhat's wrong?</t>
  </si>
  <si>
    <t>#4KI feel like I should've told you so many
things a long time ago.</t>
  </si>
  <si>
    <t>#E[9]#M_AAbout me and Celine...</t>
  </si>
  <si>
    <t>#4K...and about Divine Knights and Awakeners.</t>
  </si>
  <si>
    <t>#E[C]#M[8]</t>
  </si>
  <si>
    <t>#1K#FOh...</t>
  </si>
  <si>
    <t>#1K#F...</t>
  </si>
  <si>
    <t>#1K#FThen...</t>
  </si>
  <si>
    <t>#1K#FIt's all right, Emma...</t>
  </si>
  <si>
    <t>#1K#FThat means...</t>
  </si>
  <si>
    <t>#1K#FYou don't have to if you don't
want to...</t>
  </si>
  <si>
    <t>#2PDoes that mean you're ready to tell
us now?</t>
  </si>
  <si>
    <t>#3K#FHeehee... Yes, I am.</t>
  </si>
  <si>
    <t>#E_8#M_0It's time to finally fulfill the promise
I made to you during the afterparty.</t>
  </si>
  <si>
    <t>#E[3]#M_A</t>
  </si>
  <si>
    <t>#3K#FYes, I am.</t>
  </si>
  <si>
    <t>#K#1P#FWell, if you're sure...</t>
  </si>
  <si>
    <t>I imagine you've heard some of this from
Celine already, but still.</t>
  </si>
  <si>
    <t>#E[3]#M_AEnrolling at Thors was originally part
of my duty as one of the Hexen Clan.</t>
  </si>
  <si>
    <t>#E_2#M_AIt's a clan of witches that traces its
origins far back into the past.</t>
  </si>
  <si>
    <t>What kind of duty would have you
enroll at a military academy?</t>
  </si>
  <si>
    <t>#K#0TIt's one that's been passed down through
our clan for a long, long time.</t>
  </si>
  <si>
    <t>#E[1]#M_0We must watch over the fragments of the
Great Power sealed deep underground and
observe whatever comes to pass regarding
them.</t>
  </si>
  <si>
    <t>#E_0#M_0Just as it did for many others before her,
that duty fell to Emma as well.</t>
  </si>
  <si>
    <t>#E[3333333333333333333333332]#M_0</t>
  </si>
  <si>
    <t>When you say the 'Great Power,'
you mean Valimar, right?</t>
  </si>
  <si>
    <t>#E_8#M_0Did both of you know about the
Divine Knights this whole time?</t>
  </si>
  <si>
    <t>#2K#FWe knew of their existence, yes.</t>
  </si>
  <si>
    <t>#E_E#M_AAs well as the fact that they choose
an Awakener...</t>
  </si>
  <si>
    <t>#E_8#M_A...and that their chosen Awakener will
be drawn into an unavoidable battle.</t>
  </si>
  <si>
    <t>#3K...!</t>
  </si>
  <si>
    <t>#3KHmm...</t>
  </si>
  <si>
    <t>#2K#FJust because you had the potential
to become one, you were drawn into
a great conflict against your will.</t>
  </si>
  <si>
    <t>#E_F#M_AAnd not just you, Rean. The rest of us
have become secondary contractors...</t>
  </si>
  <si>
    <t>#E[9]#M_A...and yet I couldn't say or do anything
for you. I couldn't even give you a simple
word of warning.</t>
  </si>
  <si>
    <t>9</t>
  </si>
  <si>
    <t>#1K#E[999999999999999999999999999999F]#M_AWhat right do I have to call myself your
classmate after failing all of you like that?</t>
  </si>
  <si>
    <t>#E_2#M[0]</t>
  </si>
  <si>
    <t>#K#0T...</t>
  </si>
  <si>
    <t>#4K#FDon't be silly, Emma...</t>
  </si>
  <si>
    <t>#4K#F...Emma?</t>
  </si>
  <si>
    <t>#4K#FWhat are you talking about?</t>
  </si>
  <si>
    <t>#4K#FYou didn't fail us at all...</t>
  </si>
  <si>
    <t>#4K#FEmma...?</t>
  </si>
  <si>
    <t>#4K#FHuh...?</t>
  </si>
  <si>
    <t>#3K#FEmma, you're not going to say what
I think you're going to say, are you?</t>
  </si>
  <si>
    <t>#1PI'm sure this isn't what you want to hear
after coming all of this way to find me...</t>
  </si>
  <si>
    <t>#E[N]#M_A</t>
  </si>
  <si>
    <t>...but this is where we should part wa--</t>
  </si>
  <si>
    <t>#3KEmma.</t>
  </si>
  <si>
    <t>You said it yourself back in the old
schoolhouse.</t>
  </si>
  <si>
    <t>#E_0#M_9You said, 'Class VII is the finest Erebonia
has to offer,' right?</t>
  </si>
  <si>
    <t>#E[8]#M[8]</t>
  </si>
  <si>
    <t>#1P...!</t>
  </si>
  <si>
    <t>#0T#8C#8CI may not always show much in
the way of class spirit...</t>
  </si>
  <si>
    <t>#8C#8C...but I'm confident Class VII is the
finest Erebonia has to offer.</t>
  </si>
  <si>
    <t>1</t>
  </si>
  <si>
    <t>N</t>
  </si>
  <si>
    <t>#E_F#M_0</t>
  </si>
  <si>
    <t>We all come from different backgrounds,
and we all had things we were maybe
scared to--or couldn't--tell anyone.</t>
  </si>
  <si>
    <t>#E[9]#M_0Crow has his past, you have yours... I have
this strange power of mine that I've carried
with me for as long as I can remember...</t>
  </si>
  <si>
    <t>#E_I#M_0That doesn't directly relate to the
Divine Knights in any way, does it?</t>
  </si>
  <si>
    <t>#7KNo, though there's always the possibility
it may be one of the reasons why you
were chosen.</t>
  </si>
  <si>
    <t>#E_0#M_0I know plenty about witches and their
history, but none of that gives me a clue
as to what your powers could be.</t>
  </si>
  <si>
    <t>All right, then...</t>
  </si>
  <si>
    <t>The point is that even after learning I have
this monstrous power within me, you all
accepted me without a second thought.</t>
  </si>
  <si>
    <t>#E_4#M_9I feel that I'm a part of Class VII as much
as anyone else--and I'm proud to say I am,
too.</t>
  </si>
  <si>
    <t>#E[G]#M_9Class VII is only the best there is because
it has every one of us in it.</t>
  </si>
  <si>
    <t>Me, Alisa, Elliot, Laura, Fie, Machias, Jusis,
Gaius, Millium, Crow...and you, Emma.
You're not an exception.</t>
  </si>
  <si>
    <t>#E_0#M_9Without you, our class wouldn't be what
it is, just like it wouldn't be if any one
of us weren't a part of it.</t>
  </si>
  <si>
    <t>#3K#500W...Oh, Rean... I...</t>
  </si>
  <si>
    <t>G</t>
  </si>
  <si>
    <t>#E[Q]#M_9</t>
  </si>
  <si>
    <t>#2K#F*sniffle* He's absolutely right...</t>
  </si>
  <si>
    <t>#2K#FWhat he said.</t>
  </si>
  <si>
    <t>#2K#FI couldn't agree more.</t>
  </si>
  <si>
    <t>#2K#FHaha...</t>
  </si>
  <si>
    <t>#E[1]#M_4</t>
  </si>
  <si>
    <t>#2K#FWell put, Rean.</t>
  </si>
  <si>
    <t>#2K#FBesides, I'm pretty sure I've got WAAAY
more secrets than you.</t>
  </si>
  <si>
    <t>#2KOh, I don't doubt that.</t>
  </si>
  <si>
    <t>#2KI don't know if that's appropriate to say,
Millium...</t>
  </si>
  <si>
    <t>#2KHeehee. Oh, I'm sure.</t>
  </si>
  <si>
    <t>8</t>
  </si>
  <si>
    <t>#E_F#M_9</t>
  </si>
  <si>
    <t>So I don't want to hear you say
anything like that ever again.</t>
  </si>
  <si>
    <t>#E[111111111111111111111111111111J]#M_9We want you right where you are,
guiding me--guiding all of us.</t>
  </si>
  <si>
    <t>#E[1]#M_9And not just as a witch...</t>
  </si>
  <si>
    <t>#E_J#M_9...but as the kind class president and
caring friend you always have been.</t>
  </si>
  <si>
    <t>#E[Q]#M[8]</t>
  </si>
  <si>
    <t>#4P#500W...</t>
  </si>
  <si>
    <t>R</t>
  </si>
  <si>
    <t>#E[R]#M_9</t>
  </si>
  <si>
    <t>#1PG-Goodness...</t>
  </si>
  <si>
    <t>#E[RRRRRRRRRRRRRRRRRRRQ]#M_0How can I possibly refuse when you
put it like that?</t>
  </si>
  <si>
    <t>Q</t>
  </si>
  <si>
    <t>#E[Q]#M_0</t>
  </si>
  <si>
    <t>All right, then.</t>
  </si>
  <si>
    <t>#E[G]#M_0I can't deny the ancient knowledge that
I possess, or my position as a witch...</t>
  </si>
  <si>
    <t>#E[G]#M_0...but I always want to remain the same
Emma Millstein of Class VII that I have
been since the day I joined Thors.</t>
  </si>
  <si>
    <t>head_point:NODE_HEAD</t>
  </si>
  <si>
    <t>#E[Q]#M_4</t>
  </si>
  <si>
    <t>So please, let me stay at your side.</t>
  </si>
  <si>
    <t>#E[5]#M_4</t>
  </si>
  <si>
    <t>#3KOf course.</t>
  </si>
  <si>
    <t>#E_4#M_4</t>
  </si>
  <si>
    <t>#3K#0THeh. That goes without saying.</t>
  </si>
  <si>
    <t>#K#0THeh... Indeed.</t>
  </si>
  <si>
    <t>#K#0TAlways, Emma!</t>
  </si>
  <si>
    <t>#E[5]#M_9</t>
  </si>
  <si>
    <t>#K#0TWe wouldn't want it any other way!</t>
  </si>
  <si>
    <t>#K#0TClass VII really isn't Class VII without
you in it.</t>
  </si>
  <si>
    <t>#K#0TWho else could I compete with for the
top spot in the exams?</t>
  </si>
  <si>
    <t>#K#0TWoohoo! Our class president is back
on board!</t>
  </si>
  <si>
    <t>#3K#FWell, I think that wraps things up nicely.</t>
  </si>
  <si>
    <t>#E[1]#M_0Perfect timing, too. I can see Legram coming
into view.</t>
  </si>
  <si>
    <t>#E_0#M_0You guys ready to--</t>
  </si>
  <si>
    <t>#E[1]#M_9And the timing couldn't have been more
perfect. I can see Legram coming into
view now.</t>
  </si>
  <si>
    <t>#E_4#M_9Is everyone ready to star--</t>
  </si>
  <si>
    <t>#3K#FWhat a picturesque, fairy tale ending.
I couldn't be more pleased.</t>
  </si>
  <si>
    <t>#E[1]#M_0And the timing couldn't have been more
perfect. I can see Legram coming into
view now.</t>
  </si>
  <si>
    <t>#E_4#M_0Would everyone mind gathering their
things an--</t>
  </si>
  <si>
    <t>#3KWhat's that?</t>
  </si>
  <si>
    <t>#K#0TIs that an airship...?</t>
  </si>
  <si>
    <t>#K#0TIt's coming from the sky to the west...</t>
  </si>
  <si>
    <t>#1K#0T#FIs that...?!</t>
  </si>
  <si>
    <t>NODE_EFFECT01</t>
  </si>
  <si>
    <t>NODE_EFFECT02</t>
  </si>
  <si>
    <t>ET_01_57_02_Boat01</t>
  </si>
  <si>
    <t>ET_01_57_02_Boat02</t>
  </si>
  <si>
    <t>_EV_01_55_01</t>
  </si>
  <si>
    <t>fill</t>
  </si>
  <si>
    <t>_EV_01_57_02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</si>
</sst>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FFE5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FFA473"/>
      </patternFill>
    </fill>
    <fill>
      <patternFill patternType="solid">
        <fgColor rgb="FFFF96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E5FF73"/>
      </patternFill>
    </fill>
    <fill>
      <patternFill patternType="solid">
        <fgColor rgb="FF7CFF73"/>
      </patternFill>
    </fill>
    <fill>
      <patternFill patternType="solid">
        <fgColor rgb="FFFFAD73"/>
      </patternFill>
    </fill>
    <fill>
      <patternFill patternType="solid">
        <fgColor rgb="FFD7FF73"/>
      </patternFill>
    </fill>
    <fill>
      <patternFill patternType="solid">
        <fgColor rgb="FFFFC573"/>
      </patternFill>
    </fill>
    <fill>
      <patternFill patternType="solid">
        <fgColor rgb="FFA9FF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Z277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329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332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336</v>
      </c>
      <c r="B16" s="9" t="n">
        <v>50</v>
      </c>
      <c r="C16" s="7" t="n">
        <v>0</v>
      </c>
      <c r="D16" s="7" t="n">
        <v>8051</v>
      </c>
      <c r="E16" s="7" t="n">
        <v>0.300000011920929</v>
      </c>
      <c r="F16" s="7" t="n">
        <v>1000</v>
      </c>
      <c r="G16" s="7" t="n">
        <v>0</v>
      </c>
      <c r="H16" s="7" t="n">
        <v>0</v>
      </c>
      <c r="I16" s="7" t="n">
        <v>0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15">
      <c r="A18" t="n">
        <v>375</v>
      </c>
      <c r="B18" s="9" t="n">
        <v>50</v>
      </c>
      <c r="C18" s="7" t="n">
        <v>0</v>
      </c>
      <c r="D18" s="7" t="n">
        <v>8062</v>
      </c>
      <c r="E18" s="7" t="n">
        <v>0.5</v>
      </c>
      <c r="F18" s="7" t="n">
        <v>1000</v>
      </c>
      <c r="G18" s="7" t="n">
        <v>0</v>
      </c>
      <c r="H18" s="7" t="n">
        <v>0</v>
      </c>
      <c r="I18" s="7" t="n">
        <v>0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15">
      <c r="A19" t="s">
        <v>4</v>
      </c>
      <c r="B19" s="4" t="s">
        <v>5</v>
      </c>
      <c r="C19" s="4" t="s">
        <v>7</v>
      </c>
      <c r="D19" s="4" t="s">
        <v>8</v>
      </c>
    </row>
    <row r="20" spans="1:15">
      <c r="A20" t="n">
        <v>414</v>
      </c>
      <c r="B20" s="6" t="n">
        <v>2</v>
      </c>
      <c r="C20" s="7" t="n">
        <v>11</v>
      </c>
      <c r="D20" s="7" t="s">
        <v>15</v>
      </c>
    </row>
    <row r="21" spans="1:15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13</v>
      </c>
      <c r="K21" s="4" t="s">
        <v>13</v>
      </c>
      <c r="L21" s="4" t="s">
        <v>13</v>
      </c>
      <c r="M21" s="4" t="s">
        <v>8</v>
      </c>
    </row>
    <row r="22" spans="1:15">
      <c r="A22" t="n">
        <v>428</v>
      </c>
      <c r="B22" s="10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14</v>
      </c>
    </row>
    <row r="23" spans="1:15">
      <c r="A23" t="s">
        <v>4</v>
      </c>
      <c r="B23" s="4" t="s">
        <v>5</v>
      </c>
    </row>
    <row r="24" spans="1:15">
      <c r="A24" t="n">
        <v>455</v>
      </c>
      <c r="B24" s="5" t="n">
        <v>1</v>
      </c>
    </row>
    <row r="25" spans="1:15" s="3" customFormat="1" customHeight="0">
      <c r="A25" s="3" t="s">
        <v>2</v>
      </c>
      <c r="B25" s="3" t="s">
        <v>16</v>
      </c>
    </row>
    <row r="26" spans="1:15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17</v>
      </c>
    </row>
    <row r="27" spans="1:15">
      <c r="A27" t="n">
        <v>456</v>
      </c>
      <c r="B27" s="11" t="n">
        <v>5</v>
      </c>
      <c r="C27" s="7" t="n">
        <v>35</v>
      </c>
      <c r="D27" s="7" t="n">
        <v>3</v>
      </c>
      <c r="E27" s="7" t="n">
        <v>0</v>
      </c>
      <c r="F27" s="7" t="n">
        <v>0</v>
      </c>
      <c r="G27" s="7" t="n">
        <v>2</v>
      </c>
      <c r="H27" s="7" t="n">
        <v>1</v>
      </c>
      <c r="I27" s="12" t="n">
        <f t="normal" ca="1">A31</f>
        <v>0</v>
      </c>
    </row>
    <row r="28" spans="1:15">
      <c r="A28" t="s">
        <v>4</v>
      </c>
      <c r="B28" s="4" t="s">
        <v>5</v>
      </c>
      <c r="C28" s="4" t="s">
        <v>17</v>
      </c>
    </row>
    <row r="29" spans="1:15">
      <c r="A29" t="n">
        <v>470</v>
      </c>
      <c r="B29" s="13" t="n">
        <v>3</v>
      </c>
      <c r="C29" s="12" t="n">
        <f t="normal" ca="1">A53</f>
        <v>0</v>
      </c>
    </row>
    <row r="30" spans="1:15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17</v>
      </c>
    </row>
    <row r="31" spans="1:15">
      <c r="A31" t="n">
        <v>475</v>
      </c>
      <c r="B31" s="11" t="n">
        <v>5</v>
      </c>
      <c r="C31" s="7" t="n">
        <v>35</v>
      </c>
      <c r="D31" s="7" t="n">
        <v>3</v>
      </c>
      <c r="E31" s="7" t="n">
        <v>0</v>
      </c>
      <c r="F31" s="7" t="n">
        <v>1</v>
      </c>
      <c r="G31" s="7" t="n">
        <v>2</v>
      </c>
      <c r="H31" s="7" t="n">
        <v>1</v>
      </c>
      <c r="I31" s="12" t="n">
        <f t="normal" ca="1">A35</f>
        <v>0</v>
      </c>
    </row>
    <row r="32" spans="1:15">
      <c r="A32" t="s">
        <v>4</v>
      </c>
      <c r="B32" s="4" t="s">
        <v>5</v>
      </c>
      <c r="C32" s="4" t="s">
        <v>17</v>
      </c>
    </row>
    <row r="33" spans="1:15">
      <c r="A33" t="n">
        <v>489</v>
      </c>
      <c r="B33" s="13" t="n">
        <v>3</v>
      </c>
      <c r="C33" s="12" t="n">
        <f t="normal" ca="1">A53</f>
        <v>0</v>
      </c>
    </row>
    <row r="34" spans="1:15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17</v>
      </c>
    </row>
    <row r="35" spans="1:15">
      <c r="A35" t="n">
        <v>494</v>
      </c>
      <c r="B35" s="11" t="n">
        <v>5</v>
      </c>
      <c r="C35" s="7" t="n">
        <v>35</v>
      </c>
      <c r="D35" s="7" t="n">
        <v>3</v>
      </c>
      <c r="E35" s="7" t="n">
        <v>0</v>
      </c>
      <c r="F35" s="7" t="n">
        <v>2</v>
      </c>
      <c r="G35" s="7" t="n">
        <v>2</v>
      </c>
      <c r="H35" s="7" t="n">
        <v>1</v>
      </c>
      <c r="I35" s="12" t="n">
        <f t="normal" ca="1">A39</f>
        <v>0</v>
      </c>
    </row>
    <row r="36" spans="1:15">
      <c r="A36" t="s">
        <v>4</v>
      </c>
      <c r="B36" s="4" t="s">
        <v>5</v>
      </c>
      <c r="C36" s="4" t="s">
        <v>17</v>
      </c>
    </row>
    <row r="37" spans="1:15">
      <c r="A37" t="n">
        <v>508</v>
      </c>
      <c r="B37" s="13" t="n">
        <v>3</v>
      </c>
      <c r="C37" s="12" t="n">
        <f t="normal" ca="1">A53</f>
        <v>0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17</v>
      </c>
    </row>
    <row r="39" spans="1:15">
      <c r="A39" t="n">
        <v>513</v>
      </c>
      <c r="B39" s="11" t="n">
        <v>5</v>
      </c>
      <c r="C39" s="7" t="n">
        <v>35</v>
      </c>
      <c r="D39" s="7" t="n">
        <v>3</v>
      </c>
      <c r="E39" s="7" t="n">
        <v>0</v>
      </c>
      <c r="F39" s="7" t="n">
        <v>3</v>
      </c>
      <c r="G39" s="7" t="n">
        <v>2</v>
      </c>
      <c r="H39" s="7" t="n">
        <v>1</v>
      </c>
      <c r="I39" s="12" t="n">
        <f t="normal" ca="1">A43</f>
        <v>0</v>
      </c>
    </row>
    <row r="40" spans="1:15">
      <c r="A40" t="s">
        <v>4</v>
      </c>
      <c r="B40" s="4" t="s">
        <v>5</v>
      </c>
      <c r="C40" s="4" t="s">
        <v>17</v>
      </c>
    </row>
    <row r="41" spans="1:15">
      <c r="A41" t="n">
        <v>527</v>
      </c>
      <c r="B41" s="13" t="n">
        <v>3</v>
      </c>
      <c r="C41" s="12" t="n">
        <f t="normal" ca="1">A53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17</v>
      </c>
    </row>
    <row r="43" spans="1:15">
      <c r="A43" t="n">
        <v>532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4</v>
      </c>
      <c r="G43" s="7" t="n">
        <v>2</v>
      </c>
      <c r="H43" s="7" t="n">
        <v>1</v>
      </c>
      <c r="I43" s="12" t="n">
        <f t="normal" ca="1">A47</f>
        <v>0</v>
      </c>
    </row>
    <row r="44" spans="1:15">
      <c r="A44" t="s">
        <v>4</v>
      </c>
      <c r="B44" s="4" t="s">
        <v>5</v>
      </c>
      <c r="C44" s="4" t="s">
        <v>17</v>
      </c>
    </row>
    <row r="45" spans="1:15">
      <c r="A45" t="n">
        <v>546</v>
      </c>
      <c r="B45" s="13" t="n">
        <v>3</v>
      </c>
      <c r="C45" s="12" t="n">
        <f t="normal" ca="1">A53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17</v>
      </c>
    </row>
    <row r="47" spans="1:15">
      <c r="A47" t="n">
        <v>551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5</v>
      </c>
      <c r="G47" s="7" t="n">
        <v>2</v>
      </c>
      <c r="H47" s="7" t="n">
        <v>1</v>
      </c>
      <c r="I47" s="12" t="n">
        <f t="normal" ca="1">A51</f>
        <v>0</v>
      </c>
    </row>
    <row r="48" spans="1:15">
      <c r="A48" t="s">
        <v>4</v>
      </c>
      <c r="B48" s="4" t="s">
        <v>5</v>
      </c>
      <c r="C48" s="4" t="s">
        <v>17</v>
      </c>
    </row>
    <row r="49" spans="1:9">
      <c r="A49" t="n">
        <v>565</v>
      </c>
      <c r="B49" s="13" t="n">
        <v>3</v>
      </c>
      <c r="C49" s="12" t="n">
        <f t="normal" ca="1">A53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17</v>
      </c>
    </row>
    <row r="51" spans="1:9">
      <c r="A51" t="n">
        <v>570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2" t="n">
        <f t="normal" ca="1">A53</f>
        <v>0</v>
      </c>
    </row>
    <row r="52" spans="1:9">
      <c r="A52" t="s">
        <v>4</v>
      </c>
      <c r="B52" s="4" t="s">
        <v>5</v>
      </c>
    </row>
    <row r="53" spans="1:9">
      <c r="A53" t="n">
        <v>584</v>
      </c>
      <c r="B53" s="5" t="n">
        <v>1</v>
      </c>
    </row>
    <row r="54" spans="1:9" s="3" customFormat="1" customHeight="0">
      <c r="A54" s="3" t="s">
        <v>2</v>
      </c>
      <c r="B54" s="3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588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591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7</v>
      </c>
    </row>
    <row r="61" spans="1:9">
      <c r="A61" t="n">
        <v>592</v>
      </c>
      <c r="B61" s="14" t="n">
        <v>14</v>
      </c>
      <c r="C61" s="7" t="n">
        <v>2</v>
      </c>
      <c r="D61" s="7" t="n">
        <v>0</v>
      </c>
      <c r="E61" s="7" t="n">
        <v>0</v>
      </c>
      <c r="F61" s="7" t="n">
        <v>0</v>
      </c>
    </row>
    <row r="62" spans="1:9">
      <c r="A62" t="s">
        <v>4</v>
      </c>
      <c r="B62" s="4" t="s">
        <v>5</v>
      </c>
      <c r="C62" s="4" t="s">
        <v>7</v>
      </c>
      <c r="D62" s="15" t="s">
        <v>20</v>
      </c>
      <c r="E62" s="4" t="s">
        <v>5</v>
      </c>
      <c r="F62" s="4" t="s">
        <v>7</v>
      </c>
      <c r="G62" s="4" t="s">
        <v>11</v>
      </c>
      <c r="H62" s="15" t="s">
        <v>21</v>
      </c>
      <c r="I62" s="4" t="s">
        <v>7</v>
      </c>
      <c r="J62" s="4" t="s">
        <v>13</v>
      </c>
      <c r="K62" s="4" t="s">
        <v>7</v>
      </c>
      <c r="L62" s="4" t="s">
        <v>7</v>
      </c>
      <c r="M62" s="15" t="s">
        <v>20</v>
      </c>
      <c r="N62" s="4" t="s">
        <v>5</v>
      </c>
      <c r="O62" s="4" t="s">
        <v>7</v>
      </c>
      <c r="P62" s="4" t="s">
        <v>11</v>
      </c>
      <c r="Q62" s="15" t="s">
        <v>21</v>
      </c>
      <c r="R62" s="4" t="s">
        <v>7</v>
      </c>
      <c r="S62" s="4" t="s">
        <v>13</v>
      </c>
      <c r="T62" s="4" t="s">
        <v>7</v>
      </c>
      <c r="U62" s="4" t="s">
        <v>7</v>
      </c>
      <c r="V62" s="4" t="s">
        <v>7</v>
      </c>
      <c r="W62" s="4" t="s">
        <v>17</v>
      </c>
    </row>
    <row r="63" spans="1:9">
      <c r="A63" t="n">
        <v>597</v>
      </c>
      <c r="B63" s="11" t="n">
        <v>5</v>
      </c>
      <c r="C63" s="7" t="n">
        <v>28</v>
      </c>
      <c r="D63" s="15" t="s">
        <v>3</v>
      </c>
      <c r="E63" s="8" t="n">
        <v>162</v>
      </c>
      <c r="F63" s="7" t="n">
        <v>3</v>
      </c>
      <c r="G63" s="7" t="n">
        <v>4204</v>
      </c>
      <c r="H63" s="15" t="s">
        <v>3</v>
      </c>
      <c r="I63" s="7" t="n">
        <v>0</v>
      </c>
      <c r="J63" s="7" t="n">
        <v>1</v>
      </c>
      <c r="K63" s="7" t="n">
        <v>2</v>
      </c>
      <c r="L63" s="7" t="n">
        <v>28</v>
      </c>
      <c r="M63" s="15" t="s">
        <v>3</v>
      </c>
      <c r="N63" s="8" t="n">
        <v>162</v>
      </c>
      <c r="O63" s="7" t="n">
        <v>3</v>
      </c>
      <c r="P63" s="7" t="n">
        <v>4204</v>
      </c>
      <c r="Q63" s="15" t="s">
        <v>3</v>
      </c>
      <c r="R63" s="7" t="n">
        <v>0</v>
      </c>
      <c r="S63" s="7" t="n">
        <v>2</v>
      </c>
      <c r="T63" s="7" t="n">
        <v>2</v>
      </c>
      <c r="U63" s="7" t="n">
        <v>11</v>
      </c>
      <c r="V63" s="7" t="n">
        <v>1</v>
      </c>
      <c r="W63" s="12" t="n">
        <f t="normal" ca="1">A67</f>
        <v>0</v>
      </c>
    </row>
    <row r="64" spans="1:9">
      <c r="A64" t="s">
        <v>4</v>
      </c>
      <c r="B64" s="4" t="s">
        <v>5</v>
      </c>
      <c r="C64" s="4" t="s">
        <v>7</v>
      </c>
      <c r="D64" s="4" t="s">
        <v>11</v>
      </c>
      <c r="E64" s="4" t="s">
        <v>12</v>
      </c>
    </row>
    <row r="65" spans="1:23">
      <c r="A65" t="n">
        <v>626</v>
      </c>
      <c r="B65" s="16" t="n">
        <v>58</v>
      </c>
      <c r="C65" s="7" t="n">
        <v>0</v>
      </c>
      <c r="D65" s="7" t="n">
        <v>0</v>
      </c>
      <c r="E65" s="7" t="n">
        <v>1</v>
      </c>
    </row>
    <row r="66" spans="1:23">
      <c r="A66" t="s">
        <v>4</v>
      </c>
      <c r="B66" s="4" t="s">
        <v>5</v>
      </c>
      <c r="C66" s="4" t="s">
        <v>7</v>
      </c>
      <c r="D66" s="15" t="s">
        <v>20</v>
      </c>
      <c r="E66" s="4" t="s">
        <v>5</v>
      </c>
      <c r="F66" s="4" t="s">
        <v>7</v>
      </c>
      <c r="G66" s="4" t="s">
        <v>11</v>
      </c>
      <c r="H66" s="15" t="s">
        <v>21</v>
      </c>
      <c r="I66" s="4" t="s">
        <v>7</v>
      </c>
      <c r="J66" s="4" t="s">
        <v>13</v>
      </c>
      <c r="K66" s="4" t="s">
        <v>7</v>
      </c>
      <c r="L66" s="4" t="s">
        <v>7</v>
      </c>
      <c r="M66" s="15" t="s">
        <v>20</v>
      </c>
      <c r="N66" s="4" t="s">
        <v>5</v>
      </c>
      <c r="O66" s="4" t="s">
        <v>7</v>
      </c>
      <c r="P66" s="4" t="s">
        <v>11</v>
      </c>
      <c r="Q66" s="15" t="s">
        <v>21</v>
      </c>
      <c r="R66" s="4" t="s">
        <v>7</v>
      </c>
      <c r="S66" s="4" t="s">
        <v>13</v>
      </c>
      <c r="T66" s="4" t="s">
        <v>7</v>
      </c>
      <c r="U66" s="4" t="s">
        <v>7</v>
      </c>
      <c r="V66" s="4" t="s">
        <v>7</v>
      </c>
      <c r="W66" s="4" t="s">
        <v>17</v>
      </c>
    </row>
    <row r="67" spans="1:23">
      <c r="A67" t="n">
        <v>634</v>
      </c>
      <c r="B67" s="11" t="n">
        <v>5</v>
      </c>
      <c r="C67" s="7" t="n">
        <v>28</v>
      </c>
      <c r="D67" s="15" t="s">
        <v>3</v>
      </c>
      <c r="E67" s="8" t="n">
        <v>162</v>
      </c>
      <c r="F67" s="7" t="n">
        <v>3</v>
      </c>
      <c r="G67" s="7" t="n">
        <v>4204</v>
      </c>
      <c r="H67" s="15" t="s">
        <v>3</v>
      </c>
      <c r="I67" s="7" t="n">
        <v>0</v>
      </c>
      <c r="J67" s="7" t="n">
        <v>1</v>
      </c>
      <c r="K67" s="7" t="n">
        <v>3</v>
      </c>
      <c r="L67" s="7" t="n">
        <v>28</v>
      </c>
      <c r="M67" s="15" t="s">
        <v>3</v>
      </c>
      <c r="N67" s="8" t="n">
        <v>162</v>
      </c>
      <c r="O67" s="7" t="n">
        <v>3</v>
      </c>
      <c r="P67" s="7" t="n">
        <v>4204</v>
      </c>
      <c r="Q67" s="15" t="s">
        <v>3</v>
      </c>
      <c r="R67" s="7" t="n">
        <v>0</v>
      </c>
      <c r="S67" s="7" t="n">
        <v>2</v>
      </c>
      <c r="T67" s="7" t="n">
        <v>3</v>
      </c>
      <c r="U67" s="7" t="n">
        <v>9</v>
      </c>
      <c r="V67" s="7" t="n">
        <v>1</v>
      </c>
      <c r="W67" s="12" t="n">
        <f t="normal" ca="1">A77</f>
        <v>0</v>
      </c>
    </row>
    <row r="68" spans="1:23">
      <c r="A68" t="s">
        <v>4</v>
      </c>
      <c r="B68" s="4" t="s">
        <v>5</v>
      </c>
      <c r="C68" s="4" t="s">
        <v>7</v>
      </c>
      <c r="D68" s="15" t="s">
        <v>20</v>
      </c>
      <c r="E68" s="4" t="s">
        <v>5</v>
      </c>
      <c r="F68" s="4" t="s">
        <v>11</v>
      </c>
      <c r="G68" s="4" t="s">
        <v>7</v>
      </c>
      <c r="H68" s="4" t="s">
        <v>7</v>
      </c>
      <c r="I68" s="4" t="s">
        <v>8</v>
      </c>
      <c r="J68" s="15" t="s">
        <v>21</v>
      </c>
      <c r="K68" s="4" t="s">
        <v>7</v>
      </c>
      <c r="L68" s="4" t="s">
        <v>7</v>
      </c>
      <c r="M68" s="15" t="s">
        <v>20</v>
      </c>
      <c r="N68" s="4" t="s">
        <v>5</v>
      </c>
      <c r="O68" s="4" t="s">
        <v>7</v>
      </c>
      <c r="P68" s="15" t="s">
        <v>21</v>
      </c>
      <c r="Q68" s="4" t="s">
        <v>7</v>
      </c>
      <c r="R68" s="4" t="s">
        <v>13</v>
      </c>
      <c r="S68" s="4" t="s">
        <v>7</v>
      </c>
      <c r="T68" s="4" t="s">
        <v>7</v>
      </c>
      <c r="U68" s="4" t="s">
        <v>7</v>
      </c>
      <c r="V68" s="15" t="s">
        <v>20</v>
      </c>
      <c r="W68" s="4" t="s">
        <v>5</v>
      </c>
      <c r="X68" s="4" t="s">
        <v>7</v>
      </c>
      <c r="Y68" s="15" t="s">
        <v>21</v>
      </c>
      <c r="Z68" s="4" t="s">
        <v>7</v>
      </c>
      <c r="AA68" s="4" t="s">
        <v>13</v>
      </c>
      <c r="AB68" s="4" t="s">
        <v>7</v>
      </c>
      <c r="AC68" s="4" t="s">
        <v>7</v>
      </c>
      <c r="AD68" s="4" t="s">
        <v>7</v>
      </c>
      <c r="AE68" s="4" t="s">
        <v>17</v>
      </c>
    </row>
    <row r="69" spans="1:23">
      <c r="A69" t="n">
        <v>663</v>
      </c>
      <c r="B69" s="11" t="n">
        <v>5</v>
      </c>
      <c r="C69" s="7" t="n">
        <v>28</v>
      </c>
      <c r="D69" s="15" t="s">
        <v>3</v>
      </c>
      <c r="E69" s="17" t="n">
        <v>47</v>
      </c>
      <c r="F69" s="7" t="n">
        <v>61456</v>
      </c>
      <c r="G69" s="7" t="n">
        <v>2</v>
      </c>
      <c r="H69" s="7" t="n">
        <v>0</v>
      </c>
      <c r="I69" s="7" t="s">
        <v>22</v>
      </c>
      <c r="J69" s="15" t="s">
        <v>3</v>
      </c>
      <c r="K69" s="7" t="n">
        <v>8</v>
      </c>
      <c r="L69" s="7" t="n">
        <v>28</v>
      </c>
      <c r="M69" s="15" t="s">
        <v>3</v>
      </c>
      <c r="N69" s="18" t="n">
        <v>74</v>
      </c>
      <c r="O69" s="7" t="n">
        <v>65</v>
      </c>
      <c r="P69" s="15" t="s">
        <v>3</v>
      </c>
      <c r="Q69" s="7" t="n">
        <v>0</v>
      </c>
      <c r="R69" s="7" t="n">
        <v>1</v>
      </c>
      <c r="S69" s="7" t="n">
        <v>3</v>
      </c>
      <c r="T69" s="7" t="n">
        <v>9</v>
      </c>
      <c r="U69" s="7" t="n">
        <v>28</v>
      </c>
      <c r="V69" s="15" t="s">
        <v>3</v>
      </c>
      <c r="W69" s="18" t="n">
        <v>74</v>
      </c>
      <c r="X69" s="7" t="n">
        <v>65</v>
      </c>
      <c r="Y69" s="15" t="s">
        <v>3</v>
      </c>
      <c r="Z69" s="7" t="n">
        <v>0</v>
      </c>
      <c r="AA69" s="7" t="n">
        <v>2</v>
      </c>
      <c r="AB69" s="7" t="n">
        <v>3</v>
      </c>
      <c r="AC69" s="7" t="n">
        <v>9</v>
      </c>
      <c r="AD69" s="7" t="n">
        <v>1</v>
      </c>
      <c r="AE69" s="12" t="n">
        <f t="normal" ca="1">A73</f>
        <v>0</v>
      </c>
    </row>
    <row r="70" spans="1:23">
      <c r="A70" t="s">
        <v>4</v>
      </c>
      <c r="B70" s="4" t="s">
        <v>5</v>
      </c>
      <c r="C70" s="4" t="s">
        <v>11</v>
      </c>
      <c r="D70" s="4" t="s">
        <v>7</v>
      </c>
      <c r="E70" s="4" t="s">
        <v>7</v>
      </c>
      <c r="F70" s="4" t="s">
        <v>8</v>
      </c>
    </row>
    <row r="71" spans="1:23">
      <c r="A71" t="n">
        <v>711</v>
      </c>
      <c r="B71" s="17" t="n">
        <v>47</v>
      </c>
      <c r="C71" s="7" t="n">
        <v>61456</v>
      </c>
      <c r="D71" s="7" t="n">
        <v>0</v>
      </c>
      <c r="E71" s="7" t="n">
        <v>0</v>
      </c>
      <c r="F71" s="7" t="s">
        <v>23</v>
      </c>
    </row>
    <row r="72" spans="1:23">
      <c r="A72" t="s">
        <v>4</v>
      </c>
      <c r="B72" s="4" t="s">
        <v>5</v>
      </c>
      <c r="C72" s="4" t="s">
        <v>7</v>
      </c>
      <c r="D72" s="4" t="s">
        <v>11</v>
      </c>
      <c r="E72" s="4" t="s">
        <v>12</v>
      </c>
    </row>
    <row r="73" spans="1:23">
      <c r="A73" t="n">
        <v>724</v>
      </c>
      <c r="B73" s="16" t="n">
        <v>58</v>
      </c>
      <c r="C73" s="7" t="n">
        <v>0</v>
      </c>
      <c r="D73" s="7" t="n">
        <v>300</v>
      </c>
      <c r="E73" s="7" t="n">
        <v>1</v>
      </c>
    </row>
    <row r="74" spans="1:23">
      <c r="A74" t="s">
        <v>4</v>
      </c>
      <c r="B74" s="4" t="s">
        <v>5</v>
      </c>
      <c r="C74" s="4" t="s">
        <v>7</v>
      </c>
      <c r="D74" s="4" t="s">
        <v>11</v>
      </c>
    </row>
    <row r="75" spans="1:23">
      <c r="A75" t="n">
        <v>732</v>
      </c>
      <c r="B75" s="16" t="n">
        <v>58</v>
      </c>
      <c r="C75" s="7" t="n">
        <v>255</v>
      </c>
      <c r="D75" s="7" t="n">
        <v>0</v>
      </c>
    </row>
    <row r="76" spans="1:23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7</v>
      </c>
    </row>
    <row r="77" spans="1:23">
      <c r="A77" t="n">
        <v>736</v>
      </c>
      <c r="B77" s="14" t="n">
        <v>14</v>
      </c>
      <c r="C77" s="7" t="n">
        <v>0</v>
      </c>
      <c r="D77" s="7" t="n">
        <v>0</v>
      </c>
      <c r="E77" s="7" t="n">
        <v>0</v>
      </c>
      <c r="F77" s="7" t="n">
        <v>64</v>
      </c>
    </row>
    <row r="78" spans="1:23">
      <c r="A78" t="s">
        <v>4</v>
      </c>
      <c r="B78" s="4" t="s">
        <v>5</v>
      </c>
      <c r="C78" s="4" t="s">
        <v>7</v>
      </c>
      <c r="D78" s="4" t="s">
        <v>11</v>
      </c>
    </row>
    <row r="79" spans="1:23">
      <c r="A79" t="n">
        <v>741</v>
      </c>
      <c r="B79" s="19" t="n">
        <v>22</v>
      </c>
      <c r="C79" s="7" t="n">
        <v>0</v>
      </c>
      <c r="D79" s="7" t="n">
        <v>4204</v>
      </c>
    </row>
    <row r="80" spans="1:23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745</v>
      </c>
      <c r="B81" s="16" t="n">
        <v>58</v>
      </c>
      <c r="C81" s="7" t="n">
        <v>5</v>
      </c>
      <c r="D81" s="7" t="n">
        <v>300</v>
      </c>
    </row>
    <row r="82" spans="1:31">
      <c r="A82" t="s">
        <v>4</v>
      </c>
      <c r="B82" s="4" t="s">
        <v>5</v>
      </c>
      <c r="C82" s="4" t="s">
        <v>12</v>
      </c>
      <c r="D82" s="4" t="s">
        <v>11</v>
      </c>
    </row>
    <row r="83" spans="1:31">
      <c r="A83" t="n">
        <v>749</v>
      </c>
      <c r="B83" s="20" t="n">
        <v>103</v>
      </c>
      <c r="C83" s="7" t="n">
        <v>0</v>
      </c>
      <c r="D83" s="7" t="n">
        <v>300</v>
      </c>
    </row>
    <row r="84" spans="1:31">
      <c r="A84" t="s">
        <v>4</v>
      </c>
      <c r="B84" s="4" t="s">
        <v>5</v>
      </c>
      <c r="C84" s="4" t="s">
        <v>7</v>
      </c>
    </row>
    <row r="85" spans="1:31">
      <c r="A85" t="n">
        <v>756</v>
      </c>
      <c r="B85" s="21" t="n">
        <v>64</v>
      </c>
      <c r="C85" s="7" t="n">
        <v>7</v>
      </c>
    </row>
    <row r="86" spans="1:31">
      <c r="A86" t="s">
        <v>4</v>
      </c>
      <c r="B86" s="4" t="s">
        <v>5</v>
      </c>
      <c r="C86" s="4" t="s">
        <v>7</v>
      </c>
      <c r="D86" s="4" t="s">
        <v>11</v>
      </c>
    </row>
    <row r="87" spans="1:31">
      <c r="A87" t="n">
        <v>758</v>
      </c>
      <c r="B87" s="22" t="n">
        <v>72</v>
      </c>
      <c r="C87" s="7" t="n">
        <v>5</v>
      </c>
      <c r="D87" s="7" t="n">
        <v>0</v>
      </c>
    </row>
    <row r="88" spans="1:31">
      <c r="A88" t="s">
        <v>4</v>
      </c>
      <c r="B88" s="4" t="s">
        <v>5</v>
      </c>
      <c r="C88" s="4" t="s">
        <v>7</v>
      </c>
      <c r="D88" s="15" t="s">
        <v>20</v>
      </c>
      <c r="E88" s="4" t="s">
        <v>5</v>
      </c>
      <c r="F88" s="4" t="s">
        <v>7</v>
      </c>
      <c r="G88" s="4" t="s">
        <v>11</v>
      </c>
      <c r="H88" s="15" t="s">
        <v>21</v>
      </c>
      <c r="I88" s="4" t="s">
        <v>7</v>
      </c>
      <c r="J88" s="4" t="s">
        <v>13</v>
      </c>
      <c r="K88" s="4" t="s">
        <v>7</v>
      </c>
      <c r="L88" s="4" t="s">
        <v>7</v>
      </c>
      <c r="M88" s="4" t="s">
        <v>17</v>
      </c>
    </row>
    <row r="89" spans="1:31">
      <c r="A89" t="n">
        <v>762</v>
      </c>
      <c r="B89" s="11" t="n">
        <v>5</v>
      </c>
      <c r="C89" s="7" t="n">
        <v>28</v>
      </c>
      <c r="D89" s="15" t="s">
        <v>3</v>
      </c>
      <c r="E89" s="8" t="n">
        <v>162</v>
      </c>
      <c r="F89" s="7" t="n">
        <v>4</v>
      </c>
      <c r="G89" s="7" t="n">
        <v>4204</v>
      </c>
      <c r="H89" s="15" t="s">
        <v>3</v>
      </c>
      <c r="I89" s="7" t="n">
        <v>0</v>
      </c>
      <c r="J89" s="7" t="n">
        <v>1</v>
      </c>
      <c r="K89" s="7" t="n">
        <v>2</v>
      </c>
      <c r="L89" s="7" t="n">
        <v>1</v>
      </c>
      <c r="M89" s="12" t="n">
        <f t="normal" ca="1">A95</f>
        <v>0</v>
      </c>
    </row>
    <row r="90" spans="1:31">
      <c r="A90" t="s">
        <v>4</v>
      </c>
      <c r="B90" s="4" t="s">
        <v>5</v>
      </c>
      <c r="C90" s="4" t="s">
        <v>7</v>
      </c>
      <c r="D90" s="4" t="s">
        <v>8</v>
      </c>
    </row>
    <row r="91" spans="1:31">
      <c r="A91" t="n">
        <v>779</v>
      </c>
      <c r="B91" s="6" t="n">
        <v>2</v>
      </c>
      <c r="C91" s="7" t="n">
        <v>10</v>
      </c>
      <c r="D91" s="7" t="s">
        <v>24</v>
      </c>
    </row>
    <row r="92" spans="1:31">
      <c r="A92" t="s">
        <v>4</v>
      </c>
      <c r="B92" s="4" t="s">
        <v>5</v>
      </c>
      <c r="C92" s="4" t="s">
        <v>11</v>
      </c>
    </row>
    <row r="93" spans="1:31">
      <c r="A93" t="n">
        <v>796</v>
      </c>
      <c r="B93" s="23" t="n">
        <v>16</v>
      </c>
      <c r="C93" s="7" t="n">
        <v>0</v>
      </c>
    </row>
    <row r="94" spans="1:31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8</v>
      </c>
    </row>
    <row r="95" spans="1:31">
      <c r="A95" t="n">
        <v>799</v>
      </c>
      <c r="B95" s="24" t="n">
        <v>39</v>
      </c>
      <c r="C95" s="7" t="n">
        <v>10</v>
      </c>
      <c r="D95" s="7" t="n">
        <v>65533</v>
      </c>
      <c r="E95" s="7" t="n">
        <v>203</v>
      </c>
      <c r="F95" s="7" t="s">
        <v>25</v>
      </c>
    </row>
    <row r="96" spans="1:31">
      <c r="A96" t="s">
        <v>4</v>
      </c>
      <c r="B96" s="4" t="s">
        <v>5</v>
      </c>
      <c r="C96" s="4" t="s">
        <v>7</v>
      </c>
      <c r="D96" s="4" t="s">
        <v>11</v>
      </c>
      <c r="E96" s="4" t="s">
        <v>7</v>
      </c>
      <c r="F96" s="4" t="s">
        <v>8</v>
      </c>
    </row>
    <row r="97" spans="1:13">
      <c r="A97" t="n">
        <v>823</v>
      </c>
      <c r="B97" s="24" t="n">
        <v>39</v>
      </c>
      <c r="C97" s="7" t="n">
        <v>10</v>
      </c>
      <c r="D97" s="7" t="n">
        <v>65533</v>
      </c>
      <c r="E97" s="7" t="n">
        <v>204</v>
      </c>
      <c r="F97" s="7" t="s">
        <v>26</v>
      </c>
    </row>
    <row r="98" spans="1:13">
      <c r="A98" t="s">
        <v>4</v>
      </c>
      <c r="B98" s="4" t="s">
        <v>5</v>
      </c>
      <c r="C98" s="4" t="s">
        <v>11</v>
      </c>
      <c r="D98" s="4" t="s">
        <v>8</v>
      </c>
      <c r="E98" s="4" t="s">
        <v>8</v>
      </c>
      <c r="F98" s="4" t="s">
        <v>8</v>
      </c>
      <c r="G98" s="4" t="s">
        <v>7</v>
      </c>
      <c r="H98" s="4" t="s">
        <v>13</v>
      </c>
      <c r="I98" s="4" t="s">
        <v>12</v>
      </c>
      <c r="J98" s="4" t="s">
        <v>12</v>
      </c>
      <c r="K98" s="4" t="s">
        <v>12</v>
      </c>
      <c r="L98" s="4" t="s">
        <v>12</v>
      </c>
      <c r="M98" s="4" t="s">
        <v>12</v>
      </c>
      <c r="N98" s="4" t="s">
        <v>12</v>
      </c>
      <c r="O98" s="4" t="s">
        <v>12</v>
      </c>
      <c r="P98" s="4" t="s">
        <v>8</v>
      </c>
      <c r="Q98" s="4" t="s">
        <v>8</v>
      </c>
      <c r="R98" s="4" t="s">
        <v>13</v>
      </c>
      <c r="S98" s="4" t="s">
        <v>7</v>
      </c>
      <c r="T98" s="4" t="s">
        <v>13</v>
      </c>
      <c r="U98" s="4" t="s">
        <v>13</v>
      </c>
      <c r="V98" s="4" t="s">
        <v>11</v>
      </c>
    </row>
    <row r="99" spans="1:13">
      <c r="A99" t="n">
        <v>847</v>
      </c>
      <c r="B99" s="25" t="n">
        <v>19</v>
      </c>
      <c r="C99" s="7" t="n">
        <v>7032</v>
      </c>
      <c r="D99" s="7" t="s">
        <v>27</v>
      </c>
      <c r="E99" s="7" t="s">
        <v>28</v>
      </c>
      <c r="F99" s="7" t="s">
        <v>14</v>
      </c>
      <c r="G99" s="7" t="n">
        <v>0</v>
      </c>
      <c r="H99" s="7" t="n">
        <v>1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1</v>
      </c>
      <c r="N99" s="7" t="n">
        <v>1.60000002384186</v>
      </c>
      <c r="O99" s="7" t="n">
        <v>0.0900000035762787</v>
      </c>
      <c r="P99" s="7" t="s">
        <v>14</v>
      </c>
      <c r="Q99" s="7" t="s">
        <v>14</v>
      </c>
      <c r="R99" s="7" t="n">
        <v>-1</v>
      </c>
      <c r="S99" s="7" t="n">
        <v>0</v>
      </c>
      <c r="T99" s="7" t="n">
        <v>0</v>
      </c>
      <c r="U99" s="7" t="n">
        <v>0</v>
      </c>
      <c r="V99" s="7" t="n">
        <v>0</v>
      </c>
    </row>
    <row r="100" spans="1:13">
      <c r="A100" t="s">
        <v>4</v>
      </c>
      <c r="B100" s="4" t="s">
        <v>5</v>
      </c>
      <c r="C100" s="4" t="s">
        <v>11</v>
      </c>
      <c r="D100" s="4" t="s">
        <v>8</v>
      </c>
      <c r="E100" s="4" t="s">
        <v>8</v>
      </c>
      <c r="F100" s="4" t="s">
        <v>8</v>
      </c>
      <c r="G100" s="4" t="s">
        <v>7</v>
      </c>
      <c r="H100" s="4" t="s">
        <v>13</v>
      </c>
      <c r="I100" s="4" t="s">
        <v>12</v>
      </c>
      <c r="J100" s="4" t="s">
        <v>12</v>
      </c>
      <c r="K100" s="4" t="s">
        <v>12</v>
      </c>
      <c r="L100" s="4" t="s">
        <v>12</v>
      </c>
      <c r="M100" s="4" t="s">
        <v>12</v>
      </c>
      <c r="N100" s="4" t="s">
        <v>12</v>
      </c>
      <c r="O100" s="4" t="s">
        <v>12</v>
      </c>
      <c r="P100" s="4" t="s">
        <v>8</v>
      </c>
      <c r="Q100" s="4" t="s">
        <v>8</v>
      </c>
      <c r="R100" s="4" t="s">
        <v>13</v>
      </c>
      <c r="S100" s="4" t="s">
        <v>7</v>
      </c>
      <c r="T100" s="4" t="s">
        <v>13</v>
      </c>
      <c r="U100" s="4" t="s">
        <v>13</v>
      </c>
      <c r="V100" s="4" t="s">
        <v>11</v>
      </c>
    </row>
    <row r="101" spans="1:13">
      <c r="A101" t="n">
        <v>917</v>
      </c>
      <c r="B101" s="25" t="n">
        <v>19</v>
      </c>
      <c r="C101" s="7" t="n">
        <v>1000</v>
      </c>
      <c r="D101" s="7" t="s">
        <v>29</v>
      </c>
      <c r="E101" s="7" t="s">
        <v>30</v>
      </c>
      <c r="F101" s="7" t="s">
        <v>14</v>
      </c>
      <c r="G101" s="7" t="n">
        <v>0</v>
      </c>
      <c r="H101" s="7" t="n">
        <v>4194305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1</v>
      </c>
      <c r="N101" s="7" t="n">
        <v>1.60000002384186</v>
      </c>
      <c r="O101" s="7" t="n">
        <v>0.0900000035762787</v>
      </c>
      <c r="P101" s="7" t="s">
        <v>31</v>
      </c>
      <c r="Q101" s="7" t="s">
        <v>14</v>
      </c>
      <c r="R101" s="7" t="n">
        <v>-1</v>
      </c>
      <c r="S101" s="7" t="n">
        <v>0</v>
      </c>
      <c r="T101" s="7" t="n">
        <v>0</v>
      </c>
      <c r="U101" s="7" t="n">
        <v>0</v>
      </c>
      <c r="V101" s="7" t="n">
        <v>0</v>
      </c>
    </row>
    <row r="102" spans="1:13">
      <c r="A102" t="s">
        <v>4</v>
      </c>
      <c r="B102" s="4" t="s">
        <v>5</v>
      </c>
      <c r="C102" s="4" t="s">
        <v>11</v>
      </c>
      <c r="D102" s="4" t="s">
        <v>7</v>
      </c>
      <c r="E102" s="4" t="s">
        <v>7</v>
      </c>
      <c r="F102" s="4" t="s">
        <v>8</v>
      </c>
    </row>
    <row r="103" spans="1:13">
      <c r="A103" t="n">
        <v>995</v>
      </c>
      <c r="B103" s="26" t="n">
        <v>20</v>
      </c>
      <c r="C103" s="7" t="n">
        <v>0</v>
      </c>
      <c r="D103" s="7" t="n">
        <v>3</v>
      </c>
      <c r="E103" s="7" t="n">
        <v>10</v>
      </c>
      <c r="F103" s="7" t="s">
        <v>32</v>
      </c>
    </row>
    <row r="104" spans="1:13">
      <c r="A104" t="s">
        <v>4</v>
      </c>
      <c r="B104" s="4" t="s">
        <v>5</v>
      </c>
      <c r="C104" s="4" t="s">
        <v>11</v>
      </c>
    </row>
    <row r="105" spans="1:13">
      <c r="A105" t="n">
        <v>1013</v>
      </c>
      <c r="B105" s="23" t="n">
        <v>16</v>
      </c>
      <c r="C105" s="7" t="n">
        <v>0</v>
      </c>
    </row>
    <row r="106" spans="1:13">
      <c r="A106" t="s">
        <v>4</v>
      </c>
      <c r="B106" s="4" t="s">
        <v>5</v>
      </c>
      <c r="C106" s="4" t="s">
        <v>11</v>
      </c>
      <c r="D106" s="4" t="s">
        <v>7</v>
      </c>
      <c r="E106" s="4" t="s">
        <v>7</v>
      </c>
      <c r="F106" s="4" t="s">
        <v>8</v>
      </c>
    </row>
    <row r="107" spans="1:13">
      <c r="A107" t="n">
        <v>1016</v>
      </c>
      <c r="B107" s="26" t="n">
        <v>20</v>
      </c>
      <c r="C107" s="7" t="n">
        <v>7032</v>
      </c>
      <c r="D107" s="7" t="n">
        <v>3</v>
      </c>
      <c r="E107" s="7" t="n">
        <v>10</v>
      </c>
      <c r="F107" s="7" t="s">
        <v>32</v>
      </c>
    </row>
    <row r="108" spans="1:13">
      <c r="A108" t="s">
        <v>4</v>
      </c>
      <c r="B108" s="4" t="s">
        <v>5</v>
      </c>
      <c r="C108" s="4" t="s">
        <v>11</v>
      </c>
    </row>
    <row r="109" spans="1:13">
      <c r="A109" t="n">
        <v>1034</v>
      </c>
      <c r="B109" s="23" t="n">
        <v>16</v>
      </c>
      <c r="C109" s="7" t="n">
        <v>0</v>
      </c>
    </row>
    <row r="110" spans="1:13">
      <c r="A110" t="s">
        <v>4</v>
      </c>
      <c r="B110" s="4" t="s">
        <v>5</v>
      </c>
      <c r="C110" s="4" t="s">
        <v>11</v>
      </c>
      <c r="D110" s="4" t="s">
        <v>7</v>
      </c>
      <c r="E110" s="4" t="s">
        <v>7</v>
      </c>
      <c r="F110" s="4" t="s">
        <v>8</v>
      </c>
    </row>
    <row r="111" spans="1:13">
      <c r="A111" t="n">
        <v>1037</v>
      </c>
      <c r="B111" s="26" t="n">
        <v>20</v>
      </c>
      <c r="C111" s="7" t="n">
        <v>61489</v>
      </c>
      <c r="D111" s="7" t="n">
        <v>3</v>
      </c>
      <c r="E111" s="7" t="n">
        <v>10</v>
      </c>
      <c r="F111" s="7" t="s">
        <v>32</v>
      </c>
    </row>
    <row r="112" spans="1:13">
      <c r="A112" t="s">
        <v>4</v>
      </c>
      <c r="B112" s="4" t="s">
        <v>5</v>
      </c>
      <c r="C112" s="4" t="s">
        <v>11</v>
      </c>
    </row>
    <row r="113" spans="1:22">
      <c r="A113" t="n">
        <v>1055</v>
      </c>
      <c r="B113" s="23" t="n">
        <v>16</v>
      </c>
      <c r="C113" s="7" t="n">
        <v>0</v>
      </c>
    </row>
    <row r="114" spans="1:22">
      <c r="A114" t="s">
        <v>4</v>
      </c>
      <c r="B114" s="4" t="s">
        <v>5</v>
      </c>
      <c r="C114" s="4" t="s">
        <v>11</v>
      </c>
      <c r="D114" s="4" t="s">
        <v>7</v>
      </c>
      <c r="E114" s="4" t="s">
        <v>7</v>
      </c>
      <c r="F114" s="4" t="s">
        <v>8</v>
      </c>
    </row>
    <row r="115" spans="1:22">
      <c r="A115" t="n">
        <v>1058</v>
      </c>
      <c r="B115" s="26" t="n">
        <v>20</v>
      </c>
      <c r="C115" s="7" t="n">
        <v>61490</v>
      </c>
      <c r="D115" s="7" t="n">
        <v>3</v>
      </c>
      <c r="E115" s="7" t="n">
        <v>10</v>
      </c>
      <c r="F115" s="7" t="s">
        <v>32</v>
      </c>
    </row>
    <row r="116" spans="1:22">
      <c r="A116" t="s">
        <v>4</v>
      </c>
      <c r="B116" s="4" t="s">
        <v>5</v>
      </c>
      <c r="C116" s="4" t="s">
        <v>11</v>
      </c>
    </row>
    <row r="117" spans="1:22">
      <c r="A117" t="n">
        <v>1076</v>
      </c>
      <c r="B117" s="23" t="n">
        <v>16</v>
      </c>
      <c r="C117" s="7" t="n">
        <v>0</v>
      </c>
    </row>
    <row r="118" spans="1:22">
      <c r="A118" t="s">
        <v>4</v>
      </c>
      <c r="B118" s="4" t="s">
        <v>5</v>
      </c>
      <c r="C118" s="4" t="s">
        <v>11</v>
      </c>
      <c r="D118" s="4" t="s">
        <v>7</v>
      </c>
      <c r="E118" s="4" t="s">
        <v>7</v>
      </c>
      <c r="F118" s="4" t="s">
        <v>8</v>
      </c>
    </row>
    <row r="119" spans="1:22">
      <c r="A119" t="n">
        <v>1079</v>
      </c>
      <c r="B119" s="26" t="n">
        <v>20</v>
      </c>
      <c r="C119" s="7" t="n">
        <v>61488</v>
      </c>
      <c r="D119" s="7" t="n">
        <v>3</v>
      </c>
      <c r="E119" s="7" t="n">
        <v>10</v>
      </c>
      <c r="F119" s="7" t="s">
        <v>32</v>
      </c>
    </row>
    <row r="120" spans="1:22">
      <c r="A120" t="s">
        <v>4</v>
      </c>
      <c r="B120" s="4" t="s">
        <v>5</v>
      </c>
      <c r="C120" s="4" t="s">
        <v>11</v>
      </c>
    </row>
    <row r="121" spans="1:22">
      <c r="A121" t="n">
        <v>1097</v>
      </c>
      <c r="B121" s="23" t="n">
        <v>16</v>
      </c>
      <c r="C121" s="7" t="n">
        <v>0</v>
      </c>
    </row>
    <row r="122" spans="1:22">
      <c r="A122" t="s">
        <v>4</v>
      </c>
      <c r="B122" s="4" t="s">
        <v>5</v>
      </c>
      <c r="C122" s="4" t="s">
        <v>11</v>
      </c>
      <c r="D122" s="4" t="s">
        <v>7</v>
      </c>
      <c r="E122" s="4" t="s">
        <v>7</v>
      </c>
      <c r="F122" s="4" t="s">
        <v>8</v>
      </c>
    </row>
    <row r="123" spans="1:22">
      <c r="A123" t="n">
        <v>1100</v>
      </c>
      <c r="B123" s="26" t="n">
        <v>20</v>
      </c>
      <c r="C123" s="7" t="n">
        <v>1000</v>
      </c>
      <c r="D123" s="7" t="n">
        <v>3</v>
      </c>
      <c r="E123" s="7" t="n">
        <v>10</v>
      </c>
      <c r="F123" s="7" t="s">
        <v>32</v>
      </c>
    </row>
    <row r="124" spans="1:22">
      <c r="A124" t="s">
        <v>4</v>
      </c>
      <c r="B124" s="4" t="s">
        <v>5</v>
      </c>
      <c r="C124" s="4" t="s">
        <v>11</v>
      </c>
    </row>
    <row r="125" spans="1:22">
      <c r="A125" t="n">
        <v>1118</v>
      </c>
      <c r="B125" s="23" t="n">
        <v>16</v>
      </c>
      <c r="C125" s="7" t="n">
        <v>0</v>
      </c>
    </row>
    <row r="126" spans="1:22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22">
      <c r="A127" t="n">
        <v>1121</v>
      </c>
      <c r="B127" s="27" t="n">
        <v>94</v>
      </c>
      <c r="C127" s="7" t="n">
        <v>1</v>
      </c>
      <c r="D127" s="7" t="s">
        <v>33</v>
      </c>
      <c r="E127" s="7" t="n">
        <v>1</v>
      </c>
    </row>
    <row r="128" spans="1:22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6">
      <c r="A129" t="n">
        <v>1134</v>
      </c>
      <c r="B129" s="27" t="n">
        <v>94</v>
      </c>
      <c r="C129" s="7" t="n">
        <v>1</v>
      </c>
      <c r="D129" s="7" t="s">
        <v>33</v>
      </c>
      <c r="E129" s="7" t="n">
        <v>2</v>
      </c>
    </row>
    <row r="130" spans="1:6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6">
      <c r="A131" t="n">
        <v>1147</v>
      </c>
      <c r="B131" s="27" t="n">
        <v>94</v>
      </c>
      <c r="C131" s="7" t="n">
        <v>0</v>
      </c>
      <c r="D131" s="7" t="s">
        <v>33</v>
      </c>
      <c r="E131" s="7" t="n">
        <v>4</v>
      </c>
    </row>
    <row r="132" spans="1:6">
      <c r="A132" t="s">
        <v>4</v>
      </c>
      <c r="B132" s="4" t="s">
        <v>5</v>
      </c>
      <c r="C132" s="4" t="s">
        <v>7</v>
      </c>
      <c r="D132" s="4" t="s">
        <v>7</v>
      </c>
      <c r="E132" s="4" t="s">
        <v>7</v>
      </c>
      <c r="F132" s="4" t="s">
        <v>7</v>
      </c>
    </row>
    <row r="133" spans="1:6">
      <c r="A133" t="n">
        <v>1160</v>
      </c>
      <c r="B133" s="14" t="n">
        <v>14</v>
      </c>
      <c r="C133" s="7" t="n">
        <v>0</v>
      </c>
      <c r="D133" s="7" t="n">
        <v>0</v>
      </c>
      <c r="E133" s="7" t="n">
        <v>32</v>
      </c>
      <c r="F133" s="7" t="n">
        <v>0</v>
      </c>
    </row>
    <row r="134" spans="1:6">
      <c r="A134" t="s">
        <v>4</v>
      </c>
      <c r="B134" s="4" t="s">
        <v>5</v>
      </c>
      <c r="C134" s="4" t="s">
        <v>7</v>
      </c>
      <c r="D134" s="4" t="s">
        <v>11</v>
      </c>
      <c r="E134" s="4" t="s">
        <v>7</v>
      </c>
      <c r="F134" s="4" t="s">
        <v>8</v>
      </c>
      <c r="G134" s="4" t="s">
        <v>8</v>
      </c>
      <c r="H134" s="4" t="s">
        <v>8</v>
      </c>
      <c r="I134" s="4" t="s">
        <v>8</v>
      </c>
      <c r="J134" s="4" t="s">
        <v>8</v>
      </c>
      <c r="K134" s="4" t="s">
        <v>8</v>
      </c>
      <c r="L134" s="4" t="s">
        <v>8</v>
      </c>
      <c r="M134" s="4" t="s">
        <v>8</v>
      </c>
      <c r="N134" s="4" t="s">
        <v>8</v>
      </c>
      <c r="O134" s="4" t="s">
        <v>8</v>
      </c>
      <c r="P134" s="4" t="s">
        <v>8</v>
      </c>
      <c r="Q134" s="4" t="s">
        <v>8</v>
      </c>
      <c r="R134" s="4" t="s">
        <v>8</v>
      </c>
      <c r="S134" s="4" t="s">
        <v>8</v>
      </c>
      <c r="T134" s="4" t="s">
        <v>8</v>
      </c>
      <c r="U134" s="4" t="s">
        <v>8</v>
      </c>
    </row>
    <row r="135" spans="1:6">
      <c r="A135" t="n">
        <v>1165</v>
      </c>
      <c r="B135" s="28" t="n">
        <v>36</v>
      </c>
      <c r="C135" s="7" t="n">
        <v>8</v>
      </c>
      <c r="D135" s="7" t="n">
        <v>61488</v>
      </c>
      <c r="E135" s="7" t="n">
        <v>0</v>
      </c>
      <c r="F135" s="7" t="s">
        <v>34</v>
      </c>
      <c r="G135" s="7" t="s">
        <v>14</v>
      </c>
      <c r="H135" s="7" t="s">
        <v>14</v>
      </c>
      <c r="I135" s="7" t="s">
        <v>14</v>
      </c>
      <c r="J135" s="7" t="s">
        <v>14</v>
      </c>
      <c r="K135" s="7" t="s">
        <v>14</v>
      </c>
      <c r="L135" s="7" t="s">
        <v>14</v>
      </c>
      <c r="M135" s="7" t="s">
        <v>14</v>
      </c>
      <c r="N135" s="7" t="s">
        <v>14</v>
      </c>
      <c r="O135" s="7" t="s">
        <v>14</v>
      </c>
      <c r="P135" s="7" t="s">
        <v>14</v>
      </c>
      <c r="Q135" s="7" t="s">
        <v>14</v>
      </c>
      <c r="R135" s="7" t="s">
        <v>14</v>
      </c>
      <c r="S135" s="7" t="s">
        <v>14</v>
      </c>
      <c r="T135" s="7" t="s">
        <v>14</v>
      </c>
      <c r="U135" s="7" t="s">
        <v>14</v>
      </c>
    </row>
    <row r="136" spans="1:6">
      <c r="A136" t="s">
        <v>4</v>
      </c>
      <c r="B136" s="4" t="s">
        <v>5</v>
      </c>
      <c r="C136" s="4" t="s">
        <v>11</v>
      </c>
      <c r="D136" s="4" t="s">
        <v>7</v>
      </c>
      <c r="E136" s="4" t="s">
        <v>8</v>
      </c>
      <c r="F136" s="4" t="s">
        <v>12</v>
      </c>
      <c r="G136" s="4" t="s">
        <v>12</v>
      </c>
      <c r="H136" s="4" t="s">
        <v>12</v>
      </c>
    </row>
    <row r="137" spans="1:6">
      <c r="A137" t="n">
        <v>1195</v>
      </c>
      <c r="B137" s="29" t="n">
        <v>48</v>
      </c>
      <c r="C137" s="7" t="n">
        <v>61488</v>
      </c>
      <c r="D137" s="7" t="n">
        <v>0</v>
      </c>
      <c r="E137" s="7" t="s">
        <v>34</v>
      </c>
      <c r="F137" s="7" t="n">
        <v>0</v>
      </c>
      <c r="G137" s="7" t="n">
        <v>1</v>
      </c>
      <c r="H137" s="7" t="n">
        <v>0</v>
      </c>
    </row>
    <row r="138" spans="1:6">
      <c r="A138" t="s">
        <v>4</v>
      </c>
      <c r="B138" s="4" t="s">
        <v>5</v>
      </c>
      <c r="C138" s="4" t="s">
        <v>11</v>
      </c>
      <c r="D138" s="4" t="s">
        <v>7</v>
      </c>
      <c r="E138" s="4" t="s">
        <v>8</v>
      </c>
      <c r="F138" s="4" t="s">
        <v>12</v>
      </c>
      <c r="G138" s="4" t="s">
        <v>12</v>
      </c>
      <c r="H138" s="4" t="s">
        <v>12</v>
      </c>
    </row>
    <row r="139" spans="1:6">
      <c r="A139" t="n">
        <v>1221</v>
      </c>
      <c r="B139" s="29" t="n">
        <v>48</v>
      </c>
      <c r="C139" s="7" t="n">
        <v>0</v>
      </c>
      <c r="D139" s="7" t="n">
        <v>0</v>
      </c>
      <c r="E139" s="7" t="s">
        <v>35</v>
      </c>
      <c r="F139" s="7" t="n">
        <v>0</v>
      </c>
      <c r="G139" s="7" t="n">
        <v>1</v>
      </c>
      <c r="H139" s="7" t="n">
        <v>0</v>
      </c>
    </row>
    <row r="140" spans="1:6">
      <c r="A140" t="s">
        <v>4</v>
      </c>
      <c r="B140" s="4" t="s">
        <v>5</v>
      </c>
      <c r="C140" s="4" t="s">
        <v>11</v>
      </c>
      <c r="D140" s="4" t="s">
        <v>7</v>
      </c>
      <c r="E140" s="4" t="s">
        <v>8</v>
      </c>
      <c r="F140" s="4" t="s">
        <v>12</v>
      </c>
      <c r="G140" s="4" t="s">
        <v>12</v>
      </c>
      <c r="H140" s="4" t="s">
        <v>12</v>
      </c>
    </row>
    <row r="141" spans="1:6">
      <c r="A141" t="n">
        <v>1248</v>
      </c>
      <c r="B141" s="29" t="n">
        <v>48</v>
      </c>
      <c r="C141" s="7" t="n">
        <v>61489</v>
      </c>
      <c r="D141" s="7" t="n">
        <v>0</v>
      </c>
      <c r="E141" s="7" t="s">
        <v>35</v>
      </c>
      <c r="F141" s="7" t="n">
        <v>0</v>
      </c>
      <c r="G141" s="7" t="n">
        <v>1</v>
      </c>
      <c r="H141" s="7" t="n">
        <v>0</v>
      </c>
    </row>
    <row r="142" spans="1:6">
      <c r="A142" t="s">
        <v>4</v>
      </c>
      <c r="B142" s="4" t="s">
        <v>5</v>
      </c>
      <c r="C142" s="4" t="s">
        <v>11</v>
      </c>
      <c r="D142" s="4" t="s">
        <v>7</v>
      </c>
      <c r="E142" s="4" t="s">
        <v>8</v>
      </c>
      <c r="F142" s="4" t="s">
        <v>12</v>
      </c>
      <c r="G142" s="4" t="s">
        <v>12</v>
      </c>
      <c r="H142" s="4" t="s">
        <v>12</v>
      </c>
    </row>
    <row r="143" spans="1:6">
      <c r="A143" t="n">
        <v>1275</v>
      </c>
      <c r="B143" s="29" t="n">
        <v>48</v>
      </c>
      <c r="C143" s="7" t="n">
        <v>61490</v>
      </c>
      <c r="D143" s="7" t="n">
        <v>0</v>
      </c>
      <c r="E143" s="7" t="s">
        <v>35</v>
      </c>
      <c r="F143" s="7" t="n">
        <v>0</v>
      </c>
      <c r="G143" s="7" t="n">
        <v>1</v>
      </c>
      <c r="H143" s="7" t="n">
        <v>0</v>
      </c>
    </row>
    <row r="144" spans="1:6">
      <c r="A144" t="s">
        <v>4</v>
      </c>
      <c r="B144" s="4" t="s">
        <v>5</v>
      </c>
      <c r="C144" s="4" t="s">
        <v>11</v>
      </c>
      <c r="D144" s="4" t="s">
        <v>12</v>
      </c>
      <c r="E144" s="4" t="s">
        <v>12</v>
      </c>
      <c r="F144" s="4" t="s">
        <v>12</v>
      </c>
      <c r="G144" s="4" t="s">
        <v>12</v>
      </c>
    </row>
    <row r="145" spans="1:21">
      <c r="A145" t="n">
        <v>1302</v>
      </c>
      <c r="B145" s="30" t="n">
        <v>46</v>
      </c>
      <c r="C145" s="7" t="n">
        <v>0</v>
      </c>
      <c r="D145" s="7" t="n">
        <v>-2.45000004768372</v>
      </c>
      <c r="E145" s="7" t="n">
        <v>-1.95000004768372</v>
      </c>
      <c r="F145" s="7" t="n">
        <v>-0.0700000002980232</v>
      </c>
      <c r="G145" s="7" t="n">
        <v>0</v>
      </c>
    </row>
    <row r="146" spans="1:21">
      <c r="A146" t="s">
        <v>4</v>
      </c>
      <c r="B146" s="4" t="s">
        <v>5</v>
      </c>
      <c r="C146" s="4" t="s">
        <v>11</v>
      </c>
      <c r="D146" s="4" t="s">
        <v>12</v>
      </c>
      <c r="E146" s="4" t="s">
        <v>12</v>
      </c>
      <c r="F146" s="4" t="s">
        <v>12</v>
      </c>
      <c r="G146" s="4" t="s">
        <v>12</v>
      </c>
    </row>
    <row r="147" spans="1:21">
      <c r="A147" t="n">
        <v>1321</v>
      </c>
      <c r="B147" s="30" t="n">
        <v>46</v>
      </c>
      <c r="C147" s="7" t="n">
        <v>61489</v>
      </c>
      <c r="D147" s="7" t="n">
        <v>-0.330000013113022</v>
      </c>
      <c r="E147" s="7" t="n">
        <v>-1.95000004768372</v>
      </c>
      <c r="F147" s="7" t="n">
        <v>0.170000001788139</v>
      </c>
      <c r="G147" s="7" t="n">
        <v>-15</v>
      </c>
    </row>
    <row r="148" spans="1:21">
      <c r="A148" t="s">
        <v>4</v>
      </c>
      <c r="B148" s="4" t="s">
        <v>5</v>
      </c>
      <c r="C148" s="4" t="s">
        <v>11</v>
      </c>
      <c r="D148" s="4" t="s">
        <v>12</v>
      </c>
      <c r="E148" s="4" t="s">
        <v>12</v>
      </c>
      <c r="F148" s="4" t="s">
        <v>12</v>
      </c>
      <c r="G148" s="4" t="s">
        <v>12</v>
      </c>
    </row>
    <row r="149" spans="1:21">
      <c r="A149" t="n">
        <v>1340</v>
      </c>
      <c r="B149" s="30" t="n">
        <v>46</v>
      </c>
      <c r="C149" s="7" t="n">
        <v>61490</v>
      </c>
      <c r="D149" s="7" t="n">
        <v>-2</v>
      </c>
      <c r="E149" s="7" t="n">
        <v>-1.95000004768372</v>
      </c>
      <c r="F149" s="7" t="n">
        <v>1.25</v>
      </c>
      <c r="G149" s="7" t="n">
        <v>180</v>
      </c>
    </row>
    <row r="150" spans="1:21">
      <c r="A150" t="s">
        <v>4</v>
      </c>
      <c r="B150" s="4" t="s">
        <v>5</v>
      </c>
      <c r="C150" s="4" t="s">
        <v>11</v>
      </c>
      <c r="D150" s="4" t="s">
        <v>12</v>
      </c>
      <c r="E150" s="4" t="s">
        <v>12</v>
      </c>
      <c r="F150" s="4" t="s">
        <v>12</v>
      </c>
      <c r="G150" s="4" t="s">
        <v>12</v>
      </c>
    </row>
    <row r="151" spans="1:21">
      <c r="A151" t="n">
        <v>1359</v>
      </c>
      <c r="B151" s="30" t="n">
        <v>46</v>
      </c>
      <c r="C151" s="7" t="n">
        <v>61488</v>
      </c>
      <c r="D151" s="7" t="n">
        <v>-1.49000000953674</v>
      </c>
      <c r="E151" s="7" t="n">
        <v>-2.07999992370605</v>
      </c>
      <c r="F151" s="7" t="n">
        <v>0.689999997615814</v>
      </c>
      <c r="G151" s="7" t="n">
        <v>263</v>
      </c>
    </row>
    <row r="152" spans="1:21">
      <c r="A152" t="s">
        <v>4</v>
      </c>
      <c r="B152" s="4" t="s">
        <v>5</v>
      </c>
      <c r="C152" s="4" t="s">
        <v>11</v>
      </c>
      <c r="D152" s="4" t="s">
        <v>12</v>
      </c>
      <c r="E152" s="4" t="s">
        <v>12</v>
      </c>
      <c r="F152" s="4" t="s">
        <v>12</v>
      </c>
      <c r="G152" s="4" t="s">
        <v>12</v>
      </c>
    </row>
    <row r="153" spans="1:21">
      <c r="A153" t="n">
        <v>1378</v>
      </c>
      <c r="B153" s="30" t="n">
        <v>46</v>
      </c>
      <c r="C153" s="7" t="n">
        <v>7032</v>
      </c>
      <c r="D153" s="7" t="n">
        <v>-1.73000001907349</v>
      </c>
      <c r="E153" s="7" t="n">
        <v>-1.47000002861023</v>
      </c>
      <c r="F153" s="7" t="n">
        <v>0.0500000007450581</v>
      </c>
      <c r="G153" s="7" t="n">
        <v>346.600006103516</v>
      </c>
    </row>
    <row r="154" spans="1:21">
      <c r="A154" t="s">
        <v>4</v>
      </c>
      <c r="B154" s="4" t="s">
        <v>5</v>
      </c>
      <c r="C154" s="4" t="s">
        <v>11</v>
      </c>
      <c r="D154" s="4" t="s">
        <v>12</v>
      </c>
      <c r="E154" s="4" t="s">
        <v>12</v>
      </c>
      <c r="F154" s="4" t="s">
        <v>12</v>
      </c>
      <c r="G154" s="4" t="s">
        <v>12</v>
      </c>
    </row>
    <row r="155" spans="1:21">
      <c r="A155" t="n">
        <v>1397</v>
      </c>
      <c r="B155" s="30" t="n">
        <v>46</v>
      </c>
      <c r="C155" s="7" t="n">
        <v>1000</v>
      </c>
      <c r="D155" s="7" t="n">
        <v>-1.49000000953674</v>
      </c>
      <c r="E155" s="7" t="n">
        <v>-2.07999992370605</v>
      </c>
      <c r="F155" s="7" t="n">
        <v>0.689999997615814</v>
      </c>
      <c r="G155" s="7" t="n">
        <v>263</v>
      </c>
    </row>
    <row r="156" spans="1:21">
      <c r="A156" t="s">
        <v>4</v>
      </c>
      <c r="B156" s="4" t="s">
        <v>5</v>
      </c>
      <c r="C156" s="4" t="s">
        <v>11</v>
      </c>
      <c r="D156" s="4" t="s">
        <v>13</v>
      </c>
    </row>
    <row r="157" spans="1:21">
      <c r="A157" t="n">
        <v>1416</v>
      </c>
      <c r="B157" s="31" t="n">
        <v>43</v>
      </c>
      <c r="C157" s="7" t="n">
        <v>0</v>
      </c>
      <c r="D157" s="7" t="n">
        <v>512</v>
      </c>
    </row>
    <row r="158" spans="1:21">
      <c r="A158" t="s">
        <v>4</v>
      </c>
      <c r="B158" s="4" t="s">
        <v>5</v>
      </c>
      <c r="C158" s="4" t="s">
        <v>11</v>
      </c>
      <c r="D158" s="4" t="s">
        <v>13</v>
      </c>
    </row>
    <row r="159" spans="1:21">
      <c r="A159" t="n">
        <v>1423</v>
      </c>
      <c r="B159" s="31" t="n">
        <v>43</v>
      </c>
      <c r="C159" s="7" t="n">
        <v>61489</v>
      </c>
      <c r="D159" s="7" t="n">
        <v>512</v>
      </c>
    </row>
    <row r="160" spans="1:21">
      <c r="A160" t="s">
        <v>4</v>
      </c>
      <c r="B160" s="4" t="s">
        <v>5</v>
      </c>
      <c r="C160" s="4" t="s">
        <v>11</v>
      </c>
      <c r="D160" s="4" t="s">
        <v>13</v>
      </c>
    </row>
    <row r="161" spans="1:7">
      <c r="A161" t="n">
        <v>1430</v>
      </c>
      <c r="B161" s="31" t="n">
        <v>43</v>
      </c>
      <c r="C161" s="7" t="n">
        <v>61490</v>
      </c>
      <c r="D161" s="7" t="n">
        <v>512</v>
      </c>
    </row>
    <row r="162" spans="1:7">
      <c r="A162" t="s">
        <v>4</v>
      </c>
      <c r="B162" s="4" t="s">
        <v>5</v>
      </c>
      <c r="C162" s="4" t="s">
        <v>11</v>
      </c>
      <c r="D162" s="4" t="s">
        <v>13</v>
      </c>
    </row>
    <row r="163" spans="1:7">
      <c r="A163" t="n">
        <v>1437</v>
      </c>
      <c r="B163" s="31" t="n">
        <v>43</v>
      </c>
      <c r="C163" s="7" t="n">
        <v>61488</v>
      </c>
      <c r="D163" s="7" t="n">
        <v>512</v>
      </c>
    </row>
    <row r="164" spans="1:7">
      <c r="A164" t="s">
        <v>4</v>
      </c>
      <c r="B164" s="4" t="s">
        <v>5</v>
      </c>
      <c r="C164" s="4" t="s">
        <v>11</v>
      </c>
      <c r="D164" s="4" t="s">
        <v>13</v>
      </c>
    </row>
    <row r="165" spans="1:7">
      <c r="A165" t="n">
        <v>1444</v>
      </c>
      <c r="B165" s="31" t="n">
        <v>43</v>
      </c>
      <c r="C165" s="7" t="n">
        <v>7032</v>
      </c>
      <c r="D165" s="7" t="n">
        <v>512</v>
      </c>
    </row>
    <row r="166" spans="1:7">
      <c r="A166" t="s">
        <v>4</v>
      </c>
      <c r="B166" s="4" t="s">
        <v>5</v>
      </c>
      <c r="C166" s="4" t="s">
        <v>11</v>
      </c>
      <c r="D166" s="4" t="s">
        <v>13</v>
      </c>
    </row>
    <row r="167" spans="1:7">
      <c r="A167" t="n">
        <v>1451</v>
      </c>
      <c r="B167" s="31" t="n">
        <v>43</v>
      </c>
      <c r="C167" s="7" t="n">
        <v>1000</v>
      </c>
      <c r="D167" s="7" t="n">
        <v>512</v>
      </c>
    </row>
    <row r="168" spans="1:7">
      <c r="A168" t="s">
        <v>4</v>
      </c>
      <c r="B168" s="4" t="s">
        <v>5</v>
      </c>
      <c r="C168" s="4" t="s">
        <v>7</v>
      </c>
      <c r="D168" s="4" t="s">
        <v>11</v>
      </c>
      <c r="E168" s="4" t="s">
        <v>11</v>
      </c>
      <c r="F168" s="4" t="s">
        <v>11</v>
      </c>
      <c r="G168" s="4" t="s">
        <v>11</v>
      </c>
      <c r="H168" s="4" t="s">
        <v>11</v>
      </c>
      <c r="I168" s="4" t="s">
        <v>8</v>
      </c>
      <c r="J168" s="4" t="s">
        <v>12</v>
      </c>
      <c r="K168" s="4" t="s">
        <v>12</v>
      </c>
      <c r="L168" s="4" t="s">
        <v>12</v>
      </c>
      <c r="M168" s="4" t="s">
        <v>13</v>
      </c>
      <c r="N168" s="4" t="s">
        <v>13</v>
      </c>
      <c r="O168" s="4" t="s">
        <v>12</v>
      </c>
      <c r="P168" s="4" t="s">
        <v>12</v>
      </c>
      <c r="Q168" s="4" t="s">
        <v>12</v>
      </c>
      <c r="R168" s="4" t="s">
        <v>12</v>
      </c>
      <c r="S168" s="4" t="s">
        <v>7</v>
      </c>
    </row>
    <row r="169" spans="1:7">
      <c r="A169" t="n">
        <v>1458</v>
      </c>
      <c r="B169" s="24" t="n">
        <v>39</v>
      </c>
      <c r="C169" s="7" t="n">
        <v>12</v>
      </c>
      <c r="D169" s="7" t="n">
        <v>65533</v>
      </c>
      <c r="E169" s="7" t="n">
        <v>203</v>
      </c>
      <c r="F169" s="7" t="n">
        <v>0</v>
      </c>
      <c r="G169" s="7" t="n">
        <v>1000</v>
      </c>
      <c r="H169" s="7" t="n">
        <v>0</v>
      </c>
      <c r="I169" s="7" t="s">
        <v>14</v>
      </c>
      <c r="J169" s="7" t="n">
        <v>1.55999994277954</v>
      </c>
      <c r="K169" s="7" t="n">
        <v>-1.99000000953674</v>
      </c>
      <c r="L169" s="7" t="n">
        <v>1.03999996185303</v>
      </c>
      <c r="M169" s="7" t="n">
        <v>0</v>
      </c>
      <c r="N169" s="7" t="n">
        <v>1132920832</v>
      </c>
      <c r="O169" s="7" t="n">
        <v>0</v>
      </c>
      <c r="P169" s="7" t="n">
        <v>1</v>
      </c>
      <c r="Q169" s="7" t="n">
        <v>1</v>
      </c>
      <c r="R169" s="7" t="n">
        <v>1</v>
      </c>
      <c r="S169" s="7" t="n">
        <v>255</v>
      </c>
    </row>
    <row r="170" spans="1:7">
      <c r="A170" t="s">
        <v>4</v>
      </c>
      <c r="B170" s="4" t="s">
        <v>5</v>
      </c>
      <c r="C170" s="4" t="s">
        <v>7</v>
      </c>
      <c r="D170" s="4" t="s">
        <v>11</v>
      </c>
      <c r="E170" s="4" t="s">
        <v>11</v>
      </c>
      <c r="F170" s="4" t="s">
        <v>11</v>
      </c>
      <c r="G170" s="4" t="s">
        <v>11</v>
      </c>
      <c r="H170" s="4" t="s">
        <v>11</v>
      </c>
      <c r="I170" s="4" t="s">
        <v>8</v>
      </c>
      <c r="J170" s="4" t="s">
        <v>12</v>
      </c>
      <c r="K170" s="4" t="s">
        <v>12</v>
      </c>
      <c r="L170" s="4" t="s">
        <v>12</v>
      </c>
      <c r="M170" s="4" t="s">
        <v>13</v>
      </c>
      <c r="N170" s="4" t="s">
        <v>13</v>
      </c>
      <c r="O170" s="4" t="s">
        <v>12</v>
      </c>
      <c r="P170" s="4" t="s">
        <v>12</v>
      </c>
      <c r="Q170" s="4" t="s">
        <v>12</v>
      </c>
      <c r="R170" s="4" t="s">
        <v>12</v>
      </c>
      <c r="S170" s="4" t="s">
        <v>7</v>
      </c>
    </row>
    <row r="171" spans="1:7">
      <c r="A171" t="n">
        <v>1508</v>
      </c>
      <c r="B171" s="24" t="n">
        <v>39</v>
      </c>
      <c r="C171" s="7" t="n">
        <v>12</v>
      </c>
      <c r="D171" s="7" t="n">
        <v>65533</v>
      </c>
      <c r="E171" s="7" t="n">
        <v>204</v>
      </c>
      <c r="F171" s="7" t="n">
        <v>0</v>
      </c>
      <c r="G171" s="7" t="n">
        <v>1000</v>
      </c>
      <c r="H171" s="7" t="n">
        <v>0</v>
      </c>
      <c r="I171" s="7" t="s">
        <v>14</v>
      </c>
      <c r="J171" s="7" t="n">
        <v>-1.49000000953674</v>
      </c>
      <c r="K171" s="7" t="n">
        <v>-1.99000000953674</v>
      </c>
      <c r="L171" s="7" t="n">
        <v>0.689999997615814</v>
      </c>
      <c r="M171" s="7" t="n">
        <v>0</v>
      </c>
      <c r="N171" s="7" t="n">
        <v>1132691456</v>
      </c>
      <c r="O171" s="7" t="n">
        <v>0</v>
      </c>
      <c r="P171" s="7" t="n">
        <v>1</v>
      </c>
      <c r="Q171" s="7" t="n">
        <v>1</v>
      </c>
      <c r="R171" s="7" t="n">
        <v>1</v>
      </c>
      <c r="S171" s="7" t="n">
        <v>255</v>
      </c>
    </row>
    <row r="172" spans="1:7">
      <c r="A172" t="s">
        <v>4</v>
      </c>
      <c r="B172" s="4" t="s">
        <v>5</v>
      </c>
      <c r="C172" s="4" t="s">
        <v>11</v>
      </c>
      <c r="D172" s="4" t="s">
        <v>12</v>
      </c>
      <c r="E172" s="4" t="s">
        <v>12</v>
      </c>
      <c r="F172" s="4" t="s">
        <v>12</v>
      </c>
      <c r="G172" s="4" t="s">
        <v>11</v>
      </c>
      <c r="H172" s="4" t="s">
        <v>11</v>
      </c>
    </row>
    <row r="173" spans="1:7">
      <c r="A173" t="n">
        <v>1558</v>
      </c>
      <c r="B173" s="32" t="n">
        <v>60</v>
      </c>
      <c r="C173" s="7" t="n">
        <v>0</v>
      </c>
      <c r="D173" s="7" t="n">
        <v>-45</v>
      </c>
      <c r="E173" s="7" t="n">
        <v>0</v>
      </c>
      <c r="F173" s="7" t="n">
        <v>0</v>
      </c>
      <c r="G173" s="7" t="n">
        <v>0</v>
      </c>
      <c r="H173" s="7" t="n">
        <v>0</v>
      </c>
    </row>
    <row r="174" spans="1:7">
      <c r="A174" t="s">
        <v>4</v>
      </c>
      <c r="B174" s="4" t="s">
        <v>5</v>
      </c>
      <c r="C174" s="4" t="s">
        <v>11</v>
      </c>
      <c r="D174" s="4" t="s">
        <v>12</v>
      </c>
      <c r="E174" s="4" t="s">
        <v>12</v>
      </c>
      <c r="F174" s="4" t="s">
        <v>12</v>
      </c>
      <c r="G174" s="4" t="s">
        <v>11</v>
      </c>
      <c r="H174" s="4" t="s">
        <v>11</v>
      </c>
    </row>
    <row r="175" spans="1:7">
      <c r="A175" t="n">
        <v>1577</v>
      </c>
      <c r="B175" s="32" t="n">
        <v>60</v>
      </c>
      <c r="C175" s="7" t="n">
        <v>7032</v>
      </c>
      <c r="D175" s="7" t="n">
        <v>-45</v>
      </c>
      <c r="E175" s="7" t="n">
        <v>0</v>
      </c>
      <c r="F175" s="7" t="n">
        <v>0</v>
      </c>
      <c r="G175" s="7" t="n">
        <v>0</v>
      </c>
      <c r="H175" s="7" t="n">
        <v>0</v>
      </c>
    </row>
    <row r="176" spans="1:7">
      <c r="A176" t="s">
        <v>4</v>
      </c>
      <c r="B176" s="4" t="s">
        <v>5</v>
      </c>
      <c r="C176" s="4" t="s">
        <v>11</v>
      </c>
      <c r="D176" s="4" t="s">
        <v>12</v>
      </c>
      <c r="E176" s="4" t="s">
        <v>12</v>
      </c>
      <c r="F176" s="4" t="s">
        <v>12</v>
      </c>
      <c r="G176" s="4" t="s">
        <v>11</v>
      </c>
      <c r="H176" s="4" t="s">
        <v>11</v>
      </c>
    </row>
    <row r="177" spans="1:19">
      <c r="A177" t="n">
        <v>1596</v>
      </c>
      <c r="B177" s="32" t="n">
        <v>60</v>
      </c>
      <c r="C177" s="7" t="n">
        <v>61489</v>
      </c>
      <c r="D177" s="7" t="n">
        <v>-45</v>
      </c>
      <c r="E177" s="7" t="n">
        <v>0</v>
      </c>
      <c r="F177" s="7" t="n">
        <v>0</v>
      </c>
      <c r="G177" s="7" t="n">
        <v>0</v>
      </c>
      <c r="H177" s="7" t="n">
        <v>0</v>
      </c>
    </row>
    <row r="178" spans="1:19">
      <c r="A178" t="s">
        <v>4</v>
      </c>
      <c r="B178" s="4" t="s">
        <v>5</v>
      </c>
      <c r="C178" s="4" t="s">
        <v>11</v>
      </c>
      <c r="D178" s="4" t="s">
        <v>12</v>
      </c>
      <c r="E178" s="4" t="s">
        <v>12</v>
      </c>
      <c r="F178" s="4" t="s">
        <v>12</v>
      </c>
      <c r="G178" s="4" t="s">
        <v>11</v>
      </c>
      <c r="H178" s="4" t="s">
        <v>11</v>
      </c>
    </row>
    <row r="179" spans="1:19">
      <c r="A179" t="n">
        <v>1615</v>
      </c>
      <c r="B179" s="32" t="n">
        <v>60</v>
      </c>
      <c r="C179" s="7" t="n">
        <v>61490</v>
      </c>
      <c r="D179" s="7" t="n">
        <v>45</v>
      </c>
      <c r="E179" s="7" t="n">
        <v>0</v>
      </c>
      <c r="F179" s="7" t="n">
        <v>0</v>
      </c>
      <c r="G179" s="7" t="n">
        <v>0</v>
      </c>
      <c r="H179" s="7" t="n">
        <v>0</v>
      </c>
    </row>
    <row r="180" spans="1:19">
      <c r="A180" t="s">
        <v>4</v>
      </c>
      <c r="B180" s="4" t="s">
        <v>5</v>
      </c>
      <c r="C180" s="4" t="s">
        <v>7</v>
      </c>
      <c r="D180" s="4" t="s">
        <v>11</v>
      </c>
      <c r="E180" s="4" t="s">
        <v>13</v>
      </c>
      <c r="F180" s="4" t="s">
        <v>11</v>
      </c>
      <c r="G180" s="4" t="s">
        <v>13</v>
      </c>
      <c r="H180" s="4" t="s">
        <v>7</v>
      </c>
    </row>
    <row r="181" spans="1:19">
      <c r="A181" t="n">
        <v>1634</v>
      </c>
      <c r="B181" s="33" t="n">
        <v>49</v>
      </c>
      <c r="C181" s="7" t="n">
        <v>0</v>
      </c>
      <c r="D181" s="7" t="n">
        <v>300</v>
      </c>
      <c r="E181" s="7" t="n">
        <v>1065353216</v>
      </c>
      <c r="F181" s="7" t="n">
        <v>0</v>
      </c>
      <c r="G181" s="7" t="n">
        <v>0</v>
      </c>
      <c r="H181" s="7" t="n">
        <v>0</v>
      </c>
    </row>
    <row r="182" spans="1:19">
      <c r="A182" t="s">
        <v>4</v>
      </c>
      <c r="B182" s="4" t="s">
        <v>5</v>
      </c>
      <c r="C182" s="4" t="s">
        <v>7</v>
      </c>
      <c r="D182" s="4" t="s">
        <v>11</v>
      </c>
      <c r="E182" s="4" t="s">
        <v>12</v>
      </c>
      <c r="F182" s="4" t="s">
        <v>11</v>
      </c>
      <c r="G182" s="4" t="s">
        <v>13</v>
      </c>
      <c r="H182" s="4" t="s">
        <v>13</v>
      </c>
      <c r="I182" s="4" t="s">
        <v>11</v>
      </c>
      <c r="J182" s="4" t="s">
        <v>11</v>
      </c>
      <c r="K182" s="4" t="s">
        <v>13</v>
      </c>
      <c r="L182" s="4" t="s">
        <v>13</v>
      </c>
      <c r="M182" s="4" t="s">
        <v>13</v>
      </c>
      <c r="N182" s="4" t="s">
        <v>13</v>
      </c>
      <c r="O182" s="4" t="s">
        <v>8</v>
      </c>
    </row>
    <row r="183" spans="1:19">
      <c r="A183" t="n">
        <v>1649</v>
      </c>
      <c r="B183" s="9" t="n">
        <v>50</v>
      </c>
      <c r="C183" s="7" t="n">
        <v>0</v>
      </c>
      <c r="D183" s="7" t="n">
        <v>1516</v>
      </c>
      <c r="E183" s="7" t="n">
        <v>0.600000023841858</v>
      </c>
      <c r="F183" s="7" t="n">
        <v>1000</v>
      </c>
      <c r="G183" s="7" t="n">
        <v>0</v>
      </c>
      <c r="H183" s="7" t="n">
        <v>0</v>
      </c>
      <c r="I183" s="7" t="n">
        <v>0</v>
      </c>
      <c r="J183" s="7" t="n">
        <v>65533</v>
      </c>
      <c r="K183" s="7" t="n">
        <v>0</v>
      </c>
      <c r="L183" s="7" t="n">
        <v>0</v>
      </c>
      <c r="M183" s="7" t="n">
        <v>0</v>
      </c>
      <c r="N183" s="7" t="n">
        <v>0</v>
      </c>
      <c r="O183" s="7" t="s">
        <v>14</v>
      </c>
    </row>
    <row r="184" spans="1:19">
      <c r="A184" t="s">
        <v>4</v>
      </c>
      <c r="B184" s="4" t="s">
        <v>5</v>
      </c>
      <c r="C184" s="4" t="s">
        <v>7</v>
      </c>
      <c r="D184" s="4" t="s">
        <v>7</v>
      </c>
      <c r="E184" s="4" t="s">
        <v>12</v>
      </c>
      <c r="F184" s="4" t="s">
        <v>12</v>
      </c>
      <c r="G184" s="4" t="s">
        <v>12</v>
      </c>
      <c r="H184" s="4" t="s">
        <v>11</v>
      </c>
    </row>
    <row r="185" spans="1:19">
      <c r="A185" t="n">
        <v>1688</v>
      </c>
      <c r="B185" s="34" t="n">
        <v>45</v>
      </c>
      <c r="C185" s="7" t="n">
        <v>2</v>
      </c>
      <c r="D185" s="7" t="n">
        <v>3</v>
      </c>
      <c r="E185" s="7" t="n">
        <v>-4.82999992370605</v>
      </c>
      <c r="F185" s="7" t="n">
        <v>-0.550000011920929</v>
      </c>
      <c r="G185" s="7" t="n">
        <v>0.550000011920929</v>
      </c>
      <c r="H185" s="7" t="n">
        <v>0</v>
      </c>
    </row>
    <row r="186" spans="1:19">
      <c r="A186" t="s">
        <v>4</v>
      </c>
      <c r="B186" s="4" t="s">
        <v>5</v>
      </c>
      <c r="C186" s="4" t="s">
        <v>7</v>
      </c>
      <c r="D186" s="4" t="s">
        <v>7</v>
      </c>
      <c r="E186" s="4" t="s">
        <v>12</v>
      </c>
      <c r="F186" s="4" t="s">
        <v>12</v>
      </c>
      <c r="G186" s="4" t="s">
        <v>12</v>
      </c>
      <c r="H186" s="4" t="s">
        <v>11</v>
      </c>
      <c r="I186" s="4" t="s">
        <v>7</v>
      </c>
    </row>
    <row r="187" spans="1:19">
      <c r="A187" t="n">
        <v>1705</v>
      </c>
      <c r="B187" s="34" t="n">
        <v>45</v>
      </c>
      <c r="C187" s="7" t="n">
        <v>4</v>
      </c>
      <c r="D187" s="7" t="n">
        <v>3</v>
      </c>
      <c r="E187" s="7" t="n">
        <v>13.5299997329712</v>
      </c>
      <c r="F187" s="7" t="n">
        <v>272.720001220703</v>
      </c>
      <c r="G187" s="7" t="n">
        <v>0</v>
      </c>
      <c r="H187" s="7" t="n">
        <v>0</v>
      </c>
      <c r="I187" s="7" t="n">
        <v>1</v>
      </c>
    </row>
    <row r="188" spans="1:19">
      <c r="A188" t="s">
        <v>4</v>
      </c>
      <c r="B188" s="4" t="s">
        <v>5</v>
      </c>
      <c r="C188" s="4" t="s">
        <v>7</v>
      </c>
      <c r="D188" s="4" t="s">
        <v>7</v>
      </c>
      <c r="E188" s="4" t="s">
        <v>12</v>
      </c>
      <c r="F188" s="4" t="s">
        <v>11</v>
      </c>
    </row>
    <row r="189" spans="1:19">
      <c r="A189" t="n">
        <v>1723</v>
      </c>
      <c r="B189" s="34" t="n">
        <v>45</v>
      </c>
      <c r="C189" s="7" t="n">
        <v>5</v>
      </c>
      <c r="D189" s="7" t="n">
        <v>3</v>
      </c>
      <c r="E189" s="7" t="n">
        <v>5.09999990463257</v>
      </c>
      <c r="F189" s="7" t="n">
        <v>0</v>
      </c>
    </row>
    <row r="190" spans="1:19">
      <c r="A190" t="s">
        <v>4</v>
      </c>
      <c r="B190" s="4" t="s">
        <v>5</v>
      </c>
      <c r="C190" s="4" t="s">
        <v>7</v>
      </c>
      <c r="D190" s="4" t="s">
        <v>7</v>
      </c>
      <c r="E190" s="4" t="s">
        <v>12</v>
      </c>
      <c r="F190" s="4" t="s">
        <v>11</v>
      </c>
    </row>
    <row r="191" spans="1:19">
      <c r="A191" t="n">
        <v>1732</v>
      </c>
      <c r="B191" s="34" t="n">
        <v>45</v>
      </c>
      <c r="C191" s="7" t="n">
        <v>11</v>
      </c>
      <c r="D191" s="7" t="n">
        <v>3</v>
      </c>
      <c r="E191" s="7" t="n">
        <v>38</v>
      </c>
      <c r="F191" s="7" t="n">
        <v>0</v>
      </c>
    </row>
    <row r="192" spans="1:19">
      <c r="A192" t="s">
        <v>4</v>
      </c>
      <c r="B192" s="4" t="s">
        <v>5</v>
      </c>
      <c r="C192" s="4" t="s">
        <v>7</v>
      </c>
      <c r="D192" s="4" t="s">
        <v>7</v>
      </c>
      <c r="E192" s="4" t="s">
        <v>12</v>
      </c>
      <c r="F192" s="4" t="s">
        <v>12</v>
      </c>
      <c r="G192" s="4" t="s">
        <v>12</v>
      </c>
      <c r="H192" s="4" t="s">
        <v>11</v>
      </c>
    </row>
    <row r="193" spans="1:15">
      <c r="A193" t="n">
        <v>1741</v>
      </c>
      <c r="B193" s="34" t="n">
        <v>45</v>
      </c>
      <c r="C193" s="7" t="n">
        <v>2</v>
      </c>
      <c r="D193" s="7" t="n">
        <v>3</v>
      </c>
      <c r="E193" s="7" t="n">
        <v>-3.13000011444092</v>
      </c>
      <c r="F193" s="7" t="n">
        <v>-0.550000011920929</v>
      </c>
      <c r="G193" s="7" t="n">
        <v>2.52999997138977</v>
      </c>
      <c r="H193" s="7" t="n">
        <v>7000</v>
      </c>
    </row>
    <row r="194" spans="1:15">
      <c r="A194" t="s">
        <v>4</v>
      </c>
      <c r="B194" s="4" t="s">
        <v>5</v>
      </c>
      <c r="C194" s="4" t="s">
        <v>7</v>
      </c>
      <c r="D194" s="4" t="s">
        <v>7</v>
      </c>
      <c r="E194" s="4" t="s">
        <v>12</v>
      </c>
      <c r="F194" s="4" t="s">
        <v>12</v>
      </c>
      <c r="G194" s="4" t="s">
        <v>12</v>
      </c>
      <c r="H194" s="4" t="s">
        <v>11</v>
      </c>
      <c r="I194" s="4" t="s">
        <v>7</v>
      </c>
    </row>
    <row r="195" spans="1:15">
      <c r="A195" t="n">
        <v>1758</v>
      </c>
      <c r="B195" s="34" t="n">
        <v>45</v>
      </c>
      <c r="C195" s="7" t="n">
        <v>4</v>
      </c>
      <c r="D195" s="7" t="n">
        <v>3</v>
      </c>
      <c r="E195" s="7" t="n">
        <v>12.0200004577637</v>
      </c>
      <c r="F195" s="7" t="n">
        <v>325.040008544922</v>
      </c>
      <c r="G195" s="7" t="n">
        <v>0</v>
      </c>
      <c r="H195" s="7" t="n">
        <v>7000</v>
      </c>
      <c r="I195" s="7" t="n">
        <v>1</v>
      </c>
    </row>
    <row r="196" spans="1:15">
      <c r="A196" t="s">
        <v>4</v>
      </c>
      <c r="B196" s="4" t="s">
        <v>5</v>
      </c>
      <c r="C196" s="4" t="s">
        <v>7</v>
      </c>
      <c r="D196" s="4" t="s">
        <v>7</v>
      </c>
      <c r="E196" s="4" t="s">
        <v>12</v>
      </c>
      <c r="F196" s="4" t="s">
        <v>11</v>
      </c>
    </row>
    <row r="197" spans="1:15">
      <c r="A197" t="n">
        <v>1776</v>
      </c>
      <c r="B197" s="34" t="n">
        <v>45</v>
      </c>
      <c r="C197" s="7" t="n">
        <v>5</v>
      </c>
      <c r="D197" s="7" t="n">
        <v>3</v>
      </c>
      <c r="E197" s="7" t="n">
        <v>2.59999990463257</v>
      </c>
      <c r="F197" s="7" t="n">
        <v>7000</v>
      </c>
    </row>
    <row r="198" spans="1:15">
      <c r="A198" t="s">
        <v>4</v>
      </c>
      <c r="B198" s="4" t="s">
        <v>5</v>
      </c>
      <c r="C198" s="4" t="s">
        <v>11</v>
      </c>
      <c r="D198" s="4" t="s">
        <v>7</v>
      </c>
      <c r="E198" s="4" t="s">
        <v>7</v>
      </c>
      <c r="F198" s="4" t="s">
        <v>8</v>
      </c>
    </row>
    <row r="199" spans="1:15">
      <c r="A199" t="n">
        <v>1785</v>
      </c>
      <c r="B199" s="26" t="n">
        <v>20</v>
      </c>
      <c r="C199" s="7" t="n">
        <v>61488</v>
      </c>
      <c r="D199" s="7" t="n">
        <v>3</v>
      </c>
      <c r="E199" s="7" t="n">
        <v>11</v>
      </c>
      <c r="F199" s="7" t="s">
        <v>36</v>
      </c>
    </row>
    <row r="200" spans="1:15">
      <c r="A200" t="s">
        <v>4</v>
      </c>
      <c r="B200" s="4" t="s">
        <v>5</v>
      </c>
      <c r="C200" s="4" t="s">
        <v>7</v>
      </c>
      <c r="D200" s="4" t="s">
        <v>11</v>
      </c>
      <c r="E200" s="4" t="s">
        <v>12</v>
      </c>
    </row>
    <row r="201" spans="1:15">
      <c r="A201" t="n">
        <v>1809</v>
      </c>
      <c r="B201" s="16" t="n">
        <v>58</v>
      </c>
      <c r="C201" s="7" t="n">
        <v>100</v>
      </c>
      <c r="D201" s="7" t="n">
        <v>1000</v>
      </c>
      <c r="E201" s="7" t="n">
        <v>1</v>
      </c>
    </row>
    <row r="202" spans="1:15">
      <c r="A202" t="s">
        <v>4</v>
      </c>
      <c r="B202" s="4" t="s">
        <v>5</v>
      </c>
      <c r="C202" s="4" t="s">
        <v>7</v>
      </c>
      <c r="D202" s="4" t="s">
        <v>11</v>
      </c>
    </row>
    <row r="203" spans="1:15">
      <c r="A203" t="n">
        <v>1817</v>
      </c>
      <c r="B203" s="16" t="n">
        <v>58</v>
      </c>
      <c r="C203" s="7" t="n">
        <v>255</v>
      </c>
      <c r="D203" s="7" t="n">
        <v>0</v>
      </c>
    </row>
    <row r="204" spans="1:15">
      <c r="A204" t="s">
        <v>4</v>
      </c>
      <c r="B204" s="4" t="s">
        <v>5</v>
      </c>
      <c r="C204" s="4" t="s">
        <v>7</v>
      </c>
      <c r="D204" s="4" t="s">
        <v>11</v>
      </c>
    </row>
    <row r="205" spans="1:15">
      <c r="A205" t="n">
        <v>1821</v>
      </c>
      <c r="B205" s="34" t="n">
        <v>45</v>
      </c>
      <c r="C205" s="7" t="n">
        <v>7</v>
      </c>
      <c r="D205" s="7" t="n">
        <v>255</v>
      </c>
    </row>
    <row r="206" spans="1:15">
      <c r="A206" t="s">
        <v>4</v>
      </c>
      <c r="B206" s="4" t="s">
        <v>5</v>
      </c>
      <c r="C206" s="4" t="s">
        <v>11</v>
      </c>
      <c r="D206" s="4" t="s">
        <v>7</v>
      </c>
      <c r="E206" s="4" t="s">
        <v>7</v>
      </c>
      <c r="F206" s="4" t="s">
        <v>8</v>
      </c>
    </row>
    <row r="207" spans="1:15">
      <c r="A207" t="n">
        <v>1825</v>
      </c>
      <c r="B207" s="26" t="n">
        <v>20</v>
      </c>
      <c r="C207" s="7" t="n">
        <v>0</v>
      </c>
      <c r="D207" s="7" t="n">
        <v>2</v>
      </c>
      <c r="E207" s="7" t="n">
        <v>11</v>
      </c>
      <c r="F207" s="7" t="s">
        <v>37</v>
      </c>
    </row>
    <row r="208" spans="1:15">
      <c r="A208" t="s">
        <v>4</v>
      </c>
      <c r="B208" s="4" t="s">
        <v>5</v>
      </c>
      <c r="C208" s="4" t="s">
        <v>7</v>
      </c>
      <c r="D208" s="4" t="s">
        <v>11</v>
      </c>
      <c r="E208" s="4" t="s">
        <v>8</v>
      </c>
    </row>
    <row r="209" spans="1:9">
      <c r="A209" t="n">
        <v>1851</v>
      </c>
      <c r="B209" s="35" t="n">
        <v>51</v>
      </c>
      <c r="C209" s="7" t="n">
        <v>4</v>
      </c>
      <c r="D209" s="7" t="n">
        <v>0</v>
      </c>
      <c r="E209" s="7" t="s">
        <v>38</v>
      </c>
    </row>
    <row r="210" spans="1:9">
      <c r="A210" t="s">
        <v>4</v>
      </c>
      <c r="B210" s="4" t="s">
        <v>5</v>
      </c>
      <c r="C210" s="4" t="s">
        <v>11</v>
      </c>
    </row>
    <row r="211" spans="1:9">
      <c r="A211" t="n">
        <v>1864</v>
      </c>
      <c r="B211" s="23" t="n">
        <v>16</v>
      </c>
      <c r="C211" s="7" t="n">
        <v>0</v>
      </c>
    </row>
    <row r="212" spans="1:9">
      <c r="A212" t="s">
        <v>4</v>
      </c>
      <c r="B212" s="4" t="s">
        <v>5</v>
      </c>
      <c r="C212" s="4" t="s">
        <v>11</v>
      </c>
      <c r="D212" s="4" t="s">
        <v>39</v>
      </c>
      <c r="E212" s="4" t="s">
        <v>7</v>
      </c>
      <c r="F212" s="4" t="s">
        <v>7</v>
      </c>
      <c r="G212" s="4" t="s">
        <v>39</v>
      </c>
      <c r="H212" s="4" t="s">
        <v>7</v>
      </c>
      <c r="I212" s="4" t="s">
        <v>7</v>
      </c>
    </row>
    <row r="213" spans="1:9">
      <c r="A213" t="n">
        <v>1867</v>
      </c>
      <c r="B213" s="36" t="n">
        <v>26</v>
      </c>
      <c r="C213" s="7" t="n">
        <v>0</v>
      </c>
      <c r="D213" s="7" t="s">
        <v>40</v>
      </c>
      <c r="E213" s="7" t="n">
        <v>2</v>
      </c>
      <c r="F213" s="7" t="n">
        <v>3</v>
      </c>
      <c r="G213" s="7" t="s">
        <v>41</v>
      </c>
      <c r="H213" s="7" t="n">
        <v>2</v>
      </c>
      <c r="I213" s="7" t="n">
        <v>0</v>
      </c>
    </row>
    <row r="214" spans="1:9">
      <c r="A214" t="s">
        <v>4</v>
      </c>
      <c r="B214" s="4" t="s">
        <v>5</v>
      </c>
    </row>
    <row r="215" spans="1:9">
      <c r="A215" t="n">
        <v>2007</v>
      </c>
      <c r="B215" s="37" t="n">
        <v>28</v>
      </c>
    </row>
    <row r="216" spans="1:9">
      <c r="A216" t="s">
        <v>4</v>
      </c>
      <c r="B216" s="4" t="s">
        <v>5</v>
      </c>
      <c r="C216" s="4" t="s">
        <v>7</v>
      </c>
      <c r="D216" s="4" t="s">
        <v>11</v>
      </c>
      <c r="E216" s="4" t="s">
        <v>8</v>
      </c>
    </row>
    <row r="217" spans="1:9">
      <c r="A217" t="n">
        <v>2008</v>
      </c>
      <c r="B217" s="35" t="n">
        <v>51</v>
      </c>
      <c r="C217" s="7" t="n">
        <v>4</v>
      </c>
      <c r="D217" s="7" t="n">
        <v>7032</v>
      </c>
      <c r="E217" s="7" t="s">
        <v>42</v>
      </c>
    </row>
    <row r="218" spans="1:9">
      <c r="A218" t="s">
        <v>4</v>
      </c>
      <c r="B218" s="4" t="s">
        <v>5</v>
      </c>
      <c r="C218" s="4" t="s">
        <v>11</v>
      </c>
    </row>
    <row r="219" spans="1:9">
      <c r="A219" t="n">
        <v>2022</v>
      </c>
      <c r="B219" s="23" t="n">
        <v>16</v>
      </c>
      <c r="C219" s="7" t="n">
        <v>0</v>
      </c>
    </row>
    <row r="220" spans="1:9">
      <c r="A220" t="s">
        <v>4</v>
      </c>
      <c r="B220" s="4" t="s">
        <v>5</v>
      </c>
      <c r="C220" s="4" t="s">
        <v>11</v>
      </c>
      <c r="D220" s="4" t="s">
        <v>39</v>
      </c>
      <c r="E220" s="4" t="s">
        <v>7</v>
      </c>
      <c r="F220" s="4" t="s">
        <v>7</v>
      </c>
      <c r="G220" s="4" t="s">
        <v>39</v>
      </c>
      <c r="H220" s="4" t="s">
        <v>7</v>
      </c>
      <c r="I220" s="4" t="s">
        <v>7</v>
      </c>
      <c r="J220" s="4" t="s">
        <v>39</v>
      </c>
      <c r="K220" s="4" t="s">
        <v>7</v>
      </c>
      <c r="L220" s="4" t="s">
        <v>7</v>
      </c>
    </row>
    <row r="221" spans="1:9">
      <c r="A221" t="n">
        <v>2025</v>
      </c>
      <c r="B221" s="36" t="n">
        <v>26</v>
      </c>
      <c r="C221" s="7" t="n">
        <v>7032</v>
      </c>
      <c r="D221" s="7" t="s">
        <v>43</v>
      </c>
      <c r="E221" s="7" t="n">
        <v>2</v>
      </c>
      <c r="F221" s="7" t="n">
        <v>3</v>
      </c>
      <c r="G221" s="7" t="s">
        <v>44</v>
      </c>
      <c r="H221" s="7" t="n">
        <v>2</v>
      </c>
      <c r="I221" s="7" t="n">
        <v>3</v>
      </c>
      <c r="J221" s="7" t="s">
        <v>45</v>
      </c>
      <c r="K221" s="7" t="n">
        <v>2</v>
      </c>
      <c r="L221" s="7" t="n">
        <v>0</v>
      </c>
    </row>
    <row r="222" spans="1:9">
      <c r="A222" t="s">
        <v>4</v>
      </c>
      <c r="B222" s="4" t="s">
        <v>5</v>
      </c>
    </row>
    <row r="223" spans="1:9">
      <c r="A223" t="n">
        <v>2304</v>
      </c>
      <c r="B223" s="37" t="n">
        <v>28</v>
      </c>
    </row>
    <row r="224" spans="1:9">
      <c r="A224" t="s">
        <v>4</v>
      </c>
      <c r="B224" s="4" t="s">
        <v>5</v>
      </c>
      <c r="C224" s="4" t="s">
        <v>7</v>
      </c>
      <c r="D224" s="4" t="s">
        <v>11</v>
      </c>
      <c r="E224" s="4" t="s">
        <v>8</v>
      </c>
      <c r="F224" s="4" t="s">
        <v>8</v>
      </c>
      <c r="G224" s="4" t="s">
        <v>8</v>
      </c>
      <c r="H224" s="4" t="s">
        <v>8</v>
      </c>
    </row>
    <row r="225" spans="1:12">
      <c r="A225" t="n">
        <v>2305</v>
      </c>
      <c r="B225" s="35" t="n">
        <v>51</v>
      </c>
      <c r="C225" s="7" t="n">
        <v>3</v>
      </c>
      <c r="D225" s="7" t="n">
        <v>0</v>
      </c>
      <c r="E225" s="7" t="s">
        <v>46</v>
      </c>
      <c r="F225" s="7" t="s">
        <v>47</v>
      </c>
      <c r="G225" s="7" t="s">
        <v>48</v>
      </c>
      <c r="H225" s="7" t="s">
        <v>47</v>
      </c>
    </row>
    <row r="226" spans="1:12">
      <c r="A226" t="s">
        <v>4</v>
      </c>
      <c r="B226" s="4" t="s">
        <v>5</v>
      </c>
      <c r="C226" s="4" t="s">
        <v>11</v>
      </c>
      <c r="D226" s="4" t="s">
        <v>7</v>
      </c>
      <c r="E226" s="4" t="s">
        <v>12</v>
      </c>
      <c r="F226" s="4" t="s">
        <v>11</v>
      </c>
    </row>
    <row r="227" spans="1:12">
      <c r="A227" t="n">
        <v>2318</v>
      </c>
      <c r="B227" s="38" t="n">
        <v>59</v>
      </c>
      <c r="C227" s="7" t="n">
        <v>0</v>
      </c>
      <c r="D227" s="7" t="n">
        <v>13</v>
      </c>
      <c r="E227" s="7" t="n">
        <v>0.150000005960464</v>
      </c>
      <c r="F227" s="7" t="n">
        <v>0</v>
      </c>
    </row>
    <row r="228" spans="1:12">
      <c r="A228" t="s">
        <v>4</v>
      </c>
      <c r="B228" s="4" t="s">
        <v>5</v>
      </c>
      <c r="C228" s="4" t="s">
        <v>11</v>
      </c>
    </row>
    <row r="229" spans="1:12">
      <c r="A229" t="n">
        <v>2328</v>
      </c>
      <c r="B229" s="23" t="n">
        <v>16</v>
      </c>
      <c r="C229" s="7" t="n">
        <v>1300</v>
      </c>
    </row>
    <row r="230" spans="1:12">
      <c r="A230" t="s">
        <v>4</v>
      </c>
      <c r="B230" s="4" t="s">
        <v>5</v>
      </c>
      <c r="C230" s="4" t="s">
        <v>11</v>
      </c>
      <c r="D230" s="4" t="s">
        <v>12</v>
      </c>
      <c r="E230" s="4" t="s">
        <v>12</v>
      </c>
      <c r="F230" s="4" t="s">
        <v>12</v>
      </c>
      <c r="G230" s="4" t="s">
        <v>11</v>
      </c>
      <c r="H230" s="4" t="s">
        <v>11</v>
      </c>
    </row>
    <row r="231" spans="1:12">
      <c r="A231" t="n">
        <v>2331</v>
      </c>
      <c r="B231" s="32" t="n">
        <v>60</v>
      </c>
      <c r="C231" s="7" t="n">
        <v>0</v>
      </c>
      <c r="D231" s="7" t="n">
        <v>0</v>
      </c>
      <c r="E231" s="7" t="n">
        <v>0</v>
      </c>
      <c r="F231" s="7" t="n">
        <v>0</v>
      </c>
      <c r="G231" s="7" t="n">
        <v>1000</v>
      </c>
      <c r="H231" s="7" t="n">
        <v>0</v>
      </c>
    </row>
    <row r="232" spans="1:12">
      <c r="A232" t="s">
        <v>4</v>
      </c>
      <c r="B232" s="4" t="s">
        <v>5</v>
      </c>
      <c r="C232" s="4" t="s">
        <v>11</v>
      </c>
      <c r="D232" s="4" t="s">
        <v>11</v>
      </c>
      <c r="E232" s="4" t="s">
        <v>11</v>
      </c>
    </row>
    <row r="233" spans="1:12">
      <c r="A233" t="n">
        <v>2350</v>
      </c>
      <c r="B233" s="39" t="n">
        <v>61</v>
      </c>
      <c r="C233" s="7" t="n">
        <v>0</v>
      </c>
      <c r="D233" s="7" t="n">
        <v>7032</v>
      </c>
      <c r="E233" s="7" t="n">
        <v>1000</v>
      </c>
    </row>
    <row r="234" spans="1:12">
      <c r="A234" t="s">
        <v>4</v>
      </c>
      <c r="B234" s="4" t="s">
        <v>5</v>
      </c>
      <c r="C234" s="4" t="s">
        <v>11</v>
      </c>
    </row>
    <row r="235" spans="1:12">
      <c r="A235" t="n">
        <v>2357</v>
      </c>
      <c r="B235" s="23" t="n">
        <v>16</v>
      </c>
      <c r="C235" s="7" t="n">
        <v>300</v>
      </c>
    </row>
    <row r="236" spans="1:12">
      <c r="A236" t="s">
        <v>4</v>
      </c>
      <c r="B236" s="4" t="s">
        <v>5</v>
      </c>
      <c r="C236" s="4" t="s">
        <v>7</v>
      </c>
      <c r="D236" s="4" t="s">
        <v>11</v>
      </c>
      <c r="E236" s="4" t="s">
        <v>8</v>
      </c>
    </row>
    <row r="237" spans="1:12">
      <c r="A237" t="n">
        <v>2360</v>
      </c>
      <c r="B237" s="35" t="n">
        <v>51</v>
      </c>
      <c r="C237" s="7" t="n">
        <v>4</v>
      </c>
      <c r="D237" s="7" t="n">
        <v>0</v>
      </c>
      <c r="E237" s="7" t="s">
        <v>42</v>
      </c>
    </row>
    <row r="238" spans="1:12">
      <c r="A238" t="s">
        <v>4</v>
      </c>
      <c r="B238" s="4" t="s">
        <v>5</v>
      </c>
      <c r="C238" s="4" t="s">
        <v>11</v>
      </c>
    </row>
    <row r="239" spans="1:12">
      <c r="A239" t="n">
        <v>2374</v>
      </c>
      <c r="B239" s="23" t="n">
        <v>16</v>
      </c>
      <c r="C239" s="7" t="n">
        <v>0</v>
      </c>
    </row>
    <row r="240" spans="1:12">
      <c r="A240" t="s">
        <v>4</v>
      </c>
      <c r="B240" s="4" t="s">
        <v>5</v>
      </c>
      <c r="C240" s="4" t="s">
        <v>11</v>
      </c>
      <c r="D240" s="4" t="s">
        <v>39</v>
      </c>
      <c r="E240" s="4" t="s">
        <v>7</v>
      </c>
      <c r="F240" s="4" t="s">
        <v>7</v>
      </c>
      <c r="G240" s="4" t="s">
        <v>39</v>
      </c>
      <c r="H240" s="4" t="s">
        <v>7</v>
      </c>
      <c r="I240" s="4" t="s">
        <v>7</v>
      </c>
    </row>
    <row r="241" spans="1:9">
      <c r="A241" t="n">
        <v>2377</v>
      </c>
      <c r="B241" s="36" t="n">
        <v>26</v>
      </c>
      <c r="C241" s="7" t="n">
        <v>0</v>
      </c>
      <c r="D241" s="7" t="s">
        <v>49</v>
      </c>
      <c r="E241" s="7" t="n">
        <v>2</v>
      </c>
      <c r="F241" s="7" t="n">
        <v>3</v>
      </c>
      <c r="G241" s="7" t="s">
        <v>50</v>
      </c>
      <c r="H241" s="7" t="n">
        <v>2</v>
      </c>
      <c r="I241" s="7" t="n">
        <v>0</v>
      </c>
    </row>
    <row r="242" spans="1:9">
      <c r="A242" t="s">
        <v>4</v>
      </c>
      <c r="B242" s="4" t="s">
        <v>5</v>
      </c>
    </row>
    <row r="243" spans="1:9">
      <c r="A243" t="n">
        <v>2473</v>
      </c>
      <c r="B243" s="37" t="n">
        <v>28</v>
      </c>
    </row>
    <row r="244" spans="1:9">
      <c r="A244" t="s">
        <v>4</v>
      </c>
      <c r="B244" s="4" t="s">
        <v>5</v>
      </c>
      <c r="C244" s="4" t="s">
        <v>11</v>
      </c>
      <c r="D244" s="4" t="s">
        <v>7</v>
      </c>
      <c r="E244" s="4" t="s">
        <v>12</v>
      </c>
      <c r="F244" s="4" t="s">
        <v>11</v>
      </c>
    </row>
    <row r="245" spans="1:9">
      <c r="A245" t="n">
        <v>2474</v>
      </c>
      <c r="B245" s="38" t="n">
        <v>59</v>
      </c>
      <c r="C245" s="7" t="n">
        <v>61489</v>
      </c>
      <c r="D245" s="7" t="n">
        <v>13</v>
      </c>
      <c r="E245" s="7" t="n">
        <v>0.150000005960464</v>
      </c>
      <c r="F245" s="7" t="n">
        <v>0</v>
      </c>
    </row>
    <row r="246" spans="1:9">
      <c r="A246" t="s">
        <v>4</v>
      </c>
      <c r="B246" s="4" t="s">
        <v>5</v>
      </c>
      <c r="C246" s="4" t="s">
        <v>11</v>
      </c>
    </row>
    <row r="247" spans="1:9">
      <c r="A247" t="n">
        <v>2484</v>
      </c>
      <c r="B247" s="23" t="n">
        <v>16</v>
      </c>
      <c r="C247" s="7" t="n">
        <v>50</v>
      </c>
    </row>
    <row r="248" spans="1:9">
      <c r="A248" t="s">
        <v>4</v>
      </c>
      <c r="B248" s="4" t="s">
        <v>5</v>
      </c>
      <c r="C248" s="4" t="s">
        <v>11</v>
      </c>
      <c r="D248" s="4" t="s">
        <v>7</v>
      </c>
      <c r="E248" s="4" t="s">
        <v>12</v>
      </c>
      <c r="F248" s="4" t="s">
        <v>11</v>
      </c>
    </row>
    <row r="249" spans="1:9">
      <c r="A249" t="n">
        <v>2487</v>
      </c>
      <c r="B249" s="38" t="n">
        <v>59</v>
      </c>
      <c r="C249" s="7" t="n">
        <v>61490</v>
      </c>
      <c r="D249" s="7" t="n">
        <v>13</v>
      </c>
      <c r="E249" s="7" t="n">
        <v>0.150000005960464</v>
      </c>
      <c r="F249" s="7" t="n">
        <v>0</v>
      </c>
    </row>
    <row r="250" spans="1:9">
      <c r="A250" t="s">
        <v>4</v>
      </c>
      <c r="B250" s="4" t="s">
        <v>5</v>
      </c>
      <c r="C250" s="4" t="s">
        <v>11</v>
      </c>
    </row>
    <row r="251" spans="1:9">
      <c r="A251" t="n">
        <v>2497</v>
      </c>
      <c r="B251" s="23" t="n">
        <v>16</v>
      </c>
      <c r="C251" s="7" t="n">
        <v>50</v>
      </c>
    </row>
    <row r="252" spans="1:9">
      <c r="A252" t="s">
        <v>4</v>
      </c>
      <c r="B252" s="4" t="s">
        <v>5</v>
      </c>
      <c r="C252" s="4" t="s">
        <v>11</v>
      </c>
      <c r="D252" s="4" t="s">
        <v>7</v>
      </c>
      <c r="E252" s="4" t="s">
        <v>12</v>
      </c>
      <c r="F252" s="4" t="s">
        <v>11</v>
      </c>
    </row>
    <row r="253" spans="1:9">
      <c r="A253" t="n">
        <v>2500</v>
      </c>
      <c r="B253" s="38" t="n">
        <v>59</v>
      </c>
      <c r="C253" s="7" t="n">
        <v>61488</v>
      </c>
      <c r="D253" s="7" t="n">
        <v>13</v>
      </c>
      <c r="E253" s="7" t="n">
        <v>0.150000005960464</v>
      </c>
      <c r="F253" s="7" t="n">
        <v>0</v>
      </c>
    </row>
    <row r="254" spans="1:9">
      <c r="A254" t="s">
        <v>4</v>
      </c>
      <c r="B254" s="4" t="s">
        <v>5</v>
      </c>
      <c r="C254" s="4" t="s">
        <v>11</v>
      </c>
    </row>
    <row r="255" spans="1:9">
      <c r="A255" t="n">
        <v>2510</v>
      </c>
      <c r="B255" s="23" t="n">
        <v>16</v>
      </c>
      <c r="C255" s="7" t="n">
        <v>50</v>
      </c>
    </row>
    <row r="256" spans="1:9">
      <c r="A256" t="s">
        <v>4</v>
      </c>
      <c r="B256" s="4" t="s">
        <v>5</v>
      </c>
      <c r="C256" s="4" t="s">
        <v>11</v>
      </c>
    </row>
    <row r="257" spans="1:9">
      <c r="A257" t="n">
        <v>2513</v>
      </c>
      <c r="B257" s="23" t="n">
        <v>16</v>
      </c>
      <c r="C257" s="7" t="n">
        <v>1300</v>
      </c>
    </row>
    <row r="258" spans="1:9">
      <c r="A258" t="s">
        <v>4</v>
      </c>
      <c r="B258" s="4" t="s">
        <v>5</v>
      </c>
      <c r="C258" s="4" t="s">
        <v>11</v>
      </c>
      <c r="D258" s="4" t="s">
        <v>12</v>
      </c>
      <c r="E258" s="4" t="s">
        <v>12</v>
      </c>
      <c r="F258" s="4" t="s">
        <v>12</v>
      </c>
      <c r="G258" s="4" t="s">
        <v>11</v>
      </c>
      <c r="H258" s="4" t="s">
        <v>11</v>
      </c>
    </row>
    <row r="259" spans="1:9">
      <c r="A259" t="n">
        <v>2516</v>
      </c>
      <c r="B259" s="32" t="n">
        <v>60</v>
      </c>
      <c r="C259" s="7" t="n">
        <v>61489</v>
      </c>
      <c r="D259" s="7" t="n">
        <v>-55</v>
      </c>
      <c r="E259" s="7" t="n">
        <v>-5</v>
      </c>
      <c r="F259" s="7" t="n">
        <v>0</v>
      </c>
      <c r="G259" s="7" t="n">
        <v>1000</v>
      </c>
      <c r="H259" s="7" t="n">
        <v>0</v>
      </c>
    </row>
    <row r="260" spans="1:9">
      <c r="A260" t="s">
        <v>4</v>
      </c>
      <c r="B260" s="4" t="s">
        <v>5</v>
      </c>
      <c r="C260" s="4" t="s">
        <v>11</v>
      </c>
      <c r="D260" s="4" t="s">
        <v>12</v>
      </c>
      <c r="E260" s="4" t="s">
        <v>12</v>
      </c>
      <c r="F260" s="4" t="s">
        <v>12</v>
      </c>
      <c r="G260" s="4" t="s">
        <v>11</v>
      </c>
      <c r="H260" s="4" t="s">
        <v>11</v>
      </c>
    </row>
    <row r="261" spans="1:9">
      <c r="A261" t="n">
        <v>2535</v>
      </c>
      <c r="B261" s="32" t="n">
        <v>60</v>
      </c>
      <c r="C261" s="7" t="n">
        <v>61490</v>
      </c>
      <c r="D261" s="7" t="n">
        <v>0</v>
      </c>
      <c r="E261" s="7" t="n">
        <v>0</v>
      </c>
      <c r="F261" s="7" t="n">
        <v>0</v>
      </c>
      <c r="G261" s="7" t="n">
        <v>1000</v>
      </c>
      <c r="H261" s="7" t="n">
        <v>0</v>
      </c>
    </row>
    <row r="262" spans="1:9">
      <c r="A262" t="s">
        <v>4</v>
      </c>
      <c r="B262" s="4" t="s">
        <v>5</v>
      </c>
      <c r="C262" s="4" t="s">
        <v>11</v>
      </c>
      <c r="D262" s="4" t="s">
        <v>11</v>
      </c>
      <c r="E262" s="4" t="s">
        <v>11</v>
      </c>
    </row>
    <row r="263" spans="1:9">
      <c r="A263" t="n">
        <v>2554</v>
      </c>
      <c r="B263" s="39" t="n">
        <v>61</v>
      </c>
      <c r="C263" s="7" t="n">
        <v>61490</v>
      </c>
      <c r="D263" s="7" t="n">
        <v>7032</v>
      </c>
      <c r="E263" s="7" t="n">
        <v>1000</v>
      </c>
    </row>
    <row r="264" spans="1:9">
      <c r="A264" t="s">
        <v>4</v>
      </c>
      <c r="B264" s="4" t="s">
        <v>5</v>
      </c>
      <c r="C264" s="4" t="s">
        <v>11</v>
      </c>
      <c r="D264" s="4" t="s">
        <v>12</v>
      </c>
      <c r="E264" s="4" t="s">
        <v>12</v>
      </c>
      <c r="F264" s="4" t="s">
        <v>12</v>
      </c>
      <c r="G264" s="4" t="s">
        <v>11</v>
      </c>
      <c r="H264" s="4" t="s">
        <v>11</v>
      </c>
    </row>
    <row r="265" spans="1:9">
      <c r="A265" t="n">
        <v>2561</v>
      </c>
      <c r="B265" s="32" t="n">
        <v>60</v>
      </c>
      <c r="C265" s="7" t="n">
        <v>61488</v>
      </c>
      <c r="D265" s="7" t="n">
        <v>0</v>
      </c>
      <c r="E265" s="7" t="n">
        <v>0</v>
      </c>
      <c r="F265" s="7" t="n">
        <v>0</v>
      </c>
      <c r="G265" s="7" t="n">
        <v>1000</v>
      </c>
      <c r="H265" s="7" t="n">
        <v>0</v>
      </c>
    </row>
    <row r="266" spans="1:9">
      <c r="A266" t="s">
        <v>4</v>
      </c>
      <c r="B266" s="4" t="s">
        <v>5</v>
      </c>
      <c r="C266" s="4" t="s">
        <v>11</v>
      </c>
      <c r="D266" s="4" t="s">
        <v>11</v>
      </c>
      <c r="E266" s="4" t="s">
        <v>11</v>
      </c>
    </row>
    <row r="267" spans="1:9">
      <c r="A267" t="n">
        <v>2580</v>
      </c>
      <c r="B267" s="39" t="n">
        <v>61</v>
      </c>
      <c r="C267" s="7" t="n">
        <v>61488</v>
      </c>
      <c r="D267" s="7" t="n">
        <v>7032</v>
      </c>
      <c r="E267" s="7" t="n">
        <v>1000</v>
      </c>
    </row>
    <row r="268" spans="1:9">
      <c r="A268" t="s">
        <v>4</v>
      </c>
      <c r="B268" s="4" t="s">
        <v>5</v>
      </c>
      <c r="C268" s="4" t="s">
        <v>11</v>
      </c>
    </row>
    <row r="269" spans="1:9">
      <c r="A269" t="n">
        <v>2587</v>
      </c>
      <c r="B269" s="23" t="n">
        <v>16</v>
      </c>
      <c r="C269" s="7" t="n">
        <v>300</v>
      </c>
    </row>
    <row r="270" spans="1:9">
      <c r="A270" t="s">
        <v>4</v>
      </c>
      <c r="B270" s="4" t="s">
        <v>5</v>
      </c>
      <c r="C270" s="4" t="s">
        <v>7</v>
      </c>
      <c r="D270" s="15" t="s">
        <v>20</v>
      </c>
      <c r="E270" s="4" t="s">
        <v>5</v>
      </c>
      <c r="F270" s="4" t="s">
        <v>7</v>
      </c>
      <c r="G270" s="4" t="s">
        <v>11</v>
      </c>
      <c r="H270" s="15" t="s">
        <v>21</v>
      </c>
      <c r="I270" s="4" t="s">
        <v>7</v>
      </c>
      <c r="J270" s="4" t="s">
        <v>17</v>
      </c>
    </row>
    <row r="271" spans="1:9">
      <c r="A271" t="n">
        <v>2590</v>
      </c>
      <c r="B271" s="11" t="n">
        <v>5</v>
      </c>
      <c r="C271" s="7" t="n">
        <v>28</v>
      </c>
      <c r="D271" s="15" t="s">
        <v>3</v>
      </c>
      <c r="E271" s="21" t="n">
        <v>64</v>
      </c>
      <c r="F271" s="7" t="n">
        <v>5</v>
      </c>
      <c r="G271" s="7" t="n">
        <v>9</v>
      </c>
      <c r="H271" s="15" t="s">
        <v>3</v>
      </c>
      <c r="I271" s="7" t="n">
        <v>1</v>
      </c>
      <c r="J271" s="12" t="n">
        <f t="normal" ca="1">A281</f>
        <v>0</v>
      </c>
    </row>
    <row r="272" spans="1:9">
      <c r="A272" t="s">
        <v>4</v>
      </c>
      <c r="B272" s="4" t="s">
        <v>5</v>
      </c>
      <c r="C272" s="4" t="s">
        <v>7</v>
      </c>
      <c r="D272" s="4" t="s">
        <v>11</v>
      </c>
      <c r="E272" s="4" t="s">
        <v>8</v>
      </c>
    </row>
    <row r="273" spans="1:10">
      <c r="A273" t="n">
        <v>2601</v>
      </c>
      <c r="B273" s="35" t="n">
        <v>51</v>
      </c>
      <c r="C273" s="7" t="n">
        <v>4</v>
      </c>
      <c r="D273" s="7" t="n">
        <v>9</v>
      </c>
      <c r="E273" s="7" t="s">
        <v>51</v>
      </c>
    </row>
    <row r="274" spans="1:10">
      <c r="A274" t="s">
        <v>4</v>
      </c>
      <c r="B274" s="4" t="s">
        <v>5</v>
      </c>
      <c r="C274" s="4" t="s">
        <v>11</v>
      </c>
    </row>
    <row r="275" spans="1:10">
      <c r="A275" t="n">
        <v>2615</v>
      </c>
      <c r="B275" s="23" t="n">
        <v>16</v>
      </c>
      <c r="C275" s="7" t="n">
        <v>0</v>
      </c>
    </row>
    <row r="276" spans="1:10">
      <c r="A276" t="s">
        <v>4</v>
      </c>
      <c r="B276" s="4" t="s">
        <v>5</v>
      </c>
      <c r="C276" s="4" t="s">
        <v>11</v>
      </c>
      <c r="D276" s="4" t="s">
        <v>39</v>
      </c>
      <c r="E276" s="4" t="s">
        <v>7</v>
      </c>
      <c r="F276" s="4" t="s">
        <v>7</v>
      </c>
    </row>
    <row r="277" spans="1:10">
      <c r="A277" t="n">
        <v>2618</v>
      </c>
      <c r="B277" s="36" t="n">
        <v>26</v>
      </c>
      <c r="C277" s="7" t="n">
        <v>9</v>
      </c>
      <c r="D277" s="7" t="s">
        <v>52</v>
      </c>
      <c r="E277" s="7" t="n">
        <v>2</v>
      </c>
      <c r="F277" s="7" t="n">
        <v>0</v>
      </c>
    </row>
    <row r="278" spans="1:10">
      <c r="A278" t="s">
        <v>4</v>
      </c>
      <c r="B278" s="4" t="s">
        <v>5</v>
      </c>
    </row>
    <row r="279" spans="1:10">
      <c r="A279" t="n">
        <v>2639</v>
      </c>
      <c r="B279" s="37" t="n">
        <v>28</v>
      </c>
    </row>
    <row r="280" spans="1:10">
      <c r="A280" t="s">
        <v>4</v>
      </c>
      <c r="B280" s="4" t="s">
        <v>5</v>
      </c>
      <c r="C280" s="4" t="s">
        <v>7</v>
      </c>
      <c r="D280" s="15" t="s">
        <v>20</v>
      </c>
      <c r="E280" s="4" t="s">
        <v>5</v>
      </c>
      <c r="F280" s="4" t="s">
        <v>7</v>
      </c>
      <c r="G280" s="4" t="s">
        <v>11</v>
      </c>
      <c r="H280" s="15" t="s">
        <v>21</v>
      </c>
      <c r="I280" s="4" t="s">
        <v>7</v>
      </c>
      <c r="J280" s="4" t="s">
        <v>17</v>
      </c>
    </row>
    <row r="281" spans="1:10">
      <c r="A281" t="n">
        <v>2640</v>
      </c>
      <c r="B281" s="11" t="n">
        <v>5</v>
      </c>
      <c r="C281" s="7" t="n">
        <v>28</v>
      </c>
      <c r="D281" s="15" t="s">
        <v>3</v>
      </c>
      <c r="E281" s="21" t="n">
        <v>64</v>
      </c>
      <c r="F281" s="7" t="n">
        <v>5</v>
      </c>
      <c r="G281" s="7" t="n">
        <v>8</v>
      </c>
      <c r="H281" s="15" t="s">
        <v>3</v>
      </c>
      <c r="I281" s="7" t="n">
        <v>1</v>
      </c>
      <c r="J281" s="12" t="n">
        <f t="normal" ca="1">A291</f>
        <v>0</v>
      </c>
    </row>
    <row r="282" spans="1:10">
      <c r="A282" t="s">
        <v>4</v>
      </c>
      <c r="B282" s="4" t="s">
        <v>5</v>
      </c>
      <c r="C282" s="4" t="s">
        <v>7</v>
      </c>
      <c r="D282" s="4" t="s">
        <v>11</v>
      </c>
      <c r="E282" s="4" t="s">
        <v>8</v>
      </c>
    </row>
    <row r="283" spans="1:10">
      <c r="A283" t="n">
        <v>2651</v>
      </c>
      <c r="B283" s="35" t="n">
        <v>51</v>
      </c>
      <c r="C283" s="7" t="n">
        <v>4</v>
      </c>
      <c r="D283" s="7" t="n">
        <v>8</v>
      </c>
      <c r="E283" s="7" t="s">
        <v>53</v>
      </c>
    </row>
    <row r="284" spans="1:10">
      <c r="A284" t="s">
        <v>4</v>
      </c>
      <c r="B284" s="4" t="s">
        <v>5</v>
      </c>
      <c r="C284" s="4" t="s">
        <v>11</v>
      </c>
    </row>
    <row r="285" spans="1:10">
      <c r="A285" t="n">
        <v>2665</v>
      </c>
      <c r="B285" s="23" t="n">
        <v>16</v>
      </c>
      <c r="C285" s="7" t="n">
        <v>0</v>
      </c>
    </row>
    <row r="286" spans="1:10">
      <c r="A286" t="s">
        <v>4</v>
      </c>
      <c r="B286" s="4" t="s">
        <v>5</v>
      </c>
      <c r="C286" s="4" t="s">
        <v>11</v>
      </c>
      <c r="D286" s="4" t="s">
        <v>39</v>
      </c>
      <c r="E286" s="4" t="s">
        <v>7</v>
      </c>
      <c r="F286" s="4" t="s">
        <v>7</v>
      </c>
    </row>
    <row r="287" spans="1:10">
      <c r="A287" t="n">
        <v>2668</v>
      </c>
      <c r="B287" s="36" t="n">
        <v>26</v>
      </c>
      <c r="C287" s="7" t="n">
        <v>8</v>
      </c>
      <c r="D287" s="7" t="s">
        <v>54</v>
      </c>
      <c r="E287" s="7" t="n">
        <v>2</v>
      </c>
      <c r="F287" s="7" t="n">
        <v>0</v>
      </c>
    </row>
    <row r="288" spans="1:10">
      <c r="A288" t="s">
        <v>4</v>
      </c>
      <c r="B288" s="4" t="s">
        <v>5</v>
      </c>
    </row>
    <row r="289" spans="1:10">
      <c r="A289" t="n">
        <v>2708</v>
      </c>
      <c r="B289" s="37" t="n">
        <v>28</v>
      </c>
    </row>
    <row r="290" spans="1:10">
      <c r="A290" t="s">
        <v>4</v>
      </c>
      <c r="B290" s="4" t="s">
        <v>5</v>
      </c>
      <c r="C290" s="4" t="s">
        <v>11</v>
      </c>
      <c r="D290" s="4" t="s">
        <v>7</v>
      </c>
    </row>
    <row r="291" spans="1:10">
      <c r="A291" t="n">
        <v>2709</v>
      </c>
      <c r="B291" s="40" t="n">
        <v>89</v>
      </c>
      <c r="C291" s="7" t="n">
        <v>65533</v>
      </c>
      <c r="D291" s="7" t="n">
        <v>1</v>
      </c>
    </row>
    <row r="292" spans="1:10">
      <c r="A292" t="s">
        <v>4</v>
      </c>
      <c r="B292" s="4" t="s">
        <v>5</v>
      </c>
      <c r="C292" s="4" t="s">
        <v>7</v>
      </c>
      <c r="D292" s="4" t="s">
        <v>11</v>
      </c>
      <c r="E292" s="4" t="s">
        <v>12</v>
      </c>
    </row>
    <row r="293" spans="1:10">
      <c r="A293" t="n">
        <v>2713</v>
      </c>
      <c r="B293" s="16" t="n">
        <v>58</v>
      </c>
      <c r="C293" s="7" t="n">
        <v>101</v>
      </c>
      <c r="D293" s="7" t="n">
        <v>500</v>
      </c>
      <c r="E293" s="7" t="n">
        <v>1</v>
      </c>
    </row>
    <row r="294" spans="1:10">
      <c r="A294" t="s">
        <v>4</v>
      </c>
      <c r="B294" s="4" t="s">
        <v>5</v>
      </c>
      <c r="C294" s="4" t="s">
        <v>7</v>
      </c>
      <c r="D294" s="4" t="s">
        <v>11</v>
      </c>
    </row>
    <row r="295" spans="1:10">
      <c r="A295" t="n">
        <v>2721</v>
      </c>
      <c r="B295" s="16" t="n">
        <v>58</v>
      </c>
      <c r="C295" s="7" t="n">
        <v>254</v>
      </c>
      <c r="D295" s="7" t="n">
        <v>0</v>
      </c>
    </row>
    <row r="296" spans="1:10">
      <c r="A296" t="s">
        <v>4</v>
      </c>
      <c r="B296" s="4" t="s">
        <v>5</v>
      </c>
      <c r="C296" s="4" t="s">
        <v>7</v>
      </c>
      <c r="D296" s="4" t="s">
        <v>7</v>
      </c>
      <c r="E296" s="4" t="s">
        <v>12</v>
      </c>
      <c r="F296" s="4" t="s">
        <v>12</v>
      </c>
      <c r="G296" s="4" t="s">
        <v>12</v>
      </c>
      <c r="H296" s="4" t="s">
        <v>11</v>
      </c>
    </row>
    <row r="297" spans="1:10">
      <c r="A297" t="n">
        <v>2725</v>
      </c>
      <c r="B297" s="34" t="n">
        <v>45</v>
      </c>
      <c r="C297" s="7" t="n">
        <v>2</v>
      </c>
      <c r="D297" s="7" t="n">
        <v>3</v>
      </c>
      <c r="E297" s="7" t="n">
        <v>-2.32999992370605</v>
      </c>
      <c r="F297" s="7" t="n">
        <v>-1.04999995231628</v>
      </c>
      <c r="G297" s="7" t="n">
        <v>0.360000014305115</v>
      </c>
      <c r="H297" s="7" t="n">
        <v>0</v>
      </c>
    </row>
    <row r="298" spans="1:10">
      <c r="A298" t="s">
        <v>4</v>
      </c>
      <c r="B298" s="4" t="s">
        <v>5</v>
      </c>
      <c r="C298" s="4" t="s">
        <v>7</v>
      </c>
      <c r="D298" s="4" t="s">
        <v>7</v>
      </c>
      <c r="E298" s="4" t="s">
        <v>12</v>
      </c>
      <c r="F298" s="4" t="s">
        <v>12</v>
      </c>
      <c r="G298" s="4" t="s">
        <v>12</v>
      </c>
      <c r="H298" s="4" t="s">
        <v>11</v>
      </c>
      <c r="I298" s="4" t="s">
        <v>7</v>
      </c>
    </row>
    <row r="299" spans="1:10">
      <c r="A299" t="n">
        <v>2742</v>
      </c>
      <c r="B299" s="34" t="n">
        <v>45</v>
      </c>
      <c r="C299" s="7" t="n">
        <v>4</v>
      </c>
      <c r="D299" s="7" t="n">
        <v>3</v>
      </c>
      <c r="E299" s="7" t="n">
        <v>9.35000038146973</v>
      </c>
      <c r="F299" s="7" t="n">
        <v>314.459991455078</v>
      </c>
      <c r="G299" s="7" t="n">
        <v>0</v>
      </c>
      <c r="H299" s="7" t="n">
        <v>0</v>
      </c>
      <c r="I299" s="7" t="n">
        <v>0</v>
      </c>
    </row>
    <row r="300" spans="1:10">
      <c r="A300" t="s">
        <v>4</v>
      </c>
      <c r="B300" s="4" t="s">
        <v>5</v>
      </c>
      <c r="C300" s="4" t="s">
        <v>7</v>
      </c>
      <c r="D300" s="4" t="s">
        <v>7</v>
      </c>
      <c r="E300" s="4" t="s">
        <v>12</v>
      </c>
      <c r="F300" s="4" t="s">
        <v>11</v>
      </c>
    </row>
    <row r="301" spans="1:10">
      <c r="A301" t="n">
        <v>2760</v>
      </c>
      <c r="B301" s="34" t="n">
        <v>45</v>
      </c>
      <c r="C301" s="7" t="n">
        <v>5</v>
      </c>
      <c r="D301" s="7" t="n">
        <v>3</v>
      </c>
      <c r="E301" s="7" t="n">
        <v>2.20000004768372</v>
      </c>
      <c r="F301" s="7" t="n">
        <v>0</v>
      </c>
    </row>
    <row r="302" spans="1:10">
      <c r="A302" t="s">
        <v>4</v>
      </c>
      <c r="B302" s="4" t="s">
        <v>5</v>
      </c>
      <c r="C302" s="4" t="s">
        <v>7</v>
      </c>
      <c r="D302" s="4" t="s">
        <v>7</v>
      </c>
      <c r="E302" s="4" t="s">
        <v>12</v>
      </c>
      <c r="F302" s="4" t="s">
        <v>11</v>
      </c>
    </row>
    <row r="303" spans="1:10">
      <c r="A303" t="n">
        <v>2769</v>
      </c>
      <c r="B303" s="34" t="n">
        <v>45</v>
      </c>
      <c r="C303" s="7" t="n">
        <v>11</v>
      </c>
      <c r="D303" s="7" t="n">
        <v>3</v>
      </c>
      <c r="E303" s="7" t="n">
        <v>38</v>
      </c>
      <c r="F303" s="7" t="n">
        <v>0</v>
      </c>
    </row>
    <row r="304" spans="1:10">
      <c r="A304" t="s">
        <v>4</v>
      </c>
      <c r="B304" s="4" t="s">
        <v>5</v>
      </c>
      <c r="C304" s="4" t="s">
        <v>11</v>
      </c>
      <c r="D304" s="4" t="s">
        <v>7</v>
      </c>
      <c r="E304" s="4" t="s">
        <v>7</v>
      </c>
      <c r="F304" s="4" t="s">
        <v>8</v>
      </c>
    </row>
    <row r="305" spans="1:9">
      <c r="A305" t="n">
        <v>2778</v>
      </c>
      <c r="B305" s="26" t="n">
        <v>20</v>
      </c>
      <c r="C305" s="7" t="n">
        <v>0</v>
      </c>
      <c r="D305" s="7" t="n">
        <v>2</v>
      </c>
      <c r="E305" s="7" t="n">
        <v>11</v>
      </c>
      <c r="F305" s="7" t="s">
        <v>55</v>
      </c>
    </row>
    <row r="306" spans="1:9">
      <c r="A306" t="s">
        <v>4</v>
      </c>
      <c r="B306" s="4" t="s">
        <v>5</v>
      </c>
      <c r="C306" s="4" t="s">
        <v>7</v>
      </c>
      <c r="D306" s="4" t="s">
        <v>11</v>
      </c>
    </row>
    <row r="307" spans="1:9">
      <c r="A307" t="n">
        <v>2804</v>
      </c>
      <c r="B307" s="16" t="n">
        <v>58</v>
      </c>
      <c r="C307" s="7" t="n">
        <v>255</v>
      </c>
      <c r="D307" s="7" t="n">
        <v>0</v>
      </c>
    </row>
    <row r="308" spans="1:9">
      <c r="A308" t="s">
        <v>4</v>
      </c>
      <c r="B308" s="4" t="s">
        <v>5</v>
      </c>
      <c r="C308" s="4" t="s">
        <v>11</v>
      </c>
      <c r="D308" s="4" t="s">
        <v>12</v>
      </c>
      <c r="E308" s="4" t="s">
        <v>12</v>
      </c>
      <c r="F308" s="4" t="s">
        <v>12</v>
      </c>
      <c r="G308" s="4" t="s">
        <v>11</v>
      </c>
      <c r="H308" s="4" t="s">
        <v>11</v>
      </c>
    </row>
    <row r="309" spans="1:9">
      <c r="A309" t="n">
        <v>2808</v>
      </c>
      <c r="B309" s="32" t="n">
        <v>60</v>
      </c>
      <c r="C309" s="7" t="n">
        <v>7032</v>
      </c>
      <c r="D309" s="7" t="n">
        <v>-50</v>
      </c>
      <c r="E309" s="7" t="n">
        <v>5</v>
      </c>
      <c r="F309" s="7" t="n">
        <v>0</v>
      </c>
      <c r="G309" s="7" t="n">
        <v>1000</v>
      </c>
      <c r="H309" s="7" t="n">
        <v>0</v>
      </c>
    </row>
    <row r="310" spans="1:9">
      <c r="A310" t="s">
        <v>4</v>
      </c>
      <c r="B310" s="4" t="s">
        <v>5</v>
      </c>
      <c r="C310" s="4" t="s">
        <v>11</v>
      </c>
    </row>
    <row r="311" spans="1:9">
      <c r="A311" t="n">
        <v>2827</v>
      </c>
      <c r="B311" s="23" t="n">
        <v>16</v>
      </c>
      <c r="C311" s="7" t="n">
        <v>300</v>
      </c>
    </row>
    <row r="312" spans="1:9">
      <c r="A312" t="s">
        <v>4</v>
      </c>
      <c r="B312" s="4" t="s">
        <v>5</v>
      </c>
      <c r="C312" s="4" t="s">
        <v>7</v>
      </c>
      <c r="D312" s="4" t="s">
        <v>11</v>
      </c>
      <c r="E312" s="4" t="s">
        <v>8</v>
      </c>
    </row>
    <row r="313" spans="1:9">
      <c r="A313" t="n">
        <v>2830</v>
      </c>
      <c r="B313" s="35" t="n">
        <v>51</v>
      </c>
      <c r="C313" s="7" t="n">
        <v>4</v>
      </c>
      <c r="D313" s="7" t="n">
        <v>7032</v>
      </c>
      <c r="E313" s="7" t="s">
        <v>56</v>
      </c>
    </row>
    <row r="314" spans="1:9">
      <c r="A314" t="s">
        <v>4</v>
      </c>
      <c r="B314" s="4" t="s">
        <v>5</v>
      </c>
      <c r="C314" s="4" t="s">
        <v>11</v>
      </c>
    </row>
    <row r="315" spans="1:9">
      <c r="A315" t="n">
        <v>2844</v>
      </c>
      <c r="B315" s="23" t="n">
        <v>16</v>
      </c>
      <c r="C315" s="7" t="n">
        <v>0</v>
      </c>
    </row>
    <row r="316" spans="1:9">
      <c r="A316" t="s">
        <v>4</v>
      </c>
      <c r="B316" s="4" t="s">
        <v>5</v>
      </c>
      <c r="C316" s="4" t="s">
        <v>11</v>
      </c>
      <c r="D316" s="4" t="s">
        <v>39</v>
      </c>
      <c r="E316" s="4" t="s">
        <v>7</v>
      </c>
      <c r="F316" s="4" t="s">
        <v>7</v>
      </c>
      <c r="G316" s="4" t="s">
        <v>39</v>
      </c>
      <c r="H316" s="4" t="s">
        <v>7</v>
      </c>
      <c r="I316" s="4" t="s">
        <v>7</v>
      </c>
      <c r="J316" s="4" t="s">
        <v>39</v>
      </c>
      <c r="K316" s="4" t="s">
        <v>7</v>
      </c>
      <c r="L316" s="4" t="s">
        <v>7</v>
      </c>
    </row>
    <row r="317" spans="1:9">
      <c r="A317" t="n">
        <v>2847</v>
      </c>
      <c r="B317" s="36" t="n">
        <v>26</v>
      </c>
      <c r="C317" s="7" t="n">
        <v>7032</v>
      </c>
      <c r="D317" s="7" t="s">
        <v>57</v>
      </c>
      <c r="E317" s="7" t="n">
        <v>2</v>
      </c>
      <c r="F317" s="7" t="n">
        <v>3</v>
      </c>
      <c r="G317" s="7" t="s">
        <v>58</v>
      </c>
      <c r="H317" s="7" t="n">
        <v>2</v>
      </c>
      <c r="I317" s="7" t="n">
        <v>3</v>
      </c>
      <c r="J317" s="7" t="s">
        <v>59</v>
      </c>
      <c r="K317" s="7" t="n">
        <v>2</v>
      </c>
      <c r="L317" s="7" t="n">
        <v>0</v>
      </c>
    </row>
    <row r="318" spans="1:9">
      <c r="A318" t="s">
        <v>4</v>
      </c>
      <c r="B318" s="4" t="s">
        <v>5</v>
      </c>
    </row>
    <row r="319" spans="1:9">
      <c r="A319" t="n">
        <v>3079</v>
      </c>
      <c r="B319" s="37" t="n">
        <v>28</v>
      </c>
    </row>
    <row r="320" spans="1:9">
      <c r="A320" t="s">
        <v>4</v>
      </c>
      <c r="B320" s="4" t="s">
        <v>5</v>
      </c>
      <c r="C320" s="4" t="s">
        <v>7</v>
      </c>
      <c r="D320" s="4" t="s">
        <v>11</v>
      </c>
      <c r="E320" s="4" t="s">
        <v>8</v>
      </c>
    </row>
    <row r="321" spans="1:12">
      <c r="A321" t="n">
        <v>3080</v>
      </c>
      <c r="B321" s="35" t="n">
        <v>51</v>
      </c>
      <c r="C321" s="7" t="n">
        <v>4</v>
      </c>
      <c r="D321" s="7" t="n">
        <v>0</v>
      </c>
      <c r="E321" s="7" t="s">
        <v>53</v>
      </c>
    </row>
    <row r="322" spans="1:12">
      <c r="A322" t="s">
        <v>4</v>
      </c>
      <c r="B322" s="4" t="s">
        <v>5</v>
      </c>
      <c r="C322" s="4" t="s">
        <v>11</v>
      </c>
    </row>
    <row r="323" spans="1:12">
      <c r="A323" t="n">
        <v>3094</v>
      </c>
      <c r="B323" s="23" t="n">
        <v>16</v>
      </c>
      <c r="C323" s="7" t="n">
        <v>0</v>
      </c>
    </row>
    <row r="324" spans="1:12">
      <c r="A324" t="s">
        <v>4</v>
      </c>
      <c r="B324" s="4" t="s">
        <v>5</v>
      </c>
      <c r="C324" s="4" t="s">
        <v>11</v>
      </c>
      <c r="D324" s="4" t="s">
        <v>39</v>
      </c>
      <c r="E324" s="4" t="s">
        <v>7</v>
      </c>
      <c r="F324" s="4" t="s">
        <v>7</v>
      </c>
      <c r="G324" s="4" t="s">
        <v>39</v>
      </c>
      <c r="H324" s="4" t="s">
        <v>7</v>
      </c>
      <c r="I324" s="4" t="s">
        <v>7</v>
      </c>
    </row>
    <row r="325" spans="1:12">
      <c r="A325" t="n">
        <v>3097</v>
      </c>
      <c r="B325" s="36" t="n">
        <v>26</v>
      </c>
      <c r="C325" s="7" t="n">
        <v>0</v>
      </c>
      <c r="D325" s="7" t="s">
        <v>60</v>
      </c>
      <c r="E325" s="7" t="n">
        <v>2</v>
      </c>
      <c r="F325" s="7" t="n">
        <v>3</v>
      </c>
      <c r="G325" s="7" t="s">
        <v>61</v>
      </c>
      <c r="H325" s="7" t="n">
        <v>2</v>
      </c>
      <c r="I325" s="7" t="n">
        <v>0</v>
      </c>
    </row>
    <row r="326" spans="1:12">
      <c r="A326" t="s">
        <v>4</v>
      </c>
      <c r="B326" s="4" t="s">
        <v>5</v>
      </c>
    </row>
    <row r="327" spans="1:12">
      <c r="A327" t="n">
        <v>3214</v>
      </c>
      <c r="B327" s="37" t="n">
        <v>28</v>
      </c>
    </row>
    <row r="328" spans="1:12">
      <c r="A328" t="s">
        <v>4</v>
      </c>
      <c r="B328" s="4" t="s">
        <v>5</v>
      </c>
      <c r="C328" s="4" t="s">
        <v>7</v>
      </c>
      <c r="D328" s="4" t="s">
        <v>11</v>
      </c>
      <c r="E328" s="4" t="s">
        <v>8</v>
      </c>
    </row>
    <row r="329" spans="1:12">
      <c r="A329" t="n">
        <v>3215</v>
      </c>
      <c r="B329" s="35" t="n">
        <v>51</v>
      </c>
      <c r="C329" s="7" t="n">
        <v>4</v>
      </c>
      <c r="D329" s="7" t="n">
        <v>7032</v>
      </c>
      <c r="E329" s="7" t="s">
        <v>62</v>
      </c>
    </row>
    <row r="330" spans="1:12">
      <c r="A330" t="s">
        <v>4</v>
      </c>
      <c r="B330" s="4" t="s">
        <v>5</v>
      </c>
      <c r="C330" s="4" t="s">
        <v>11</v>
      </c>
    </row>
    <row r="331" spans="1:12">
      <c r="A331" t="n">
        <v>3229</v>
      </c>
      <c r="B331" s="23" t="n">
        <v>16</v>
      </c>
      <c r="C331" s="7" t="n">
        <v>0</v>
      </c>
    </row>
    <row r="332" spans="1:12">
      <c r="A332" t="s">
        <v>4</v>
      </c>
      <c r="B332" s="4" t="s">
        <v>5</v>
      </c>
      <c r="C332" s="4" t="s">
        <v>11</v>
      </c>
      <c r="D332" s="4" t="s">
        <v>39</v>
      </c>
      <c r="E332" s="4" t="s">
        <v>7</v>
      </c>
      <c r="F332" s="4" t="s">
        <v>7</v>
      </c>
      <c r="G332" s="4" t="s">
        <v>39</v>
      </c>
      <c r="H332" s="4" t="s">
        <v>7</v>
      </c>
      <c r="I332" s="4" t="s">
        <v>7</v>
      </c>
    </row>
    <row r="333" spans="1:12">
      <c r="A333" t="n">
        <v>3232</v>
      </c>
      <c r="B333" s="36" t="n">
        <v>26</v>
      </c>
      <c r="C333" s="7" t="n">
        <v>7032</v>
      </c>
      <c r="D333" s="7" t="s">
        <v>63</v>
      </c>
      <c r="E333" s="7" t="n">
        <v>2</v>
      </c>
      <c r="F333" s="7" t="n">
        <v>3</v>
      </c>
      <c r="G333" s="7" t="s">
        <v>64</v>
      </c>
      <c r="H333" s="7" t="n">
        <v>2</v>
      </c>
      <c r="I333" s="7" t="n">
        <v>0</v>
      </c>
    </row>
    <row r="334" spans="1:12">
      <c r="A334" t="s">
        <v>4</v>
      </c>
      <c r="B334" s="4" t="s">
        <v>5</v>
      </c>
    </row>
    <row r="335" spans="1:12">
      <c r="A335" t="n">
        <v>3394</v>
      </c>
      <c r="B335" s="37" t="n">
        <v>28</v>
      </c>
    </row>
    <row r="336" spans="1:12">
      <c r="A336" t="s">
        <v>4</v>
      </c>
      <c r="B336" s="4" t="s">
        <v>5</v>
      </c>
      <c r="C336" s="4" t="s">
        <v>11</v>
      </c>
      <c r="D336" s="4" t="s">
        <v>7</v>
      </c>
      <c r="E336" s="4" t="s">
        <v>12</v>
      </c>
      <c r="F336" s="4" t="s">
        <v>11</v>
      </c>
    </row>
    <row r="337" spans="1:9">
      <c r="A337" t="n">
        <v>3395</v>
      </c>
      <c r="B337" s="38" t="n">
        <v>59</v>
      </c>
      <c r="C337" s="7" t="n">
        <v>0</v>
      </c>
      <c r="D337" s="7" t="n">
        <v>1</v>
      </c>
      <c r="E337" s="7" t="n">
        <v>0.150000005960464</v>
      </c>
      <c r="F337" s="7" t="n">
        <v>0</v>
      </c>
    </row>
    <row r="338" spans="1:9">
      <c r="A338" t="s">
        <v>4</v>
      </c>
      <c r="B338" s="4" t="s">
        <v>5</v>
      </c>
      <c r="C338" s="4" t="s">
        <v>11</v>
      </c>
    </row>
    <row r="339" spans="1:9">
      <c r="A339" t="n">
        <v>3405</v>
      </c>
      <c r="B339" s="23" t="n">
        <v>16</v>
      </c>
      <c r="C339" s="7" t="n">
        <v>50</v>
      </c>
    </row>
    <row r="340" spans="1:9">
      <c r="A340" t="s">
        <v>4</v>
      </c>
      <c r="B340" s="4" t="s">
        <v>5</v>
      </c>
      <c r="C340" s="4" t="s">
        <v>11</v>
      </c>
      <c r="D340" s="4" t="s">
        <v>7</v>
      </c>
      <c r="E340" s="4" t="s">
        <v>12</v>
      </c>
      <c r="F340" s="4" t="s">
        <v>11</v>
      </c>
    </row>
    <row r="341" spans="1:9">
      <c r="A341" t="n">
        <v>3408</v>
      </c>
      <c r="B341" s="38" t="n">
        <v>59</v>
      </c>
      <c r="C341" s="7" t="n">
        <v>61489</v>
      </c>
      <c r="D341" s="7" t="n">
        <v>1</v>
      </c>
      <c r="E341" s="7" t="n">
        <v>0.150000005960464</v>
      </c>
      <c r="F341" s="7" t="n">
        <v>0</v>
      </c>
    </row>
    <row r="342" spans="1:9">
      <c r="A342" t="s">
        <v>4</v>
      </c>
      <c r="B342" s="4" t="s">
        <v>5</v>
      </c>
      <c r="C342" s="4" t="s">
        <v>11</v>
      </c>
    </row>
    <row r="343" spans="1:9">
      <c r="A343" t="n">
        <v>3418</v>
      </c>
      <c r="B343" s="23" t="n">
        <v>16</v>
      </c>
      <c r="C343" s="7" t="n">
        <v>50</v>
      </c>
    </row>
    <row r="344" spans="1:9">
      <c r="A344" t="s">
        <v>4</v>
      </c>
      <c r="B344" s="4" t="s">
        <v>5</v>
      </c>
      <c r="C344" s="4" t="s">
        <v>11</v>
      </c>
      <c r="D344" s="4" t="s">
        <v>7</v>
      </c>
      <c r="E344" s="4" t="s">
        <v>12</v>
      </c>
      <c r="F344" s="4" t="s">
        <v>11</v>
      </c>
    </row>
    <row r="345" spans="1:9">
      <c r="A345" t="n">
        <v>3421</v>
      </c>
      <c r="B345" s="38" t="n">
        <v>59</v>
      </c>
      <c r="C345" s="7" t="n">
        <v>61490</v>
      </c>
      <c r="D345" s="7" t="n">
        <v>1</v>
      </c>
      <c r="E345" s="7" t="n">
        <v>0.150000005960464</v>
      </c>
      <c r="F345" s="7" t="n">
        <v>0</v>
      </c>
    </row>
    <row r="346" spans="1:9">
      <c r="A346" t="s">
        <v>4</v>
      </c>
      <c r="B346" s="4" t="s">
        <v>5</v>
      </c>
      <c r="C346" s="4" t="s">
        <v>11</v>
      </c>
    </row>
    <row r="347" spans="1:9">
      <c r="A347" t="n">
        <v>3431</v>
      </c>
      <c r="B347" s="23" t="n">
        <v>16</v>
      </c>
      <c r="C347" s="7" t="n">
        <v>50</v>
      </c>
    </row>
    <row r="348" spans="1:9">
      <c r="A348" t="s">
        <v>4</v>
      </c>
      <c r="B348" s="4" t="s">
        <v>5</v>
      </c>
      <c r="C348" s="4" t="s">
        <v>11</v>
      </c>
      <c r="D348" s="4" t="s">
        <v>7</v>
      </c>
      <c r="E348" s="4" t="s">
        <v>12</v>
      </c>
      <c r="F348" s="4" t="s">
        <v>11</v>
      </c>
    </row>
    <row r="349" spans="1:9">
      <c r="A349" t="n">
        <v>3434</v>
      </c>
      <c r="B349" s="38" t="n">
        <v>59</v>
      </c>
      <c r="C349" s="7" t="n">
        <v>61488</v>
      </c>
      <c r="D349" s="7" t="n">
        <v>1</v>
      </c>
      <c r="E349" s="7" t="n">
        <v>0.150000005960464</v>
      </c>
      <c r="F349" s="7" t="n">
        <v>0</v>
      </c>
    </row>
    <row r="350" spans="1:9">
      <c r="A350" t="s">
        <v>4</v>
      </c>
      <c r="B350" s="4" t="s">
        <v>5</v>
      </c>
      <c r="C350" s="4" t="s">
        <v>11</v>
      </c>
    </row>
    <row r="351" spans="1:9">
      <c r="A351" t="n">
        <v>3444</v>
      </c>
      <c r="B351" s="23" t="n">
        <v>16</v>
      </c>
      <c r="C351" s="7" t="n">
        <v>50</v>
      </c>
    </row>
    <row r="352" spans="1:9">
      <c r="A352" t="s">
        <v>4</v>
      </c>
      <c r="B352" s="4" t="s">
        <v>5</v>
      </c>
      <c r="C352" s="4" t="s">
        <v>11</v>
      </c>
    </row>
    <row r="353" spans="1:6">
      <c r="A353" t="n">
        <v>3447</v>
      </c>
      <c r="B353" s="23" t="n">
        <v>16</v>
      </c>
      <c r="C353" s="7" t="n">
        <v>1300</v>
      </c>
    </row>
    <row r="354" spans="1:6">
      <c r="A354" t="s">
        <v>4</v>
      </c>
      <c r="B354" s="4" t="s">
        <v>5</v>
      </c>
      <c r="C354" s="4" t="s">
        <v>7</v>
      </c>
      <c r="D354" s="4" t="s">
        <v>11</v>
      </c>
      <c r="E354" s="4" t="s">
        <v>8</v>
      </c>
    </row>
    <row r="355" spans="1:6">
      <c r="A355" t="n">
        <v>3450</v>
      </c>
      <c r="B355" s="35" t="n">
        <v>51</v>
      </c>
      <c r="C355" s="7" t="n">
        <v>4</v>
      </c>
      <c r="D355" s="7" t="n">
        <v>0</v>
      </c>
      <c r="E355" s="7" t="s">
        <v>53</v>
      </c>
    </row>
    <row r="356" spans="1:6">
      <c r="A356" t="s">
        <v>4</v>
      </c>
      <c r="B356" s="4" t="s">
        <v>5</v>
      </c>
      <c r="C356" s="4" t="s">
        <v>11</v>
      </c>
    </row>
    <row r="357" spans="1:6">
      <c r="A357" t="n">
        <v>3464</v>
      </c>
      <c r="B357" s="23" t="n">
        <v>16</v>
      </c>
      <c r="C357" s="7" t="n">
        <v>0</v>
      </c>
    </row>
    <row r="358" spans="1:6">
      <c r="A358" t="s">
        <v>4</v>
      </c>
      <c r="B358" s="4" t="s">
        <v>5</v>
      </c>
      <c r="C358" s="4" t="s">
        <v>11</v>
      </c>
      <c r="D358" s="4" t="s">
        <v>39</v>
      </c>
      <c r="E358" s="4" t="s">
        <v>7</v>
      </c>
      <c r="F358" s="4" t="s">
        <v>7</v>
      </c>
    </row>
    <row r="359" spans="1:6">
      <c r="A359" t="n">
        <v>3467</v>
      </c>
      <c r="B359" s="36" t="n">
        <v>26</v>
      </c>
      <c r="C359" s="7" t="n">
        <v>0</v>
      </c>
      <c r="D359" s="7" t="s">
        <v>65</v>
      </c>
      <c r="E359" s="7" t="n">
        <v>2</v>
      </c>
      <c r="F359" s="7" t="n">
        <v>0</v>
      </c>
    </row>
    <row r="360" spans="1:6">
      <c r="A360" t="s">
        <v>4</v>
      </c>
      <c r="B360" s="4" t="s">
        <v>5</v>
      </c>
    </row>
    <row r="361" spans="1:6">
      <c r="A361" t="n">
        <v>3492</v>
      </c>
      <c r="B361" s="37" t="n">
        <v>28</v>
      </c>
    </row>
    <row r="362" spans="1:6">
      <c r="A362" t="s">
        <v>4</v>
      </c>
      <c r="B362" s="4" t="s">
        <v>5</v>
      </c>
      <c r="C362" s="4" t="s">
        <v>7</v>
      </c>
      <c r="D362" s="15" t="s">
        <v>20</v>
      </c>
      <c r="E362" s="4" t="s">
        <v>5</v>
      </c>
      <c r="F362" s="4" t="s">
        <v>7</v>
      </c>
      <c r="G362" s="4" t="s">
        <v>11</v>
      </c>
      <c r="H362" s="15" t="s">
        <v>21</v>
      </c>
      <c r="I362" s="4" t="s">
        <v>7</v>
      </c>
      <c r="J362" s="4" t="s">
        <v>17</v>
      </c>
    </row>
    <row r="363" spans="1:6">
      <c r="A363" t="n">
        <v>3493</v>
      </c>
      <c r="B363" s="11" t="n">
        <v>5</v>
      </c>
      <c r="C363" s="7" t="n">
        <v>28</v>
      </c>
      <c r="D363" s="15" t="s">
        <v>3</v>
      </c>
      <c r="E363" s="21" t="n">
        <v>64</v>
      </c>
      <c r="F363" s="7" t="n">
        <v>5</v>
      </c>
      <c r="G363" s="7" t="n">
        <v>1</v>
      </c>
      <c r="H363" s="15" t="s">
        <v>3</v>
      </c>
      <c r="I363" s="7" t="n">
        <v>1</v>
      </c>
      <c r="J363" s="12" t="n">
        <f t="normal" ca="1">A373</f>
        <v>0</v>
      </c>
    </row>
    <row r="364" spans="1:6">
      <c r="A364" t="s">
        <v>4</v>
      </c>
      <c r="B364" s="4" t="s">
        <v>5</v>
      </c>
      <c r="C364" s="4" t="s">
        <v>7</v>
      </c>
      <c r="D364" s="4" t="s">
        <v>11</v>
      </c>
      <c r="E364" s="4" t="s">
        <v>8</v>
      </c>
    </row>
    <row r="365" spans="1:6">
      <c r="A365" t="n">
        <v>3504</v>
      </c>
      <c r="B365" s="35" t="n">
        <v>51</v>
      </c>
      <c r="C365" s="7" t="n">
        <v>4</v>
      </c>
      <c r="D365" s="7" t="n">
        <v>1</v>
      </c>
      <c r="E365" s="7" t="s">
        <v>66</v>
      </c>
    </row>
    <row r="366" spans="1:6">
      <c r="A366" t="s">
        <v>4</v>
      </c>
      <c r="B366" s="4" t="s">
        <v>5</v>
      </c>
      <c r="C366" s="4" t="s">
        <v>11</v>
      </c>
    </row>
    <row r="367" spans="1:6">
      <c r="A367" t="n">
        <v>3517</v>
      </c>
      <c r="B367" s="23" t="n">
        <v>16</v>
      </c>
      <c r="C367" s="7" t="n">
        <v>0</v>
      </c>
    </row>
    <row r="368" spans="1:6">
      <c r="A368" t="s">
        <v>4</v>
      </c>
      <c r="B368" s="4" t="s">
        <v>5</v>
      </c>
      <c r="C368" s="4" t="s">
        <v>11</v>
      </c>
      <c r="D368" s="4" t="s">
        <v>39</v>
      </c>
      <c r="E368" s="4" t="s">
        <v>7</v>
      </c>
      <c r="F368" s="4" t="s">
        <v>7</v>
      </c>
    </row>
    <row r="369" spans="1:10">
      <c r="A369" t="n">
        <v>3520</v>
      </c>
      <c r="B369" s="36" t="n">
        <v>26</v>
      </c>
      <c r="C369" s="7" t="n">
        <v>1</v>
      </c>
      <c r="D369" s="7" t="s">
        <v>67</v>
      </c>
      <c r="E369" s="7" t="n">
        <v>2</v>
      </c>
      <c r="F369" s="7" t="n">
        <v>0</v>
      </c>
    </row>
    <row r="370" spans="1:10">
      <c r="A370" t="s">
        <v>4</v>
      </c>
      <c r="B370" s="4" t="s">
        <v>5</v>
      </c>
    </row>
    <row r="371" spans="1:10">
      <c r="A371" t="n">
        <v>3551</v>
      </c>
      <c r="B371" s="37" t="n">
        <v>28</v>
      </c>
    </row>
    <row r="372" spans="1:10">
      <c r="A372" t="s">
        <v>4</v>
      </c>
      <c r="B372" s="4" t="s">
        <v>5</v>
      </c>
      <c r="C372" s="4" t="s">
        <v>7</v>
      </c>
      <c r="D372" s="15" t="s">
        <v>20</v>
      </c>
      <c r="E372" s="4" t="s">
        <v>5</v>
      </c>
      <c r="F372" s="4" t="s">
        <v>7</v>
      </c>
      <c r="G372" s="4" t="s">
        <v>11</v>
      </c>
      <c r="H372" s="15" t="s">
        <v>21</v>
      </c>
      <c r="I372" s="4" t="s">
        <v>7</v>
      </c>
      <c r="J372" s="4" t="s">
        <v>17</v>
      </c>
    </row>
    <row r="373" spans="1:10">
      <c r="A373" t="n">
        <v>3552</v>
      </c>
      <c r="B373" s="11" t="n">
        <v>5</v>
      </c>
      <c r="C373" s="7" t="n">
        <v>28</v>
      </c>
      <c r="D373" s="15" t="s">
        <v>3</v>
      </c>
      <c r="E373" s="21" t="n">
        <v>64</v>
      </c>
      <c r="F373" s="7" t="n">
        <v>5</v>
      </c>
      <c r="G373" s="7" t="n">
        <v>7</v>
      </c>
      <c r="H373" s="15" t="s">
        <v>3</v>
      </c>
      <c r="I373" s="7" t="n">
        <v>1</v>
      </c>
      <c r="J373" s="12" t="n">
        <f t="normal" ca="1">A383</f>
        <v>0</v>
      </c>
    </row>
    <row r="374" spans="1:10">
      <c r="A374" t="s">
        <v>4</v>
      </c>
      <c r="B374" s="4" t="s">
        <v>5</v>
      </c>
      <c r="C374" s="4" t="s">
        <v>7</v>
      </c>
      <c r="D374" s="4" t="s">
        <v>11</v>
      </c>
      <c r="E374" s="4" t="s">
        <v>8</v>
      </c>
    </row>
    <row r="375" spans="1:10">
      <c r="A375" t="n">
        <v>3563</v>
      </c>
      <c r="B375" s="35" t="n">
        <v>51</v>
      </c>
      <c r="C375" s="7" t="n">
        <v>4</v>
      </c>
      <c r="D375" s="7" t="n">
        <v>7</v>
      </c>
      <c r="E375" s="7" t="s">
        <v>53</v>
      </c>
    </row>
    <row r="376" spans="1:10">
      <c r="A376" t="s">
        <v>4</v>
      </c>
      <c r="B376" s="4" t="s">
        <v>5</v>
      </c>
      <c r="C376" s="4" t="s">
        <v>11</v>
      </c>
    </row>
    <row r="377" spans="1:10">
      <c r="A377" t="n">
        <v>3577</v>
      </c>
      <c r="B377" s="23" t="n">
        <v>16</v>
      </c>
      <c r="C377" s="7" t="n">
        <v>0</v>
      </c>
    </row>
    <row r="378" spans="1:10">
      <c r="A378" t="s">
        <v>4</v>
      </c>
      <c r="B378" s="4" t="s">
        <v>5</v>
      </c>
      <c r="C378" s="4" t="s">
        <v>11</v>
      </c>
      <c r="D378" s="4" t="s">
        <v>39</v>
      </c>
      <c r="E378" s="4" t="s">
        <v>7</v>
      </c>
      <c r="F378" s="4" t="s">
        <v>7</v>
      </c>
    </row>
    <row r="379" spans="1:10">
      <c r="A379" t="n">
        <v>3580</v>
      </c>
      <c r="B379" s="36" t="n">
        <v>26</v>
      </c>
      <c r="C379" s="7" t="n">
        <v>7</v>
      </c>
      <c r="D379" s="7" t="s">
        <v>68</v>
      </c>
      <c r="E379" s="7" t="n">
        <v>2</v>
      </c>
      <c r="F379" s="7" t="n">
        <v>0</v>
      </c>
    </row>
    <row r="380" spans="1:10">
      <c r="A380" t="s">
        <v>4</v>
      </c>
      <c r="B380" s="4" t="s">
        <v>5</v>
      </c>
    </row>
    <row r="381" spans="1:10">
      <c r="A381" t="n">
        <v>3611</v>
      </c>
      <c r="B381" s="37" t="n">
        <v>28</v>
      </c>
    </row>
    <row r="382" spans="1:10">
      <c r="A382" t="s">
        <v>4</v>
      </c>
      <c r="B382" s="4" t="s">
        <v>5</v>
      </c>
      <c r="C382" s="4" t="s">
        <v>7</v>
      </c>
      <c r="D382" s="15" t="s">
        <v>20</v>
      </c>
      <c r="E382" s="4" t="s">
        <v>5</v>
      </c>
      <c r="F382" s="4" t="s">
        <v>7</v>
      </c>
      <c r="G382" s="4" t="s">
        <v>11</v>
      </c>
      <c r="H382" s="15" t="s">
        <v>21</v>
      </c>
      <c r="I382" s="4" t="s">
        <v>7</v>
      </c>
      <c r="J382" s="4" t="s">
        <v>17</v>
      </c>
    </row>
    <row r="383" spans="1:10">
      <c r="A383" t="n">
        <v>3612</v>
      </c>
      <c r="B383" s="11" t="n">
        <v>5</v>
      </c>
      <c r="C383" s="7" t="n">
        <v>28</v>
      </c>
      <c r="D383" s="15" t="s">
        <v>3</v>
      </c>
      <c r="E383" s="21" t="n">
        <v>64</v>
      </c>
      <c r="F383" s="7" t="n">
        <v>5</v>
      </c>
      <c r="G383" s="7" t="n">
        <v>4</v>
      </c>
      <c r="H383" s="15" t="s">
        <v>3</v>
      </c>
      <c r="I383" s="7" t="n">
        <v>1</v>
      </c>
      <c r="J383" s="12" t="n">
        <f t="normal" ca="1">A393</f>
        <v>0</v>
      </c>
    </row>
    <row r="384" spans="1:10">
      <c r="A384" t="s">
        <v>4</v>
      </c>
      <c r="B384" s="4" t="s">
        <v>5</v>
      </c>
      <c r="C384" s="4" t="s">
        <v>7</v>
      </c>
      <c r="D384" s="4" t="s">
        <v>11</v>
      </c>
      <c r="E384" s="4" t="s">
        <v>8</v>
      </c>
    </row>
    <row r="385" spans="1:10">
      <c r="A385" t="n">
        <v>3623</v>
      </c>
      <c r="B385" s="35" t="n">
        <v>51</v>
      </c>
      <c r="C385" s="7" t="n">
        <v>4</v>
      </c>
      <c r="D385" s="7" t="n">
        <v>4</v>
      </c>
      <c r="E385" s="7" t="s">
        <v>38</v>
      </c>
    </row>
    <row r="386" spans="1:10">
      <c r="A386" t="s">
        <v>4</v>
      </c>
      <c r="B386" s="4" t="s">
        <v>5</v>
      </c>
      <c r="C386" s="4" t="s">
        <v>11</v>
      </c>
    </row>
    <row r="387" spans="1:10">
      <c r="A387" t="n">
        <v>3636</v>
      </c>
      <c r="B387" s="23" t="n">
        <v>16</v>
      </c>
      <c r="C387" s="7" t="n">
        <v>0</v>
      </c>
    </row>
    <row r="388" spans="1:10">
      <c r="A388" t="s">
        <v>4</v>
      </c>
      <c r="B388" s="4" t="s">
        <v>5</v>
      </c>
      <c r="C388" s="4" t="s">
        <v>11</v>
      </c>
      <c r="D388" s="4" t="s">
        <v>39</v>
      </c>
      <c r="E388" s="4" t="s">
        <v>7</v>
      </c>
      <c r="F388" s="4" t="s">
        <v>7</v>
      </c>
    </row>
    <row r="389" spans="1:10">
      <c r="A389" t="n">
        <v>3639</v>
      </c>
      <c r="B389" s="36" t="n">
        <v>26</v>
      </c>
      <c r="C389" s="7" t="n">
        <v>4</v>
      </c>
      <c r="D389" s="7" t="s">
        <v>69</v>
      </c>
      <c r="E389" s="7" t="n">
        <v>2</v>
      </c>
      <c r="F389" s="7" t="n">
        <v>0</v>
      </c>
    </row>
    <row r="390" spans="1:10">
      <c r="A390" t="s">
        <v>4</v>
      </c>
      <c r="B390" s="4" t="s">
        <v>5</v>
      </c>
    </row>
    <row r="391" spans="1:10">
      <c r="A391" t="n">
        <v>3687</v>
      </c>
      <c r="B391" s="37" t="n">
        <v>28</v>
      </c>
    </row>
    <row r="392" spans="1:10">
      <c r="A392" t="s">
        <v>4</v>
      </c>
      <c r="B392" s="4" t="s">
        <v>5</v>
      </c>
      <c r="C392" s="4" t="s">
        <v>7</v>
      </c>
      <c r="D392" s="4" t="s">
        <v>11</v>
      </c>
      <c r="E392" s="4" t="s">
        <v>8</v>
      </c>
    </row>
    <row r="393" spans="1:10">
      <c r="A393" t="n">
        <v>3688</v>
      </c>
      <c r="B393" s="35" t="n">
        <v>51</v>
      </c>
      <c r="C393" s="7" t="n">
        <v>4</v>
      </c>
      <c r="D393" s="7" t="n">
        <v>7032</v>
      </c>
      <c r="E393" s="7" t="s">
        <v>42</v>
      </c>
    </row>
    <row r="394" spans="1:10">
      <c r="A394" t="s">
        <v>4</v>
      </c>
      <c r="B394" s="4" t="s">
        <v>5</v>
      </c>
      <c r="C394" s="4" t="s">
        <v>11</v>
      </c>
    </row>
    <row r="395" spans="1:10">
      <c r="A395" t="n">
        <v>3702</v>
      </c>
      <c r="B395" s="23" t="n">
        <v>16</v>
      </c>
      <c r="C395" s="7" t="n">
        <v>0</v>
      </c>
    </row>
    <row r="396" spans="1:10">
      <c r="A396" t="s">
        <v>4</v>
      </c>
      <c r="B396" s="4" t="s">
        <v>5</v>
      </c>
      <c r="C396" s="4" t="s">
        <v>11</v>
      </c>
      <c r="D396" s="4" t="s">
        <v>39</v>
      </c>
      <c r="E396" s="4" t="s">
        <v>7</v>
      </c>
      <c r="F396" s="4" t="s">
        <v>7</v>
      </c>
      <c r="G396" s="4" t="s">
        <v>39</v>
      </c>
      <c r="H396" s="4" t="s">
        <v>7</v>
      </c>
      <c r="I396" s="4" t="s">
        <v>7</v>
      </c>
      <c r="J396" s="4" t="s">
        <v>39</v>
      </c>
      <c r="K396" s="4" t="s">
        <v>7</v>
      </c>
      <c r="L396" s="4" t="s">
        <v>7</v>
      </c>
    </row>
    <row r="397" spans="1:10">
      <c r="A397" t="n">
        <v>3705</v>
      </c>
      <c r="B397" s="36" t="n">
        <v>26</v>
      </c>
      <c r="C397" s="7" t="n">
        <v>7032</v>
      </c>
      <c r="D397" s="7" t="s">
        <v>70</v>
      </c>
      <c r="E397" s="7" t="n">
        <v>2</v>
      </c>
      <c r="F397" s="7" t="n">
        <v>3</v>
      </c>
      <c r="G397" s="7" t="s">
        <v>71</v>
      </c>
      <c r="H397" s="7" t="n">
        <v>2</v>
      </c>
      <c r="I397" s="7" t="n">
        <v>3</v>
      </c>
      <c r="J397" s="7" t="s">
        <v>72</v>
      </c>
      <c r="K397" s="7" t="n">
        <v>2</v>
      </c>
      <c r="L397" s="7" t="n">
        <v>0</v>
      </c>
    </row>
    <row r="398" spans="1:10">
      <c r="A398" t="s">
        <v>4</v>
      </c>
      <c r="B398" s="4" t="s">
        <v>5</v>
      </c>
    </row>
    <row r="399" spans="1:10">
      <c r="A399" t="n">
        <v>3893</v>
      </c>
      <c r="B399" s="37" t="n">
        <v>28</v>
      </c>
    </row>
    <row r="400" spans="1:10">
      <c r="A400" t="s">
        <v>4</v>
      </c>
      <c r="B400" s="4" t="s">
        <v>5</v>
      </c>
      <c r="C400" s="4" t="s">
        <v>7</v>
      </c>
      <c r="D400" s="4" t="s">
        <v>11</v>
      </c>
      <c r="E400" s="4" t="s">
        <v>8</v>
      </c>
    </row>
    <row r="401" spans="1:12">
      <c r="A401" t="n">
        <v>3894</v>
      </c>
      <c r="B401" s="35" t="n">
        <v>51</v>
      </c>
      <c r="C401" s="7" t="n">
        <v>4</v>
      </c>
      <c r="D401" s="7" t="n">
        <v>0</v>
      </c>
      <c r="E401" s="7" t="s">
        <v>38</v>
      </c>
    </row>
    <row r="402" spans="1:12">
      <c r="A402" t="s">
        <v>4</v>
      </c>
      <c r="B402" s="4" t="s">
        <v>5</v>
      </c>
      <c r="C402" s="4" t="s">
        <v>11</v>
      </c>
    </row>
    <row r="403" spans="1:12">
      <c r="A403" t="n">
        <v>3907</v>
      </c>
      <c r="B403" s="23" t="n">
        <v>16</v>
      </c>
      <c r="C403" s="7" t="n">
        <v>0</v>
      </c>
    </row>
    <row r="404" spans="1:12">
      <c r="A404" t="s">
        <v>4</v>
      </c>
      <c r="B404" s="4" t="s">
        <v>5</v>
      </c>
      <c r="C404" s="4" t="s">
        <v>11</v>
      </c>
      <c r="D404" s="4" t="s">
        <v>39</v>
      </c>
      <c r="E404" s="4" t="s">
        <v>7</v>
      </c>
      <c r="F404" s="4" t="s">
        <v>7</v>
      </c>
    </row>
    <row r="405" spans="1:12">
      <c r="A405" t="n">
        <v>3910</v>
      </c>
      <c r="B405" s="36" t="n">
        <v>26</v>
      </c>
      <c r="C405" s="7" t="n">
        <v>0</v>
      </c>
      <c r="D405" s="7" t="s">
        <v>73</v>
      </c>
      <c r="E405" s="7" t="n">
        <v>2</v>
      </c>
      <c r="F405" s="7" t="n">
        <v>0</v>
      </c>
    </row>
    <row r="406" spans="1:12">
      <c r="A406" t="s">
        <v>4</v>
      </c>
      <c r="B406" s="4" t="s">
        <v>5</v>
      </c>
    </row>
    <row r="407" spans="1:12">
      <c r="A407" t="n">
        <v>3947</v>
      </c>
      <c r="B407" s="37" t="n">
        <v>28</v>
      </c>
    </row>
    <row r="408" spans="1:12">
      <c r="A408" t="s">
        <v>4</v>
      </c>
      <c r="B408" s="4" t="s">
        <v>5</v>
      </c>
      <c r="C408" s="4" t="s">
        <v>7</v>
      </c>
      <c r="D408" s="15" t="s">
        <v>20</v>
      </c>
      <c r="E408" s="4" t="s">
        <v>5</v>
      </c>
      <c r="F408" s="4" t="s">
        <v>7</v>
      </c>
      <c r="G408" s="4" t="s">
        <v>11</v>
      </c>
      <c r="H408" s="15" t="s">
        <v>21</v>
      </c>
      <c r="I408" s="4" t="s">
        <v>7</v>
      </c>
      <c r="J408" s="4" t="s">
        <v>17</v>
      </c>
    </row>
    <row r="409" spans="1:12">
      <c r="A409" t="n">
        <v>3948</v>
      </c>
      <c r="B409" s="11" t="n">
        <v>5</v>
      </c>
      <c r="C409" s="7" t="n">
        <v>28</v>
      </c>
      <c r="D409" s="15" t="s">
        <v>3</v>
      </c>
      <c r="E409" s="21" t="n">
        <v>64</v>
      </c>
      <c r="F409" s="7" t="n">
        <v>5</v>
      </c>
      <c r="G409" s="7" t="n">
        <v>9</v>
      </c>
      <c r="H409" s="15" t="s">
        <v>3</v>
      </c>
      <c r="I409" s="7" t="n">
        <v>1</v>
      </c>
      <c r="J409" s="12" t="n">
        <f t="normal" ca="1">A419</f>
        <v>0</v>
      </c>
    </row>
    <row r="410" spans="1:12">
      <c r="A410" t="s">
        <v>4</v>
      </c>
      <c r="B410" s="4" t="s">
        <v>5</v>
      </c>
      <c r="C410" s="4" t="s">
        <v>7</v>
      </c>
      <c r="D410" s="4" t="s">
        <v>11</v>
      </c>
      <c r="E410" s="4" t="s">
        <v>8</v>
      </c>
    </row>
    <row r="411" spans="1:12">
      <c r="A411" t="n">
        <v>3959</v>
      </c>
      <c r="B411" s="35" t="n">
        <v>51</v>
      </c>
      <c r="C411" s="7" t="n">
        <v>4</v>
      </c>
      <c r="D411" s="7" t="n">
        <v>9</v>
      </c>
      <c r="E411" s="7" t="s">
        <v>74</v>
      </c>
    </row>
    <row r="412" spans="1:12">
      <c r="A412" t="s">
        <v>4</v>
      </c>
      <c r="B412" s="4" t="s">
        <v>5</v>
      </c>
      <c r="C412" s="4" t="s">
        <v>11</v>
      </c>
    </row>
    <row r="413" spans="1:12">
      <c r="A413" t="n">
        <v>3972</v>
      </c>
      <c r="B413" s="23" t="n">
        <v>16</v>
      </c>
      <c r="C413" s="7" t="n">
        <v>0</v>
      </c>
    </row>
    <row r="414" spans="1:12">
      <c r="A414" t="s">
        <v>4</v>
      </c>
      <c r="B414" s="4" t="s">
        <v>5</v>
      </c>
      <c r="C414" s="4" t="s">
        <v>11</v>
      </c>
      <c r="D414" s="4" t="s">
        <v>39</v>
      </c>
      <c r="E414" s="4" t="s">
        <v>7</v>
      </c>
      <c r="F414" s="4" t="s">
        <v>7</v>
      </c>
    </row>
    <row r="415" spans="1:12">
      <c r="A415" t="n">
        <v>3975</v>
      </c>
      <c r="B415" s="36" t="n">
        <v>26</v>
      </c>
      <c r="C415" s="7" t="n">
        <v>9</v>
      </c>
      <c r="D415" s="7" t="s">
        <v>75</v>
      </c>
      <c r="E415" s="7" t="n">
        <v>2</v>
      </c>
      <c r="F415" s="7" t="n">
        <v>0</v>
      </c>
    </row>
    <row r="416" spans="1:12">
      <c r="A416" t="s">
        <v>4</v>
      </c>
      <c r="B416" s="4" t="s">
        <v>5</v>
      </c>
    </row>
    <row r="417" spans="1:10">
      <c r="A417" t="n">
        <v>3986</v>
      </c>
      <c r="B417" s="37" t="n">
        <v>28</v>
      </c>
    </row>
    <row r="418" spans="1:10">
      <c r="A418" t="s">
        <v>4</v>
      </c>
      <c r="B418" s="4" t="s">
        <v>5</v>
      </c>
      <c r="C418" s="4" t="s">
        <v>7</v>
      </c>
      <c r="D418" s="15" t="s">
        <v>20</v>
      </c>
      <c r="E418" s="4" t="s">
        <v>5</v>
      </c>
      <c r="F418" s="4" t="s">
        <v>7</v>
      </c>
      <c r="G418" s="4" t="s">
        <v>11</v>
      </c>
      <c r="H418" s="15" t="s">
        <v>21</v>
      </c>
      <c r="I418" s="4" t="s">
        <v>7</v>
      </c>
      <c r="J418" s="4" t="s">
        <v>17</v>
      </c>
    </row>
    <row r="419" spans="1:10">
      <c r="A419" t="n">
        <v>3987</v>
      </c>
      <c r="B419" s="11" t="n">
        <v>5</v>
      </c>
      <c r="C419" s="7" t="n">
        <v>28</v>
      </c>
      <c r="D419" s="15" t="s">
        <v>3</v>
      </c>
      <c r="E419" s="21" t="n">
        <v>64</v>
      </c>
      <c r="F419" s="7" t="n">
        <v>5</v>
      </c>
      <c r="G419" s="7" t="n">
        <v>2</v>
      </c>
      <c r="H419" s="15" t="s">
        <v>3</v>
      </c>
      <c r="I419" s="7" t="n">
        <v>1</v>
      </c>
      <c r="J419" s="12" t="n">
        <f t="normal" ca="1">A429</f>
        <v>0</v>
      </c>
    </row>
    <row r="420" spans="1:10">
      <c r="A420" t="s">
        <v>4</v>
      </c>
      <c r="B420" s="4" t="s">
        <v>5</v>
      </c>
      <c r="C420" s="4" t="s">
        <v>7</v>
      </c>
      <c r="D420" s="4" t="s">
        <v>11</v>
      </c>
      <c r="E420" s="4" t="s">
        <v>8</v>
      </c>
    </row>
    <row r="421" spans="1:10">
      <c r="A421" t="n">
        <v>3998</v>
      </c>
      <c r="B421" s="35" t="n">
        <v>51</v>
      </c>
      <c r="C421" s="7" t="n">
        <v>4</v>
      </c>
      <c r="D421" s="7" t="n">
        <v>2</v>
      </c>
      <c r="E421" s="7" t="s">
        <v>76</v>
      </c>
    </row>
    <row r="422" spans="1:10">
      <c r="A422" t="s">
        <v>4</v>
      </c>
      <c r="B422" s="4" t="s">
        <v>5</v>
      </c>
      <c r="C422" s="4" t="s">
        <v>11</v>
      </c>
    </row>
    <row r="423" spans="1:10">
      <c r="A423" t="n">
        <v>4012</v>
      </c>
      <c r="B423" s="23" t="n">
        <v>16</v>
      </c>
      <c r="C423" s="7" t="n">
        <v>0</v>
      </c>
    </row>
    <row r="424" spans="1:10">
      <c r="A424" t="s">
        <v>4</v>
      </c>
      <c r="B424" s="4" t="s">
        <v>5</v>
      </c>
      <c r="C424" s="4" t="s">
        <v>11</v>
      </c>
      <c r="D424" s="4" t="s">
        <v>39</v>
      </c>
      <c r="E424" s="4" t="s">
        <v>7</v>
      </c>
      <c r="F424" s="4" t="s">
        <v>7</v>
      </c>
    </row>
    <row r="425" spans="1:10">
      <c r="A425" t="n">
        <v>4015</v>
      </c>
      <c r="B425" s="36" t="n">
        <v>26</v>
      </c>
      <c r="C425" s="7" t="n">
        <v>2</v>
      </c>
      <c r="D425" s="7" t="s">
        <v>77</v>
      </c>
      <c r="E425" s="7" t="n">
        <v>2</v>
      </c>
      <c r="F425" s="7" t="n">
        <v>0</v>
      </c>
    </row>
    <row r="426" spans="1:10">
      <c r="A426" t="s">
        <v>4</v>
      </c>
      <c r="B426" s="4" t="s">
        <v>5</v>
      </c>
    </row>
    <row r="427" spans="1:10">
      <c r="A427" t="n">
        <v>4056</v>
      </c>
      <c r="B427" s="37" t="n">
        <v>28</v>
      </c>
    </row>
    <row r="428" spans="1:10">
      <c r="A428" t="s">
        <v>4</v>
      </c>
      <c r="B428" s="4" t="s">
        <v>5</v>
      </c>
      <c r="C428" s="4" t="s">
        <v>7</v>
      </c>
      <c r="D428" s="4" t="s">
        <v>11</v>
      </c>
      <c r="E428" s="4" t="s">
        <v>8</v>
      </c>
      <c r="F428" s="4" t="s">
        <v>8</v>
      </c>
      <c r="G428" s="4" t="s">
        <v>8</v>
      </c>
      <c r="H428" s="4" t="s">
        <v>8</v>
      </c>
    </row>
    <row r="429" spans="1:10">
      <c r="A429" t="n">
        <v>4057</v>
      </c>
      <c r="B429" s="35" t="n">
        <v>51</v>
      </c>
      <c r="C429" s="7" t="n">
        <v>3</v>
      </c>
      <c r="D429" s="7" t="n">
        <v>7032</v>
      </c>
      <c r="E429" s="7" t="s">
        <v>46</v>
      </c>
      <c r="F429" s="7" t="s">
        <v>47</v>
      </c>
      <c r="G429" s="7" t="s">
        <v>48</v>
      </c>
      <c r="H429" s="7" t="s">
        <v>47</v>
      </c>
    </row>
    <row r="430" spans="1:10">
      <c r="A430" t="s">
        <v>4</v>
      </c>
      <c r="B430" s="4" t="s">
        <v>5</v>
      </c>
      <c r="C430" s="4" t="s">
        <v>11</v>
      </c>
      <c r="D430" s="4" t="s">
        <v>7</v>
      </c>
      <c r="E430" s="4" t="s">
        <v>12</v>
      </c>
      <c r="F430" s="4" t="s">
        <v>11</v>
      </c>
    </row>
    <row r="431" spans="1:10">
      <c r="A431" t="n">
        <v>4070</v>
      </c>
      <c r="B431" s="38" t="n">
        <v>59</v>
      </c>
      <c r="C431" s="7" t="n">
        <v>7032</v>
      </c>
      <c r="D431" s="7" t="n">
        <v>13</v>
      </c>
      <c r="E431" s="7" t="n">
        <v>0.150000005960464</v>
      </c>
      <c r="F431" s="7" t="n">
        <v>0</v>
      </c>
    </row>
    <row r="432" spans="1:10">
      <c r="A432" t="s">
        <v>4</v>
      </c>
      <c r="B432" s="4" t="s">
        <v>5</v>
      </c>
      <c r="C432" s="4" t="s">
        <v>11</v>
      </c>
    </row>
    <row r="433" spans="1:10">
      <c r="A433" t="n">
        <v>4080</v>
      </c>
      <c r="B433" s="23" t="n">
        <v>16</v>
      </c>
      <c r="C433" s="7" t="n">
        <v>1300</v>
      </c>
    </row>
    <row r="434" spans="1:10">
      <c r="A434" t="s">
        <v>4</v>
      </c>
      <c r="B434" s="4" t="s">
        <v>5</v>
      </c>
      <c r="C434" s="4" t="s">
        <v>11</v>
      </c>
      <c r="D434" s="4" t="s">
        <v>12</v>
      </c>
      <c r="E434" s="4" t="s">
        <v>12</v>
      </c>
      <c r="F434" s="4" t="s">
        <v>12</v>
      </c>
      <c r="G434" s="4" t="s">
        <v>11</v>
      </c>
      <c r="H434" s="4" t="s">
        <v>11</v>
      </c>
    </row>
    <row r="435" spans="1:10">
      <c r="A435" t="n">
        <v>4083</v>
      </c>
      <c r="B435" s="32" t="n">
        <v>60</v>
      </c>
      <c r="C435" s="7" t="n">
        <v>7032</v>
      </c>
      <c r="D435" s="7" t="n">
        <v>-60</v>
      </c>
      <c r="E435" s="7" t="n">
        <v>10</v>
      </c>
      <c r="F435" s="7" t="n">
        <v>0</v>
      </c>
      <c r="G435" s="7" t="n">
        <v>1000</v>
      </c>
      <c r="H435" s="7" t="n">
        <v>0</v>
      </c>
    </row>
    <row r="436" spans="1:10">
      <c r="A436" t="s">
        <v>4</v>
      </c>
      <c r="B436" s="4" t="s">
        <v>5</v>
      </c>
      <c r="C436" s="4" t="s">
        <v>11</v>
      </c>
    </row>
    <row r="437" spans="1:10">
      <c r="A437" t="n">
        <v>4102</v>
      </c>
      <c r="B437" s="23" t="n">
        <v>16</v>
      </c>
      <c r="C437" s="7" t="n">
        <v>300</v>
      </c>
    </row>
    <row r="438" spans="1:10">
      <c r="A438" t="s">
        <v>4</v>
      </c>
      <c r="B438" s="4" t="s">
        <v>5</v>
      </c>
      <c r="C438" s="4" t="s">
        <v>7</v>
      </c>
      <c r="D438" s="4" t="s">
        <v>11</v>
      </c>
      <c r="E438" s="4" t="s">
        <v>8</v>
      </c>
    </row>
    <row r="439" spans="1:10">
      <c r="A439" t="n">
        <v>4105</v>
      </c>
      <c r="B439" s="35" t="n">
        <v>51</v>
      </c>
      <c r="C439" s="7" t="n">
        <v>4</v>
      </c>
      <c r="D439" s="7" t="n">
        <v>7032</v>
      </c>
      <c r="E439" s="7" t="s">
        <v>53</v>
      </c>
    </row>
    <row r="440" spans="1:10">
      <c r="A440" t="s">
        <v>4</v>
      </c>
      <c r="B440" s="4" t="s">
        <v>5</v>
      </c>
      <c r="C440" s="4" t="s">
        <v>11</v>
      </c>
    </row>
    <row r="441" spans="1:10">
      <c r="A441" t="n">
        <v>4119</v>
      </c>
      <c r="B441" s="23" t="n">
        <v>16</v>
      </c>
      <c r="C441" s="7" t="n">
        <v>0</v>
      </c>
    </row>
    <row r="442" spans="1:10">
      <c r="A442" t="s">
        <v>4</v>
      </c>
      <c r="B442" s="4" t="s">
        <v>5</v>
      </c>
      <c r="C442" s="4" t="s">
        <v>11</v>
      </c>
      <c r="D442" s="4" t="s">
        <v>39</v>
      </c>
      <c r="E442" s="4" t="s">
        <v>7</v>
      </c>
      <c r="F442" s="4" t="s">
        <v>7</v>
      </c>
    </row>
    <row r="443" spans="1:10">
      <c r="A443" t="n">
        <v>4122</v>
      </c>
      <c r="B443" s="36" t="n">
        <v>26</v>
      </c>
      <c r="C443" s="7" t="n">
        <v>7032</v>
      </c>
      <c r="D443" s="7" t="s">
        <v>78</v>
      </c>
      <c r="E443" s="7" t="n">
        <v>2</v>
      </c>
      <c r="F443" s="7" t="n">
        <v>0</v>
      </c>
    </row>
    <row r="444" spans="1:10">
      <c r="A444" t="s">
        <v>4</v>
      </c>
      <c r="B444" s="4" t="s">
        <v>5</v>
      </c>
    </row>
    <row r="445" spans="1:10">
      <c r="A445" t="n">
        <v>4165</v>
      </c>
      <c r="B445" s="37" t="n">
        <v>28</v>
      </c>
    </row>
    <row r="446" spans="1:10">
      <c r="A446" t="s">
        <v>4</v>
      </c>
      <c r="B446" s="4" t="s">
        <v>5</v>
      </c>
      <c r="C446" s="4" t="s">
        <v>11</v>
      </c>
      <c r="D446" s="4" t="s">
        <v>7</v>
      </c>
    </row>
    <row r="447" spans="1:10">
      <c r="A447" t="n">
        <v>4166</v>
      </c>
      <c r="B447" s="40" t="n">
        <v>89</v>
      </c>
      <c r="C447" s="7" t="n">
        <v>65533</v>
      </c>
      <c r="D447" s="7" t="n">
        <v>1</v>
      </c>
    </row>
    <row r="448" spans="1:10">
      <c r="A448" t="s">
        <v>4</v>
      </c>
      <c r="B448" s="4" t="s">
        <v>5</v>
      </c>
      <c r="C448" s="4" t="s">
        <v>7</v>
      </c>
      <c r="D448" s="4" t="s">
        <v>11</v>
      </c>
      <c r="E448" s="4" t="s">
        <v>13</v>
      </c>
      <c r="F448" s="4" t="s">
        <v>11</v>
      </c>
    </row>
    <row r="449" spans="1:8">
      <c r="A449" t="n">
        <v>4170</v>
      </c>
      <c r="B449" s="9" t="n">
        <v>50</v>
      </c>
      <c r="C449" s="7" t="n">
        <v>3</v>
      </c>
      <c r="D449" s="7" t="n">
        <v>1516</v>
      </c>
      <c r="E449" s="7" t="n">
        <v>1053609165</v>
      </c>
      <c r="F449" s="7" t="n">
        <v>2000</v>
      </c>
    </row>
    <row r="450" spans="1:8">
      <c r="A450" t="s">
        <v>4</v>
      </c>
      <c r="B450" s="4" t="s">
        <v>5</v>
      </c>
      <c r="C450" s="4" t="s">
        <v>7</v>
      </c>
      <c r="D450" s="4" t="s">
        <v>11</v>
      </c>
      <c r="E450" s="4" t="s">
        <v>12</v>
      </c>
    </row>
    <row r="451" spans="1:8">
      <c r="A451" t="n">
        <v>4180</v>
      </c>
      <c r="B451" s="16" t="n">
        <v>58</v>
      </c>
      <c r="C451" s="7" t="n">
        <v>101</v>
      </c>
      <c r="D451" s="7" t="n">
        <v>700</v>
      </c>
      <c r="E451" s="7" t="n">
        <v>1</v>
      </c>
    </row>
    <row r="452" spans="1:8">
      <c r="A452" t="s">
        <v>4</v>
      </c>
      <c r="B452" s="4" t="s">
        <v>5</v>
      </c>
      <c r="C452" s="4" t="s">
        <v>7</v>
      </c>
      <c r="D452" s="4" t="s">
        <v>11</v>
      </c>
    </row>
    <row r="453" spans="1:8">
      <c r="A453" t="n">
        <v>4188</v>
      </c>
      <c r="B453" s="16" t="n">
        <v>58</v>
      </c>
      <c r="C453" s="7" t="n">
        <v>254</v>
      </c>
      <c r="D453" s="7" t="n">
        <v>0</v>
      </c>
    </row>
    <row r="454" spans="1:8">
      <c r="A454" t="s">
        <v>4</v>
      </c>
      <c r="B454" s="4" t="s">
        <v>5</v>
      </c>
      <c r="C454" s="4" t="s">
        <v>7</v>
      </c>
      <c r="D454" s="4" t="s">
        <v>8</v>
      </c>
      <c r="E454" s="4" t="s">
        <v>11</v>
      </c>
    </row>
    <row r="455" spans="1:8">
      <c r="A455" t="n">
        <v>4192</v>
      </c>
      <c r="B455" s="27" t="n">
        <v>94</v>
      </c>
      <c r="C455" s="7" t="n">
        <v>0</v>
      </c>
      <c r="D455" s="7" t="s">
        <v>33</v>
      </c>
      <c r="E455" s="7" t="n">
        <v>1</v>
      </c>
    </row>
    <row r="456" spans="1:8">
      <c r="A456" t="s">
        <v>4</v>
      </c>
      <c r="B456" s="4" t="s">
        <v>5</v>
      </c>
      <c r="C456" s="4" t="s">
        <v>7</v>
      </c>
      <c r="D456" s="4" t="s">
        <v>8</v>
      </c>
      <c r="E456" s="4" t="s">
        <v>11</v>
      </c>
    </row>
    <row r="457" spans="1:8">
      <c r="A457" t="n">
        <v>4205</v>
      </c>
      <c r="B457" s="27" t="n">
        <v>94</v>
      </c>
      <c r="C457" s="7" t="n">
        <v>0</v>
      </c>
      <c r="D457" s="7" t="s">
        <v>33</v>
      </c>
      <c r="E457" s="7" t="n">
        <v>2</v>
      </c>
    </row>
    <row r="458" spans="1:8">
      <c r="A458" t="s">
        <v>4</v>
      </c>
      <c r="B458" s="4" t="s">
        <v>5</v>
      </c>
      <c r="C458" s="4" t="s">
        <v>7</v>
      </c>
      <c r="D458" s="4" t="s">
        <v>8</v>
      </c>
      <c r="E458" s="4" t="s">
        <v>11</v>
      </c>
    </row>
    <row r="459" spans="1:8">
      <c r="A459" t="n">
        <v>4218</v>
      </c>
      <c r="B459" s="27" t="n">
        <v>94</v>
      </c>
      <c r="C459" s="7" t="n">
        <v>1</v>
      </c>
      <c r="D459" s="7" t="s">
        <v>33</v>
      </c>
      <c r="E459" s="7" t="n">
        <v>4</v>
      </c>
    </row>
    <row r="460" spans="1:8">
      <c r="A460" t="s">
        <v>4</v>
      </c>
      <c r="B460" s="4" t="s">
        <v>5</v>
      </c>
      <c r="C460" s="4" t="s">
        <v>7</v>
      </c>
      <c r="D460" s="4" t="s">
        <v>7</v>
      </c>
      <c r="E460" s="4" t="s">
        <v>12</v>
      </c>
      <c r="F460" s="4" t="s">
        <v>12</v>
      </c>
      <c r="G460" s="4" t="s">
        <v>12</v>
      </c>
      <c r="H460" s="4" t="s">
        <v>11</v>
      </c>
    </row>
    <row r="461" spans="1:8">
      <c r="A461" t="n">
        <v>4231</v>
      </c>
      <c r="B461" s="34" t="n">
        <v>45</v>
      </c>
      <c r="C461" s="7" t="n">
        <v>2</v>
      </c>
      <c r="D461" s="7" t="n">
        <v>3</v>
      </c>
      <c r="E461" s="7" t="n">
        <v>-27.75</v>
      </c>
      <c r="F461" s="7" t="n">
        <v>-0.119999997317791</v>
      </c>
      <c r="G461" s="7" t="n">
        <v>-351.660003662109</v>
      </c>
      <c r="H461" s="7" t="n">
        <v>0</v>
      </c>
    </row>
    <row r="462" spans="1:8">
      <c r="A462" t="s">
        <v>4</v>
      </c>
      <c r="B462" s="4" t="s">
        <v>5</v>
      </c>
      <c r="C462" s="4" t="s">
        <v>7</v>
      </c>
      <c r="D462" s="4" t="s">
        <v>7</v>
      </c>
      <c r="E462" s="4" t="s">
        <v>12</v>
      </c>
      <c r="F462" s="4" t="s">
        <v>12</v>
      </c>
      <c r="G462" s="4" t="s">
        <v>12</v>
      </c>
      <c r="H462" s="4" t="s">
        <v>11</v>
      </c>
      <c r="I462" s="4" t="s">
        <v>7</v>
      </c>
    </row>
    <row r="463" spans="1:8">
      <c r="A463" t="n">
        <v>4248</v>
      </c>
      <c r="B463" s="34" t="n">
        <v>45</v>
      </c>
      <c r="C463" s="7" t="n">
        <v>4</v>
      </c>
      <c r="D463" s="7" t="n">
        <v>3</v>
      </c>
      <c r="E463" s="7" t="n">
        <v>1.32000005245209</v>
      </c>
      <c r="F463" s="7" t="n">
        <v>354.070007324219</v>
      </c>
      <c r="G463" s="7" t="n">
        <v>0</v>
      </c>
      <c r="H463" s="7" t="n">
        <v>0</v>
      </c>
      <c r="I463" s="7" t="n">
        <v>1</v>
      </c>
    </row>
    <row r="464" spans="1:8">
      <c r="A464" t="s">
        <v>4</v>
      </c>
      <c r="B464" s="4" t="s">
        <v>5</v>
      </c>
      <c r="C464" s="4" t="s">
        <v>7</v>
      </c>
      <c r="D464" s="4" t="s">
        <v>7</v>
      </c>
      <c r="E464" s="4" t="s">
        <v>12</v>
      </c>
      <c r="F464" s="4" t="s">
        <v>11</v>
      </c>
    </row>
    <row r="465" spans="1:9">
      <c r="A465" t="n">
        <v>4266</v>
      </c>
      <c r="B465" s="34" t="n">
        <v>45</v>
      </c>
      <c r="C465" s="7" t="n">
        <v>5</v>
      </c>
      <c r="D465" s="7" t="n">
        <v>3</v>
      </c>
      <c r="E465" s="7" t="n">
        <v>4.5</v>
      </c>
      <c r="F465" s="7" t="n">
        <v>0</v>
      </c>
    </row>
    <row r="466" spans="1:9">
      <c r="A466" t="s">
        <v>4</v>
      </c>
      <c r="B466" s="4" t="s">
        <v>5</v>
      </c>
      <c r="C466" s="4" t="s">
        <v>7</v>
      </c>
      <c r="D466" s="4" t="s">
        <v>7</v>
      </c>
      <c r="E466" s="4" t="s">
        <v>12</v>
      </c>
      <c r="F466" s="4" t="s">
        <v>12</v>
      </c>
      <c r="G466" s="4" t="s">
        <v>12</v>
      </c>
      <c r="H466" s="4" t="s">
        <v>11</v>
      </c>
    </row>
    <row r="467" spans="1:9">
      <c r="A467" t="n">
        <v>4275</v>
      </c>
      <c r="B467" s="34" t="n">
        <v>45</v>
      </c>
      <c r="C467" s="7" t="n">
        <v>2</v>
      </c>
      <c r="D467" s="7" t="n">
        <v>3</v>
      </c>
      <c r="E467" s="7" t="n">
        <v>-27.75</v>
      </c>
      <c r="F467" s="7" t="n">
        <v>14.2799997329712</v>
      </c>
      <c r="G467" s="7" t="n">
        <v>-351.660003662109</v>
      </c>
      <c r="H467" s="7" t="n">
        <v>7000</v>
      </c>
    </row>
    <row r="468" spans="1:9">
      <c r="A468" t="s">
        <v>4</v>
      </c>
      <c r="B468" s="4" t="s">
        <v>5</v>
      </c>
      <c r="C468" s="4" t="s">
        <v>7</v>
      </c>
      <c r="D468" s="4" t="s">
        <v>7</v>
      </c>
      <c r="E468" s="4" t="s">
        <v>12</v>
      </c>
      <c r="F468" s="4" t="s">
        <v>12</v>
      </c>
      <c r="G468" s="4" t="s">
        <v>12</v>
      </c>
      <c r="H468" s="4" t="s">
        <v>11</v>
      </c>
      <c r="I468" s="4" t="s">
        <v>7</v>
      </c>
    </row>
    <row r="469" spans="1:9">
      <c r="A469" t="n">
        <v>4292</v>
      </c>
      <c r="B469" s="34" t="n">
        <v>45</v>
      </c>
      <c r="C469" s="7" t="n">
        <v>4</v>
      </c>
      <c r="D469" s="7" t="n">
        <v>3</v>
      </c>
      <c r="E469" s="7" t="n">
        <v>349.070007324219</v>
      </c>
      <c r="F469" s="7" t="n">
        <v>354.070007324219</v>
      </c>
      <c r="G469" s="7" t="n">
        <v>0</v>
      </c>
      <c r="H469" s="7" t="n">
        <v>7000</v>
      </c>
      <c r="I469" s="7" t="n">
        <v>1</v>
      </c>
    </row>
    <row r="470" spans="1:9">
      <c r="A470" t="s">
        <v>4</v>
      </c>
      <c r="B470" s="4" t="s">
        <v>5</v>
      </c>
      <c r="C470" s="4" t="s">
        <v>7</v>
      </c>
      <c r="D470" s="4" t="s">
        <v>7</v>
      </c>
      <c r="E470" s="4" t="s">
        <v>12</v>
      </c>
      <c r="F470" s="4" t="s">
        <v>11</v>
      </c>
    </row>
    <row r="471" spans="1:9">
      <c r="A471" t="n">
        <v>4310</v>
      </c>
      <c r="B471" s="34" t="n">
        <v>45</v>
      </c>
      <c r="C471" s="7" t="n">
        <v>5</v>
      </c>
      <c r="D471" s="7" t="n">
        <v>3</v>
      </c>
      <c r="E471" s="7" t="n">
        <v>4.5</v>
      </c>
      <c r="F471" s="7" t="n">
        <v>7000</v>
      </c>
    </row>
    <row r="472" spans="1:9">
      <c r="A472" t="s">
        <v>4</v>
      </c>
      <c r="B472" s="4" t="s">
        <v>5</v>
      </c>
      <c r="C472" s="4" t="s">
        <v>11</v>
      </c>
      <c r="D472" s="4" t="s">
        <v>7</v>
      </c>
    </row>
    <row r="473" spans="1:9">
      <c r="A473" t="n">
        <v>4319</v>
      </c>
      <c r="B473" s="41" t="n">
        <v>21</v>
      </c>
      <c r="C473" s="7" t="n">
        <v>0</v>
      </c>
      <c r="D473" s="7" t="n">
        <v>2</v>
      </c>
    </row>
    <row r="474" spans="1:9">
      <c r="A474" t="s">
        <v>4</v>
      </c>
      <c r="B474" s="4" t="s">
        <v>5</v>
      </c>
      <c r="C474" s="4" t="s">
        <v>7</v>
      </c>
      <c r="D474" s="4" t="s">
        <v>11</v>
      </c>
    </row>
    <row r="475" spans="1:9">
      <c r="A475" t="n">
        <v>4323</v>
      </c>
      <c r="B475" s="16" t="n">
        <v>58</v>
      </c>
      <c r="C475" s="7" t="n">
        <v>255</v>
      </c>
      <c r="D475" s="7" t="n">
        <v>0</v>
      </c>
    </row>
    <row r="476" spans="1:9">
      <c r="A476" t="s">
        <v>4</v>
      </c>
      <c r="B476" s="4" t="s">
        <v>5</v>
      </c>
      <c r="C476" s="4" t="s">
        <v>7</v>
      </c>
      <c r="D476" s="4" t="s">
        <v>11</v>
      </c>
    </row>
    <row r="477" spans="1:9">
      <c r="A477" t="n">
        <v>4327</v>
      </c>
      <c r="B477" s="34" t="n">
        <v>45</v>
      </c>
      <c r="C477" s="7" t="n">
        <v>7</v>
      </c>
      <c r="D477" s="7" t="n">
        <v>255</v>
      </c>
    </row>
    <row r="478" spans="1:9">
      <c r="A478" t="s">
        <v>4</v>
      </c>
      <c r="B478" s="4" t="s">
        <v>5</v>
      </c>
      <c r="C478" s="4" t="s">
        <v>7</v>
      </c>
      <c r="D478" s="15" t="s">
        <v>20</v>
      </c>
      <c r="E478" s="4" t="s">
        <v>5</v>
      </c>
      <c r="F478" s="4" t="s">
        <v>7</v>
      </c>
      <c r="G478" s="4" t="s">
        <v>11</v>
      </c>
      <c r="H478" s="15" t="s">
        <v>21</v>
      </c>
      <c r="I478" s="4" t="s">
        <v>7</v>
      </c>
      <c r="J478" s="4" t="s">
        <v>17</v>
      </c>
    </row>
    <row r="479" spans="1:9">
      <c r="A479" t="n">
        <v>4331</v>
      </c>
      <c r="B479" s="11" t="n">
        <v>5</v>
      </c>
      <c r="C479" s="7" t="n">
        <v>28</v>
      </c>
      <c r="D479" s="15" t="s">
        <v>3</v>
      </c>
      <c r="E479" s="21" t="n">
        <v>64</v>
      </c>
      <c r="F479" s="7" t="n">
        <v>5</v>
      </c>
      <c r="G479" s="7" t="n">
        <v>16</v>
      </c>
      <c r="H479" s="15" t="s">
        <v>3</v>
      </c>
      <c r="I479" s="7" t="n">
        <v>1</v>
      </c>
      <c r="J479" s="12" t="n">
        <f t="normal" ca="1">A491</f>
        <v>0</v>
      </c>
    </row>
    <row r="480" spans="1:9">
      <c r="A480" t="s">
        <v>4</v>
      </c>
      <c r="B480" s="4" t="s">
        <v>5</v>
      </c>
      <c r="C480" s="4" t="s">
        <v>7</v>
      </c>
      <c r="D480" s="4" t="s">
        <v>11</v>
      </c>
      <c r="E480" s="4" t="s">
        <v>8</v>
      </c>
    </row>
    <row r="481" spans="1:10">
      <c r="A481" t="n">
        <v>4342</v>
      </c>
      <c r="B481" s="35" t="n">
        <v>51</v>
      </c>
      <c r="C481" s="7" t="n">
        <v>4</v>
      </c>
      <c r="D481" s="7" t="n">
        <v>16</v>
      </c>
      <c r="E481" s="7" t="s">
        <v>79</v>
      </c>
    </row>
    <row r="482" spans="1:10">
      <c r="A482" t="s">
        <v>4</v>
      </c>
      <c r="B482" s="4" t="s">
        <v>5</v>
      </c>
      <c r="C482" s="4" t="s">
        <v>11</v>
      </c>
    </row>
    <row r="483" spans="1:10">
      <c r="A483" t="n">
        <v>4356</v>
      </c>
      <c r="B483" s="23" t="n">
        <v>16</v>
      </c>
      <c r="C483" s="7" t="n">
        <v>0</v>
      </c>
    </row>
    <row r="484" spans="1:10">
      <c r="A484" t="s">
        <v>4</v>
      </c>
      <c r="B484" s="4" t="s">
        <v>5</v>
      </c>
      <c r="C484" s="4" t="s">
        <v>11</v>
      </c>
      <c r="D484" s="4" t="s">
        <v>39</v>
      </c>
      <c r="E484" s="4" t="s">
        <v>7</v>
      </c>
      <c r="F484" s="4" t="s">
        <v>7</v>
      </c>
      <c r="G484" s="4" t="s">
        <v>39</v>
      </c>
      <c r="H484" s="4" t="s">
        <v>7</v>
      </c>
      <c r="I484" s="4" t="s">
        <v>7</v>
      </c>
    </row>
    <row r="485" spans="1:10">
      <c r="A485" t="n">
        <v>4359</v>
      </c>
      <c r="B485" s="36" t="n">
        <v>26</v>
      </c>
      <c r="C485" s="7" t="n">
        <v>16</v>
      </c>
      <c r="D485" s="7" t="s">
        <v>80</v>
      </c>
      <c r="E485" s="7" t="n">
        <v>2</v>
      </c>
      <c r="F485" s="7" t="n">
        <v>3</v>
      </c>
      <c r="G485" s="7" t="s">
        <v>81</v>
      </c>
      <c r="H485" s="7" t="n">
        <v>2</v>
      </c>
      <c r="I485" s="7" t="n">
        <v>0</v>
      </c>
    </row>
    <row r="486" spans="1:10">
      <c r="A486" t="s">
        <v>4</v>
      </c>
      <c r="B486" s="4" t="s">
        <v>5</v>
      </c>
    </row>
    <row r="487" spans="1:10">
      <c r="A487" t="n">
        <v>4425</v>
      </c>
      <c r="B487" s="37" t="n">
        <v>28</v>
      </c>
    </row>
    <row r="488" spans="1:10">
      <c r="A488" t="s">
        <v>4</v>
      </c>
      <c r="B488" s="4" t="s">
        <v>5</v>
      </c>
      <c r="C488" s="4" t="s">
        <v>17</v>
      </c>
    </row>
    <row r="489" spans="1:10">
      <c r="A489" t="n">
        <v>4426</v>
      </c>
      <c r="B489" s="13" t="n">
        <v>3</v>
      </c>
      <c r="C489" s="12" t="n">
        <f t="normal" ca="1">A513</f>
        <v>0</v>
      </c>
    </row>
    <row r="490" spans="1:10">
      <c r="A490" t="s">
        <v>4</v>
      </c>
      <c r="B490" s="4" t="s">
        <v>5</v>
      </c>
      <c r="C490" s="4" t="s">
        <v>7</v>
      </c>
      <c r="D490" s="15" t="s">
        <v>20</v>
      </c>
      <c r="E490" s="4" t="s">
        <v>5</v>
      </c>
      <c r="F490" s="4" t="s">
        <v>7</v>
      </c>
      <c r="G490" s="4" t="s">
        <v>11</v>
      </c>
      <c r="H490" s="15" t="s">
        <v>21</v>
      </c>
      <c r="I490" s="4" t="s">
        <v>7</v>
      </c>
      <c r="J490" s="4" t="s">
        <v>17</v>
      </c>
    </row>
    <row r="491" spans="1:10">
      <c r="A491" t="n">
        <v>4431</v>
      </c>
      <c r="B491" s="11" t="n">
        <v>5</v>
      </c>
      <c r="C491" s="7" t="n">
        <v>28</v>
      </c>
      <c r="D491" s="15" t="s">
        <v>3</v>
      </c>
      <c r="E491" s="21" t="n">
        <v>64</v>
      </c>
      <c r="F491" s="7" t="n">
        <v>5</v>
      </c>
      <c r="G491" s="7" t="n">
        <v>15</v>
      </c>
      <c r="H491" s="15" t="s">
        <v>3</v>
      </c>
      <c r="I491" s="7" t="n">
        <v>1</v>
      </c>
      <c r="J491" s="12" t="n">
        <f t="normal" ca="1">A503</f>
        <v>0</v>
      </c>
    </row>
    <row r="492" spans="1:10">
      <c r="A492" t="s">
        <v>4</v>
      </c>
      <c r="B492" s="4" t="s">
        <v>5</v>
      </c>
      <c r="C492" s="4" t="s">
        <v>7</v>
      </c>
      <c r="D492" s="4" t="s">
        <v>11</v>
      </c>
      <c r="E492" s="4" t="s">
        <v>8</v>
      </c>
    </row>
    <row r="493" spans="1:10">
      <c r="A493" t="n">
        <v>4442</v>
      </c>
      <c r="B493" s="35" t="n">
        <v>51</v>
      </c>
      <c r="C493" s="7" t="n">
        <v>4</v>
      </c>
      <c r="D493" s="7" t="n">
        <v>15</v>
      </c>
      <c r="E493" s="7" t="s">
        <v>42</v>
      </c>
    </row>
    <row r="494" spans="1:10">
      <c r="A494" t="s">
        <v>4</v>
      </c>
      <c r="B494" s="4" t="s">
        <v>5</v>
      </c>
      <c r="C494" s="4" t="s">
        <v>11</v>
      </c>
    </row>
    <row r="495" spans="1:10">
      <c r="A495" t="n">
        <v>4456</v>
      </c>
      <c r="B495" s="23" t="n">
        <v>16</v>
      </c>
      <c r="C495" s="7" t="n">
        <v>0</v>
      </c>
    </row>
    <row r="496" spans="1:10">
      <c r="A496" t="s">
        <v>4</v>
      </c>
      <c r="B496" s="4" t="s">
        <v>5</v>
      </c>
      <c r="C496" s="4" t="s">
        <v>11</v>
      </c>
      <c r="D496" s="4" t="s">
        <v>39</v>
      </c>
      <c r="E496" s="4" t="s">
        <v>7</v>
      </c>
      <c r="F496" s="4" t="s">
        <v>7</v>
      </c>
      <c r="G496" s="4" t="s">
        <v>39</v>
      </c>
      <c r="H496" s="4" t="s">
        <v>7</v>
      </c>
      <c r="I496" s="4" t="s">
        <v>7</v>
      </c>
    </row>
    <row r="497" spans="1:10">
      <c r="A497" t="n">
        <v>4459</v>
      </c>
      <c r="B497" s="36" t="n">
        <v>26</v>
      </c>
      <c r="C497" s="7" t="n">
        <v>15</v>
      </c>
      <c r="D497" s="7" t="s">
        <v>80</v>
      </c>
      <c r="E497" s="7" t="n">
        <v>2</v>
      </c>
      <c r="F497" s="7" t="n">
        <v>3</v>
      </c>
      <c r="G497" s="7" t="s">
        <v>82</v>
      </c>
      <c r="H497" s="7" t="n">
        <v>2</v>
      </c>
      <c r="I497" s="7" t="n">
        <v>0</v>
      </c>
    </row>
    <row r="498" spans="1:10">
      <c r="A498" t="s">
        <v>4</v>
      </c>
      <c r="B498" s="4" t="s">
        <v>5</v>
      </c>
    </row>
    <row r="499" spans="1:10">
      <c r="A499" t="n">
        <v>4532</v>
      </c>
      <c r="B499" s="37" t="n">
        <v>28</v>
      </c>
    </row>
    <row r="500" spans="1:10">
      <c r="A500" t="s">
        <v>4</v>
      </c>
      <c r="B500" s="4" t="s">
        <v>5</v>
      </c>
      <c r="C500" s="4" t="s">
        <v>17</v>
      </c>
    </row>
    <row r="501" spans="1:10">
      <c r="A501" t="n">
        <v>4533</v>
      </c>
      <c r="B501" s="13" t="n">
        <v>3</v>
      </c>
      <c r="C501" s="12" t="n">
        <f t="normal" ca="1">A513</f>
        <v>0</v>
      </c>
    </row>
    <row r="502" spans="1:10">
      <c r="A502" t="s">
        <v>4</v>
      </c>
      <c r="B502" s="4" t="s">
        <v>5</v>
      </c>
      <c r="C502" s="4" t="s">
        <v>7</v>
      </c>
      <c r="D502" s="15" t="s">
        <v>20</v>
      </c>
      <c r="E502" s="4" t="s">
        <v>5</v>
      </c>
      <c r="F502" s="4" t="s">
        <v>7</v>
      </c>
      <c r="G502" s="4" t="s">
        <v>11</v>
      </c>
      <c r="H502" s="15" t="s">
        <v>21</v>
      </c>
      <c r="I502" s="4" t="s">
        <v>7</v>
      </c>
      <c r="J502" s="4" t="s">
        <v>17</v>
      </c>
    </row>
    <row r="503" spans="1:10">
      <c r="A503" t="n">
        <v>4538</v>
      </c>
      <c r="B503" s="11" t="n">
        <v>5</v>
      </c>
      <c r="C503" s="7" t="n">
        <v>28</v>
      </c>
      <c r="D503" s="15" t="s">
        <v>3</v>
      </c>
      <c r="E503" s="21" t="n">
        <v>64</v>
      </c>
      <c r="F503" s="7" t="n">
        <v>5</v>
      </c>
      <c r="G503" s="7" t="n">
        <v>14</v>
      </c>
      <c r="H503" s="15" t="s">
        <v>3</v>
      </c>
      <c r="I503" s="7" t="n">
        <v>1</v>
      </c>
      <c r="J503" s="12" t="n">
        <f t="normal" ca="1">A513</f>
        <v>0</v>
      </c>
    </row>
    <row r="504" spans="1:10">
      <c r="A504" t="s">
        <v>4</v>
      </c>
      <c r="B504" s="4" t="s">
        <v>5</v>
      </c>
      <c r="C504" s="4" t="s">
        <v>7</v>
      </c>
      <c r="D504" s="4" t="s">
        <v>11</v>
      </c>
      <c r="E504" s="4" t="s">
        <v>8</v>
      </c>
    </row>
    <row r="505" spans="1:10">
      <c r="A505" t="n">
        <v>4549</v>
      </c>
      <c r="B505" s="35" t="n">
        <v>51</v>
      </c>
      <c r="C505" s="7" t="n">
        <v>4</v>
      </c>
      <c r="D505" s="7" t="n">
        <v>14</v>
      </c>
      <c r="E505" s="7" t="s">
        <v>42</v>
      </c>
    </row>
    <row r="506" spans="1:10">
      <c r="A506" t="s">
        <v>4</v>
      </c>
      <c r="B506" s="4" t="s">
        <v>5</v>
      </c>
      <c r="C506" s="4" t="s">
        <v>11</v>
      </c>
    </row>
    <row r="507" spans="1:10">
      <c r="A507" t="n">
        <v>4563</v>
      </c>
      <c r="B507" s="23" t="n">
        <v>16</v>
      </c>
      <c r="C507" s="7" t="n">
        <v>0</v>
      </c>
    </row>
    <row r="508" spans="1:10">
      <c r="A508" t="s">
        <v>4</v>
      </c>
      <c r="B508" s="4" t="s">
        <v>5</v>
      </c>
      <c r="C508" s="4" t="s">
        <v>11</v>
      </c>
      <c r="D508" s="4" t="s">
        <v>39</v>
      </c>
      <c r="E508" s="4" t="s">
        <v>7</v>
      </c>
      <c r="F508" s="4" t="s">
        <v>7</v>
      </c>
      <c r="G508" s="4" t="s">
        <v>39</v>
      </c>
      <c r="H508" s="4" t="s">
        <v>7</v>
      </c>
      <c r="I508" s="4" t="s">
        <v>7</v>
      </c>
    </row>
    <row r="509" spans="1:10">
      <c r="A509" t="n">
        <v>4566</v>
      </c>
      <c r="B509" s="36" t="n">
        <v>26</v>
      </c>
      <c r="C509" s="7" t="n">
        <v>14</v>
      </c>
      <c r="D509" s="7" t="s">
        <v>80</v>
      </c>
      <c r="E509" s="7" t="n">
        <v>2</v>
      </c>
      <c r="F509" s="7" t="n">
        <v>3</v>
      </c>
      <c r="G509" s="7" t="s">
        <v>83</v>
      </c>
      <c r="H509" s="7" t="n">
        <v>2</v>
      </c>
      <c r="I509" s="7" t="n">
        <v>0</v>
      </c>
    </row>
    <row r="510" spans="1:10">
      <c r="A510" t="s">
        <v>4</v>
      </c>
      <c r="B510" s="4" t="s">
        <v>5</v>
      </c>
    </row>
    <row r="511" spans="1:10">
      <c r="A511" t="n">
        <v>4639</v>
      </c>
      <c r="B511" s="37" t="n">
        <v>28</v>
      </c>
    </row>
    <row r="512" spans="1:10">
      <c r="A512" t="s">
        <v>4</v>
      </c>
      <c r="B512" s="4" t="s">
        <v>5</v>
      </c>
      <c r="C512" s="4" t="s">
        <v>11</v>
      </c>
      <c r="D512" s="4" t="s">
        <v>7</v>
      </c>
    </row>
    <row r="513" spans="1:10">
      <c r="A513" t="n">
        <v>4640</v>
      </c>
      <c r="B513" s="40" t="n">
        <v>89</v>
      </c>
      <c r="C513" s="7" t="n">
        <v>65533</v>
      </c>
      <c r="D513" s="7" t="n">
        <v>1</v>
      </c>
    </row>
    <row r="514" spans="1:10">
      <c r="A514" t="s">
        <v>4</v>
      </c>
      <c r="B514" s="4" t="s">
        <v>5</v>
      </c>
      <c r="C514" s="4" t="s">
        <v>7</v>
      </c>
      <c r="D514" s="4" t="s">
        <v>11</v>
      </c>
      <c r="E514" s="4" t="s">
        <v>11</v>
      </c>
    </row>
    <row r="515" spans="1:10">
      <c r="A515" t="n">
        <v>4644</v>
      </c>
      <c r="B515" s="9" t="n">
        <v>50</v>
      </c>
      <c r="C515" s="7" t="n">
        <v>1</v>
      </c>
      <c r="D515" s="7" t="n">
        <v>1516</v>
      </c>
      <c r="E515" s="7" t="n">
        <v>1000</v>
      </c>
    </row>
    <row r="516" spans="1:10">
      <c r="A516" t="s">
        <v>4</v>
      </c>
      <c r="B516" s="4" t="s">
        <v>5</v>
      </c>
      <c r="C516" s="4" t="s">
        <v>7</v>
      </c>
      <c r="D516" s="4" t="s">
        <v>11</v>
      </c>
      <c r="E516" s="4" t="s">
        <v>11</v>
      </c>
    </row>
    <row r="517" spans="1:10">
      <c r="A517" t="n">
        <v>4650</v>
      </c>
      <c r="B517" s="9" t="n">
        <v>50</v>
      </c>
      <c r="C517" s="7" t="n">
        <v>1</v>
      </c>
      <c r="D517" s="7" t="n">
        <v>8051</v>
      </c>
      <c r="E517" s="7" t="n">
        <v>1000</v>
      </c>
    </row>
    <row r="518" spans="1:10">
      <c r="A518" t="s">
        <v>4</v>
      </c>
      <c r="B518" s="4" t="s">
        <v>5</v>
      </c>
      <c r="C518" s="4" t="s">
        <v>7</v>
      </c>
      <c r="D518" s="4" t="s">
        <v>11</v>
      </c>
      <c r="E518" s="4" t="s">
        <v>11</v>
      </c>
    </row>
    <row r="519" spans="1:10">
      <c r="A519" t="n">
        <v>4656</v>
      </c>
      <c r="B519" s="9" t="n">
        <v>50</v>
      </c>
      <c r="C519" s="7" t="n">
        <v>1</v>
      </c>
      <c r="D519" s="7" t="n">
        <v>8062</v>
      </c>
      <c r="E519" s="7" t="n">
        <v>1000</v>
      </c>
    </row>
    <row r="520" spans="1:10">
      <c r="A520" t="s">
        <v>4</v>
      </c>
      <c r="B520" s="4" t="s">
        <v>5</v>
      </c>
      <c r="C520" s="4" t="s">
        <v>7</v>
      </c>
      <c r="D520" s="4" t="s">
        <v>11</v>
      </c>
      <c r="E520" s="4" t="s">
        <v>12</v>
      </c>
    </row>
    <row r="521" spans="1:10">
      <c r="A521" t="n">
        <v>4662</v>
      </c>
      <c r="B521" s="16" t="n">
        <v>58</v>
      </c>
      <c r="C521" s="7" t="n">
        <v>0</v>
      </c>
      <c r="D521" s="7" t="n">
        <v>1000</v>
      </c>
      <c r="E521" s="7" t="n">
        <v>1</v>
      </c>
    </row>
    <row r="522" spans="1:10">
      <c r="A522" t="s">
        <v>4</v>
      </c>
      <c r="B522" s="4" t="s">
        <v>5</v>
      </c>
      <c r="C522" s="4" t="s">
        <v>7</v>
      </c>
      <c r="D522" s="4" t="s">
        <v>11</v>
      </c>
    </row>
    <row r="523" spans="1:10">
      <c r="A523" t="n">
        <v>4670</v>
      </c>
      <c r="B523" s="16" t="n">
        <v>58</v>
      </c>
      <c r="C523" s="7" t="n">
        <v>255</v>
      </c>
      <c r="D523" s="7" t="n">
        <v>0</v>
      </c>
    </row>
    <row r="524" spans="1:10">
      <c r="A524" t="s">
        <v>4</v>
      </c>
      <c r="B524" s="4" t="s">
        <v>5</v>
      </c>
      <c r="C524" s="4" t="s">
        <v>11</v>
      </c>
    </row>
    <row r="525" spans="1:10">
      <c r="A525" t="n">
        <v>4674</v>
      </c>
      <c r="B525" s="23" t="n">
        <v>16</v>
      </c>
      <c r="C525" s="7" t="n">
        <v>1000</v>
      </c>
    </row>
    <row r="526" spans="1:10">
      <c r="A526" t="s">
        <v>4</v>
      </c>
      <c r="B526" s="4" t="s">
        <v>5</v>
      </c>
      <c r="C526" s="4" t="s">
        <v>7</v>
      </c>
      <c r="D526" s="4" t="s">
        <v>11</v>
      </c>
      <c r="E526" s="4" t="s">
        <v>7</v>
      </c>
    </row>
    <row r="527" spans="1:10">
      <c r="A527" t="n">
        <v>4677</v>
      </c>
      <c r="B527" s="24" t="n">
        <v>39</v>
      </c>
      <c r="C527" s="7" t="n">
        <v>11</v>
      </c>
      <c r="D527" s="7" t="n">
        <v>65533</v>
      </c>
      <c r="E527" s="7" t="n">
        <v>203</v>
      </c>
    </row>
    <row r="528" spans="1:10">
      <c r="A528" t="s">
        <v>4</v>
      </c>
      <c r="B528" s="4" t="s">
        <v>5</v>
      </c>
      <c r="C528" s="4" t="s">
        <v>7</v>
      </c>
      <c r="D528" s="4" t="s">
        <v>11</v>
      </c>
      <c r="E528" s="4" t="s">
        <v>7</v>
      </c>
    </row>
    <row r="529" spans="1:5">
      <c r="A529" t="n">
        <v>4682</v>
      </c>
      <c r="B529" s="24" t="n">
        <v>39</v>
      </c>
      <c r="C529" s="7" t="n">
        <v>11</v>
      </c>
      <c r="D529" s="7" t="n">
        <v>65533</v>
      </c>
      <c r="E529" s="7" t="n">
        <v>204</v>
      </c>
    </row>
    <row r="530" spans="1:5">
      <c r="A530" t="s">
        <v>4</v>
      </c>
      <c r="B530" s="4" t="s">
        <v>5</v>
      </c>
      <c r="C530" s="4" t="s">
        <v>13</v>
      </c>
    </row>
    <row r="531" spans="1:5">
      <c r="A531" t="n">
        <v>4687</v>
      </c>
      <c r="B531" s="42" t="n">
        <v>15</v>
      </c>
      <c r="C531" s="7" t="n">
        <v>2097152</v>
      </c>
    </row>
    <row r="532" spans="1:5">
      <c r="A532" t="s">
        <v>4</v>
      </c>
      <c r="B532" s="4" t="s">
        <v>5</v>
      </c>
      <c r="C532" s="4" t="s">
        <v>11</v>
      </c>
      <c r="D532" s="4" t="s">
        <v>12</v>
      </c>
      <c r="E532" s="4" t="s">
        <v>12</v>
      </c>
      <c r="F532" s="4" t="s">
        <v>12</v>
      </c>
      <c r="G532" s="4" t="s">
        <v>12</v>
      </c>
    </row>
    <row r="533" spans="1:5">
      <c r="A533" t="n">
        <v>4692</v>
      </c>
      <c r="B533" s="30" t="n">
        <v>46</v>
      </c>
      <c r="C533" s="7" t="n">
        <v>61456</v>
      </c>
      <c r="D533" s="7" t="n">
        <v>0</v>
      </c>
      <c r="E533" s="7" t="n">
        <v>-2</v>
      </c>
      <c r="F533" s="7" t="n">
        <v>0</v>
      </c>
      <c r="G533" s="7" t="n">
        <v>0</v>
      </c>
    </row>
    <row r="534" spans="1:5">
      <c r="A534" t="s">
        <v>4</v>
      </c>
      <c r="B534" s="4" t="s">
        <v>5</v>
      </c>
      <c r="C534" s="4" t="s">
        <v>7</v>
      </c>
      <c r="D534" s="4" t="s">
        <v>11</v>
      </c>
    </row>
    <row r="535" spans="1:5">
      <c r="A535" t="n">
        <v>4711</v>
      </c>
      <c r="B535" s="8" t="n">
        <v>162</v>
      </c>
      <c r="C535" s="7" t="n">
        <v>1</v>
      </c>
      <c r="D535" s="7" t="n">
        <v>0</v>
      </c>
    </row>
    <row r="536" spans="1:5">
      <c r="A536" t="s">
        <v>4</v>
      </c>
      <c r="B536" s="4" t="s">
        <v>5</v>
      </c>
    </row>
    <row r="537" spans="1:5">
      <c r="A537" t="n">
        <v>4715</v>
      </c>
      <c r="B537" s="5" t="n">
        <v>1</v>
      </c>
    </row>
    <row r="538" spans="1:5" s="3" customFormat="1" customHeight="0">
      <c r="A538" s="3" t="s">
        <v>2</v>
      </c>
      <c r="B538" s="3" t="s">
        <v>84</v>
      </c>
    </row>
    <row r="539" spans="1:5">
      <c r="A539" t="s">
        <v>4</v>
      </c>
      <c r="B539" s="4" t="s">
        <v>5</v>
      </c>
      <c r="C539" s="4" t="s">
        <v>11</v>
      </c>
    </row>
    <row r="540" spans="1:5">
      <c r="A540" t="n">
        <v>4716</v>
      </c>
      <c r="B540" s="23" t="n">
        <v>16</v>
      </c>
      <c r="C540" s="7" t="n">
        <v>200</v>
      </c>
    </row>
    <row r="541" spans="1:5">
      <c r="A541" t="s">
        <v>4</v>
      </c>
      <c r="B541" s="4" t="s">
        <v>5</v>
      </c>
      <c r="C541" s="4" t="s">
        <v>7</v>
      </c>
      <c r="D541" s="4" t="s">
        <v>13</v>
      </c>
      <c r="E541" s="4" t="s">
        <v>7</v>
      </c>
      <c r="F541" s="4" t="s">
        <v>17</v>
      </c>
    </row>
    <row r="542" spans="1:5">
      <c r="A542" t="n">
        <v>4719</v>
      </c>
      <c r="B542" s="11" t="n">
        <v>5</v>
      </c>
      <c r="C542" s="7" t="n">
        <v>0</v>
      </c>
      <c r="D542" s="7" t="n">
        <v>1</v>
      </c>
      <c r="E542" s="7" t="n">
        <v>1</v>
      </c>
      <c r="F542" s="12" t="n">
        <f t="normal" ca="1">A554</f>
        <v>0</v>
      </c>
    </row>
    <row r="543" spans="1:5">
      <c r="A543" t="s">
        <v>4</v>
      </c>
      <c r="B543" s="4" t="s">
        <v>5</v>
      </c>
      <c r="C543" s="4" t="s">
        <v>7</v>
      </c>
      <c r="D543" s="4" t="s">
        <v>7</v>
      </c>
      <c r="E543" s="4" t="s">
        <v>12</v>
      </c>
      <c r="F543" s="4" t="s">
        <v>12</v>
      </c>
      <c r="G543" s="4" t="s">
        <v>12</v>
      </c>
      <c r="H543" s="4" t="s">
        <v>11</v>
      </c>
      <c r="I543" s="4" t="s">
        <v>7</v>
      </c>
    </row>
    <row r="544" spans="1:5">
      <c r="A544" t="n">
        <v>4730</v>
      </c>
      <c r="B544" s="34" t="n">
        <v>45</v>
      </c>
      <c r="C544" s="7" t="n">
        <v>4</v>
      </c>
      <c r="D544" s="7" t="n">
        <v>3</v>
      </c>
      <c r="E544" s="7" t="n">
        <v>12.0200004577637</v>
      </c>
      <c r="F544" s="7" t="n">
        <v>325.040008544922</v>
      </c>
      <c r="G544" s="7" t="n">
        <v>0.75</v>
      </c>
      <c r="H544" s="7" t="n">
        <v>2000</v>
      </c>
      <c r="I544" s="7" t="n">
        <v>1</v>
      </c>
    </row>
    <row r="545" spans="1:9">
      <c r="A545" t="s">
        <v>4</v>
      </c>
      <c r="B545" s="4" t="s">
        <v>5</v>
      </c>
      <c r="C545" s="4" t="s">
        <v>11</v>
      </c>
    </row>
    <row r="546" spans="1:9">
      <c r="A546" t="n">
        <v>4748</v>
      </c>
      <c r="B546" s="23" t="n">
        <v>16</v>
      </c>
      <c r="C546" s="7" t="n">
        <v>2500</v>
      </c>
    </row>
    <row r="547" spans="1:9">
      <c r="A547" t="s">
        <v>4</v>
      </c>
      <c r="B547" s="4" t="s">
        <v>5</v>
      </c>
      <c r="C547" s="4" t="s">
        <v>7</v>
      </c>
      <c r="D547" s="4" t="s">
        <v>7</v>
      </c>
      <c r="E547" s="4" t="s">
        <v>12</v>
      </c>
      <c r="F547" s="4" t="s">
        <v>12</v>
      </c>
      <c r="G547" s="4" t="s">
        <v>12</v>
      </c>
      <c r="H547" s="4" t="s">
        <v>11</v>
      </c>
      <c r="I547" s="4" t="s">
        <v>7</v>
      </c>
    </row>
    <row r="548" spans="1:9">
      <c r="A548" t="n">
        <v>4751</v>
      </c>
      <c r="B548" s="34" t="n">
        <v>45</v>
      </c>
      <c r="C548" s="7" t="n">
        <v>4</v>
      </c>
      <c r="D548" s="7" t="n">
        <v>3</v>
      </c>
      <c r="E548" s="7" t="n">
        <v>12.0200004577637</v>
      </c>
      <c r="F548" s="7" t="n">
        <v>325.040008544922</v>
      </c>
      <c r="G548" s="7" t="n">
        <v>-0.75</v>
      </c>
      <c r="H548" s="7" t="n">
        <v>2000</v>
      </c>
      <c r="I548" s="7" t="n">
        <v>1</v>
      </c>
    </row>
    <row r="549" spans="1:9">
      <c r="A549" t="s">
        <v>4</v>
      </c>
      <c r="B549" s="4" t="s">
        <v>5</v>
      </c>
      <c r="C549" s="4" t="s">
        <v>11</v>
      </c>
    </row>
    <row r="550" spans="1:9">
      <c r="A550" t="n">
        <v>4769</v>
      </c>
      <c r="B550" s="23" t="n">
        <v>16</v>
      </c>
      <c r="C550" s="7" t="n">
        <v>2500</v>
      </c>
    </row>
    <row r="551" spans="1:9">
      <c r="A551" t="s">
        <v>4</v>
      </c>
      <c r="B551" s="4" t="s">
        <v>5</v>
      </c>
      <c r="C551" s="4" t="s">
        <v>17</v>
      </c>
    </row>
    <row r="552" spans="1:9">
      <c r="A552" t="n">
        <v>4772</v>
      </c>
      <c r="B552" s="13" t="n">
        <v>3</v>
      </c>
      <c r="C552" s="12" t="n">
        <f t="normal" ca="1">A542</f>
        <v>0</v>
      </c>
    </row>
    <row r="553" spans="1:9">
      <c r="A553" t="s">
        <v>4</v>
      </c>
      <c r="B553" s="4" t="s">
        <v>5</v>
      </c>
    </row>
    <row r="554" spans="1:9">
      <c r="A554" t="n">
        <v>4777</v>
      </c>
      <c r="B554" s="5" t="n">
        <v>1</v>
      </c>
    </row>
    <row r="555" spans="1:9" s="3" customFormat="1" customHeight="0">
      <c r="A555" s="3" t="s">
        <v>2</v>
      </c>
      <c r="B555" s="3" t="s">
        <v>85</v>
      </c>
    </row>
    <row r="556" spans="1:9">
      <c r="A556" t="s">
        <v>4</v>
      </c>
      <c r="B556" s="4" t="s">
        <v>5</v>
      </c>
      <c r="C556" s="4" t="s">
        <v>11</v>
      </c>
    </row>
    <row r="557" spans="1:9">
      <c r="A557" t="n">
        <v>4780</v>
      </c>
      <c r="B557" s="23" t="n">
        <v>16</v>
      </c>
      <c r="C557" s="7" t="n">
        <v>200</v>
      </c>
    </row>
    <row r="558" spans="1:9">
      <c r="A558" t="s">
        <v>4</v>
      </c>
      <c r="B558" s="4" t="s">
        <v>5</v>
      </c>
      <c r="C558" s="4" t="s">
        <v>7</v>
      </c>
      <c r="D558" s="4" t="s">
        <v>13</v>
      </c>
      <c r="E558" s="4" t="s">
        <v>7</v>
      </c>
      <c r="F558" s="4" t="s">
        <v>17</v>
      </c>
    </row>
    <row r="559" spans="1:9">
      <c r="A559" t="n">
        <v>4783</v>
      </c>
      <c r="B559" s="11" t="n">
        <v>5</v>
      </c>
      <c r="C559" s="7" t="n">
        <v>0</v>
      </c>
      <c r="D559" s="7" t="n">
        <v>1</v>
      </c>
      <c r="E559" s="7" t="n">
        <v>1</v>
      </c>
      <c r="F559" s="12" t="n">
        <f t="normal" ca="1">A571</f>
        <v>0</v>
      </c>
    </row>
    <row r="560" spans="1:9">
      <c r="A560" t="s">
        <v>4</v>
      </c>
      <c r="B560" s="4" t="s">
        <v>5</v>
      </c>
      <c r="C560" s="4" t="s">
        <v>7</v>
      </c>
      <c r="D560" s="4" t="s">
        <v>7</v>
      </c>
      <c r="E560" s="4" t="s">
        <v>12</v>
      </c>
      <c r="F560" s="4" t="s">
        <v>12</v>
      </c>
      <c r="G560" s="4" t="s">
        <v>12</v>
      </c>
      <c r="H560" s="4" t="s">
        <v>11</v>
      </c>
      <c r="I560" s="4" t="s">
        <v>7</v>
      </c>
    </row>
    <row r="561" spans="1:9">
      <c r="A561" t="n">
        <v>4794</v>
      </c>
      <c r="B561" s="34" t="n">
        <v>45</v>
      </c>
      <c r="C561" s="7" t="n">
        <v>4</v>
      </c>
      <c r="D561" s="7" t="n">
        <v>3</v>
      </c>
      <c r="E561" s="7" t="n">
        <v>9.35000038146973</v>
      </c>
      <c r="F561" s="7" t="n">
        <v>314.459991455078</v>
      </c>
      <c r="G561" s="7" t="n">
        <v>0.75</v>
      </c>
      <c r="H561" s="7" t="n">
        <v>2000</v>
      </c>
      <c r="I561" s="7" t="n">
        <v>1</v>
      </c>
    </row>
    <row r="562" spans="1:9">
      <c r="A562" t="s">
        <v>4</v>
      </c>
      <c r="B562" s="4" t="s">
        <v>5</v>
      </c>
      <c r="C562" s="4" t="s">
        <v>11</v>
      </c>
    </row>
    <row r="563" spans="1:9">
      <c r="A563" t="n">
        <v>4812</v>
      </c>
      <c r="B563" s="23" t="n">
        <v>16</v>
      </c>
      <c r="C563" s="7" t="n">
        <v>2500</v>
      </c>
    </row>
    <row r="564" spans="1:9">
      <c r="A564" t="s">
        <v>4</v>
      </c>
      <c r="B564" s="4" t="s">
        <v>5</v>
      </c>
      <c r="C564" s="4" t="s">
        <v>7</v>
      </c>
      <c r="D564" s="4" t="s">
        <v>7</v>
      </c>
      <c r="E564" s="4" t="s">
        <v>12</v>
      </c>
      <c r="F564" s="4" t="s">
        <v>12</v>
      </c>
      <c r="G564" s="4" t="s">
        <v>12</v>
      </c>
      <c r="H564" s="4" t="s">
        <v>11</v>
      </c>
      <c r="I564" s="4" t="s">
        <v>7</v>
      </c>
    </row>
    <row r="565" spans="1:9">
      <c r="A565" t="n">
        <v>4815</v>
      </c>
      <c r="B565" s="34" t="n">
        <v>45</v>
      </c>
      <c r="C565" s="7" t="n">
        <v>4</v>
      </c>
      <c r="D565" s="7" t="n">
        <v>3</v>
      </c>
      <c r="E565" s="7" t="n">
        <v>9.35000038146973</v>
      </c>
      <c r="F565" s="7" t="n">
        <v>314.459991455078</v>
      </c>
      <c r="G565" s="7" t="n">
        <v>-0.75</v>
      </c>
      <c r="H565" s="7" t="n">
        <v>2000</v>
      </c>
      <c r="I565" s="7" t="n">
        <v>1</v>
      </c>
    </row>
    <row r="566" spans="1:9">
      <c r="A566" t="s">
        <v>4</v>
      </c>
      <c r="B566" s="4" t="s">
        <v>5</v>
      </c>
      <c r="C566" s="4" t="s">
        <v>11</v>
      </c>
    </row>
    <row r="567" spans="1:9">
      <c r="A567" t="n">
        <v>4833</v>
      </c>
      <c r="B567" s="23" t="n">
        <v>16</v>
      </c>
      <c r="C567" s="7" t="n">
        <v>2500</v>
      </c>
    </row>
    <row r="568" spans="1:9">
      <c r="A568" t="s">
        <v>4</v>
      </c>
      <c r="B568" s="4" t="s">
        <v>5</v>
      </c>
      <c r="C568" s="4" t="s">
        <v>17</v>
      </c>
    </row>
    <row r="569" spans="1:9">
      <c r="A569" t="n">
        <v>4836</v>
      </c>
      <c r="B569" s="13" t="n">
        <v>3</v>
      </c>
      <c r="C569" s="12" t="n">
        <f t="normal" ca="1">A559</f>
        <v>0</v>
      </c>
    </row>
    <row r="570" spans="1:9">
      <c r="A570" t="s">
        <v>4</v>
      </c>
      <c r="B570" s="4" t="s">
        <v>5</v>
      </c>
    </row>
    <row r="571" spans="1:9">
      <c r="A571" t="n">
        <v>4841</v>
      </c>
      <c r="B571" s="5" t="n">
        <v>1</v>
      </c>
    </row>
    <row r="572" spans="1:9" s="3" customFormat="1" customHeight="0">
      <c r="A572" s="3" t="s">
        <v>2</v>
      </c>
      <c r="B572" s="3" t="s">
        <v>86</v>
      </c>
    </row>
    <row r="573" spans="1:9">
      <c r="A573" t="s">
        <v>4</v>
      </c>
      <c r="B573" s="4" t="s">
        <v>5</v>
      </c>
      <c r="C573" s="4" t="s">
        <v>11</v>
      </c>
    </row>
    <row r="574" spans="1:9">
      <c r="A574" t="n">
        <v>4844</v>
      </c>
      <c r="B574" s="23" t="n">
        <v>16</v>
      </c>
      <c r="C574" s="7" t="n">
        <v>100</v>
      </c>
    </row>
    <row r="575" spans="1:9">
      <c r="A575" t="s">
        <v>4</v>
      </c>
      <c r="B575" s="4" t="s">
        <v>5</v>
      </c>
      <c r="C575" s="4" t="s">
        <v>7</v>
      </c>
      <c r="D575" s="4" t="s">
        <v>13</v>
      </c>
      <c r="E575" s="4" t="s">
        <v>7</v>
      </c>
      <c r="F575" s="4" t="s">
        <v>17</v>
      </c>
    </row>
    <row r="576" spans="1:9">
      <c r="A576" t="n">
        <v>4847</v>
      </c>
      <c r="B576" s="11" t="n">
        <v>5</v>
      </c>
      <c r="C576" s="7" t="n">
        <v>0</v>
      </c>
      <c r="D576" s="7" t="n">
        <v>1</v>
      </c>
      <c r="E576" s="7" t="n">
        <v>1</v>
      </c>
      <c r="F576" s="12" t="n">
        <f t="normal" ca="1">A612</f>
        <v>0</v>
      </c>
    </row>
    <row r="577" spans="1:9">
      <c r="A577" t="s">
        <v>4</v>
      </c>
      <c r="B577" s="4" t="s">
        <v>5</v>
      </c>
      <c r="C577" s="4" t="s">
        <v>11</v>
      </c>
      <c r="D577" s="4" t="s">
        <v>11</v>
      </c>
      <c r="E577" s="4" t="s">
        <v>12</v>
      </c>
      <c r="F577" s="4" t="s">
        <v>12</v>
      </c>
      <c r="G577" s="4" t="s">
        <v>12</v>
      </c>
      <c r="H577" s="4" t="s">
        <v>12</v>
      </c>
      <c r="I577" s="4" t="s">
        <v>7</v>
      </c>
      <c r="J577" s="4" t="s">
        <v>11</v>
      </c>
    </row>
    <row r="578" spans="1:9">
      <c r="A578" t="n">
        <v>4858</v>
      </c>
      <c r="B578" s="43" t="n">
        <v>55</v>
      </c>
      <c r="C578" s="7" t="n">
        <v>0</v>
      </c>
      <c r="D578" s="7" t="n">
        <v>65533</v>
      </c>
      <c r="E578" s="7" t="n">
        <v>-2.45000004768372</v>
      </c>
      <c r="F578" s="7" t="n">
        <v>-1.89999997615814</v>
      </c>
      <c r="G578" s="7" t="n">
        <v>-0.0700000002980232</v>
      </c>
      <c r="H578" s="7" t="n">
        <v>0.025000000372529</v>
      </c>
      <c r="I578" s="7" t="n">
        <v>0</v>
      </c>
      <c r="J578" s="7" t="n">
        <v>1</v>
      </c>
    </row>
    <row r="579" spans="1:9">
      <c r="A579" t="s">
        <v>4</v>
      </c>
      <c r="B579" s="4" t="s">
        <v>5</v>
      </c>
      <c r="C579" s="4" t="s">
        <v>11</v>
      </c>
      <c r="D579" s="4" t="s">
        <v>11</v>
      </c>
      <c r="E579" s="4" t="s">
        <v>12</v>
      </c>
      <c r="F579" s="4" t="s">
        <v>12</v>
      </c>
      <c r="G579" s="4" t="s">
        <v>12</v>
      </c>
      <c r="H579" s="4" t="s">
        <v>12</v>
      </c>
      <c r="I579" s="4" t="s">
        <v>7</v>
      </c>
      <c r="J579" s="4" t="s">
        <v>11</v>
      </c>
    </row>
    <row r="580" spans="1:9">
      <c r="A580" t="n">
        <v>4882</v>
      </c>
      <c r="B580" s="43" t="n">
        <v>55</v>
      </c>
      <c r="C580" s="7" t="n">
        <v>61489</v>
      </c>
      <c r="D580" s="7" t="n">
        <v>65533</v>
      </c>
      <c r="E580" s="7" t="n">
        <v>-0.330000013113022</v>
      </c>
      <c r="F580" s="7" t="n">
        <v>-1.89999997615814</v>
      </c>
      <c r="G580" s="7" t="n">
        <v>0.170000001788139</v>
      </c>
      <c r="H580" s="7" t="n">
        <v>0.025000000372529</v>
      </c>
      <c r="I580" s="7" t="n">
        <v>0</v>
      </c>
      <c r="J580" s="7" t="n">
        <v>1</v>
      </c>
    </row>
    <row r="581" spans="1:9">
      <c r="A581" t="s">
        <v>4</v>
      </c>
      <c r="B581" s="4" t="s">
        <v>5</v>
      </c>
      <c r="C581" s="4" t="s">
        <v>11</v>
      </c>
      <c r="D581" s="4" t="s">
        <v>11</v>
      </c>
      <c r="E581" s="4" t="s">
        <v>12</v>
      </c>
      <c r="F581" s="4" t="s">
        <v>12</v>
      </c>
      <c r="G581" s="4" t="s">
        <v>12</v>
      </c>
      <c r="H581" s="4" t="s">
        <v>12</v>
      </c>
      <c r="I581" s="4" t="s">
        <v>7</v>
      </c>
      <c r="J581" s="4" t="s">
        <v>11</v>
      </c>
    </row>
    <row r="582" spans="1:9">
      <c r="A582" t="n">
        <v>4906</v>
      </c>
      <c r="B582" s="43" t="n">
        <v>55</v>
      </c>
      <c r="C582" s="7" t="n">
        <v>61490</v>
      </c>
      <c r="D582" s="7" t="n">
        <v>65533</v>
      </c>
      <c r="E582" s="7" t="n">
        <v>-2</v>
      </c>
      <c r="F582" s="7" t="n">
        <v>-1.89999997615814</v>
      </c>
      <c r="G582" s="7" t="n">
        <v>1.25</v>
      </c>
      <c r="H582" s="7" t="n">
        <v>0.025000000372529</v>
      </c>
      <c r="I582" s="7" t="n">
        <v>0</v>
      </c>
      <c r="J582" s="7" t="n">
        <v>1</v>
      </c>
    </row>
    <row r="583" spans="1:9">
      <c r="A583" t="s">
        <v>4</v>
      </c>
      <c r="B583" s="4" t="s">
        <v>5</v>
      </c>
      <c r="C583" s="4" t="s">
        <v>11</v>
      </c>
      <c r="D583" s="4" t="s">
        <v>11</v>
      </c>
      <c r="E583" s="4" t="s">
        <v>12</v>
      </c>
      <c r="F583" s="4" t="s">
        <v>12</v>
      </c>
      <c r="G583" s="4" t="s">
        <v>12</v>
      </c>
      <c r="H583" s="4" t="s">
        <v>12</v>
      </c>
      <c r="I583" s="4" t="s">
        <v>7</v>
      </c>
      <c r="J583" s="4" t="s">
        <v>11</v>
      </c>
    </row>
    <row r="584" spans="1:9">
      <c r="A584" t="n">
        <v>4930</v>
      </c>
      <c r="B584" s="43" t="n">
        <v>55</v>
      </c>
      <c r="C584" s="7" t="n">
        <v>61488</v>
      </c>
      <c r="D584" s="7" t="n">
        <v>65533</v>
      </c>
      <c r="E584" s="7" t="n">
        <v>-1.49000000953674</v>
      </c>
      <c r="F584" s="7" t="n">
        <v>-2.02999997138977</v>
      </c>
      <c r="G584" s="7" t="n">
        <v>0.689999997615814</v>
      </c>
      <c r="H584" s="7" t="n">
        <v>0.025000000372529</v>
      </c>
      <c r="I584" s="7" t="n">
        <v>0</v>
      </c>
      <c r="J584" s="7" t="n">
        <v>1</v>
      </c>
    </row>
    <row r="585" spans="1:9">
      <c r="A585" t="s">
        <v>4</v>
      </c>
      <c r="B585" s="4" t="s">
        <v>5</v>
      </c>
      <c r="C585" s="4" t="s">
        <v>11</v>
      </c>
      <c r="D585" s="4" t="s">
        <v>11</v>
      </c>
      <c r="E585" s="4" t="s">
        <v>12</v>
      </c>
      <c r="F585" s="4" t="s">
        <v>12</v>
      </c>
      <c r="G585" s="4" t="s">
        <v>12</v>
      </c>
      <c r="H585" s="4" t="s">
        <v>12</v>
      </c>
      <c r="I585" s="4" t="s">
        <v>7</v>
      </c>
      <c r="J585" s="4" t="s">
        <v>11</v>
      </c>
    </row>
    <row r="586" spans="1:9">
      <c r="A586" t="n">
        <v>4954</v>
      </c>
      <c r="B586" s="43" t="n">
        <v>55</v>
      </c>
      <c r="C586" s="7" t="n">
        <v>7032</v>
      </c>
      <c r="D586" s="7" t="n">
        <v>65533</v>
      </c>
      <c r="E586" s="7" t="n">
        <v>-1.73000001907349</v>
      </c>
      <c r="F586" s="7" t="n">
        <v>-1.41999995708466</v>
      </c>
      <c r="G586" s="7" t="n">
        <v>0.0500000007450581</v>
      </c>
      <c r="H586" s="7" t="n">
        <v>0.025000000372529</v>
      </c>
      <c r="I586" s="7" t="n">
        <v>0</v>
      </c>
      <c r="J586" s="7" t="n">
        <v>1</v>
      </c>
    </row>
    <row r="587" spans="1:9">
      <c r="A587" t="s">
        <v>4</v>
      </c>
      <c r="B587" s="4" t="s">
        <v>5</v>
      </c>
      <c r="C587" s="4" t="s">
        <v>11</v>
      </c>
      <c r="D587" s="4" t="s">
        <v>11</v>
      </c>
      <c r="E587" s="4" t="s">
        <v>12</v>
      </c>
      <c r="F587" s="4" t="s">
        <v>12</v>
      </c>
      <c r="G587" s="4" t="s">
        <v>12</v>
      </c>
      <c r="H587" s="4" t="s">
        <v>12</v>
      </c>
      <c r="I587" s="4" t="s">
        <v>7</v>
      </c>
      <c r="J587" s="4" t="s">
        <v>11</v>
      </c>
    </row>
    <row r="588" spans="1:9">
      <c r="A588" t="n">
        <v>4978</v>
      </c>
      <c r="B588" s="43" t="n">
        <v>55</v>
      </c>
      <c r="C588" s="7" t="n">
        <v>1000</v>
      </c>
      <c r="D588" s="7" t="n">
        <v>65533</v>
      </c>
      <c r="E588" s="7" t="n">
        <v>-1.49000000953674</v>
      </c>
      <c r="F588" s="7" t="n">
        <v>-2.02999997138977</v>
      </c>
      <c r="G588" s="7" t="n">
        <v>0.689999997615814</v>
      </c>
      <c r="H588" s="7" t="n">
        <v>0.025000000372529</v>
      </c>
      <c r="I588" s="7" t="n">
        <v>0</v>
      </c>
      <c r="J588" s="7" t="n">
        <v>1</v>
      </c>
    </row>
    <row r="589" spans="1:9">
      <c r="A589" t="s">
        <v>4</v>
      </c>
      <c r="B589" s="4" t="s">
        <v>5</v>
      </c>
      <c r="C589" s="4" t="s">
        <v>11</v>
      </c>
      <c r="D589" s="4" t="s">
        <v>7</v>
      </c>
    </row>
    <row r="590" spans="1:9">
      <c r="A590" t="n">
        <v>5002</v>
      </c>
      <c r="B590" s="44" t="n">
        <v>56</v>
      </c>
      <c r="C590" s="7" t="n">
        <v>0</v>
      </c>
      <c r="D590" s="7" t="n">
        <v>0</v>
      </c>
    </row>
    <row r="591" spans="1:9">
      <c r="A591" t="s">
        <v>4</v>
      </c>
      <c r="B591" s="4" t="s">
        <v>5</v>
      </c>
      <c r="C591" s="4" t="s">
        <v>11</v>
      </c>
    </row>
    <row r="592" spans="1:9">
      <c r="A592" t="n">
        <v>5006</v>
      </c>
      <c r="B592" s="23" t="n">
        <v>16</v>
      </c>
      <c r="C592" s="7" t="n">
        <v>500</v>
      </c>
    </row>
    <row r="593" spans="1:10">
      <c r="A593" t="s">
        <v>4</v>
      </c>
      <c r="B593" s="4" t="s">
        <v>5</v>
      </c>
      <c r="C593" s="4" t="s">
        <v>11</v>
      </c>
      <c r="D593" s="4" t="s">
        <v>11</v>
      </c>
      <c r="E593" s="4" t="s">
        <v>12</v>
      </c>
      <c r="F593" s="4" t="s">
        <v>12</v>
      </c>
      <c r="G593" s="4" t="s">
        <v>12</v>
      </c>
      <c r="H593" s="4" t="s">
        <v>12</v>
      </c>
      <c r="I593" s="4" t="s">
        <v>7</v>
      </c>
      <c r="J593" s="4" t="s">
        <v>11</v>
      </c>
    </row>
    <row r="594" spans="1:10">
      <c r="A594" t="n">
        <v>5009</v>
      </c>
      <c r="B594" s="43" t="n">
        <v>55</v>
      </c>
      <c r="C594" s="7" t="n">
        <v>0</v>
      </c>
      <c r="D594" s="7" t="n">
        <v>65533</v>
      </c>
      <c r="E594" s="7" t="n">
        <v>-2.45000004768372</v>
      </c>
      <c r="F594" s="7" t="n">
        <v>-1.95000004768372</v>
      </c>
      <c r="G594" s="7" t="n">
        <v>-0.0700000002980232</v>
      </c>
      <c r="H594" s="7" t="n">
        <v>0.025000000372529</v>
      </c>
      <c r="I594" s="7" t="n">
        <v>0</v>
      </c>
      <c r="J594" s="7" t="n">
        <v>1</v>
      </c>
    </row>
    <row r="595" spans="1:10">
      <c r="A595" t="s">
        <v>4</v>
      </c>
      <c r="B595" s="4" t="s">
        <v>5</v>
      </c>
      <c r="C595" s="4" t="s">
        <v>11</v>
      </c>
      <c r="D595" s="4" t="s">
        <v>11</v>
      </c>
      <c r="E595" s="4" t="s">
        <v>12</v>
      </c>
      <c r="F595" s="4" t="s">
        <v>12</v>
      </c>
      <c r="G595" s="4" t="s">
        <v>12</v>
      </c>
      <c r="H595" s="4" t="s">
        <v>12</v>
      </c>
      <c r="I595" s="4" t="s">
        <v>7</v>
      </c>
      <c r="J595" s="4" t="s">
        <v>11</v>
      </c>
    </row>
    <row r="596" spans="1:10">
      <c r="A596" t="n">
        <v>5033</v>
      </c>
      <c r="B596" s="43" t="n">
        <v>55</v>
      </c>
      <c r="C596" s="7" t="n">
        <v>61489</v>
      </c>
      <c r="D596" s="7" t="n">
        <v>65533</v>
      </c>
      <c r="E596" s="7" t="n">
        <v>-0.330000013113022</v>
      </c>
      <c r="F596" s="7" t="n">
        <v>-1.95000004768372</v>
      </c>
      <c r="G596" s="7" t="n">
        <v>0.170000001788139</v>
      </c>
      <c r="H596" s="7" t="n">
        <v>0.025000000372529</v>
      </c>
      <c r="I596" s="7" t="n">
        <v>0</v>
      </c>
      <c r="J596" s="7" t="n">
        <v>1</v>
      </c>
    </row>
    <row r="597" spans="1:10">
      <c r="A597" t="s">
        <v>4</v>
      </c>
      <c r="B597" s="4" t="s">
        <v>5</v>
      </c>
      <c r="C597" s="4" t="s">
        <v>11</v>
      </c>
      <c r="D597" s="4" t="s">
        <v>11</v>
      </c>
      <c r="E597" s="4" t="s">
        <v>12</v>
      </c>
      <c r="F597" s="4" t="s">
        <v>12</v>
      </c>
      <c r="G597" s="4" t="s">
        <v>12</v>
      </c>
      <c r="H597" s="4" t="s">
        <v>12</v>
      </c>
      <c r="I597" s="4" t="s">
        <v>7</v>
      </c>
      <c r="J597" s="4" t="s">
        <v>11</v>
      </c>
    </row>
    <row r="598" spans="1:10">
      <c r="A598" t="n">
        <v>5057</v>
      </c>
      <c r="B598" s="43" t="n">
        <v>55</v>
      </c>
      <c r="C598" s="7" t="n">
        <v>61490</v>
      </c>
      <c r="D598" s="7" t="n">
        <v>65533</v>
      </c>
      <c r="E598" s="7" t="n">
        <v>-2</v>
      </c>
      <c r="F598" s="7" t="n">
        <v>-1.95000004768372</v>
      </c>
      <c r="G598" s="7" t="n">
        <v>1.25</v>
      </c>
      <c r="H598" s="7" t="n">
        <v>0.025000000372529</v>
      </c>
      <c r="I598" s="7" t="n">
        <v>0</v>
      </c>
      <c r="J598" s="7" t="n">
        <v>1</v>
      </c>
    </row>
    <row r="599" spans="1:10">
      <c r="A599" t="s">
        <v>4</v>
      </c>
      <c r="B599" s="4" t="s">
        <v>5</v>
      </c>
      <c r="C599" s="4" t="s">
        <v>11</v>
      </c>
      <c r="D599" s="4" t="s">
        <v>11</v>
      </c>
      <c r="E599" s="4" t="s">
        <v>12</v>
      </c>
      <c r="F599" s="4" t="s">
        <v>12</v>
      </c>
      <c r="G599" s="4" t="s">
        <v>12</v>
      </c>
      <c r="H599" s="4" t="s">
        <v>12</v>
      </c>
      <c r="I599" s="4" t="s">
        <v>7</v>
      </c>
      <c r="J599" s="4" t="s">
        <v>11</v>
      </c>
    </row>
    <row r="600" spans="1:10">
      <c r="A600" t="n">
        <v>5081</v>
      </c>
      <c r="B600" s="43" t="n">
        <v>55</v>
      </c>
      <c r="C600" s="7" t="n">
        <v>61488</v>
      </c>
      <c r="D600" s="7" t="n">
        <v>65533</v>
      </c>
      <c r="E600" s="7" t="n">
        <v>-1.49000000953674</v>
      </c>
      <c r="F600" s="7" t="n">
        <v>-2.07999992370605</v>
      </c>
      <c r="G600" s="7" t="n">
        <v>0.689999997615814</v>
      </c>
      <c r="H600" s="7" t="n">
        <v>0.025000000372529</v>
      </c>
      <c r="I600" s="7" t="n">
        <v>0</v>
      </c>
      <c r="J600" s="7" t="n">
        <v>1</v>
      </c>
    </row>
    <row r="601" spans="1:10">
      <c r="A601" t="s">
        <v>4</v>
      </c>
      <c r="B601" s="4" t="s">
        <v>5</v>
      </c>
      <c r="C601" s="4" t="s">
        <v>11</v>
      </c>
      <c r="D601" s="4" t="s">
        <v>11</v>
      </c>
      <c r="E601" s="4" t="s">
        <v>12</v>
      </c>
      <c r="F601" s="4" t="s">
        <v>12</v>
      </c>
      <c r="G601" s="4" t="s">
        <v>12</v>
      </c>
      <c r="H601" s="4" t="s">
        <v>12</v>
      </c>
      <c r="I601" s="4" t="s">
        <v>7</v>
      </c>
      <c r="J601" s="4" t="s">
        <v>11</v>
      </c>
    </row>
    <row r="602" spans="1:10">
      <c r="A602" t="n">
        <v>5105</v>
      </c>
      <c r="B602" s="43" t="n">
        <v>55</v>
      </c>
      <c r="C602" s="7" t="n">
        <v>7032</v>
      </c>
      <c r="D602" s="7" t="n">
        <v>65533</v>
      </c>
      <c r="E602" s="7" t="n">
        <v>-1.73000001907349</v>
      </c>
      <c r="F602" s="7" t="n">
        <v>-1.47000002861023</v>
      </c>
      <c r="G602" s="7" t="n">
        <v>0.0500000007450581</v>
      </c>
      <c r="H602" s="7" t="n">
        <v>0.025000000372529</v>
      </c>
      <c r="I602" s="7" t="n">
        <v>0</v>
      </c>
      <c r="J602" s="7" t="n">
        <v>1</v>
      </c>
    </row>
    <row r="603" spans="1:10">
      <c r="A603" t="s">
        <v>4</v>
      </c>
      <c r="B603" s="4" t="s">
        <v>5</v>
      </c>
      <c r="C603" s="4" t="s">
        <v>11</v>
      </c>
      <c r="D603" s="4" t="s">
        <v>11</v>
      </c>
      <c r="E603" s="4" t="s">
        <v>12</v>
      </c>
      <c r="F603" s="4" t="s">
        <v>12</v>
      </c>
      <c r="G603" s="4" t="s">
        <v>12</v>
      </c>
      <c r="H603" s="4" t="s">
        <v>12</v>
      </c>
      <c r="I603" s="4" t="s">
        <v>7</v>
      </c>
      <c r="J603" s="4" t="s">
        <v>11</v>
      </c>
    </row>
    <row r="604" spans="1:10">
      <c r="A604" t="n">
        <v>5129</v>
      </c>
      <c r="B604" s="43" t="n">
        <v>55</v>
      </c>
      <c r="C604" s="7" t="n">
        <v>1000</v>
      </c>
      <c r="D604" s="7" t="n">
        <v>65533</v>
      </c>
      <c r="E604" s="7" t="n">
        <v>-1.49000000953674</v>
      </c>
      <c r="F604" s="7" t="n">
        <v>-2.07999992370605</v>
      </c>
      <c r="G604" s="7" t="n">
        <v>0.689999997615814</v>
      </c>
      <c r="H604" s="7" t="n">
        <v>0.025000000372529</v>
      </c>
      <c r="I604" s="7" t="n">
        <v>0</v>
      </c>
      <c r="J604" s="7" t="n">
        <v>1</v>
      </c>
    </row>
    <row r="605" spans="1:10">
      <c r="A605" t="s">
        <v>4</v>
      </c>
      <c r="B605" s="4" t="s">
        <v>5</v>
      </c>
      <c r="C605" s="4" t="s">
        <v>11</v>
      </c>
      <c r="D605" s="4" t="s">
        <v>7</v>
      </c>
    </row>
    <row r="606" spans="1:10">
      <c r="A606" t="n">
        <v>5153</v>
      </c>
      <c r="B606" s="44" t="n">
        <v>56</v>
      </c>
      <c r="C606" s="7" t="n">
        <v>0</v>
      </c>
      <c r="D606" s="7" t="n">
        <v>0</v>
      </c>
    </row>
    <row r="607" spans="1:10">
      <c r="A607" t="s">
        <v>4</v>
      </c>
      <c r="B607" s="4" t="s">
        <v>5</v>
      </c>
      <c r="C607" s="4" t="s">
        <v>11</v>
      </c>
    </row>
    <row r="608" spans="1:10">
      <c r="A608" t="n">
        <v>5157</v>
      </c>
      <c r="B608" s="23" t="n">
        <v>16</v>
      </c>
      <c r="C608" s="7" t="n">
        <v>500</v>
      </c>
    </row>
    <row r="609" spans="1:10">
      <c r="A609" t="s">
        <v>4</v>
      </c>
      <c r="B609" s="4" t="s">
        <v>5</v>
      </c>
      <c r="C609" s="4" t="s">
        <v>17</v>
      </c>
    </row>
    <row r="610" spans="1:10">
      <c r="A610" t="n">
        <v>5160</v>
      </c>
      <c r="B610" s="13" t="n">
        <v>3</v>
      </c>
      <c r="C610" s="12" t="n">
        <f t="normal" ca="1">A576</f>
        <v>0</v>
      </c>
    </row>
    <row r="611" spans="1:10">
      <c r="A611" t="s">
        <v>4</v>
      </c>
      <c r="B611" s="4" t="s">
        <v>5</v>
      </c>
    </row>
    <row r="612" spans="1:10">
      <c r="A612" t="n">
        <v>5165</v>
      </c>
      <c r="B612" s="5" t="n">
        <v>1</v>
      </c>
    </row>
    <row r="613" spans="1:10" s="3" customFormat="1" customHeight="0">
      <c r="A613" s="3" t="s">
        <v>2</v>
      </c>
      <c r="B613" s="3" t="s">
        <v>87</v>
      </c>
    </row>
    <row r="614" spans="1:10">
      <c r="A614" t="s">
        <v>4</v>
      </c>
      <c r="B614" s="4" t="s">
        <v>5</v>
      </c>
      <c r="C614" s="4" t="s">
        <v>7</v>
      </c>
      <c r="D614" s="4" t="s">
        <v>7</v>
      </c>
      <c r="E614" s="4" t="s">
        <v>7</v>
      </c>
      <c r="F614" s="4" t="s">
        <v>7</v>
      </c>
    </row>
    <row r="615" spans="1:10">
      <c r="A615" t="n">
        <v>5168</v>
      </c>
      <c r="B615" s="14" t="n">
        <v>14</v>
      </c>
      <c r="C615" s="7" t="n">
        <v>2</v>
      </c>
      <c r="D615" s="7" t="n">
        <v>0</v>
      </c>
      <c r="E615" s="7" t="n">
        <v>0</v>
      </c>
      <c r="F615" s="7" t="n">
        <v>0</v>
      </c>
    </row>
    <row r="616" spans="1:10">
      <c r="A616" t="s">
        <v>4</v>
      </c>
      <c r="B616" s="4" t="s">
        <v>5</v>
      </c>
      <c r="C616" s="4" t="s">
        <v>7</v>
      </c>
      <c r="D616" s="15" t="s">
        <v>20</v>
      </c>
      <c r="E616" s="4" t="s">
        <v>5</v>
      </c>
      <c r="F616" s="4" t="s">
        <v>7</v>
      </c>
      <c r="G616" s="4" t="s">
        <v>11</v>
      </c>
      <c r="H616" s="15" t="s">
        <v>21</v>
      </c>
      <c r="I616" s="4" t="s">
        <v>7</v>
      </c>
      <c r="J616" s="4" t="s">
        <v>13</v>
      </c>
      <c r="K616" s="4" t="s">
        <v>7</v>
      </c>
      <c r="L616" s="4" t="s">
        <v>7</v>
      </c>
      <c r="M616" s="15" t="s">
        <v>20</v>
      </c>
      <c r="N616" s="4" t="s">
        <v>5</v>
      </c>
      <c r="O616" s="4" t="s">
        <v>7</v>
      </c>
      <c r="P616" s="4" t="s">
        <v>11</v>
      </c>
      <c r="Q616" s="15" t="s">
        <v>21</v>
      </c>
      <c r="R616" s="4" t="s">
        <v>7</v>
      </c>
      <c r="S616" s="4" t="s">
        <v>13</v>
      </c>
      <c r="T616" s="4" t="s">
        <v>7</v>
      </c>
      <c r="U616" s="4" t="s">
        <v>7</v>
      </c>
      <c r="V616" s="4" t="s">
        <v>7</v>
      </c>
      <c r="W616" s="4" t="s">
        <v>17</v>
      </c>
    </row>
    <row r="617" spans="1:10">
      <c r="A617" t="n">
        <v>5173</v>
      </c>
      <c r="B617" s="11" t="n">
        <v>5</v>
      </c>
      <c r="C617" s="7" t="n">
        <v>28</v>
      </c>
      <c r="D617" s="15" t="s">
        <v>3</v>
      </c>
      <c r="E617" s="8" t="n">
        <v>162</v>
      </c>
      <c r="F617" s="7" t="n">
        <v>3</v>
      </c>
      <c r="G617" s="7" t="n">
        <v>4209</v>
      </c>
      <c r="H617" s="15" t="s">
        <v>3</v>
      </c>
      <c r="I617" s="7" t="n">
        <v>0</v>
      </c>
      <c r="J617" s="7" t="n">
        <v>1</v>
      </c>
      <c r="K617" s="7" t="n">
        <v>2</v>
      </c>
      <c r="L617" s="7" t="n">
        <v>28</v>
      </c>
      <c r="M617" s="15" t="s">
        <v>3</v>
      </c>
      <c r="N617" s="8" t="n">
        <v>162</v>
      </c>
      <c r="O617" s="7" t="n">
        <v>3</v>
      </c>
      <c r="P617" s="7" t="n">
        <v>4209</v>
      </c>
      <c r="Q617" s="15" t="s">
        <v>3</v>
      </c>
      <c r="R617" s="7" t="n">
        <v>0</v>
      </c>
      <c r="S617" s="7" t="n">
        <v>2</v>
      </c>
      <c r="T617" s="7" t="n">
        <v>2</v>
      </c>
      <c r="U617" s="7" t="n">
        <v>11</v>
      </c>
      <c r="V617" s="7" t="n">
        <v>1</v>
      </c>
      <c r="W617" s="12" t="n">
        <f t="normal" ca="1">A621</f>
        <v>0</v>
      </c>
    </row>
    <row r="618" spans="1:10">
      <c r="A618" t="s">
        <v>4</v>
      </c>
      <c r="B618" s="4" t="s">
        <v>5</v>
      </c>
      <c r="C618" s="4" t="s">
        <v>7</v>
      </c>
      <c r="D618" s="4" t="s">
        <v>11</v>
      </c>
      <c r="E618" s="4" t="s">
        <v>12</v>
      </c>
    </row>
    <row r="619" spans="1:10">
      <c r="A619" t="n">
        <v>5202</v>
      </c>
      <c r="B619" s="16" t="n">
        <v>58</v>
      </c>
      <c r="C619" s="7" t="n">
        <v>0</v>
      </c>
      <c r="D619" s="7" t="n">
        <v>0</v>
      </c>
      <c r="E619" s="7" t="n">
        <v>1</v>
      </c>
    </row>
    <row r="620" spans="1:10">
      <c r="A620" t="s">
        <v>4</v>
      </c>
      <c r="B620" s="4" t="s">
        <v>5</v>
      </c>
      <c r="C620" s="4" t="s">
        <v>7</v>
      </c>
      <c r="D620" s="15" t="s">
        <v>20</v>
      </c>
      <c r="E620" s="4" t="s">
        <v>5</v>
      </c>
      <c r="F620" s="4" t="s">
        <v>7</v>
      </c>
      <c r="G620" s="4" t="s">
        <v>11</v>
      </c>
      <c r="H620" s="15" t="s">
        <v>21</v>
      </c>
      <c r="I620" s="4" t="s">
        <v>7</v>
      </c>
      <c r="J620" s="4" t="s">
        <v>13</v>
      </c>
      <c r="K620" s="4" t="s">
        <v>7</v>
      </c>
      <c r="L620" s="4" t="s">
        <v>7</v>
      </c>
      <c r="M620" s="15" t="s">
        <v>20</v>
      </c>
      <c r="N620" s="4" t="s">
        <v>5</v>
      </c>
      <c r="O620" s="4" t="s">
        <v>7</v>
      </c>
      <c r="P620" s="4" t="s">
        <v>11</v>
      </c>
      <c r="Q620" s="15" t="s">
        <v>21</v>
      </c>
      <c r="R620" s="4" t="s">
        <v>7</v>
      </c>
      <c r="S620" s="4" t="s">
        <v>13</v>
      </c>
      <c r="T620" s="4" t="s">
        <v>7</v>
      </c>
      <c r="U620" s="4" t="s">
        <v>7</v>
      </c>
      <c r="V620" s="4" t="s">
        <v>7</v>
      </c>
      <c r="W620" s="4" t="s">
        <v>17</v>
      </c>
    </row>
    <row r="621" spans="1:10">
      <c r="A621" t="n">
        <v>5210</v>
      </c>
      <c r="B621" s="11" t="n">
        <v>5</v>
      </c>
      <c r="C621" s="7" t="n">
        <v>28</v>
      </c>
      <c r="D621" s="15" t="s">
        <v>3</v>
      </c>
      <c r="E621" s="8" t="n">
        <v>162</v>
      </c>
      <c r="F621" s="7" t="n">
        <v>3</v>
      </c>
      <c r="G621" s="7" t="n">
        <v>4209</v>
      </c>
      <c r="H621" s="15" t="s">
        <v>3</v>
      </c>
      <c r="I621" s="7" t="n">
        <v>0</v>
      </c>
      <c r="J621" s="7" t="n">
        <v>1</v>
      </c>
      <c r="K621" s="7" t="n">
        <v>3</v>
      </c>
      <c r="L621" s="7" t="n">
        <v>28</v>
      </c>
      <c r="M621" s="15" t="s">
        <v>3</v>
      </c>
      <c r="N621" s="8" t="n">
        <v>162</v>
      </c>
      <c r="O621" s="7" t="n">
        <v>3</v>
      </c>
      <c r="P621" s="7" t="n">
        <v>4209</v>
      </c>
      <c r="Q621" s="15" t="s">
        <v>3</v>
      </c>
      <c r="R621" s="7" t="n">
        <v>0</v>
      </c>
      <c r="S621" s="7" t="n">
        <v>2</v>
      </c>
      <c r="T621" s="7" t="n">
        <v>3</v>
      </c>
      <c r="U621" s="7" t="n">
        <v>9</v>
      </c>
      <c r="V621" s="7" t="n">
        <v>1</v>
      </c>
      <c r="W621" s="12" t="n">
        <f t="normal" ca="1">A631</f>
        <v>0</v>
      </c>
    </row>
    <row r="622" spans="1:10">
      <c r="A622" t="s">
        <v>4</v>
      </c>
      <c r="B622" s="4" t="s">
        <v>5</v>
      </c>
      <c r="C622" s="4" t="s">
        <v>7</v>
      </c>
      <c r="D622" s="15" t="s">
        <v>20</v>
      </c>
      <c r="E622" s="4" t="s">
        <v>5</v>
      </c>
      <c r="F622" s="4" t="s">
        <v>11</v>
      </c>
      <c r="G622" s="4" t="s">
        <v>7</v>
      </c>
      <c r="H622" s="4" t="s">
        <v>7</v>
      </c>
      <c r="I622" s="4" t="s">
        <v>8</v>
      </c>
      <c r="J622" s="15" t="s">
        <v>21</v>
      </c>
      <c r="K622" s="4" t="s">
        <v>7</v>
      </c>
      <c r="L622" s="4" t="s">
        <v>7</v>
      </c>
      <c r="M622" s="15" t="s">
        <v>20</v>
      </c>
      <c r="N622" s="4" t="s">
        <v>5</v>
      </c>
      <c r="O622" s="4" t="s">
        <v>7</v>
      </c>
      <c r="P622" s="15" t="s">
        <v>21</v>
      </c>
      <c r="Q622" s="4" t="s">
        <v>7</v>
      </c>
      <c r="R622" s="4" t="s">
        <v>13</v>
      </c>
      <c r="S622" s="4" t="s">
        <v>7</v>
      </c>
      <c r="T622" s="4" t="s">
        <v>7</v>
      </c>
      <c r="U622" s="4" t="s">
        <v>7</v>
      </c>
      <c r="V622" s="15" t="s">
        <v>20</v>
      </c>
      <c r="W622" s="4" t="s">
        <v>5</v>
      </c>
      <c r="X622" s="4" t="s">
        <v>7</v>
      </c>
      <c r="Y622" s="15" t="s">
        <v>21</v>
      </c>
      <c r="Z622" s="4" t="s">
        <v>7</v>
      </c>
      <c r="AA622" s="4" t="s">
        <v>13</v>
      </c>
      <c r="AB622" s="4" t="s">
        <v>7</v>
      </c>
      <c r="AC622" s="4" t="s">
        <v>7</v>
      </c>
      <c r="AD622" s="4" t="s">
        <v>7</v>
      </c>
      <c r="AE622" s="4" t="s">
        <v>17</v>
      </c>
    </row>
    <row r="623" spans="1:10">
      <c r="A623" t="n">
        <v>5239</v>
      </c>
      <c r="B623" s="11" t="n">
        <v>5</v>
      </c>
      <c r="C623" s="7" t="n">
        <v>28</v>
      </c>
      <c r="D623" s="15" t="s">
        <v>3</v>
      </c>
      <c r="E623" s="17" t="n">
        <v>47</v>
      </c>
      <c r="F623" s="7" t="n">
        <v>61456</v>
      </c>
      <c r="G623" s="7" t="n">
        <v>2</v>
      </c>
      <c r="H623" s="7" t="n">
        <v>0</v>
      </c>
      <c r="I623" s="7" t="s">
        <v>22</v>
      </c>
      <c r="J623" s="15" t="s">
        <v>3</v>
      </c>
      <c r="K623" s="7" t="n">
        <v>8</v>
      </c>
      <c r="L623" s="7" t="n">
        <v>28</v>
      </c>
      <c r="M623" s="15" t="s">
        <v>3</v>
      </c>
      <c r="N623" s="18" t="n">
        <v>74</v>
      </c>
      <c r="O623" s="7" t="n">
        <v>65</v>
      </c>
      <c r="P623" s="15" t="s">
        <v>3</v>
      </c>
      <c r="Q623" s="7" t="n">
        <v>0</v>
      </c>
      <c r="R623" s="7" t="n">
        <v>1</v>
      </c>
      <c r="S623" s="7" t="n">
        <v>3</v>
      </c>
      <c r="T623" s="7" t="n">
        <v>9</v>
      </c>
      <c r="U623" s="7" t="n">
        <v>28</v>
      </c>
      <c r="V623" s="15" t="s">
        <v>3</v>
      </c>
      <c r="W623" s="18" t="n">
        <v>74</v>
      </c>
      <c r="X623" s="7" t="n">
        <v>65</v>
      </c>
      <c r="Y623" s="15" t="s">
        <v>3</v>
      </c>
      <c r="Z623" s="7" t="n">
        <v>0</v>
      </c>
      <c r="AA623" s="7" t="n">
        <v>2</v>
      </c>
      <c r="AB623" s="7" t="n">
        <v>3</v>
      </c>
      <c r="AC623" s="7" t="n">
        <v>9</v>
      </c>
      <c r="AD623" s="7" t="n">
        <v>1</v>
      </c>
      <c r="AE623" s="12" t="n">
        <f t="normal" ca="1">A627</f>
        <v>0</v>
      </c>
    </row>
    <row r="624" spans="1:10">
      <c r="A624" t="s">
        <v>4</v>
      </c>
      <c r="B624" s="4" t="s">
        <v>5</v>
      </c>
      <c r="C624" s="4" t="s">
        <v>11</v>
      </c>
      <c r="D624" s="4" t="s">
        <v>7</v>
      </c>
      <c r="E624" s="4" t="s">
        <v>7</v>
      </c>
      <c r="F624" s="4" t="s">
        <v>8</v>
      </c>
    </row>
    <row r="625" spans="1:31">
      <c r="A625" t="n">
        <v>5287</v>
      </c>
      <c r="B625" s="17" t="n">
        <v>47</v>
      </c>
      <c r="C625" s="7" t="n">
        <v>61456</v>
      </c>
      <c r="D625" s="7" t="n">
        <v>0</v>
      </c>
      <c r="E625" s="7" t="n">
        <v>0</v>
      </c>
      <c r="F625" s="7" t="s">
        <v>23</v>
      </c>
    </row>
    <row r="626" spans="1:31">
      <c r="A626" t="s">
        <v>4</v>
      </c>
      <c r="B626" s="4" t="s">
        <v>5</v>
      </c>
      <c r="C626" s="4" t="s">
        <v>7</v>
      </c>
      <c r="D626" s="4" t="s">
        <v>11</v>
      </c>
      <c r="E626" s="4" t="s">
        <v>12</v>
      </c>
    </row>
    <row r="627" spans="1:31">
      <c r="A627" t="n">
        <v>5300</v>
      </c>
      <c r="B627" s="16" t="n">
        <v>58</v>
      </c>
      <c r="C627" s="7" t="n">
        <v>0</v>
      </c>
      <c r="D627" s="7" t="n">
        <v>300</v>
      </c>
      <c r="E627" s="7" t="n">
        <v>1</v>
      </c>
    </row>
    <row r="628" spans="1:31">
      <c r="A628" t="s">
        <v>4</v>
      </c>
      <c r="B628" s="4" t="s">
        <v>5</v>
      </c>
      <c r="C628" s="4" t="s">
        <v>7</v>
      </c>
      <c r="D628" s="4" t="s">
        <v>11</v>
      </c>
    </row>
    <row r="629" spans="1:31">
      <c r="A629" t="n">
        <v>5308</v>
      </c>
      <c r="B629" s="16" t="n">
        <v>58</v>
      </c>
      <c r="C629" s="7" t="n">
        <v>255</v>
      </c>
      <c r="D629" s="7" t="n">
        <v>0</v>
      </c>
    </row>
    <row r="630" spans="1:31">
      <c r="A630" t="s">
        <v>4</v>
      </c>
      <c r="B630" s="4" t="s">
        <v>5</v>
      </c>
      <c r="C630" s="4" t="s">
        <v>7</v>
      </c>
      <c r="D630" s="4" t="s">
        <v>7</v>
      </c>
      <c r="E630" s="4" t="s">
        <v>7</v>
      </c>
      <c r="F630" s="4" t="s">
        <v>7</v>
      </c>
    </row>
    <row r="631" spans="1:31">
      <c r="A631" t="n">
        <v>5312</v>
      </c>
      <c r="B631" s="14" t="n">
        <v>14</v>
      </c>
      <c r="C631" s="7" t="n">
        <v>0</v>
      </c>
      <c r="D631" s="7" t="n">
        <v>0</v>
      </c>
      <c r="E631" s="7" t="n">
        <v>0</v>
      </c>
      <c r="F631" s="7" t="n">
        <v>64</v>
      </c>
    </row>
    <row r="632" spans="1:31">
      <c r="A632" t="s">
        <v>4</v>
      </c>
      <c r="B632" s="4" t="s">
        <v>5</v>
      </c>
      <c r="C632" s="4" t="s">
        <v>7</v>
      </c>
      <c r="D632" s="4" t="s">
        <v>11</v>
      </c>
    </row>
    <row r="633" spans="1:31">
      <c r="A633" t="n">
        <v>5317</v>
      </c>
      <c r="B633" s="19" t="n">
        <v>22</v>
      </c>
      <c r="C633" s="7" t="n">
        <v>0</v>
      </c>
      <c r="D633" s="7" t="n">
        <v>4209</v>
      </c>
    </row>
    <row r="634" spans="1:31">
      <c r="A634" t="s">
        <v>4</v>
      </c>
      <c r="B634" s="4" t="s">
        <v>5</v>
      </c>
      <c r="C634" s="4" t="s">
        <v>7</v>
      </c>
      <c r="D634" s="4" t="s">
        <v>11</v>
      </c>
    </row>
    <row r="635" spans="1:31">
      <c r="A635" t="n">
        <v>5321</v>
      </c>
      <c r="B635" s="16" t="n">
        <v>58</v>
      </c>
      <c r="C635" s="7" t="n">
        <v>5</v>
      </c>
      <c r="D635" s="7" t="n">
        <v>300</v>
      </c>
    </row>
    <row r="636" spans="1:31">
      <c r="A636" t="s">
        <v>4</v>
      </c>
      <c r="B636" s="4" t="s">
        <v>5</v>
      </c>
      <c r="C636" s="4" t="s">
        <v>12</v>
      </c>
      <c r="D636" s="4" t="s">
        <v>11</v>
      </c>
    </row>
    <row r="637" spans="1:31">
      <c r="A637" t="n">
        <v>5325</v>
      </c>
      <c r="B637" s="20" t="n">
        <v>103</v>
      </c>
      <c r="C637" s="7" t="n">
        <v>0</v>
      </c>
      <c r="D637" s="7" t="n">
        <v>300</v>
      </c>
    </row>
    <row r="638" spans="1:31">
      <c r="A638" t="s">
        <v>4</v>
      </c>
      <c r="B638" s="4" t="s">
        <v>5</v>
      </c>
      <c r="C638" s="4" t="s">
        <v>7</v>
      </c>
    </row>
    <row r="639" spans="1:31">
      <c r="A639" t="n">
        <v>5332</v>
      </c>
      <c r="B639" s="21" t="n">
        <v>64</v>
      </c>
      <c r="C639" s="7" t="n">
        <v>7</v>
      </c>
    </row>
    <row r="640" spans="1:31">
      <c r="A640" t="s">
        <v>4</v>
      </c>
      <c r="B640" s="4" t="s">
        <v>5</v>
      </c>
      <c r="C640" s="4" t="s">
        <v>7</v>
      </c>
      <c r="D640" s="4" t="s">
        <v>11</v>
      </c>
    </row>
    <row r="641" spans="1:6">
      <c r="A641" t="n">
        <v>5334</v>
      </c>
      <c r="B641" s="22" t="n">
        <v>72</v>
      </c>
      <c r="C641" s="7" t="n">
        <v>5</v>
      </c>
      <c r="D641" s="7" t="n">
        <v>0</v>
      </c>
    </row>
    <row r="642" spans="1:6">
      <c r="A642" t="s">
        <v>4</v>
      </c>
      <c r="B642" s="4" t="s">
        <v>5</v>
      </c>
      <c r="C642" s="4" t="s">
        <v>7</v>
      </c>
      <c r="D642" s="15" t="s">
        <v>20</v>
      </c>
      <c r="E642" s="4" t="s">
        <v>5</v>
      </c>
      <c r="F642" s="4" t="s">
        <v>7</v>
      </c>
      <c r="G642" s="4" t="s">
        <v>11</v>
      </c>
      <c r="H642" s="15" t="s">
        <v>21</v>
      </c>
      <c r="I642" s="4" t="s">
        <v>7</v>
      </c>
      <c r="J642" s="4" t="s">
        <v>13</v>
      </c>
      <c r="K642" s="4" t="s">
        <v>7</v>
      </c>
      <c r="L642" s="4" t="s">
        <v>7</v>
      </c>
      <c r="M642" s="4" t="s">
        <v>17</v>
      </c>
    </row>
    <row r="643" spans="1:6">
      <c r="A643" t="n">
        <v>5338</v>
      </c>
      <c r="B643" s="11" t="n">
        <v>5</v>
      </c>
      <c r="C643" s="7" t="n">
        <v>28</v>
      </c>
      <c r="D643" s="15" t="s">
        <v>3</v>
      </c>
      <c r="E643" s="8" t="n">
        <v>162</v>
      </c>
      <c r="F643" s="7" t="n">
        <v>4</v>
      </c>
      <c r="G643" s="7" t="n">
        <v>4209</v>
      </c>
      <c r="H643" s="15" t="s">
        <v>3</v>
      </c>
      <c r="I643" s="7" t="n">
        <v>0</v>
      </c>
      <c r="J643" s="7" t="n">
        <v>1</v>
      </c>
      <c r="K643" s="7" t="n">
        <v>2</v>
      </c>
      <c r="L643" s="7" t="n">
        <v>1</v>
      </c>
      <c r="M643" s="12" t="n">
        <f t="normal" ca="1">A649</f>
        <v>0</v>
      </c>
    </row>
    <row r="644" spans="1:6">
      <c r="A644" t="s">
        <v>4</v>
      </c>
      <c r="B644" s="4" t="s">
        <v>5</v>
      </c>
      <c r="C644" s="4" t="s">
        <v>7</v>
      </c>
      <c r="D644" s="4" t="s">
        <v>8</v>
      </c>
    </row>
    <row r="645" spans="1:6">
      <c r="A645" t="n">
        <v>5355</v>
      </c>
      <c r="B645" s="6" t="n">
        <v>2</v>
      </c>
      <c r="C645" s="7" t="n">
        <v>10</v>
      </c>
      <c r="D645" s="7" t="s">
        <v>24</v>
      </c>
    </row>
    <row r="646" spans="1:6">
      <c r="A646" t="s">
        <v>4</v>
      </c>
      <c r="B646" s="4" t="s">
        <v>5</v>
      </c>
      <c r="C646" s="4" t="s">
        <v>11</v>
      </c>
    </row>
    <row r="647" spans="1:6">
      <c r="A647" t="n">
        <v>5372</v>
      </c>
      <c r="B647" s="23" t="n">
        <v>16</v>
      </c>
      <c r="C647" s="7" t="n">
        <v>0</v>
      </c>
    </row>
    <row r="648" spans="1:6">
      <c r="A648" t="s">
        <v>4</v>
      </c>
      <c r="B648" s="4" t="s">
        <v>5</v>
      </c>
      <c r="C648" s="4" t="s">
        <v>7</v>
      </c>
      <c r="D648" s="4" t="s">
        <v>11</v>
      </c>
      <c r="E648" s="4" t="s">
        <v>11</v>
      </c>
      <c r="F648" s="4" t="s">
        <v>11</v>
      </c>
      <c r="G648" s="4" t="s">
        <v>11</v>
      </c>
      <c r="H648" s="4" t="s">
        <v>11</v>
      </c>
      <c r="I648" s="4" t="s">
        <v>11</v>
      </c>
      <c r="J648" s="4" t="s">
        <v>11</v>
      </c>
      <c r="K648" s="4" t="s">
        <v>11</v>
      </c>
      <c r="L648" s="4" t="s">
        <v>11</v>
      </c>
      <c r="M648" s="4" t="s">
        <v>11</v>
      </c>
      <c r="N648" s="4" t="s">
        <v>13</v>
      </c>
      <c r="O648" s="4" t="s">
        <v>13</v>
      </c>
      <c r="P648" s="4" t="s">
        <v>13</v>
      </c>
      <c r="Q648" s="4" t="s">
        <v>13</v>
      </c>
      <c r="R648" s="4" t="s">
        <v>7</v>
      </c>
      <c r="S648" s="4" t="s">
        <v>8</v>
      </c>
    </row>
    <row r="649" spans="1:6">
      <c r="A649" t="n">
        <v>5375</v>
      </c>
      <c r="B649" s="45" t="n">
        <v>75</v>
      </c>
      <c r="C649" s="7" t="n">
        <v>0</v>
      </c>
      <c r="D649" s="7" t="n">
        <v>0</v>
      </c>
      <c r="E649" s="7" t="n">
        <v>0</v>
      </c>
      <c r="F649" s="7" t="n">
        <v>1024</v>
      </c>
      <c r="G649" s="7" t="n">
        <v>720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1024</v>
      </c>
      <c r="M649" s="7" t="n">
        <v>720</v>
      </c>
      <c r="N649" s="7" t="n">
        <v>1065353216</v>
      </c>
      <c r="O649" s="7" t="n">
        <v>1065353216</v>
      </c>
      <c r="P649" s="7" t="n">
        <v>1065353216</v>
      </c>
      <c r="Q649" s="7" t="n">
        <v>0</v>
      </c>
      <c r="R649" s="7" t="n">
        <v>0</v>
      </c>
      <c r="S649" s="7" t="s">
        <v>88</v>
      </c>
    </row>
    <row r="650" spans="1:6">
      <c r="A650" t="s">
        <v>4</v>
      </c>
      <c r="B650" s="4" t="s">
        <v>5</v>
      </c>
      <c r="C650" s="4" t="s">
        <v>7</v>
      </c>
      <c r="D650" s="4" t="s">
        <v>7</v>
      </c>
      <c r="E650" s="4" t="s">
        <v>7</v>
      </c>
      <c r="F650" s="4" t="s">
        <v>12</v>
      </c>
      <c r="G650" s="4" t="s">
        <v>12</v>
      </c>
      <c r="H650" s="4" t="s">
        <v>12</v>
      </c>
      <c r="I650" s="4" t="s">
        <v>12</v>
      </c>
      <c r="J650" s="4" t="s">
        <v>12</v>
      </c>
    </row>
    <row r="651" spans="1:6">
      <c r="A651" t="n">
        <v>5424</v>
      </c>
      <c r="B651" s="46" t="n">
        <v>76</v>
      </c>
      <c r="C651" s="7" t="n">
        <v>0</v>
      </c>
      <c r="D651" s="7" t="n">
        <v>9</v>
      </c>
      <c r="E651" s="7" t="n">
        <v>2</v>
      </c>
      <c r="F651" s="7" t="n">
        <v>0</v>
      </c>
      <c r="G651" s="7" t="n">
        <v>0</v>
      </c>
      <c r="H651" s="7" t="n">
        <v>0</v>
      </c>
      <c r="I651" s="7" t="n">
        <v>0</v>
      </c>
      <c r="J651" s="7" t="n">
        <v>0</v>
      </c>
    </row>
    <row r="652" spans="1:6">
      <c r="A652" t="s">
        <v>4</v>
      </c>
      <c r="B652" s="4" t="s">
        <v>5</v>
      </c>
      <c r="C652" s="4" t="s">
        <v>7</v>
      </c>
      <c r="D652" s="4" t="s">
        <v>11</v>
      </c>
      <c r="E652" s="4" t="s">
        <v>7</v>
      </c>
      <c r="F652" s="4" t="s">
        <v>8</v>
      </c>
    </row>
    <row r="653" spans="1:6">
      <c r="A653" t="n">
        <v>5448</v>
      </c>
      <c r="B653" s="24" t="n">
        <v>39</v>
      </c>
      <c r="C653" s="7" t="n">
        <v>10</v>
      </c>
      <c r="D653" s="7" t="n">
        <v>65533</v>
      </c>
      <c r="E653" s="7" t="n">
        <v>200</v>
      </c>
      <c r="F653" s="7" t="s">
        <v>89</v>
      </c>
    </row>
    <row r="654" spans="1:6">
      <c r="A654" t="s">
        <v>4</v>
      </c>
      <c r="B654" s="4" t="s">
        <v>5</v>
      </c>
      <c r="C654" s="4" t="s">
        <v>7</v>
      </c>
      <c r="D654" s="4" t="s">
        <v>11</v>
      </c>
      <c r="E654" s="4" t="s">
        <v>7</v>
      </c>
      <c r="F654" s="4" t="s">
        <v>8</v>
      </c>
    </row>
    <row r="655" spans="1:6">
      <c r="A655" t="n">
        <v>5472</v>
      </c>
      <c r="B655" s="24" t="n">
        <v>39</v>
      </c>
      <c r="C655" s="7" t="n">
        <v>10</v>
      </c>
      <c r="D655" s="7" t="n">
        <v>65533</v>
      </c>
      <c r="E655" s="7" t="n">
        <v>203</v>
      </c>
      <c r="F655" s="7" t="s">
        <v>25</v>
      </c>
    </row>
    <row r="656" spans="1:6">
      <c r="A656" t="s">
        <v>4</v>
      </c>
      <c r="B656" s="4" t="s">
        <v>5</v>
      </c>
      <c r="C656" s="4" t="s">
        <v>7</v>
      </c>
      <c r="D656" s="4" t="s">
        <v>11</v>
      </c>
      <c r="E656" s="4" t="s">
        <v>7</v>
      </c>
      <c r="F656" s="4" t="s">
        <v>8</v>
      </c>
    </row>
    <row r="657" spans="1:19">
      <c r="A657" t="n">
        <v>5496</v>
      </c>
      <c r="B657" s="24" t="n">
        <v>39</v>
      </c>
      <c r="C657" s="7" t="n">
        <v>10</v>
      </c>
      <c r="D657" s="7" t="n">
        <v>65533</v>
      </c>
      <c r="E657" s="7" t="n">
        <v>204</v>
      </c>
      <c r="F657" s="7" t="s">
        <v>26</v>
      </c>
    </row>
    <row r="658" spans="1:19">
      <c r="A658" t="s">
        <v>4</v>
      </c>
      <c r="B658" s="4" t="s">
        <v>5</v>
      </c>
      <c r="C658" s="4" t="s">
        <v>7</v>
      </c>
      <c r="D658" s="4" t="s">
        <v>11</v>
      </c>
      <c r="E658" s="4" t="s">
        <v>7</v>
      </c>
      <c r="F658" s="4" t="s">
        <v>8</v>
      </c>
    </row>
    <row r="659" spans="1:19">
      <c r="A659" t="n">
        <v>5520</v>
      </c>
      <c r="B659" s="24" t="n">
        <v>39</v>
      </c>
      <c r="C659" s="7" t="n">
        <v>10</v>
      </c>
      <c r="D659" s="7" t="n">
        <v>65533</v>
      </c>
      <c r="E659" s="7" t="n">
        <v>205</v>
      </c>
      <c r="F659" s="7" t="s">
        <v>90</v>
      </c>
    </row>
    <row r="660" spans="1:19">
      <c r="A660" t="s">
        <v>4</v>
      </c>
      <c r="B660" s="4" t="s">
        <v>5</v>
      </c>
      <c r="C660" s="4" t="s">
        <v>11</v>
      </c>
      <c r="D660" s="4" t="s">
        <v>8</v>
      </c>
      <c r="E660" s="4" t="s">
        <v>8</v>
      </c>
      <c r="F660" s="4" t="s">
        <v>8</v>
      </c>
      <c r="G660" s="4" t="s">
        <v>7</v>
      </c>
      <c r="H660" s="4" t="s">
        <v>13</v>
      </c>
      <c r="I660" s="4" t="s">
        <v>12</v>
      </c>
      <c r="J660" s="4" t="s">
        <v>12</v>
      </c>
      <c r="K660" s="4" t="s">
        <v>12</v>
      </c>
      <c r="L660" s="4" t="s">
        <v>12</v>
      </c>
      <c r="M660" s="4" t="s">
        <v>12</v>
      </c>
      <c r="N660" s="4" t="s">
        <v>12</v>
      </c>
      <c r="O660" s="4" t="s">
        <v>12</v>
      </c>
      <c r="P660" s="4" t="s">
        <v>8</v>
      </c>
      <c r="Q660" s="4" t="s">
        <v>8</v>
      </c>
      <c r="R660" s="4" t="s">
        <v>13</v>
      </c>
      <c r="S660" s="4" t="s">
        <v>7</v>
      </c>
      <c r="T660" s="4" t="s">
        <v>13</v>
      </c>
      <c r="U660" s="4" t="s">
        <v>13</v>
      </c>
      <c r="V660" s="4" t="s">
        <v>11</v>
      </c>
    </row>
    <row r="661" spans="1:19">
      <c r="A661" t="n">
        <v>5544</v>
      </c>
      <c r="B661" s="25" t="n">
        <v>19</v>
      </c>
      <c r="C661" s="7" t="n">
        <v>7032</v>
      </c>
      <c r="D661" s="7" t="s">
        <v>27</v>
      </c>
      <c r="E661" s="7" t="s">
        <v>28</v>
      </c>
      <c r="F661" s="7" t="s">
        <v>14</v>
      </c>
      <c r="G661" s="7" t="n">
        <v>0</v>
      </c>
      <c r="H661" s="7" t="n">
        <v>1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1</v>
      </c>
      <c r="N661" s="7" t="n">
        <v>1.60000002384186</v>
      </c>
      <c r="O661" s="7" t="n">
        <v>0.0900000035762787</v>
      </c>
      <c r="P661" s="7" t="s">
        <v>14</v>
      </c>
      <c r="Q661" s="7" t="s">
        <v>14</v>
      </c>
      <c r="R661" s="7" t="n">
        <v>-1</v>
      </c>
      <c r="S661" s="7" t="n">
        <v>0</v>
      </c>
      <c r="T661" s="7" t="n">
        <v>0</v>
      </c>
      <c r="U661" s="7" t="n">
        <v>0</v>
      </c>
      <c r="V661" s="7" t="n">
        <v>0</v>
      </c>
    </row>
    <row r="662" spans="1:19">
      <c r="A662" t="s">
        <v>4</v>
      </c>
      <c r="B662" s="4" t="s">
        <v>5</v>
      </c>
      <c r="C662" s="4" t="s">
        <v>11</v>
      </c>
      <c r="D662" s="4" t="s">
        <v>8</v>
      </c>
      <c r="E662" s="4" t="s">
        <v>8</v>
      </c>
      <c r="F662" s="4" t="s">
        <v>8</v>
      </c>
      <c r="G662" s="4" t="s">
        <v>7</v>
      </c>
      <c r="H662" s="4" t="s">
        <v>13</v>
      </c>
      <c r="I662" s="4" t="s">
        <v>12</v>
      </c>
      <c r="J662" s="4" t="s">
        <v>12</v>
      </c>
      <c r="K662" s="4" t="s">
        <v>12</v>
      </c>
      <c r="L662" s="4" t="s">
        <v>12</v>
      </c>
      <c r="M662" s="4" t="s">
        <v>12</v>
      </c>
      <c r="N662" s="4" t="s">
        <v>12</v>
      </c>
      <c r="O662" s="4" t="s">
        <v>12</v>
      </c>
      <c r="P662" s="4" t="s">
        <v>8</v>
      </c>
      <c r="Q662" s="4" t="s">
        <v>8</v>
      </c>
      <c r="R662" s="4" t="s">
        <v>13</v>
      </c>
      <c r="S662" s="4" t="s">
        <v>7</v>
      </c>
      <c r="T662" s="4" t="s">
        <v>13</v>
      </c>
      <c r="U662" s="4" t="s">
        <v>13</v>
      </c>
      <c r="V662" s="4" t="s">
        <v>11</v>
      </c>
    </row>
    <row r="663" spans="1:19">
      <c r="A663" t="n">
        <v>5614</v>
      </c>
      <c r="B663" s="25" t="n">
        <v>19</v>
      </c>
      <c r="C663" s="7" t="n">
        <v>1000</v>
      </c>
      <c r="D663" s="7" t="s">
        <v>29</v>
      </c>
      <c r="E663" s="7" t="s">
        <v>30</v>
      </c>
      <c r="F663" s="7" t="s">
        <v>14</v>
      </c>
      <c r="G663" s="7" t="n">
        <v>0</v>
      </c>
      <c r="H663" s="7" t="n">
        <v>4194305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1</v>
      </c>
      <c r="N663" s="7" t="n">
        <v>1.60000002384186</v>
      </c>
      <c r="O663" s="7" t="n">
        <v>0.0900000035762787</v>
      </c>
      <c r="P663" s="7" t="s">
        <v>14</v>
      </c>
      <c r="Q663" s="7" t="s">
        <v>14</v>
      </c>
      <c r="R663" s="7" t="n">
        <v>-1</v>
      </c>
      <c r="S663" s="7" t="n">
        <v>0</v>
      </c>
      <c r="T663" s="7" t="n">
        <v>0</v>
      </c>
      <c r="U663" s="7" t="n">
        <v>0</v>
      </c>
      <c r="V663" s="7" t="n">
        <v>0</v>
      </c>
    </row>
    <row r="664" spans="1:19">
      <c r="A664" t="s">
        <v>4</v>
      </c>
      <c r="B664" s="4" t="s">
        <v>5</v>
      </c>
      <c r="C664" s="4" t="s">
        <v>11</v>
      </c>
      <c r="D664" s="4" t="s">
        <v>8</v>
      </c>
      <c r="E664" s="4" t="s">
        <v>8</v>
      </c>
      <c r="F664" s="4" t="s">
        <v>8</v>
      </c>
      <c r="G664" s="4" t="s">
        <v>7</v>
      </c>
      <c r="H664" s="4" t="s">
        <v>13</v>
      </c>
      <c r="I664" s="4" t="s">
        <v>12</v>
      </c>
      <c r="J664" s="4" t="s">
        <v>12</v>
      </c>
      <c r="K664" s="4" t="s">
        <v>12</v>
      </c>
      <c r="L664" s="4" t="s">
        <v>12</v>
      </c>
      <c r="M664" s="4" t="s">
        <v>12</v>
      </c>
      <c r="N664" s="4" t="s">
        <v>12</v>
      </c>
      <c r="O664" s="4" t="s">
        <v>12</v>
      </c>
      <c r="P664" s="4" t="s">
        <v>8</v>
      </c>
      <c r="Q664" s="4" t="s">
        <v>8</v>
      </c>
      <c r="R664" s="4" t="s">
        <v>13</v>
      </c>
      <c r="S664" s="4" t="s">
        <v>7</v>
      </c>
      <c r="T664" s="4" t="s">
        <v>13</v>
      </c>
      <c r="U664" s="4" t="s">
        <v>13</v>
      </c>
      <c r="V664" s="4" t="s">
        <v>11</v>
      </c>
    </row>
    <row r="665" spans="1:19">
      <c r="A665" t="n">
        <v>5687</v>
      </c>
      <c r="B665" s="25" t="n">
        <v>19</v>
      </c>
      <c r="C665" s="7" t="n">
        <v>1001</v>
      </c>
      <c r="D665" s="7" t="s">
        <v>29</v>
      </c>
      <c r="E665" s="7" t="s">
        <v>30</v>
      </c>
      <c r="F665" s="7" t="s">
        <v>14</v>
      </c>
      <c r="G665" s="7" t="n">
        <v>0</v>
      </c>
      <c r="H665" s="7" t="n">
        <v>4194305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1</v>
      </c>
      <c r="N665" s="7" t="n">
        <v>1.60000002384186</v>
      </c>
      <c r="O665" s="7" t="n">
        <v>0.0900000035762787</v>
      </c>
      <c r="P665" s="7" t="s">
        <v>14</v>
      </c>
      <c r="Q665" s="7" t="s">
        <v>14</v>
      </c>
      <c r="R665" s="7" t="n">
        <v>-1</v>
      </c>
      <c r="S665" s="7" t="n">
        <v>0</v>
      </c>
      <c r="T665" s="7" t="n">
        <v>0</v>
      </c>
      <c r="U665" s="7" t="n">
        <v>0</v>
      </c>
      <c r="V665" s="7" t="n">
        <v>0</v>
      </c>
    </row>
    <row r="666" spans="1:19">
      <c r="A666" t="s">
        <v>4</v>
      </c>
      <c r="B666" s="4" t="s">
        <v>5</v>
      </c>
      <c r="C666" s="4" t="s">
        <v>11</v>
      </c>
      <c r="D666" s="4" t="s">
        <v>8</v>
      </c>
      <c r="E666" s="4" t="s">
        <v>8</v>
      </c>
      <c r="F666" s="4" t="s">
        <v>8</v>
      </c>
      <c r="G666" s="4" t="s">
        <v>7</v>
      </c>
      <c r="H666" s="4" t="s">
        <v>13</v>
      </c>
      <c r="I666" s="4" t="s">
        <v>12</v>
      </c>
      <c r="J666" s="4" t="s">
        <v>12</v>
      </c>
      <c r="K666" s="4" t="s">
        <v>12</v>
      </c>
      <c r="L666" s="4" t="s">
        <v>12</v>
      </c>
      <c r="M666" s="4" t="s">
        <v>12</v>
      </c>
      <c r="N666" s="4" t="s">
        <v>12</v>
      </c>
      <c r="O666" s="4" t="s">
        <v>12</v>
      </c>
      <c r="P666" s="4" t="s">
        <v>8</v>
      </c>
      <c r="Q666" s="4" t="s">
        <v>8</v>
      </c>
      <c r="R666" s="4" t="s">
        <v>13</v>
      </c>
      <c r="S666" s="4" t="s">
        <v>7</v>
      </c>
      <c r="T666" s="4" t="s">
        <v>13</v>
      </c>
      <c r="U666" s="4" t="s">
        <v>13</v>
      </c>
      <c r="V666" s="4" t="s">
        <v>11</v>
      </c>
    </row>
    <row r="667" spans="1:19">
      <c r="A667" t="n">
        <v>5760</v>
      </c>
      <c r="B667" s="25" t="n">
        <v>19</v>
      </c>
      <c r="C667" s="7" t="n">
        <v>1002</v>
      </c>
      <c r="D667" s="7" t="s">
        <v>91</v>
      </c>
      <c r="E667" s="7" t="s">
        <v>92</v>
      </c>
      <c r="F667" s="7" t="s">
        <v>14</v>
      </c>
      <c r="G667" s="7" t="n">
        <v>0</v>
      </c>
      <c r="H667" s="7" t="n">
        <v>4194305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1</v>
      </c>
      <c r="N667" s="7" t="n">
        <v>1.60000002384186</v>
      </c>
      <c r="O667" s="7" t="n">
        <v>0.0900000035762787</v>
      </c>
      <c r="P667" s="7" t="s">
        <v>14</v>
      </c>
      <c r="Q667" s="7" t="s">
        <v>14</v>
      </c>
      <c r="R667" s="7" t="n">
        <v>-1</v>
      </c>
      <c r="S667" s="7" t="n">
        <v>0</v>
      </c>
      <c r="T667" s="7" t="n">
        <v>0</v>
      </c>
      <c r="U667" s="7" t="n">
        <v>0</v>
      </c>
      <c r="V667" s="7" t="n">
        <v>0</v>
      </c>
    </row>
    <row r="668" spans="1:19">
      <c r="A668" t="s">
        <v>4</v>
      </c>
      <c r="B668" s="4" t="s">
        <v>5</v>
      </c>
      <c r="C668" s="4" t="s">
        <v>11</v>
      </c>
      <c r="D668" s="4" t="s">
        <v>8</v>
      </c>
      <c r="E668" s="4" t="s">
        <v>8</v>
      </c>
      <c r="F668" s="4" t="s">
        <v>8</v>
      </c>
      <c r="G668" s="4" t="s">
        <v>7</v>
      </c>
      <c r="H668" s="4" t="s">
        <v>13</v>
      </c>
      <c r="I668" s="4" t="s">
        <v>12</v>
      </c>
      <c r="J668" s="4" t="s">
        <v>12</v>
      </c>
      <c r="K668" s="4" t="s">
        <v>12</v>
      </c>
      <c r="L668" s="4" t="s">
        <v>12</v>
      </c>
      <c r="M668" s="4" t="s">
        <v>12</v>
      </c>
      <c r="N668" s="4" t="s">
        <v>12</v>
      </c>
      <c r="O668" s="4" t="s">
        <v>12</v>
      </c>
      <c r="P668" s="4" t="s">
        <v>8</v>
      </c>
      <c r="Q668" s="4" t="s">
        <v>8</v>
      </c>
      <c r="R668" s="4" t="s">
        <v>13</v>
      </c>
      <c r="S668" s="4" t="s">
        <v>7</v>
      </c>
      <c r="T668" s="4" t="s">
        <v>13</v>
      </c>
      <c r="U668" s="4" t="s">
        <v>13</v>
      </c>
      <c r="V668" s="4" t="s">
        <v>11</v>
      </c>
    </row>
    <row r="669" spans="1:19">
      <c r="A669" t="n">
        <v>5842</v>
      </c>
      <c r="B669" s="25" t="n">
        <v>19</v>
      </c>
      <c r="C669" s="7" t="n">
        <v>1590</v>
      </c>
      <c r="D669" s="7" t="s">
        <v>93</v>
      </c>
      <c r="E669" s="7" t="s">
        <v>94</v>
      </c>
      <c r="F669" s="7" t="s">
        <v>14</v>
      </c>
      <c r="G669" s="7" t="n">
        <v>0</v>
      </c>
      <c r="H669" s="7" t="n">
        <v>1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s">
        <v>14</v>
      </c>
      <c r="Q669" s="7" t="s">
        <v>14</v>
      </c>
      <c r="R669" s="7" t="n">
        <v>-1</v>
      </c>
      <c r="S669" s="7" t="n">
        <v>0</v>
      </c>
      <c r="T669" s="7" t="n">
        <v>0</v>
      </c>
      <c r="U669" s="7" t="n">
        <v>0</v>
      </c>
      <c r="V669" s="7" t="n">
        <v>0</v>
      </c>
    </row>
    <row r="670" spans="1:19">
      <c r="A670" t="s">
        <v>4</v>
      </c>
      <c r="B670" s="4" t="s">
        <v>5</v>
      </c>
      <c r="C670" s="4" t="s">
        <v>11</v>
      </c>
      <c r="D670" s="4" t="s">
        <v>7</v>
      </c>
      <c r="E670" s="4" t="s">
        <v>7</v>
      </c>
      <c r="F670" s="4" t="s">
        <v>8</v>
      </c>
    </row>
    <row r="671" spans="1:19">
      <c r="A671" t="n">
        <v>5917</v>
      </c>
      <c r="B671" s="26" t="n">
        <v>20</v>
      </c>
      <c r="C671" s="7" t="n">
        <v>0</v>
      </c>
      <c r="D671" s="7" t="n">
        <v>3</v>
      </c>
      <c r="E671" s="7" t="n">
        <v>10</v>
      </c>
      <c r="F671" s="7" t="s">
        <v>32</v>
      </c>
    </row>
    <row r="672" spans="1:19">
      <c r="A672" t="s">
        <v>4</v>
      </c>
      <c r="B672" s="4" t="s">
        <v>5</v>
      </c>
      <c r="C672" s="4" t="s">
        <v>11</v>
      </c>
    </row>
    <row r="673" spans="1:22">
      <c r="A673" t="n">
        <v>5935</v>
      </c>
      <c r="B673" s="23" t="n">
        <v>16</v>
      </c>
      <c r="C673" s="7" t="n">
        <v>0</v>
      </c>
    </row>
    <row r="674" spans="1:22">
      <c r="A674" t="s">
        <v>4</v>
      </c>
      <c r="B674" s="4" t="s">
        <v>5</v>
      </c>
      <c r="C674" s="4" t="s">
        <v>11</v>
      </c>
      <c r="D674" s="4" t="s">
        <v>7</v>
      </c>
      <c r="E674" s="4" t="s">
        <v>7</v>
      </c>
      <c r="F674" s="4" t="s">
        <v>8</v>
      </c>
    </row>
    <row r="675" spans="1:22">
      <c r="A675" t="n">
        <v>5938</v>
      </c>
      <c r="B675" s="26" t="n">
        <v>20</v>
      </c>
      <c r="C675" s="7" t="n">
        <v>61489</v>
      </c>
      <c r="D675" s="7" t="n">
        <v>3</v>
      </c>
      <c r="E675" s="7" t="n">
        <v>10</v>
      </c>
      <c r="F675" s="7" t="s">
        <v>32</v>
      </c>
    </row>
    <row r="676" spans="1:22">
      <c r="A676" t="s">
        <v>4</v>
      </c>
      <c r="B676" s="4" t="s">
        <v>5</v>
      </c>
      <c r="C676" s="4" t="s">
        <v>11</v>
      </c>
    </row>
    <row r="677" spans="1:22">
      <c r="A677" t="n">
        <v>5956</v>
      </c>
      <c r="B677" s="23" t="n">
        <v>16</v>
      </c>
      <c r="C677" s="7" t="n">
        <v>0</v>
      </c>
    </row>
    <row r="678" spans="1:22">
      <c r="A678" t="s">
        <v>4</v>
      </c>
      <c r="B678" s="4" t="s">
        <v>5</v>
      </c>
      <c r="C678" s="4" t="s">
        <v>11</v>
      </c>
      <c r="D678" s="4" t="s">
        <v>7</v>
      </c>
      <c r="E678" s="4" t="s">
        <v>7</v>
      </c>
      <c r="F678" s="4" t="s">
        <v>8</v>
      </c>
    </row>
    <row r="679" spans="1:22">
      <c r="A679" t="n">
        <v>5959</v>
      </c>
      <c r="B679" s="26" t="n">
        <v>20</v>
      </c>
      <c r="C679" s="7" t="n">
        <v>61490</v>
      </c>
      <c r="D679" s="7" t="n">
        <v>3</v>
      </c>
      <c r="E679" s="7" t="n">
        <v>10</v>
      </c>
      <c r="F679" s="7" t="s">
        <v>32</v>
      </c>
    </row>
    <row r="680" spans="1:22">
      <c r="A680" t="s">
        <v>4</v>
      </c>
      <c r="B680" s="4" t="s">
        <v>5</v>
      </c>
      <c r="C680" s="4" t="s">
        <v>11</v>
      </c>
    </row>
    <row r="681" spans="1:22">
      <c r="A681" t="n">
        <v>5977</v>
      </c>
      <c r="B681" s="23" t="n">
        <v>16</v>
      </c>
      <c r="C681" s="7" t="n">
        <v>0</v>
      </c>
    </row>
    <row r="682" spans="1:22">
      <c r="A682" t="s">
        <v>4</v>
      </c>
      <c r="B682" s="4" t="s">
        <v>5</v>
      </c>
      <c r="C682" s="4" t="s">
        <v>11</v>
      </c>
      <c r="D682" s="4" t="s">
        <v>7</v>
      </c>
      <c r="E682" s="4" t="s">
        <v>7</v>
      </c>
      <c r="F682" s="4" t="s">
        <v>8</v>
      </c>
    </row>
    <row r="683" spans="1:22">
      <c r="A683" t="n">
        <v>5980</v>
      </c>
      <c r="B683" s="26" t="n">
        <v>20</v>
      </c>
      <c r="C683" s="7" t="n">
        <v>61488</v>
      </c>
      <c r="D683" s="7" t="n">
        <v>3</v>
      </c>
      <c r="E683" s="7" t="n">
        <v>10</v>
      </c>
      <c r="F683" s="7" t="s">
        <v>32</v>
      </c>
    </row>
    <row r="684" spans="1:22">
      <c r="A684" t="s">
        <v>4</v>
      </c>
      <c r="B684" s="4" t="s">
        <v>5</v>
      </c>
      <c r="C684" s="4" t="s">
        <v>11</v>
      </c>
    </row>
    <row r="685" spans="1:22">
      <c r="A685" t="n">
        <v>5998</v>
      </c>
      <c r="B685" s="23" t="n">
        <v>16</v>
      </c>
      <c r="C685" s="7" t="n">
        <v>0</v>
      </c>
    </row>
    <row r="686" spans="1:22">
      <c r="A686" t="s">
        <v>4</v>
      </c>
      <c r="B686" s="4" t="s">
        <v>5</v>
      </c>
      <c r="C686" s="4" t="s">
        <v>11</v>
      </c>
      <c r="D686" s="4" t="s">
        <v>7</v>
      </c>
      <c r="E686" s="4" t="s">
        <v>7</v>
      </c>
      <c r="F686" s="4" t="s">
        <v>8</v>
      </c>
    </row>
    <row r="687" spans="1:22">
      <c r="A687" t="n">
        <v>6001</v>
      </c>
      <c r="B687" s="26" t="n">
        <v>20</v>
      </c>
      <c r="C687" s="7" t="n">
        <v>7032</v>
      </c>
      <c r="D687" s="7" t="n">
        <v>3</v>
      </c>
      <c r="E687" s="7" t="n">
        <v>10</v>
      </c>
      <c r="F687" s="7" t="s">
        <v>32</v>
      </c>
    </row>
    <row r="688" spans="1:22">
      <c r="A688" t="s">
        <v>4</v>
      </c>
      <c r="B688" s="4" t="s">
        <v>5</v>
      </c>
      <c r="C688" s="4" t="s">
        <v>11</v>
      </c>
    </row>
    <row r="689" spans="1:6">
      <c r="A689" t="n">
        <v>6019</v>
      </c>
      <c r="B689" s="23" t="n">
        <v>16</v>
      </c>
      <c r="C689" s="7" t="n">
        <v>0</v>
      </c>
    </row>
    <row r="690" spans="1:6">
      <c r="A690" t="s">
        <v>4</v>
      </c>
      <c r="B690" s="4" t="s">
        <v>5</v>
      </c>
      <c r="C690" s="4" t="s">
        <v>11</v>
      </c>
      <c r="D690" s="4" t="s">
        <v>7</v>
      </c>
      <c r="E690" s="4" t="s">
        <v>7</v>
      </c>
      <c r="F690" s="4" t="s">
        <v>8</v>
      </c>
    </row>
    <row r="691" spans="1:6">
      <c r="A691" t="n">
        <v>6022</v>
      </c>
      <c r="B691" s="26" t="n">
        <v>20</v>
      </c>
      <c r="C691" s="7" t="n">
        <v>3</v>
      </c>
      <c r="D691" s="7" t="n">
        <v>3</v>
      </c>
      <c r="E691" s="7" t="n">
        <v>10</v>
      </c>
      <c r="F691" s="7" t="s">
        <v>32</v>
      </c>
    </row>
    <row r="692" spans="1:6">
      <c r="A692" t="s">
        <v>4</v>
      </c>
      <c r="B692" s="4" t="s">
        <v>5</v>
      </c>
      <c r="C692" s="4" t="s">
        <v>11</v>
      </c>
    </row>
    <row r="693" spans="1:6">
      <c r="A693" t="n">
        <v>6040</v>
      </c>
      <c r="B693" s="23" t="n">
        <v>16</v>
      </c>
      <c r="C693" s="7" t="n">
        <v>0</v>
      </c>
    </row>
    <row r="694" spans="1:6">
      <c r="A694" t="s">
        <v>4</v>
      </c>
      <c r="B694" s="4" t="s">
        <v>5</v>
      </c>
      <c r="C694" s="4" t="s">
        <v>11</v>
      </c>
      <c r="D694" s="4" t="s">
        <v>7</v>
      </c>
      <c r="E694" s="4" t="s">
        <v>7</v>
      </c>
      <c r="F694" s="4" t="s">
        <v>8</v>
      </c>
    </row>
    <row r="695" spans="1:6">
      <c r="A695" t="n">
        <v>6043</v>
      </c>
      <c r="B695" s="26" t="n">
        <v>20</v>
      </c>
      <c r="C695" s="7" t="n">
        <v>5</v>
      </c>
      <c r="D695" s="7" t="n">
        <v>3</v>
      </c>
      <c r="E695" s="7" t="n">
        <v>10</v>
      </c>
      <c r="F695" s="7" t="s">
        <v>32</v>
      </c>
    </row>
    <row r="696" spans="1:6">
      <c r="A696" t="s">
        <v>4</v>
      </c>
      <c r="B696" s="4" t="s">
        <v>5</v>
      </c>
      <c r="C696" s="4" t="s">
        <v>11</v>
      </c>
    </row>
    <row r="697" spans="1:6">
      <c r="A697" t="n">
        <v>6061</v>
      </c>
      <c r="B697" s="23" t="n">
        <v>16</v>
      </c>
      <c r="C697" s="7" t="n">
        <v>0</v>
      </c>
    </row>
    <row r="698" spans="1:6">
      <c r="A698" t="s">
        <v>4</v>
      </c>
      <c r="B698" s="4" t="s">
        <v>5</v>
      </c>
      <c r="C698" s="4" t="s">
        <v>11</v>
      </c>
      <c r="D698" s="4" t="s">
        <v>7</v>
      </c>
      <c r="E698" s="4" t="s">
        <v>7</v>
      </c>
      <c r="F698" s="4" t="s">
        <v>8</v>
      </c>
    </row>
    <row r="699" spans="1:6">
      <c r="A699" t="n">
        <v>6064</v>
      </c>
      <c r="B699" s="26" t="n">
        <v>20</v>
      </c>
      <c r="C699" s="7" t="n">
        <v>1000</v>
      </c>
      <c r="D699" s="7" t="n">
        <v>3</v>
      </c>
      <c r="E699" s="7" t="n">
        <v>10</v>
      </c>
      <c r="F699" s="7" t="s">
        <v>32</v>
      </c>
    </row>
    <row r="700" spans="1:6">
      <c r="A700" t="s">
        <v>4</v>
      </c>
      <c r="B700" s="4" t="s">
        <v>5</v>
      </c>
      <c r="C700" s="4" t="s">
        <v>11</v>
      </c>
    </row>
    <row r="701" spans="1:6">
      <c r="A701" t="n">
        <v>6082</v>
      </c>
      <c r="B701" s="23" t="n">
        <v>16</v>
      </c>
      <c r="C701" s="7" t="n">
        <v>0</v>
      </c>
    </row>
    <row r="702" spans="1:6">
      <c r="A702" t="s">
        <v>4</v>
      </c>
      <c r="B702" s="4" t="s">
        <v>5</v>
      </c>
      <c r="C702" s="4" t="s">
        <v>11</v>
      </c>
      <c r="D702" s="4" t="s">
        <v>7</v>
      </c>
      <c r="E702" s="4" t="s">
        <v>7</v>
      </c>
      <c r="F702" s="4" t="s">
        <v>8</v>
      </c>
    </row>
    <row r="703" spans="1:6">
      <c r="A703" t="n">
        <v>6085</v>
      </c>
      <c r="B703" s="26" t="n">
        <v>20</v>
      </c>
      <c r="C703" s="7" t="n">
        <v>1001</v>
      </c>
      <c r="D703" s="7" t="n">
        <v>3</v>
      </c>
      <c r="E703" s="7" t="n">
        <v>10</v>
      </c>
      <c r="F703" s="7" t="s">
        <v>32</v>
      </c>
    </row>
    <row r="704" spans="1:6">
      <c r="A704" t="s">
        <v>4</v>
      </c>
      <c r="B704" s="4" t="s">
        <v>5</v>
      </c>
      <c r="C704" s="4" t="s">
        <v>11</v>
      </c>
    </row>
    <row r="705" spans="1:6">
      <c r="A705" t="n">
        <v>6103</v>
      </c>
      <c r="B705" s="23" t="n">
        <v>16</v>
      </c>
      <c r="C705" s="7" t="n">
        <v>0</v>
      </c>
    </row>
    <row r="706" spans="1:6">
      <c r="A706" t="s">
        <v>4</v>
      </c>
      <c r="B706" s="4" t="s">
        <v>5</v>
      </c>
      <c r="C706" s="4" t="s">
        <v>11</v>
      </c>
      <c r="D706" s="4" t="s">
        <v>7</v>
      </c>
      <c r="E706" s="4" t="s">
        <v>7</v>
      </c>
      <c r="F706" s="4" t="s">
        <v>8</v>
      </c>
    </row>
    <row r="707" spans="1:6">
      <c r="A707" t="n">
        <v>6106</v>
      </c>
      <c r="B707" s="26" t="n">
        <v>20</v>
      </c>
      <c r="C707" s="7" t="n">
        <v>1002</v>
      </c>
      <c r="D707" s="7" t="n">
        <v>3</v>
      </c>
      <c r="E707" s="7" t="n">
        <v>10</v>
      </c>
      <c r="F707" s="7" t="s">
        <v>32</v>
      </c>
    </row>
    <row r="708" spans="1:6">
      <c r="A708" t="s">
        <v>4</v>
      </c>
      <c r="B708" s="4" t="s">
        <v>5</v>
      </c>
      <c r="C708" s="4" t="s">
        <v>11</v>
      </c>
    </row>
    <row r="709" spans="1:6">
      <c r="A709" t="n">
        <v>6124</v>
      </c>
      <c r="B709" s="23" t="n">
        <v>16</v>
      </c>
      <c r="C709" s="7" t="n">
        <v>0</v>
      </c>
    </row>
    <row r="710" spans="1:6">
      <c r="A710" t="s">
        <v>4</v>
      </c>
      <c r="B710" s="4" t="s">
        <v>5</v>
      </c>
      <c r="C710" s="4" t="s">
        <v>11</v>
      </c>
      <c r="D710" s="4" t="s">
        <v>7</v>
      </c>
      <c r="E710" s="4" t="s">
        <v>7</v>
      </c>
      <c r="F710" s="4" t="s">
        <v>8</v>
      </c>
    </row>
    <row r="711" spans="1:6">
      <c r="A711" t="n">
        <v>6127</v>
      </c>
      <c r="B711" s="26" t="n">
        <v>20</v>
      </c>
      <c r="C711" s="7" t="n">
        <v>1590</v>
      </c>
      <c r="D711" s="7" t="n">
        <v>3</v>
      </c>
      <c r="E711" s="7" t="n">
        <v>10</v>
      </c>
      <c r="F711" s="7" t="s">
        <v>32</v>
      </c>
    </row>
    <row r="712" spans="1:6">
      <c r="A712" t="s">
        <v>4</v>
      </c>
      <c r="B712" s="4" t="s">
        <v>5</v>
      </c>
      <c r="C712" s="4" t="s">
        <v>11</v>
      </c>
    </row>
    <row r="713" spans="1:6">
      <c r="A713" t="n">
        <v>6145</v>
      </c>
      <c r="B713" s="23" t="n">
        <v>16</v>
      </c>
      <c r="C713" s="7" t="n">
        <v>0</v>
      </c>
    </row>
    <row r="714" spans="1:6">
      <c r="A714" t="s">
        <v>4</v>
      </c>
      <c r="B714" s="4" t="s">
        <v>5</v>
      </c>
      <c r="C714" s="4" t="s">
        <v>7</v>
      </c>
      <c r="D714" s="4" t="s">
        <v>7</v>
      </c>
      <c r="E714" s="4" t="s">
        <v>7</v>
      </c>
      <c r="F714" s="4" t="s">
        <v>7</v>
      </c>
    </row>
    <row r="715" spans="1:6">
      <c r="A715" t="n">
        <v>6148</v>
      </c>
      <c r="B715" s="14" t="n">
        <v>14</v>
      </c>
      <c r="C715" s="7" t="n">
        <v>0</v>
      </c>
      <c r="D715" s="7" t="n">
        <v>0</v>
      </c>
      <c r="E715" s="7" t="n">
        <v>32</v>
      </c>
      <c r="F715" s="7" t="n">
        <v>0</v>
      </c>
    </row>
    <row r="716" spans="1:6">
      <c r="A716" t="s">
        <v>4</v>
      </c>
      <c r="B716" s="4" t="s">
        <v>5</v>
      </c>
      <c r="C716" s="4" t="s">
        <v>12</v>
      </c>
      <c r="D716" s="4" t="s">
        <v>12</v>
      </c>
      <c r="E716" s="4" t="s">
        <v>12</v>
      </c>
      <c r="F716" s="4" t="s">
        <v>12</v>
      </c>
      <c r="G716" s="4" t="s">
        <v>12</v>
      </c>
      <c r="H716" s="4" t="s">
        <v>11</v>
      </c>
    </row>
    <row r="717" spans="1:6">
      <c r="A717" t="n">
        <v>6153</v>
      </c>
      <c r="B717" s="47" t="n">
        <v>71</v>
      </c>
      <c r="C717" s="7" t="n">
        <v>0.740000009536743</v>
      </c>
      <c r="D717" s="7" t="n">
        <v>0.800000011920929</v>
      </c>
      <c r="E717" s="7" t="n">
        <v>0.910000026226044</v>
      </c>
      <c r="F717" s="7" t="n">
        <v>-50</v>
      </c>
      <c r="G717" s="7" t="n">
        <v>200</v>
      </c>
      <c r="H717" s="7" t="n">
        <v>0</v>
      </c>
    </row>
    <row r="718" spans="1:6">
      <c r="A718" t="s">
        <v>4</v>
      </c>
      <c r="B718" s="4" t="s">
        <v>5</v>
      </c>
      <c r="C718" s="4" t="s">
        <v>11</v>
      </c>
      <c r="D718" s="4" t="s">
        <v>13</v>
      </c>
    </row>
    <row r="719" spans="1:6">
      <c r="A719" t="n">
        <v>6176</v>
      </c>
      <c r="B719" s="31" t="n">
        <v>43</v>
      </c>
      <c r="C719" s="7" t="n">
        <v>1002</v>
      </c>
      <c r="D719" s="7" t="n">
        <v>128</v>
      </c>
    </row>
    <row r="720" spans="1:6">
      <c r="A720" t="s">
        <v>4</v>
      </c>
      <c r="B720" s="4" t="s">
        <v>5</v>
      </c>
      <c r="C720" s="4" t="s">
        <v>11</v>
      </c>
      <c r="D720" s="4" t="s">
        <v>13</v>
      </c>
    </row>
    <row r="721" spans="1:8">
      <c r="A721" t="n">
        <v>6183</v>
      </c>
      <c r="B721" s="31" t="n">
        <v>43</v>
      </c>
      <c r="C721" s="7" t="n">
        <v>1002</v>
      </c>
      <c r="D721" s="7" t="n">
        <v>32</v>
      </c>
    </row>
    <row r="722" spans="1:8">
      <c r="A722" t="s">
        <v>4</v>
      </c>
      <c r="B722" s="4" t="s">
        <v>5</v>
      </c>
      <c r="C722" s="4" t="s">
        <v>11</v>
      </c>
      <c r="D722" s="4" t="s">
        <v>13</v>
      </c>
    </row>
    <row r="723" spans="1:8">
      <c r="A723" t="n">
        <v>6190</v>
      </c>
      <c r="B723" s="31" t="n">
        <v>43</v>
      </c>
      <c r="C723" s="7" t="n">
        <v>1000</v>
      </c>
      <c r="D723" s="7" t="n">
        <v>256</v>
      </c>
    </row>
    <row r="724" spans="1:8">
      <c r="A724" t="s">
        <v>4</v>
      </c>
      <c r="B724" s="4" t="s">
        <v>5</v>
      </c>
      <c r="C724" s="4" t="s">
        <v>11</v>
      </c>
      <c r="D724" s="4" t="s">
        <v>13</v>
      </c>
    </row>
    <row r="725" spans="1:8">
      <c r="A725" t="n">
        <v>6197</v>
      </c>
      <c r="B725" s="31" t="n">
        <v>43</v>
      </c>
      <c r="C725" s="7" t="n">
        <v>1001</v>
      </c>
      <c r="D725" s="7" t="n">
        <v>256</v>
      </c>
    </row>
    <row r="726" spans="1:8">
      <c r="A726" t="s">
        <v>4</v>
      </c>
      <c r="B726" s="4" t="s">
        <v>5</v>
      </c>
      <c r="C726" s="4" t="s">
        <v>11</v>
      </c>
      <c r="D726" s="4" t="s">
        <v>11</v>
      </c>
      <c r="E726" s="4" t="s">
        <v>11</v>
      </c>
    </row>
    <row r="727" spans="1:8">
      <c r="A727" t="n">
        <v>6204</v>
      </c>
      <c r="B727" s="39" t="n">
        <v>61</v>
      </c>
      <c r="C727" s="7" t="n">
        <v>0</v>
      </c>
      <c r="D727" s="7" t="n">
        <v>1590</v>
      </c>
      <c r="E727" s="7" t="n">
        <v>0</v>
      </c>
    </row>
    <row r="728" spans="1:8">
      <c r="A728" t="s">
        <v>4</v>
      </c>
      <c r="B728" s="4" t="s">
        <v>5</v>
      </c>
      <c r="C728" s="4" t="s">
        <v>11</v>
      </c>
      <c r="D728" s="4" t="s">
        <v>11</v>
      </c>
      <c r="E728" s="4" t="s">
        <v>11</v>
      </c>
    </row>
    <row r="729" spans="1:8">
      <c r="A729" t="n">
        <v>6211</v>
      </c>
      <c r="B729" s="39" t="n">
        <v>61</v>
      </c>
      <c r="C729" s="7" t="n">
        <v>61489</v>
      </c>
      <c r="D729" s="7" t="n">
        <v>1590</v>
      </c>
      <c r="E729" s="7" t="n">
        <v>0</v>
      </c>
    </row>
    <row r="730" spans="1:8">
      <c r="A730" t="s">
        <v>4</v>
      </c>
      <c r="B730" s="4" t="s">
        <v>5</v>
      </c>
      <c r="C730" s="4" t="s">
        <v>11</v>
      </c>
      <c r="D730" s="4" t="s">
        <v>11</v>
      </c>
      <c r="E730" s="4" t="s">
        <v>11</v>
      </c>
    </row>
    <row r="731" spans="1:8">
      <c r="A731" t="n">
        <v>6218</v>
      </c>
      <c r="B731" s="39" t="n">
        <v>61</v>
      </c>
      <c r="C731" s="7" t="n">
        <v>61490</v>
      </c>
      <c r="D731" s="7" t="n">
        <v>1590</v>
      </c>
      <c r="E731" s="7" t="n">
        <v>0</v>
      </c>
    </row>
    <row r="732" spans="1:8">
      <c r="A732" t="s">
        <v>4</v>
      </c>
      <c r="B732" s="4" t="s">
        <v>5</v>
      </c>
      <c r="C732" s="4" t="s">
        <v>11</v>
      </c>
      <c r="D732" s="4" t="s">
        <v>11</v>
      </c>
      <c r="E732" s="4" t="s">
        <v>11</v>
      </c>
    </row>
    <row r="733" spans="1:8">
      <c r="A733" t="n">
        <v>6225</v>
      </c>
      <c r="B733" s="39" t="n">
        <v>61</v>
      </c>
      <c r="C733" s="7" t="n">
        <v>61488</v>
      </c>
      <c r="D733" s="7" t="n">
        <v>1590</v>
      </c>
      <c r="E733" s="7" t="n">
        <v>0</v>
      </c>
    </row>
    <row r="734" spans="1:8">
      <c r="A734" t="s">
        <v>4</v>
      </c>
      <c r="B734" s="4" t="s">
        <v>5</v>
      </c>
      <c r="C734" s="4" t="s">
        <v>11</v>
      </c>
      <c r="D734" s="4" t="s">
        <v>11</v>
      </c>
      <c r="E734" s="4" t="s">
        <v>11</v>
      </c>
    </row>
    <row r="735" spans="1:8">
      <c r="A735" t="n">
        <v>6232</v>
      </c>
      <c r="B735" s="39" t="n">
        <v>61</v>
      </c>
      <c r="C735" s="7" t="n">
        <v>7032</v>
      </c>
      <c r="D735" s="7" t="n">
        <v>1590</v>
      </c>
      <c r="E735" s="7" t="n">
        <v>0</v>
      </c>
    </row>
    <row r="736" spans="1:8">
      <c r="A736" t="s">
        <v>4</v>
      </c>
      <c r="B736" s="4" t="s">
        <v>5</v>
      </c>
      <c r="C736" s="4" t="s">
        <v>11</v>
      </c>
      <c r="D736" s="4" t="s">
        <v>11</v>
      </c>
      <c r="E736" s="4" t="s">
        <v>11</v>
      </c>
    </row>
    <row r="737" spans="1:5">
      <c r="A737" t="n">
        <v>6239</v>
      </c>
      <c r="B737" s="39" t="n">
        <v>61</v>
      </c>
      <c r="C737" s="7" t="n">
        <v>3</v>
      </c>
      <c r="D737" s="7" t="n">
        <v>1590</v>
      </c>
      <c r="E737" s="7" t="n">
        <v>0</v>
      </c>
    </row>
    <row r="738" spans="1:5">
      <c r="A738" t="s">
        <v>4</v>
      </c>
      <c r="B738" s="4" t="s">
        <v>5</v>
      </c>
      <c r="C738" s="4" t="s">
        <v>11</v>
      </c>
      <c r="D738" s="4" t="s">
        <v>11</v>
      </c>
      <c r="E738" s="4" t="s">
        <v>11</v>
      </c>
    </row>
    <row r="739" spans="1:5">
      <c r="A739" t="n">
        <v>6246</v>
      </c>
      <c r="B739" s="39" t="n">
        <v>61</v>
      </c>
      <c r="C739" s="7" t="n">
        <v>5</v>
      </c>
      <c r="D739" s="7" t="n">
        <v>1590</v>
      </c>
      <c r="E739" s="7" t="n">
        <v>0</v>
      </c>
    </row>
    <row r="740" spans="1:5">
      <c r="A740" t="s">
        <v>4</v>
      </c>
      <c r="B740" s="4" t="s">
        <v>5</v>
      </c>
      <c r="C740" s="4" t="s">
        <v>11</v>
      </c>
      <c r="D740" s="4" t="s">
        <v>12</v>
      </c>
      <c r="E740" s="4" t="s">
        <v>12</v>
      </c>
      <c r="F740" s="4" t="s">
        <v>12</v>
      </c>
      <c r="G740" s="4" t="s">
        <v>12</v>
      </c>
    </row>
    <row r="741" spans="1:5">
      <c r="A741" t="n">
        <v>6253</v>
      </c>
      <c r="B741" s="30" t="n">
        <v>46</v>
      </c>
      <c r="C741" s="7" t="n">
        <v>1000</v>
      </c>
      <c r="D741" s="7" t="n">
        <v>2</v>
      </c>
      <c r="E741" s="7" t="n">
        <v>-2.07999992370605</v>
      </c>
      <c r="F741" s="7" t="n">
        <v>1</v>
      </c>
      <c r="G741" s="7" t="n">
        <v>0</v>
      </c>
    </row>
    <row r="742" spans="1:5">
      <c r="A742" t="s">
        <v>4</v>
      </c>
      <c r="B742" s="4" t="s">
        <v>5</v>
      </c>
      <c r="C742" s="4" t="s">
        <v>11</v>
      </c>
      <c r="D742" s="4" t="s">
        <v>12</v>
      </c>
      <c r="E742" s="4" t="s">
        <v>12</v>
      </c>
      <c r="F742" s="4" t="s">
        <v>12</v>
      </c>
      <c r="G742" s="4" t="s">
        <v>12</v>
      </c>
    </row>
    <row r="743" spans="1:5">
      <c r="A743" t="n">
        <v>6272</v>
      </c>
      <c r="B743" s="30" t="n">
        <v>46</v>
      </c>
      <c r="C743" s="7" t="n">
        <v>0</v>
      </c>
      <c r="D743" s="7" t="n">
        <v>2.65000009536743</v>
      </c>
      <c r="E743" s="7" t="n">
        <v>-1.95000004768372</v>
      </c>
      <c r="F743" s="7" t="n">
        <v>0.159999996423721</v>
      </c>
      <c r="G743" s="7" t="n">
        <v>270</v>
      </c>
    </row>
    <row r="744" spans="1:5">
      <c r="A744" t="s">
        <v>4</v>
      </c>
      <c r="B744" s="4" t="s">
        <v>5</v>
      </c>
      <c r="C744" s="4" t="s">
        <v>11</v>
      </c>
      <c r="D744" s="4" t="s">
        <v>12</v>
      </c>
      <c r="E744" s="4" t="s">
        <v>12</v>
      </c>
      <c r="F744" s="4" t="s">
        <v>12</v>
      </c>
      <c r="G744" s="4" t="s">
        <v>12</v>
      </c>
    </row>
    <row r="745" spans="1:5">
      <c r="A745" t="n">
        <v>6291</v>
      </c>
      <c r="B745" s="30" t="n">
        <v>46</v>
      </c>
      <c r="C745" s="7" t="n">
        <v>5</v>
      </c>
      <c r="D745" s="7" t="n">
        <v>2.65000009536743</v>
      </c>
      <c r="E745" s="7" t="n">
        <v>-1.95000004768372</v>
      </c>
      <c r="F745" s="7" t="n">
        <v>0.959999978542328</v>
      </c>
      <c r="G745" s="7" t="n">
        <v>270</v>
      </c>
    </row>
    <row r="746" spans="1:5">
      <c r="A746" t="s">
        <v>4</v>
      </c>
      <c r="B746" s="4" t="s">
        <v>5</v>
      </c>
      <c r="C746" s="4" t="s">
        <v>11</v>
      </c>
      <c r="D746" s="4" t="s">
        <v>12</v>
      </c>
      <c r="E746" s="4" t="s">
        <v>12</v>
      </c>
      <c r="F746" s="4" t="s">
        <v>12</v>
      </c>
      <c r="G746" s="4" t="s">
        <v>12</v>
      </c>
    </row>
    <row r="747" spans="1:5">
      <c r="A747" t="n">
        <v>6310</v>
      </c>
      <c r="B747" s="30" t="n">
        <v>46</v>
      </c>
      <c r="C747" s="7" t="n">
        <v>3</v>
      </c>
      <c r="D747" s="7" t="n">
        <v>2</v>
      </c>
      <c r="E747" s="7" t="n">
        <v>-2.07999992370605</v>
      </c>
      <c r="F747" s="7" t="n">
        <v>1</v>
      </c>
      <c r="G747" s="7" t="n">
        <v>0</v>
      </c>
    </row>
    <row r="748" spans="1:5">
      <c r="A748" t="s">
        <v>4</v>
      </c>
      <c r="B748" s="4" t="s">
        <v>5</v>
      </c>
      <c r="C748" s="4" t="s">
        <v>11</v>
      </c>
      <c r="D748" s="4" t="s">
        <v>12</v>
      </c>
      <c r="E748" s="4" t="s">
        <v>12</v>
      </c>
      <c r="F748" s="4" t="s">
        <v>12</v>
      </c>
      <c r="G748" s="4" t="s">
        <v>12</v>
      </c>
    </row>
    <row r="749" spans="1:5">
      <c r="A749" t="n">
        <v>6329</v>
      </c>
      <c r="B749" s="30" t="n">
        <v>46</v>
      </c>
      <c r="C749" s="7" t="n">
        <v>7032</v>
      </c>
      <c r="D749" s="7" t="n">
        <v>1.41999995708466</v>
      </c>
      <c r="E749" s="7" t="n">
        <v>-1.46000003814697</v>
      </c>
      <c r="F749" s="7" t="n">
        <v>0.400000005960464</v>
      </c>
      <c r="G749" s="7" t="n">
        <v>84</v>
      </c>
    </row>
    <row r="750" spans="1:5">
      <c r="A750" t="s">
        <v>4</v>
      </c>
      <c r="B750" s="4" t="s">
        <v>5</v>
      </c>
      <c r="C750" s="4" t="s">
        <v>11</v>
      </c>
      <c r="D750" s="4" t="s">
        <v>12</v>
      </c>
      <c r="E750" s="4" t="s">
        <v>12</v>
      </c>
      <c r="F750" s="4" t="s">
        <v>12</v>
      </c>
      <c r="G750" s="4" t="s">
        <v>12</v>
      </c>
    </row>
    <row r="751" spans="1:5">
      <c r="A751" t="n">
        <v>6348</v>
      </c>
      <c r="B751" s="30" t="n">
        <v>46</v>
      </c>
      <c r="C751" s="7" t="n">
        <v>1001</v>
      </c>
      <c r="D751" s="7" t="n">
        <v>-1</v>
      </c>
      <c r="E751" s="7" t="n">
        <v>-2.07999992370605</v>
      </c>
      <c r="F751" s="7" t="n">
        <v>0</v>
      </c>
      <c r="G751" s="7" t="n">
        <v>0</v>
      </c>
    </row>
    <row r="752" spans="1:5">
      <c r="A752" t="s">
        <v>4</v>
      </c>
      <c r="B752" s="4" t="s">
        <v>5</v>
      </c>
      <c r="C752" s="4" t="s">
        <v>11</v>
      </c>
      <c r="D752" s="4" t="s">
        <v>12</v>
      </c>
      <c r="E752" s="4" t="s">
        <v>12</v>
      </c>
      <c r="F752" s="4" t="s">
        <v>12</v>
      </c>
      <c r="G752" s="4" t="s">
        <v>12</v>
      </c>
    </row>
    <row r="753" spans="1:7">
      <c r="A753" t="n">
        <v>6367</v>
      </c>
      <c r="B753" s="30" t="n">
        <v>46</v>
      </c>
      <c r="C753" s="7" t="n">
        <v>61489</v>
      </c>
      <c r="D753" s="7" t="n">
        <v>-1.63999998569489</v>
      </c>
      <c r="E753" s="7" t="n">
        <v>-1.95000004768372</v>
      </c>
      <c r="F753" s="7" t="n">
        <v>-0.819999992847443</v>
      </c>
      <c r="G753" s="7" t="n">
        <v>76.9000015258789</v>
      </c>
    </row>
    <row r="754" spans="1:7">
      <c r="A754" t="s">
        <v>4</v>
      </c>
      <c r="B754" s="4" t="s">
        <v>5</v>
      </c>
      <c r="C754" s="4" t="s">
        <v>11</v>
      </c>
      <c r="D754" s="4" t="s">
        <v>12</v>
      </c>
      <c r="E754" s="4" t="s">
        <v>12</v>
      </c>
      <c r="F754" s="4" t="s">
        <v>12</v>
      </c>
      <c r="G754" s="4" t="s">
        <v>12</v>
      </c>
    </row>
    <row r="755" spans="1:7">
      <c r="A755" t="n">
        <v>6386</v>
      </c>
      <c r="B755" s="30" t="n">
        <v>46</v>
      </c>
      <c r="C755" s="7" t="n">
        <v>61490</v>
      </c>
      <c r="D755" s="7" t="n">
        <v>-1.63999998569489</v>
      </c>
      <c r="E755" s="7" t="n">
        <v>-1.95000004768372</v>
      </c>
      <c r="F755" s="7" t="n">
        <v>-0.0199999995529652</v>
      </c>
      <c r="G755" s="7" t="n">
        <v>81.4000015258789</v>
      </c>
    </row>
    <row r="756" spans="1:7">
      <c r="A756" t="s">
        <v>4</v>
      </c>
      <c r="B756" s="4" t="s">
        <v>5</v>
      </c>
      <c r="C756" s="4" t="s">
        <v>11</v>
      </c>
      <c r="D756" s="4" t="s">
        <v>12</v>
      </c>
      <c r="E756" s="4" t="s">
        <v>12</v>
      </c>
      <c r="F756" s="4" t="s">
        <v>12</v>
      </c>
      <c r="G756" s="4" t="s">
        <v>12</v>
      </c>
    </row>
    <row r="757" spans="1:7">
      <c r="A757" t="n">
        <v>6405</v>
      </c>
      <c r="B757" s="30" t="n">
        <v>46</v>
      </c>
      <c r="C757" s="7" t="n">
        <v>61488</v>
      </c>
      <c r="D757" s="7" t="n">
        <v>-1</v>
      </c>
      <c r="E757" s="7" t="n">
        <v>-2.07999992370605</v>
      </c>
      <c r="F757" s="7" t="n">
        <v>0</v>
      </c>
      <c r="G757" s="7" t="n">
        <v>0</v>
      </c>
    </row>
    <row r="758" spans="1:7">
      <c r="A758" t="s">
        <v>4</v>
      </c>
      <c r="B758" s="4" t="s">
        <v>5</v>
      </c>
      <c r="C758" s="4" t="s">
        <v>11</v>
      </c>
      <c r="D758" s="4" t="s">
        <v>12</v>
      </c>
      <c r="E758" s="4" t="s">
        <v>12</v>
      </c>
      <c r="F758" s="4" t="s">
        <v>12</v>
      </c>
      <c r="G758" s="4" t="s">
        <v>12</v>
      </c>
    </row>
    <row r="759" spans="1:7">
      <c r="A759" t="n">
        <v>6424</v>
      </c>
      <c r="B759" s="30" t="n">
        <v>46</v>
      </c>
      <c r="C759" s="7" t="n">
        <v>1002</v>
      </c>
      <c r="D759" s="7" t="n">
        <v>-371.179992675781</v>
      </c>
      <c r="E759" s="7" t="n">
        <v>35.0099983215332</v>
      </c>
      <c r="F759" s="7" t="n">
        <v>31.9799995422363</v>
      </c>
      <c r="G759" s="7" t="n">
        <v>80.1999969482422</v>
      </c>
    </row>
    <row r="760" spans="1:7">
      <c r="A760" t="s">
        <v>4</v>
      </c>
      <c r="B760" s="4" t="s">
        <v>5</v>
      </c>
      <c r="C760" s="4" t="s">
        <v>11</v>
      </c>
      <c r="D760" s="4" t="s">
        <v>12</v>
      </c>
      <c r="E760" s="4" t="s">
        <v>12</v>
      </c>
      <c r="F760" s="4" t="s">
        <v>12</v>
      </c>
      <c r="G760" s="4" t="s">
        <v>12</v>
      </c>
    </row>
    <row r="761" spans="1:7">
      <c r="A761" t="n">
        <v>6443</v>
      </c>
      <c r="B761" s="30" t="n">
        <v>46</v>
      </c>
      <c r="C761" s="7" t="n">
        <v>1590</v>
      </c>
      <c r="D761" s="7" t="n">
        <v>0.509999990463257</v>
      </c>
      <c r="E761" s="7" t="n">
        <v>-1.53999996185303</v>
      </c>
      <c r="F761" s="7" t="n">
        <v>8.71000003814697</v>
      </c>
      <c r="G761" s="7" t="n">
        <v>0</v>
      </c>
    </row>
    <row r="762" spans="1:7">
      <c r="A762" t="s">
        <v>4</v>
      </c>
      <c r="B762" s="4" t="s">
        <v>5</v>
      </c>
      <c r="C762" s="4" t="s">
        <v>11</v>
      </c>
      <c r="D762" s="4" t="s">
        <v>13</v>
      </c>
    </row>
    <row r="763" spans="1:7">
      <c r="A763" t="n">
        <v>6462</v>
      </c>
      <c r="B763" s="31" t="n">
        <v>43</v>
      </c>
      <c r="C763" s="7" t="n">
        <v>0</v>
      </c>
      <c r="D763" s="7" t="n">
        <v>256</v>
      </c>
    </row>
    <row r="764" spans="1:7">
      <c r="A764" t="s">
        <v>4</v>
      </c>
      <c r="B764" s="4" t="s">
        <v>5</v>
      </c>
      <c r="C764" s="4" t="s">
        <v>11</v>
      </c>
      <c r="D764" s="4" t="s">
        <v>13</v>
      </c>
    </row>
    <row r="765" spans="1:7">
      <c r="A765" t="n">
        <v>6469</v>
      </c>
      <c r="B765" s="31" t="n">
        <v>43</v>
      </c>
      <c r="C765" s="7" t="n">
        <v>61489</v>
      </c>
      <c r="D765" s="7" t="n">
        <v>256</v>
      </c>
    </row>
    <row r="766" spans="1:7">
      <c r="A766" t="s">
        <v>4</v>
      </c>
      <c r="B766" s="4" t="s">
        <v>5</v>
      </c>
      <c r="C766" s="4" t="s">
        <v>11</v>
      </c>
      <c r="D766" s="4" t="s">
        <v>13</v>
      </c>
    </row>
    <row r="767" spans="1:7">
      <c r="A767" t="n">
        <v>6476</v>
      </c>
      <c r="B767" s="31" t="n">
        <v>43</v>
      </c>
      <c r="C767" s="7" t="n">
        <v>61490</v>
      </c>
      <c r="D767" s="7" t="n">
        <v>256</v>
      </c>
    </row>
    <row r="768" spans="1:7">
      <c r="A768" t="s">
        <v>4</v>
      </c>
      <c r="B768" s="4" t="s">
        <v>5</v>
      </c>
      <c r="C768" s="4" t="s">
        <v>11</v>
      </c>
      <c r="D768" s="4" t="s">
        <v>13</v>
      </c>
    </row>
    <row r="769" spans="1:7">
      <c r="A769" t="n">
        <v>6483</v>
      </c>
      <c r="B769" s="31" t="n">
        <v>43</v>
      </c>
      <c r="C769" s="7" t="n">
        <v>61488</v>
      </c>
      <c r="D769" s="7" t="n">
        <v>256</v>
      </c>
    </row>
    <row r="770" spans="1:7">
      <c r="A770" t="s">
        <v>4</v>
      </c>
      <c r="B770" s="4" t="s">
        <v>5</v>
      </c>
      <c r="C770" s="4" t="s">
        <v>11</v>
      </c>
      <c r="D770" s="4" t="s">
        <v>13</v>
      </c>
    </row>
    <row r="771" spans="1:7">
      <c r="A771" t="n">
        <v>6490</v>
      </c>
      <c r="B771" s="31" t="n">
        <v>43</v>
      </c>
      <c r="C771" s="7" t="n">
        <v>7032</v>
      </c>
      <c r="D771" s="7" t="n">
        <v>256</v>
      </c>
    </row>
    <row r="772" spans="1:7">
      <c r="A772" t="s">
        <v>4</v>
      </c>
      <c r="B772" s="4" t="s">
        <v>5</v>
      </c>
      <c r="C772" s="4" t="s">
        <v>11</v>
      </c>
      <c r="D772" s="4" t="s">
        <v>13</v>
      </c>
    </row>
    <row r="773" spans="1:7">
      <c r="A773" t="n">
        <v>6497</v>
      </c>
      <c r="B773" s="31" t="n">
        <v>43</v>
      </c>
      <c r="C773" s="7" t="n">
        <v>3</v>
      </c>
      <c r="D773" s="7" t="n">
        <v>256</v>
      </c>
    </row>
    <row r="774" spans="1:7">
      <c r="A774" t="s">
        <v>4</v>
      </c>
      <c r="B774" s="4" t="s">
        <v>5</v>
      </c>
      <c r="C774" s="4" t="s">
        <v>11</v>
      </c>
      <c r="D774" s="4" t="s">
        <v>13</v>
      </c>
    </row>
    <row r="775" spans="1:7">
      <c r="A775" t="n">
        <v>6504</v>
      </c>
      <c r="B775" s="31" t="n">
        <v>43</v>
      </c>
      <c r="C775" s="7" t="n">
        <v>5</v>
      </c>
      <c r="D775" s="7" t="n">
        <v>256</v>
      </c>
    </row>
    <row r="776" spans="1:7">
      <c r="A776" t="s">
        <v>4</v>
      </c>
      <c r="B776" s="4" t="s">
        <v>5</v>
      </c>
      <c r="C776" s="4" t="s">
        <v>11</v>
      </c>
      <c r="D776" s="4" t="s">
        <v>13</v>
      </c>
    </row>
    <row r="777" spans="1:7">
      <c r="A777" t="n">
        <v>6511</v>
      </c>
      <c r="B777" s="31" t="n">
        <v>43</v>
      </c>
      <c r="C777" s="7" t="n">
        <v>1000</v>
      </c>
      <c r="D777" s="7" t="n">
        <v>512</v>
      </c>
    </row>
    <row r="778" spans="1:7">
      <c r="A778" t="s">
        <v>4</v>
      </c>
      <c r="B778" s="4" t="s">
        <v>5</v>
      </c>
      <c r="C778" s="4" t="s">
        <v>11</v>
      </c>
      <c r="D778" s="4" t="s">
        <v>13</v>
      </c>
    </row>
    <row r="779" spans="1:7">
      <c r="A779" t="n">
        <v>6518</v>
      </c>
      <c r="B779" s="31" t="n">
        <v>43</v>
      </c>
      <c r="C779" s="7" t="n">
        <v>3</v>
      </c>
      <c r="D779" s="7" t="n">
        <v>512</v>
      </c>
    </row>
    <row r="780" spans="1:7">
      <c r="A780" t="s">
        <v>4</v>
      </c>
      <c r="B780" s="4" t="s">
        <v>5</v>
      </c>
      <c r="C780" s="4" t="s">
        <v>11</v>
      </c>
      <c r="D780" s="4" t="s">
        <v>13</v>
      </c>
    </row>
    <row r="781" spans="1:7">
      <c r="A781" t="n">
        <v>6525</v>
      </c>
      <c r="B781" s="31" t="n">
        <v>43</v>
      </c>
      <c r="C781" s="7" t="n">
        <v>5</v>
      </c>
      <c r="D781" s="7" t="n">
        <v>512</v>
      </c>
    </row>
    <row r="782" spans="1:7">
      <c r="A782" t="s">
        <v>4</v>
      </c>
      <c r="B782" s="4" t="s">
        <v>5</v>
      </c>
      <c r="C782" s="4" t="s">
        <v>11</v>
      </c>
      <c r="D782" s="4" t="s">
        <v>13</v>
      </c>
    </row>
    <row r="783" spans="1:7">
      <c r="A783" t="n">
        <v>6532</v>
      </c>
      <c r="B783" s="31" t="n">
        <v>43</v>
      </c>
      <c r="C783" s="7" t="n">
        <v>7032</v>
      </c>
      <c r="D783" s="7" t="n">
        <v>512</v>
      </c>
    </row>
    <row r="784" spans="1:7">
      <c r="A784" t="s">
        <v>4</v>
      </c>
      <c r="B784" s="4" t="s">
        <v>5</v>
      </c>
      <c r="C784" s="4" t="s">
        <v>11</v>
      </c>
      <c r="D784" s="4" t="s">
        <v>13</v>
      </c>
    </row>
    <row r="785" spans="1:4">
      <c r="A785" t="n">
        <v>6539</v>
      </c>
      <c r="B785" s="31" t="n">
        <v>43</v>
      </c>
      <c r="C785" s="7" t="n">
        <v>0</v>
      </c>
      <c r="D785" s="7" t="n">
        <v>512</v>
      </c>
    </row>
    <row r="786" spans="1:4">
      <c r="A786" t="s">
        <v>4</v>
      </c>
      <c r="B786" s="4" t="s">
        <v>5</v>
      </c>
      <c r="C786" s="4" t="s">
        <v>11</v>
      </c>
      <c r="D786" s="4" t="s">
        <v>13</v>
      </c>
    </row>
    <row r="787" spans="1:4">
      <c r="A787" t="n">
        <v>6546</v>
      </c>
      <c r="B787" s="31" t="n">
        <v>43</v>
      </c>
      <c r="C787" s="7" t="n">
        <v>1001</v>
      </c>
      <c r="D787" s="7" t="n">
        <v>512</v>
      </c>
    </row>
    <row r="788" spans="1:4">
      <c r="A788" t="s">
        <v>4</v>
      </c>
      <c r="B788" s="4" t="s">
        <v>5</v>
      </c>
      <c r="C788" s="4" t="s">
        <v>11</v>
      </c>
      <c r="D788" s="4" t="s">
        <v>13</v>
      </c>
    </row>
    <row r="789" spans="1:4">
      <c r="A789" t="n">
        <v>6553</v>
      </c>
      <c r="B789" s="31" t="n">
        <v>43</v>
      </c>
      <c r="C789" s="7" t="n">
        <v>61489</v>
      </c>
      <c r="D789" s="7" t="n">
        <v>512</v>
      </c>
    </row>
    <row r="790" spans="1:4">
      <c r="A790" t="s">
        <v>4</v>
      </c>
      <c r="B790" s="4" t="s">
        <v>5</v>
      </c>
      <c r="C790" s="4" t="s">
        <v>11</v>
      </c>
      <c r="D790" s="4" t="s">
        <v>13</v>
      </c>
    </row>
    <row r="791" spans="1:4">
      <c r="A791" t="n">
        <v>6560</v>
      </c>
      <c r="B791" s="31" t="n">
        <v>43</v>
      </c>
      <c r="C791" s="7" t="n">
        <v>61490</v>
      </c>
      <c r="D791" s="7" t="n">
        <v>512</v>
      </c>
    </row>
    <row r="792" spans="1:4">
      <c r="A792" t="s">
        <v>4</v>
      </c>
      <c r="B792" s="4" t="s">
        <v>5</v>
      </c>
      <c r="C792" s="4" t="s">
        <v>11</v>
      </c>
      <c r="D792" s="4" t="s">
        <v>13</v>
      </c>
    </row>
    <row r="793" spans="1:4">
      <c r="A793" t="n">
        <v>6567</v>
      </c>
      <c r="B793" s="31" t="n">
        <v>43</v>
      </c>
      <c r="C793" s="7" t="n">
        <v>61488</v>
      </c>
      <c r="D793" s="7" t="n">
        <v>512</v>
      </c>
    </row>
    <row r="794" spans="1:4">
      <c r="A794" t="s">
        <v>4</v>
      </c>
      <c r="B794" s="4" t="s">
        <v>5</v>
      </c>
      <c r="C794" s="4" t="s">
        <v>11</v>
      </c>
      <c r="D794" s="4" t="s">
        <v>13</v>
      </c>
    </row>
    <row r="795" spans="1:4">
      <c r="A795" t="n">
        <v>6574</v>
      </c>
      <c r="B795" s="31" t="n">
        <v>43</v>
      </c>
      <c r="C795" s="7" t="n">
        <v>1002</v>
      </c>
      <c r="D795" s="7" t="n">
        <v>512</v>
      </c>
    </row>
    <row r="796" spans="1:4">
      <c r="A796" t="s">
        <v>4</v>
      </c>
      <c r="B796" s="4" t="s">
        <v>5</v>
      </c>
      <c r="C796" s="4" t="s">
        <v>11</v>
      </c>
      <c r="D796" s="4" t="s">
        <v>13</v>
      </c>
    </row>
    <row r="797" spans="1:4">
      <c r="A797" t="n">
        <v>6581</v>
      </c>
      <c r="B797" s="31" t="n">
        <v>43</v>
      </c>
      <c r="C797" s="7" t="n">
        <v>1002</v>
      </c>
      <c r="D797" s="7" t="n">
        <v>256</v>
      </c>
    </row>
    <row r="798" spans="1:4">
      <c r="A798" t="s">
        <v>4</v>
      </c>
      <c r="B798" s="4" t="s">
        <v>5</v>
      </c>
      <c r="C798" s="4" t="s">
        <v>7</v>
      </c>
      <c r="D798" s="4" t="s">
        <v>11</v>
      </c>
      <c r="E798" s="4" t="s">
        <v>11</v>
      </c>
      <c r="F798" s="4" t="s">
        <v>11</v>
      </c>
      <c r="G798" s="4" t="s">
        <v>11</v>
      </c>
      <c r="H798" s="4" t="s">
        <v>11</v>
      </c>
      <c r="I798" s="4" t="s">
        <v>8</v>
      </c>
      <c r="J798" s="4" t="s">
        <v>12</v>
      </c>
      <c r="K798" s="4" t="s">
        <v>12</v>
      </c>
      <c r="L798" s="4" t="s">
        <v>12</v>
      </c>
      <c r="M798" s="4" t="s">
        <v>13</v>
      </c>
      <c r="N798" s="4" t="s">
        <v>13</v>
      </c>
      <c r="O798" s="4" t="s">
        <v>12</v>
      </c>
      <c r="P798" s="4" t="s">
        <v>12</v>
      </c>
      <c r="Q798" s="4" t="s">
        <v>12</v>
      </c>
      <c r="R798" s="4" t="s">
        <v>12</v>
      </c>
      <c r="S798" s="4" t="s">
        <v>7</v>
      </c>
    </row>
    <row r="799" spans="1:4">
      <c r="A799" t="n">
        <v>6588</v>
      </c>
      <c r="B799" s="24" t="n">
        <v>39</v>
      </c>
      <c r="C799" s="7" t="n">
        <v>12</v>
      </c>
      <c r="D799" s="7" t="n">
        <v>65533</v>
      </c>
      <c r="E799" s="7" t="n">
        <v>203</v>
      </c>
      <c r="F799" s="7" t="n">
        <v>0</v>
      </c>
      <c r="G799" s="7" t="n">
        <v>1000</v>
      </c>
      <c r="H799" s="7" t="n">
        <v>0</v>
      </c>
      <c r="I799" s="7" t="s">
        <v>14</v>
      </c>
      <c r="J799" s="7" t="n">
        <v>2</v>
      </c>
      <c r="K799" s="7" t="n">
        <v>-1.99000000953674</v>
      </c>
      <c r="L799" s="7" t="n">
        <v>-2</v>
      </c>
      <c r="M799" s="7" t="n">
        <v>0</v>
      </c>
      <c r="N799" s="7" t="n">
        <v>0</v>
      </c>
      <c r="O799" s="7" t="n">
        <v>0</v>
      </c>
      <c r="P799" s="7" t="n">
        <v>1</v>
      </c>
      <c r="Q799" s="7" t="n">
        <v>1</v>
      </c>
      <c r="R799" s="7" t="n">
        <v>1</v>
      </c>
      <c r="S799" s="7" t="n">
        <v>255</v>
      </c>
    </row>
    <row r="800" spans="1:4">
      <c r="A800" t="s">
        <v>4</v>
      </c>
      <c r="B800" s="4" t="s">
        <v>5</v>
      </c>
      <c r="C800" s="4" t="s">
        <v>7</v>
      </c>
      <c r="D800" s="4" t="s">
        <v>11</v>
      </c>
      <c r="E800" s="4" t="s">
        <v>11</v>
      </c>
      <c r="F800" s="4" t="s">
        <v>11</v>
      </c>
      <c r="G800" s="4" t="s">
        <v>11</v>
      </c>
      <c r="H800" s="4" t="s">
        <v>11</v>
      </c>
      <c r="I800" s="4" t="s">
        <v>8</v>
      </c>
      <c r="J800" s="4" t="s">
        <v>12</v>
      </c>
      <c r="K800" s="4" t="s">
        <v>12</v>
      </c>
      <c r="L800" s="4" t="s">
        <v>12</v>
      </c>
      <c r="M800" s="4" t="s">
        <v>13</v>
      </c>
      <c r="N800" s="4" t="s">
        <v>13</v>
      </c>
      <c r="O800" s="4" t="s">
        <v>12</v>
      </c>
      <c r="P800" s="4" t="s">
        <v>12</v>
      </c>
      <c r="Q800" s="4" t="s">
        <v>12</v>
      </c>
      <c r="R800" s="4" t="s">
        <v>12</v>
      </c>
      <c r="S800" s="4" t="s">
        <v>7</v>
      </c>
    </row>
    <row r="801" spans="1:19">
      <c r="A801" t="n">
        <v>6638</v>
      </c>
      <c r="B801" s="24" t="n">
        <v>39</v>
      </c>
      <c r="C801" s="7" t="n">
        <v>12</v>
      </c>
      <c r="D801" s="7" t="n">
        <v>65533</v>
      </c>
      <c r="E801" s="7" t="n">
        <v>204</v>
      </c>
      <c r="F801" s="7" t="n">
        <v>0</v>
      </c>
      <c r="G801" s="7" t="n">
        <v>1000</v>
      </c>
      <c r="H801" s="7" t="n">
        <v>0</v>
      </c>
      <c r="I801" s="7" t="s">
        <v>14</v>
      </c>
      <c r="J801" s="7" t="n">
        <v>2</v>
      </c>
      <c r="K801" s="7" t="n">
        <v>-1.99000000953674</v>
      </c>
      <c r="L801" s="7" t="n">
        <v>1</v>
      </c>
      <c r="M801" s="7" t="n">
        <v>0</v>
      </c>
      <c r="N801" s="7" t="n">
        <v>0</v>
      </c>
      <c r="O801" s="7" t="n">
        <v>0</v>
      </c>
      <c r="P801" s="7" t="n">
        <v>1</v>
      </c>
      <c r="Q801" s="7" t="n">
        <v>1</v>
      </c>
      <c r="R801" s="7" t="n">
        <v>1</v>
      </c>
      <c r="S801" s="7" t="n">
        <v>255</v>
      </c>
    </row>
    <row r="802" spans="1:19">
      <c r="A802" t="s">
        <v>4</v>
      </c>
      <c r="B802" s="4" t="s">
        <v>5</v>
      </c>
      <c r="C802" s="4" t="s">
        <v>7</v>
      </c>
      <c r="D802" s="4" t="s">
        <v>11</v>
      </c>
      <c r="E802" s="4" t="s">
        <v>11</v>
      </c>
      <c r="F802" s="4" t="s">
        <v>11</v>
      </c>
      <c r="G802" s="4" t="s">
        <v>11</v>
      </c>
      <c r="H802" s="4" t="s">
        <v>11</v>
      </c>
      <c r="I802" s="4" t="s">
        <v>8</v>
      </c>
      <c r="J802" s="4" t="s">
        <v>12</v>
      </c>
      <c r="K802" s="4" t="s">
        <v>12</v>
      </c>
      <c r="L802" s="4" t="s">
        <v>12</v>
      </c>
      <c r="M802" s="4" t="s">
        <v>13</v>
      </c>
      <c r="N802" s="4" t="s">
        <v>13</v>
      </c>
      <c r="O802" s="4" t="s">
        <v>12</v>
      </c>
      <c r="P802" s="4" t="s">
        <v>12</v>
      </c>
      <c r="Q802" s="4" t="s">
        <v>12</v>
      </c>
      <c r="R802" s="4" t="s">
        <v>12</v>
      </c>
      <c r="S802" s="4" t="s">
        <v>7</v>
      </c>
    </row>
    <row r="803" spans="1:19">
      <c r="A803" t="n">
        <v>6688</v>
      </c>
      <c r="B803" s="24" t="n">
        <v>39</v>
      </c>
      <c r="C803" s="7" t="n">
        <v>12</v>
      </c>
      <c r="D803" s="7" t="n">
        <v>65533</v>
      </c>
      <c r="E803" s="7" t="n">
        <v>203</v>
      </c>
      <c r="F803" s="7" t="n">
        <v>0</v>
      </c>
      <c r="G803" s="7" t="n">
        <v>1001</v>
      </c>
      <c r="H803" s="7" t="n">
        <v>0</v>
      </c>
      <c r="I803" s="7" t="s">
        <v>14</v>
      </c>
      <c r="J803" s="7" t="n">
        <v>-1</v>
      </c>
      <c r="K803" s="7" t="n">
        <v>-1.99000000953674</v>
      </c>
      <c r="L803" s="7" t="n">
        <v>-3</v>
      </c>
      <c r="M803" s="7" t="n">
        <v>0</v>
      </c>
      <c r="N803" s="7" t="n">
        <v>0</v>
      </c>
      <c r="O803" s="7" t="n">
        <v>0</v>
      </c>
      <c r="P803" s="7" t="n">
        <v>1</v>
      </c>
      <c r="Q803" s="7" t="n">
        <v>1</v>
      </c>
      <c r="R803" s="7" t="n">
        <v>1</v>
      </c>
      <c r="S803" s="7" t="n">
        <v>255</v>
      </c>
    </row>
    <row r="804" spans="1:19">
      <c r="A804" t="s">
        <v>4</v>
      </c>
      <c r="B804" s="4" t="s">
        <v>5</v>
      </c>
      <c r="C804" s="4" t="s">
        <v>7</v>
      </c>
      <c r="D804" s="4" t="s">
        <v>11</v>
      </c>
      <c r="E804" s="4" t="s">
        <v>11</v>
      </c>
      <c r="F804" s="4" t="s">
        <v>11</v>
      </c>
      <c r="G804" s="4" t="s">
        <v>11</v>
      </c>
      <c r="H804" s="4" t="s">
        <v>11</v>
      </c>
      <c r="I804" s="4" t="s">
        <v>8</v>
      </c>
      <c r="J804" s="4" t="s">
        <v>12</v>
      </c>
      <c r="K804" s="4" t="s">
        <v>12</v>
      </c>
      <c r="L804" s="4" t="s">
        <v>12</v>
      </c>
      <c r="M804" s="4" t="s">
        <v>13</v>
      </c>
      <c r="N804" s="4" t="s">
        <v>13</v>
      </c>
      <c r="O804" s="4" t="s">
        <v>12</v>
      </c>
      <c r="P804" s="4" t="s">
        <v>12</v>
      </c>
      <c r="Q804" s="4" t="s">
        <v>12</v>
      </c>
      <c r="R804" s="4" t="s">
        <v>12</v>
      </c>
      <c r="S804" s="4" t="s">
        <v>7</v>
      </c>
    </row>
    <row r="805" spans="1:19">
      <c r="A805" t="n">
        <v>6738</v>
      </c>
      <c r="B805" s="24" t="n">
        <v>39</v>
      </c>
      <c r="C805" s="7" t="n">
        <v>12</v>
      </c>
      <c r="D805" s="7" t="n">
        <v>65533</v>
      </c>
      <c r="E805" s="7" t="n">
        <v>204</v>
      </c>
      <c r="F805" s="7" t="n">
        <v>0</v>
      </c>
      <c r="G805" s="7" t="n">
        <v>1001</v>
      </c>
      <c r="H805" s="7" t="n">
        <v>0</v>
      </c>
      <c r="I805" s="7" t="s">
        <v>14</v>
      </c>
      <c r="J805" s="7" t="n">
        <v>-1</v>
      </c>
      <c r="K805" s="7" t="n">
        <v>-1.99000000953674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1</v>
      </c>
      <c r="Q805" s="7" t="n">
        <v>1</v>
      </c>
      <c r="R805" s="7" t="n">
        <v>1</v>
      </c>
      <c r="S805" s="7" t="n">
        <v>255</v>
      </c>
    </row>
    <row r="806" spans="1:19">
      <c r="A806" t="s">
        <v>4</v>
      </c>
      <c r="B806" s="4" t="s">
        <v>5</v>
      </c>
      <c r="C806" s="4" t="s">
        <v>7</v>
      </c>
      <c r="D806" s="4" t="s">
        <v>11</v>
      </c>
      <c r="E806" s="4" t="s">
        <v>7</v>
      </c>
      <c r="F806" s="4" t="s">
        <v>8</v>
      </c>
      <c r="G806" s="4" t="s">
        <v>8</v>
      </c>
      <c r="H806" s="4" t="s">
        <v>8</v>
      </c>
      <c r="I806" s="4" t="s">
        <v>8</v>
      </c>
      <c r="J806" s="4" t="s">
        <v>8</v>
      </c>
      <c r="K806" s="4" t="s">
        <v>8</v>
      </c>
      <c r="L806" s="4" t="s">
        <v>8</v>
      </c>
      <c r="M806" s="4" t="s">
        <v>8</v>
      </c>
      <c r="N806" s="4" t="s">
        <v>8</v>
      </c>
      <c r="O806" s="4" t="s">
        <v>8</v>
      </c>
      <c r="P806" s="4" t="s">
        <v>8</v>
      </c>
      <c r="Q806" s="4" t="s">
        <v>8</v>
      </c>
      <c r="R806" s="4" t="s">
        <v>8</v>
      </c>
      <c r="S806" s="4" t="s">
        <v>8</v>
      </c>
      <c r="T806" s="4" t="s">
        <v>8</v>
      </c>
      <c r="U806" s="4" t="s">
        <v>8</v>
      </c>
    </row>
    <row r="807" spans="1:19">
      <c r="A807" t="n">
        <v>6788</v>
      </c>
      <c r="B807" s="28" t="n">
        <v>36</v>
      </c>
      <c r="C807" s="7" t="n">
        <v>8</v>
      </c>
      <c r="D807" s="7" t="n">
        <v>0</v>
      </c>
      <c r="E807" s="7" t="n">
        <v>0</v>
      </c>
      <c r="F807" s="7" t="s">
        <v>95</v>
      </c>
      <c r="G807" s="7" t="s">
        <v>96</v>
      </c>
      <c r="H807" s="7" t="s">
        <v>14</v>
      </c>
      <c r="I807" s="7" t="s">
        <v>14</v>
      </c>
      <c r="J807" s="7" t="s">
        <v>14</v>
      </c>
      <c r="K807" s="7" t="s">
        <v>14</v>
      </c>
      <c r="L807" s="7" t="s">
        <v>14</v>
      </c>
      <c r="M807" s="7" t="s">
        <v>14</v>
      </c>
      <c r="N807" s="7" t="s">
        <v>14</v>
      </c>
      <c r="O807" s="7" t="s">
        <v>14</v>
      </c>
      <c r="P807" s="7" t="s">
        <v>14</v>
      </c>
      <c r="Q807" s="7" t="s">
        <v>14</v>
      </c>
      <c r="R807" s="7" t="s">
        <v>14</v>
      </c>
      <c r="S807" s="7" t="s">
        <v>14</v>
      </c>
      <c r="T807" s="7" t="s">
        <v>14</v>
      </c>
      <c r="U807" s="7" t="s">
        <v>14</v>
      </c>
    </row>
    <row r="808" spans="1:19">
      <c r="A808" t="s">
        <v>4</v>
      </c>
      <c r="B808" s="4" t="s">
        <v>5</v>
      </c>
      <c r="C808" s="4" t="s">
        <v>7</v>
      </c>
      <c r="D808" s="4" t="s">
        <v>11</v>
      </c>
      <c r="E808" s="4" t="s">
        <v>7</v>
      </c>
      <c r="F808" s="4" t="s">
        <v>8</v>
      </c>
      <c r="G808" s="4" t="s">
        <v>8</v>
      </c>
      <c r="H808" s="4" t="s">
        <v>8</v>
      </c>
      <c r="I808" s="4" t="s">
        <v>8</v>
      </c>
      <c r="J808" s="4" t="s">
        <v>8</v>
      </c>
      <c r="K808" s="4" t="s">
        <v>8</v>
      </c>
      <c r="L808" s="4" t="s">
        <v>8</v>
      </c>
      <c r="M808" s="4" t="s">
        <v>8</v>
      </c>
      <c r="N808" s="4" t="s">
        <v>8</v>
      </c>
      <c r="O808" s="4" t="s">
        <v>8</v>
      </c>
      <c r="P808" s="4" t="s">
        <v>8</v>
      </c>
      <c r="Q808" s="4" t="s">
        <v>8</v>
      </c>
      <c r="R808" s="4" t="s">
        <v>8</v>
      </c>
      <c r="S808" s="4" t="s">
        <v>8</v>
      </c>
      <c r="T808" s="4" t="s">
        <v>8</v>
      </c>
      <c r="U808" s="4" t="s">
        <v>8</v>
      </c>
    </row>
    <row r="809" spans="1:19">
      <c r="A809" t="n">
        <v>6827</v>
      </c>
      <c r="B809" s="28" t="n">
        <v>36</v>
      </c>
      <c r="C809" s="7" t="n">
        <v>8</v>
      </c>
      <c r="D809" s="7" t="n">
        <v>5</v>
      </c>
      <c r="E809" s="7" t="n">
        <v>0</v>
      </c>
      <c r="F809" s="7" t="s">
        <v>95</v>
      </c>
      <c r="G809" s="7" t="s">
        <v>96</v>
      </c>
      <c r="H809" s="7" t="s">
        <v>97</v>
      </c>
      <c r="I809" s="7" t="s">
        <v>98</v>
      </c>
      <c r="J809" s="7" t="s">
        <v>99</v>
      </c>
      <c r="K809" s="7" t="s">
        <v>14</v>
      </c>
      <c r="L809" s="7" t="s">
        <v>14</v>
      </c>
      <c r="M809" s="7" t="s">
        <v>14</v>
      </c>
      <c r="N809" s="7" t="s">
        <v>14</v>
      </c>
      <c r="O809" s="7" t="s">
        <v>14</v>
      </c>
      <c r="P809" s="7" t="s">
        <v>14</v>
      </c>
      <c r="Q809" s="7" t="s">
        <v>14</v>
      </c>
      <c r="R809" s="7" t="s">
        <v>14</v>
      </c>
      <c r="S809" s="7" t="s">
        <v>14</v>
      </c>
      <c r="T809" s="7" t="s">
        <v>14</v>
      </c>
      <c r="U809" s="7" t="s">
        <v>14</v>
      </c>
    </row>
    <row r="810" spans="1:19">
      <c r="A810" t="s">
        <v>4</v>
      </c>
      <c r="B810" s="4" t="s">
        <v>5</v>
      </c>
      <c r="C810" s="4" t="s">
        <v>7</v>
      </c>
      <c r="D810" s="4" t="s">
        <v>11</v>
      </c>
      <c r="E810" s="4" t="s">
        <v>7</v>
      </c>
      <c r="F810" s="4" t="s">
        <v>8</v>
      </c>
      <c r="G810" s="4" t="s">
        <v>8</v>
      </c>
      <c r="H810" s="4" t="s">
        <v>8</v>
      </c>
      <c r="I810" s="4" t="s">
        <v>8</v>
      </c>
      <c r="J810" s="4" t="s">
        <v>8</v>
      </c>
      <c r="K810" s="4" t="s">
        <v>8</v>
      </c>
      <c r="L810" s="4" t="s">
        <v>8</v>
      </c>
      <c r="M810" s="4" t="s">
        <v>8</v>
      </c>
      <c r="N810" s="4" t="s">
        <v>8</v>
      </c>
      <c r="O810" s="4" t="s">
        <v>8</v>
      </c>
      <c r="P810" s="4" t="s">
        <v>8</v>
      </c>
      <c r="Q810" s="4" t="s">
        <v>8</v>
      </c>
      <c r="R810" s="4" t="s">
        <v>8</v>
      </c>
      <c r="S810" s="4" t="s">
        <v>8</v>
      </c>
      <c r="T810" s="4" t="s">
        <v>8</v>
      </c>
      <c r="U810" s="4" t="s">
        <v>8</v>
      </c>
    </row>
    <row r="811" spans="1:19">
      <c r="A811" t="n">
        <v>6893</v>
      </c>
      <c r="B811" s="28" t="n">
        <v>36</v>
      </c>
      <c r="C811" s="7" t="n">
        <v>8</v>
      </c>
      <c r="D811" s="7" t="n">
        <v>61488</v>
      </c>
      <c r="E811" s="7" t="n">
        <v>0</v>
      </c>
      <c r="F811" s="7" t="s">
        <v>34</v>
      </c>
      <c r="G811" s="7" t="s">
        <v>14</v>
      </c>
      <c r="H811" s="7" t="s">
        <v>14</v>
      </c>
      <c r="I811" s="7" t="s">
        <v>14</v>
      </c>
      <c r="J811" s="7" t="s">
        <v>14</v>
      </c>
      <c r="K811" s="7" t="s">
        <v>14</v>
      </c>
      <c r="L811" s="7" t="s">
        <v>14</v>
      </c>
      <c r="M811" s="7" t="s">
        <v>14</v>
      </c>
      <c r="N811" s="7" t="s">
        <v>14</v>
      </c>
      <c r="O811" s="7" t="s">
        <v>14</v>
      </c>
      <c r="P811" s="7" t="s">
        <v>14</v>
      </c>
      <c r="Q811" s="7" t="s">
        <v>14</v>
      </c>
      <c r="R811" s="7" t="s">
        <v>14</v>
      </c>
      <c r="S811" s="7" t="s">
        <v>14</v>
      </c>
      <c r="T811" s="7" t="s">
        <v>14</v>
      </c>
      <c r="U811" s="7" t="s">
        <v>14</v>
      </c>
    </row>
    <row r="812" spans="1:19">
      <c r="A812" t="s">
        <v>4</v>
      </c>
      <c r="B812" s="4" t="s">
        <v>5</v>
      </c>
      <c r="C812" s="4" t="s">
        <v>11</v>
      </c>
      <c r="D812" s="4" t="s">
        <v>7</v>
      </c>
      <c r="E812" s="4" t="s">
        <v>8</v>
      </c>
      <c r="F812" s="4" t="s">
        <v>12</v>
      </c>
      <c r="G812" s="4" t="s">
        <v>12</v>
      </c>
      <c r="H812" s="4" t="s">
        <v>12</v>
      </c>
    </row>
    <row r="813" spans="1:19">
      <c r="A813" t="n">
        <v>6923</v>
      </c>
      <c r="B813" s="29" t="n">
        <v>48</v>
      </c>
      <c r="C813" s="7" t="n">
        <v>61488</v>
      </c>
      <c r="D813" s="7" t="n">
        <v>0</v>
      </c>
      <c r="E813" s="7" t="s">
        <v>34</v>
      </c>
      <c r="F813" s="7" t="n">
        <v>0</v>
      </c>
      <c r="G813" s="7" t="n">
        <v>1</v>
      </c>
      <c r="H813" s="7" t="n">
        <v>0</v>
      </c>
    </row>
    <row r="814" spans="1:19">
      <c r="A814" t="s">
        <v>4</v>
      </c>
      <c r="B814" s="4" t="s">
        <v>5</v>
      </c>
      <c r="C814" s="4" t="s">
        <v>7</v>
      </c>
      <c r="D814" s="4" t="s">
        <v>11</v>
      </c>
      <c r="E814" s="4" t="s">
        <v>7</v>
      </c>
      <c r="F814" s="4" t="s">
        <v>8</v>
      </c>
      <c r="G814" s="4" t="s">
        <v>8</v>
      </c>
      <c r="H814" s="4" t="s">
        <v>8</v>
      </c>
      <c r="I814" s="4" t="s">
        <v>8</v>
      </c>
      <c r="J814" s="4" t="s">
        <v>8</v>
      </c>
      <c r="K814" s="4" t="s">
        <v>8</v>
      </c>
      <c r="L814" s="4" t="s">
        <v>8</v>
      </c>
      <c r="M814" s="4" t="s">
        <v>8</v>
      </c>
      <c r="N814" s="4" t="s">
        <v>8</v>
      </c>
      <c r="O814" s="4" t="s">
        <v>8</v>
      </c>
      <c r="P814" s="4" t="s">
        <v>8</v>
      </c>
      <c r="Q814" s="4" t="s">
        <v>8</v>
      </c>
      <c r="R814" s="4" t="s">
        <v>8</v>
      </c>
      <c r="S814" s="4" t="s">
        <v>8</v>
      </c>
      <c r="T814" s="4" t="s">
        <v>8</v>
      </c>
      <c r="U814" s="4" t="s">
        <v>8</v>
      </c>
    </row>
    <row r="815" spans="1:19">
      <c r="A815" t="n">
        <v>6949</v>
      </c>
      <c r="B815" s="28" t="n">
        <v>36</v>
      </c>
      <c r="C815" s="7" t="n">
        <v>8</v>
      </c>
      <c r="D815" s="7" t="n">
        <v>3</v>
      </c>
      <c r="E815" s="7" t="n">
        <v>0</v>
      </c>
      <c r="F815" s="7" t="s">
        <v>34</v>
      </c>
      <c r="G815" s="7" t="s">
        <v>14</v>
      </c>
      <c r="H815" s="7" t="s">
        <v>14</v>
      </c>
      <c r="I815" s="7" t="s">
        <v>14</v>
      </c>
      <c r="J815" s="7" t="s">
        <v>14</v>
      </c>
      <c r="K815" s="7" t="s">
        <v>14</v>
      </c>
      <c r="L815" s="7" t="s">
        <v>14</v>
      </c>
      <c r="M815" s="7" t="s">
        <v>14</v>
      </c>
      <c r="N815" s="7" t="s">
        <v>14</v>
      </c>
      <c r="O815" s="7" t="s">
        <v>14</v>
      </c>
      <c r="P815" s="7" t="s">
        <v>14</v>
      </c>
      <c r="Q815" s="7" t="s">
        <v>14</v>
      </c>
      <c r="R815" s="7" t="s">
        <v>14</v>
      </c>
      <c r="S815" s="7" t="s">
        <v>14</v>
      </c>
      <c r="T815" s="7" t="s">
        <v>14</v>
      </c>
      <c r="U815" s="7" t="s">
        <v>14</v>
      </c>
    </row>
    <row r="816" spans="1:19">
      <c r="A816" t="s">
        <v>4</v>
      </c>
      <c r="B816" s="4" t="s">
        <v>5</v>
      </c>
      <c r="C816" s="4" t="s">
        <v>11</v>
      </c>
      <c r="D816" s="4" t="s">
        <v>7</v>
      </c>
      <c r="E816" s="4" t="s">
        <v>8</v>
      </c>
      <c r="F816" s="4" t="s">
        <v>12</v>
      </c>
      <c r="G816" s="4" t="s">
        <v>12</v>
      </c>
      <c r="H816" s="4" t="s">
        <v>12</v>
      </c>
    </row>
    <row r="817" spans="1:21">
      <c r="A817" t="n">
        <v>6979</v>
      </c>
      <c r="B817" s="29" t="n">
        <v>48</v>
      </c>
      <c r="C817" s="7" t="n">
        <v>3</v>
      </c>
      <c r="D817" s="7" t="n">
        <v>0</v>
      </c>
      <c r="E817" s="7" t="s">
        <v>34</v>
      </c>
      <c r="F817" s="7" t="n">
        <v>0</v>
      </c>
      <c r="G817" s="7" t="n">
        <v>1</v>
      </c>
      <c r="H817" s="7" t="n">
        <v>0</v>
      </c>
    </row>
    <row r="818" spans="1:21">
      <c r="A818" t="s">
        <v>4</v>
      </c>
      <c r="B818" s="4" t="s">
        <v>5</v>
      </c>
      <c r="C818" s="4" t="s">
        <v>11</v>
      </c>
      <c r="D818" s="4" t="s">
        <v>7</v>
      </c>
      <c r="E818" s="4" t="s">
        <v>8</v>
      </c>
      <c r="F818" s="4" t="s">
        <v>12</v>
      </c>
      <c r="G818" s="4" t="s">
        <v>12</v>
      </c>
      <c r="H818" s="4" t="s">
        <v>12</v>
      </c>
    </row>
    <row r="819" spans="1:21">
      <c r="A819" t="n">
        <v>7005</v>
      </c>
      <c r="B819" s="29" t="n">
        <v>48</v>
      </c>
      <c r="C819" s="7" t="n">
        <v>0</v>
      </c>
      <c r="D819" s="7" t="n">
        <v>0</v>
      </c>
      <c r="E819" s="7" t="s">
        <v>35</v>
      </c>
      <c r="F819" s="7" t="n">
        <v>0</v>
      </c>
      <c r="G819" s="7" t="n">
        <v>1</v>
      </c>
      <c r="H819" s="7" t="n">
        <v>0</v>
      </c>
    </row>
    <row r="820" spans="1:21">
      <c r="A820" t="s">
        <v>4</v>
      </c>
      <c r="B820" s="4" t="s">
        <v>5</v>
      </c>
      <c r="C820" s="4" t="s">
        <v>11</v>
      </c>
      <c r="D820" s="4" t="s">
        <v>7</v>
      </c>
      <c r="E820" s="4" t="s">
        <v>8</v>
      </c>
      <c r="F820" s="4" t="s">
        <v>12</v>
      </c>
      <c r="G820" s="4" t="s">
        <v>12</v>
      </c>
      <c r="H820" s="4" t="s">
        <v>12</v>
      </c>
    </row>
    <row r="821" spans="1:21">
      <c r="A821" t="n">
        <v>7032</v>
      </c>
      <c r="B821" s="29" t="n">
        <v>48</v>
      </c>
      <c r="C821" s="7" t="n">
        <v>5</v>
      </c>
      <c r="D821" s="7" t="n">
        <v>0</v>
      </c>
      <c r="E821" s="7" t="s">
        <v>99</v>
      </c>
      <c r="F821" s="7" t="n">
        <v>0</v>
      </c>
      <c r="G821" s="7" t="n">
        <v>1</v>
      </c>
      <c r="H821" s="7" t="n">
        <v>0</v>
      </c>
    </row>
    <row r="822" spans="1:21">
      <c r="A822" t="s">
        <v>4</v>
      </c>
      <c r="B822" s="4" t="s">
        <v>5</v>
      </c>
      <c r="C822" s="4" t="s">
        <v>11</v>
      </c>
      <c r="D822" s="4" t="s">
        <v>7</v>
      </c>
      <c r="E822" s="4" t="s">
        <v>8</v>
      </c>
      <c r="F822" s="4" t="s">
        <v>12</v>
      </c>
      <c r="G822" s="4" t="s">
        <v>12</v>
      </c>
      <c r="H822" s="4" t="s">
        <v>12</v>
      </c>
    </row>
    <row r="823" spans="1:21">
      <c r="A823" t="n">
        <v>7058</v>
      </c>
      <c r="B823" s="29" t="n">
        <v>48</v>
      </c>
      <c r="C823" s="7" t="n">
        <v>61489</v>
      </c>
      <c r="D823" s="7" t="n">
        <v>0</v>
      </c>
      <c r="E823" s="7" t="s">
        <v>35</v>
      </c>
      <c r="F823" s="7" t="n">
        <v>0</v>
      </c>
      <c r="G823" s="7" t="n">
        <v>1</v>
      </c>
      <c r="H823" s="7" t="n">
        <v>0</v>
      </c>
    </row>
    <row r="824" spans="1:21">
      <c r="A824" t="s">
        <v>4</v>
      </c>
      <c r="B824" s="4" t="s">
        <v>5</v>
      </c>
      <c r="C824" s="4" t="s">
        <v>11</v>
      </c>
      <c r="D824" s="4" t="s">
        <v>7</v>
      </c>
      <c r="E824" s="4" t="s">
        <v>8</v>
      </c>
      <c r="F824" s="4" t="s">
        <v>12</v>
      </c>
      <c r="G824" s="4" t="s">
        <v>12</v>
      </c>
      <c r="H824" s="4" t="s">
        <v>12</v>
      </c>
    </row>
    <row r="825" spans="1:21">
      <c r="A825" t="n">
        <v>7085</v>
      </c>
      <c r="B825" s="29" t="n">
        <v>48</v>
      </c>
      <c r="C825" s="7" t="n">
        <v>61490</v>
      </c>
      <c r="D825" s="7" t="n">
        <v>0</v>
      </c>
      <c r="E825" s="7" t="s">
        <v>35</v>
      </c>
      <c r="F825" s="7" t="n">
        <v>0</v>
      </c>
      <c r="G825" s="7" t="n">
        <v>1</v>
      </c>
      <c r="H825" s="7" t="n">
        <v>0</v>
      </c>
    </row>
    <row r="826" spans="1:21">
      <c r="A826" t="s">
        <v>4</v>
      </c>
      <c r="B826" s="4" t="s">
        <v>5</v>
      </c>
      <c r="C826" s="4" t="s">
        <v>7</v>
      </c>
      <c r="D826" s="4" t="s">
        <v>7</v>
      </c>
      <c r="E826" s="4" t="s">
        <v>12</v>
      </c>
      <c r="F826" s="4" t="s">
        <v>12</v>
      </c>
      <c r="G826" s="4" t="s">
        <v>12</v>
      </c>
      <c r="H826" s="4" t="s">
        <v>11</v>
      </c>
    </row>
    <row r="827" spans="1:21">
      <c r="A827" t="n">
        <v>7112</v>
      </c>
      <c r="B827" s="34" t="n">
        <v>45</v>
      </c>
      <c r="C827" s="7" t="n">
        <v>2</v>
      </c>
      <c r="D827" s="7" t="n">
        <v>3</v>
      </c>
      <c r="E827" s="7" t="n">
        <v>-1.71000003814697</v>
      </c>
      <c r="F827" s="7" t="n">
        <v>4.13000011444092</v>
      </c>
      <c r="G827" s="7" t="n">
        <v>24.8999996185303</v>
      </c>
      <c r="H827" s="7" t="n">
        <v>0</v>
      </c>
    </row>
    <row r="828" spans="1:21">
      <c r="A828" t="s">
        <v>4</v>
      </c>
      <c r="B828" s="4" t="s">
        <v>5</v>
      </c>
      <c r="C828" s="4" t="s">
        <v>7</v>
      </c>
      <c r="D828" s="4" t="s">
        <v>7</v>
      </c>
      <c r="E828" s="4" t="s">
        <v>12</v>
      </c>
      <c r="F828" s="4" t="s">
        <v>12</v>
      </c>
      <c r="G828" s="4" t="s">
        <v>12</v>
      </c>
      <c r="H828" s="4" t="s">
        <v>11</v>
      </c>
      <c r="I828" s="4" t="s">
        <v>7</v>
      </c>
    </row>
    <row r="829" spans="1:21">
      <c r="A829" t="n">
        <v>7129</v>
      </c>
      <c r="B829" s="34" t="n">
        <v>45</v>
      </c>
      <c r="C829" s="7" t="n">
        <v>4</v>
      </c>
      <c r="D829" s="7" t="n">
        <v>3</v>
      </c>
      <c r="E829" s="7" t="n">
        <v>359.510009765625</v>
      </c>
      <c r="F829" s="7" t="n">
        <v>343.100006103516</v>
      </c>
      <c r="G829" s="7" t="n">
        <v>4</v>
      </c>
      <c r="H829" s="7" t="n">
        <v>0</v>
      </c>
      <c r="I829" s="7" t="n">
        <v>0</v>
      </c>
    </row>
    <row r="830" spans="1:21">
      <c r="A830" t="s">
        <v>4</v>
      </c>
      <c r="B830" s="4" t="s">
        <v>5</v>
      </c>
      <c r="C830" s="4" t="s">
        <v>7</v>
      </c>
      <c r="D830" s="4" t="s">
        <v>7</v>
      </c>
      <c r="E830" s="4" t="s">
        <v>12</v>
      </c>
      <c r="F830" s="4" t="s">
        <v>11</v>
      </c>
    </row>
    <row r="831" spans="1:21">
      <c r="A831" t="n">
        <v>7147</v>
      </c>
      <c r="B831" s="34" t="n">
        <v>45</v>
      </c>
      <c r="C831" s="7" t="n">
        <v>5</v>
      </c>
      <c r="D831" s="7" t="n">
        <v>3</v>
      </c>
      <c r="E831" s="7" t="n">
        <v>5.30000019073486</v>
      </c>
      <c r="F831" s="7" t="n">
        <v>0</v>
      </c>
    </row>
    <row r="832" spans="1:21">
      <c r="A832" t="s">
        <v>4</v>
      </c>
      <c r="B832" s="4" t="s">
        <v>5</v>
      </c>
      <c r="C832" s="4" t="s">
        <v>7</v>
      </c>
      <c r="D832" s="4" t="s">
        <v>7</v>
      </c>
      <c r="E832" s="4" t="s">
        <v>12</v>
      </c>
      <c r="F832" s="4" t="s">
        <v>11</v>
      </c>
    </row>
    <row r="833" spans="1:9">
      <c r="A833" t="n">
        <v>7156</v>
      </c>
      <c r="B833" s="34" t="n">
        <v>45</v>
      </c>
      <c r="C833" s="7" t="n">
        <v>11</v>
      </c>
      <c r="D833" s="7" t="n">
        <v>3</v>
      </c>
      <c r="E833" s="7" t="n">
        <v>38</v>
      </c>
      <c r="F833" s="7" t="n">
        <v>0</v>
      </c>
    </row>
    <row r="834" spans="1:9">
      <c r="A834" t="s">
        <v>4</v>
      </c>
      <c r="B834" s="4" t="s">
        <v>5</v>
      </c>
      <c r="C834" s="4" t="s">
        <v>7</v>
      </c>
      <c r="D834" s="4" t="s">
        <v>7</v>
      </c>
      <c r="E834" s="4" t="s">
        <v>12</v>
      </c>
      <c r="F834" s="4" t="s">
        <v>12</v>
      </c>
      <c r="G834" s="4" t="s">
        <v>12</v>
      </c>
      <c r="H834" s="4" t="s">
        <v>11</v>
      </c>
    </row>
    <row r="835" spans="1:9">
      <c r="A835" t="n">
        <v>7165</v>
      </c>
      <c r="B835" s="34" t="n">
        <v>45</v>
      </c>
      <c r="C835" s="7" t="n">
        <v>2</v>
      </c>
      <c r="D835" s="7" t="n">
        <v>3</v>
      </c>
      <c r="E835" s="7" t="n">
        <v>0.589999973773956</v>
      </c>
      <c r="F835" s="7" t="n">
        <v>2.79999995231628</v>
      </c>
      <c r="G835" s="7" t="n">
        <v>-8.28999996185303</v>
      </c>
      <c r="H835" s="7" t="n">
        <v>10000</v>
      </c>
    </row>
    <row r="836" spans="1:9">
      <c r="A836" t="s">
        <v>4</v>
      </c>
      <c r="B836" s="4" t="s">
        <v>5</v>
      </c>
      <c r="C836" s="4" t="s">
        <v>7</v>
      </c>
      <c r="D836" s="4" t="s">
        <v>7</v>
      </c>
      <c r="E836" s="4" t="s">
        <v>12</v>
      </c>
      <c r="F836" s="4" t="s">
        <v>12</v>
      </c>
      <c r="G836" s="4" t="s">
        <v>12</v>
      </c>
      <c r="H836" s="4" t="s">
        <v>11</v>
      </c>
      <c r="I836" s="4" t="s">
        <v>7</v>
      </c>
    </row>
    <row r="837" spans="1:9">
      <c r="A837" t="n">
        <v>7182</v>
      </c>
      <c r="B837" s="34" t="n">
        <v>45</v>
      </c>
      <c r="C837" s="7" t="n">
        <v>4</v>
      </c>
      <c r="D837" s="7" t="n">
        <v>3</v>
      </c>
      <c r="E837" s="7" t="n">
        <v>0.870000004768372</v>
      </c>
      <c r="F837" s="7" t="n">
        <v>352.660003662109</v>
      </c>
      <c r="G837" s="7" t="n">
        <v>4</v>
      </c>
      <c r="H837" s="7" t="n">
        <v>10000</v>
      </c>
      <c r="I837" s="7" t="n">
        <v>1</v>
      </c>
    </row>
    <row r="838" spans="1:9">
      <c r="A838" t="s">
        <v>4</v>
      </c>
      <c r="B838" s="4" t="s">
        <v>5</v>
      </c>
      <c r="C838" s="4" t="s">
        <v>7</v>
      </c>
      <c r="D838" s="4" t="s">
        <v>11</v>
      </c>
      <c r="E838" s="4" t="s">
        <v>13</v>
      </c>
      <c r="F838" s="4" t="s">
        <v>11</v>
      </c>
      <c r="G838" s="4" t="s">
        <v>13</v>
      </c>
      <c r="H838" s="4" t="s">
        <v>7</v>
      </c>
    </row>
    <row r="839" spans="1:9">
      <c r="A839" t="n">
        <v>7200</v>
      </c>
      <c r="B839" s="33" t="n">
        <v>49</v>
      </c>
      <c r="C839" s="7" t="n">
        <v>0</v>
      </c>
      <c r="D839" s="7" t="n">
        <v>300</v>
      </c>
      <c r="E839" s="7" t="n">
        <v>1065353216</v>
      </c>
      <c r="F839" s="7" t="n">
        <v>0</v>
      </c>
      <c r="G839" s="7" t="n">
        <v>0</v>
      </c>
      <c r="H839" s="7" t="n">
        <v>0</v>
      </c>
    </row>
    <row r="840" spans="1:9">
      <c r="A840" t="s">
        <v>4</v>
      </c>
      <c r="B840" s="4" t="s">
        <v>5</v>
      </c>
      <c r="C840" s="4" t="s">
        <v>11</v>
      </c>
      <c r="D840" s="4" t="s">
        <v>7</v>
      </c>
      <c r="E840" s="4" t="s">
        <v>7</v>
      </c>
      <c r="F840" s="4" t="s">
        <v>8</v>
      </c>
    </row>
    <row r="841" spans="1:9">
      <c r="A841" t="n">
        <v>7215</v>
      </c>
      <c r="B841" s="26" t="n">
        <v>20</v>
      </c>
      <c r="C841" s="7" t="n">
        <v>3</v>
      </c>
      <c r="D841" s="7" t="n">
        <v>3</v>
      </c>
      <c r="E841" s="7" t="n">
        <v>11</v>
      </c>
      <c r="F841" s="7" t="s">
        <v>100</v>
      </c>
    </row>
    <row r="842" spans="1:9">
      <c r="A842" t="s">
        <v>4</v>
      </c>
      <c r="B842" s="4" t="s">
        <v>5</v>
      </c>
      <c r="C842" s="4" t="s">
        <v>11</v>
      </c>
      <c r="D842" s="4" t="s">
        <v>7</v>
      </c>
      <c r="E842" s="4" t="s">
        <v>7</v>
      </c>
      <c r="F842" s="4" t="s">
        <v>8</v>
      </c>
    </row>
    <row r="843" spans="1:9">
      <c r="A843" t="n">
        <v>7239</v>
      </c>
      <c r="B843" s="26" t="n">
        <v>20</v>
      </c>
      <c r="C843" s="7" t="n">
        <v>61488</v>
      </c>
      <c r="D843" s="7" t="n">
        <v>3</v>
      </c>
      <c r="E843" s="7" t="n">
        <v>11</v>
      </c>
      <c r="F843" s="7" t="s">
        <v>101</v>
      </c>
    </row>
    <row r="844" spans="1:9">
      <c r="A844" t="s">
        <v>4</v>
      </c>
      <c r="B844" s="4" t="s">
        <v>5</v>
      </c>
      <c r="C844" s="4" t="s">
        <v>7</v>
      </c>
      <c r="D844" s="4" t="s">
        <v>11</v>
      </c>
      <c r="E844" s="4" t="s">
        <v>12</v>
      </c>
    </row>
    <row r="845" spans="1:9">
      <c r="A845" t="n">
        <v>7263</v>
      </c>
      <c r="B845" s="16" t="n">
        <v>58</v>
      </c>
      <c r="C845" s="7" t="n">
        <v>100</v>
      </c>
      <c r="D845" s="7" t="n">
        <v>1000</v>
      </c>
      <c r="E845" s="7" t="n">
        <v>1</v>
      </c>
    </row>
    <row r="846" spans="1:9">
      <c r="A846" t="s">
        <v>4</v>
      </c>
      <c r="B846" s="4" t="s">
        <v>5</v>
      </c>
      <c r="C846" s="4" t="s">
        <v>7</v>
      </c>
      <c r="D846" s="4" t="s">
        <v>11</v>
      </c>
      <c r="E846" s="4" t="s">
        <v>12</v>
      </c>
      <c r="F846" s="4" t="s">
        <v>11</v>
      </c>
      <c r="G846" s="4" t="s">
        <v>13</v>
      </c>
      <c r="H846" s="4" t="s">
        <v>13</v>
      </c>
      <c r="I846" s="4" t="s">
        <v>11</v>
      </c>
      <c r="J846" s="4" t="s">
        <v>11</v>
      </c>
      <c r="K846" s="4" t="s">
        <v>13</v>
      </c>
      <c r="L846" s="4" t="s">
        <v>13</v>
      </c>
      <c r="M846" s="4" t="s">
        <v>13</v>
      </c>
      <c r="N846" s="4" t="s">
        <v>13</v>
      </c>
      <c r="O846" s="4" t="s">
        <v>8</v>
      </c>
    </row>
    <row r="847" spans="1:9">
      <c r="A847" t="n">
        <v>7271</v>
      </c>
      <c r="B847" s="9" t="n">
        <v>50</v>
      </c>
      <c r="C847" s="7" t="n">
        <v>0</v>
      </c>
      <c r="D847" s="7" t="n">
        <v>1516</v>
      </c>
      <c r="E847" s="7" t="n">
        <v>0.800000011920929</v>
      </c>
      <c r="F847" s="7" t="n">
        <v>1000</v>
      </c>
      <c r="G847" s="7" t="n">
        <v>0</v>
      </c>
      <c r="H847" s="7" t="n">
        <v>0</v>
      </c>
      <c r="I847" s="7" t="n">
        <v>1</v>
      </c>
      <c r="J847" s="7" t="n">
        <v>1000</v>
      </c>
      <c r="K847" s="7" t="n">
        <v>0</v>
      </c>
      <c r="L847" s="7" t="n">
        <v>0</v>
      </c>
      <c r="M847" s="7" t="n">
        <v>0</v>
      </c>
      <c r="N847" s="7" t="n">
        <v>1109393408</v>
      </c>
      <c r="O847" s="7" t="s">
        <v>14</v>
      </c>
    </row>
    <row r="848" spans="1:9">
      <c r="A848" t="s">
        <v>4</v>
      </c>
      <c r="B848" s="4" t="s">
        <v>5</v>
      </c>
      <c r="C848" s="4" t="s">
        <v>7</v>
      </c>
      <c r="D848" s="4" t="s">
        <v>11</v>
      </c>
    </row>
    <row r="849" spans="1:15">
      <c r="A849" t="n">
        <v>7310</v>
      </c>
      <c r="B849" s="16" t="n">
        <v>58</v>
      </c>
      <c r="C849" s="7" t="n">
        <v>255</v>
      </c>
      <c r="D849" s="7" t="n">
        <v>0</v>
      </c>
    </row>
    <row r="850" spans="1:15">
      <c r="A850" t="s">
        <v>4</v>
      </c>
      <c r="B850" s="4" t="s">
        <v>5</v>
      </c>
      <c r="C850" s="4" t="s">
        <v>11</v>
      </c>
    </row>
    <row r="851" spans="1:15">
      <c r="A851" t="n">
        <v>7314</v>
      </c>
      <c r="B851" s="23" t="n">
        <v>16</v>
      </c>
      <c r="C851" s="7" t="n">
        <v>8000</v>
      </c>
    </row>
    <row r="852" spans="1:15">
      <c r="A852" t="s">
        <v>4</v>
      </c>
      <c r="B852" s="4" t="s">
        <v>5</v>
      </c>
      <c r="C852" s="4" t="s">
        <v>7</v>
      </c>
      <c r="D852" s="4" t="s">
        <v>11</v>
      </c>
      <c r="E852" s="4" t="s">
        <v>12</v>
      </c>
    </row>
    <row r="853" spans="1:15">
      <c r="A853" t="n">
        <v>7317</v>
      </c>
      <c r="B853" s="16" t="n">
        <v>58</v>
      </c>
      <c r="C853" s="7" t="n">
        <v>101</v>
      </c>
      <c r="D853" s="7" t="n">
        <v>500</v>
      </c>
      <c r="E853" s="7" t="n">
        <v>1</v>
      </c>
    </row>
    <row r="854" spans="1:15">
      <c r="A854" t="s">
        <v>4</v>
      </c>
      <c r="B854" s="4" t="s">
        <v>5</v>
      </c>
      <c r="C854" s="4" t="s">
        <v>7</v>
      </c>
      <c r="D854" s="4" t="s">
        <v>11</v>
      </c>
    </row>
    <row r="855" spans="1:15">
      <c r="A855" t="n">
        <v>7325</v>
      </c>
      <c r="B855" s="16" t="n">
        <v>58</v>
      </c>
      <c r="C855" s="7" t="n">
        <v>254</v>
      </c>
      <c r="D855" s="7" t="n">
        <v>0</v>
      </c>
    </row>
    <row r="856" spans="1:15">
      <c r="A856" t="s">
        <v>4</v>
      </c>
      <c r="B856" s="4" t="s">
        <v>5</v>
      </c>
      <c r="C856" s="4" t="s">
        <v>7</v>
      </c>
      <c r="D856" s="4" t="s">
        <v>7</v>
      </c>
      <c r="E856" s="4" t="s">
        <v>12</v>
      </c>
      <c r="F856" s="4" t="s">
        <v>12</v>
      </c>
      <c r="G856" s="4" t="s">
        <v>12</v>
      </c>
      <c r="H856" s="4" t="s">
        <v>11</v>
      </c>
    </row>
    <row r="857" spans="1:15">
      <c r="A857" t="n">
        <v>7329</v>
      </c>
      <c r="B857" s="34" t="n">
        <v>45</v>
      </c>
      <c r="C857" s="7" t="n">
        <v>2</v>
      </c>
      <c r="D857" s="7" t="n">
        <v>3</v>
      </c>
      <c r="E857" s="7" t="n">
        <v>0.639999985694885</v>
      </c>
      <c r="F857" s="7" t="n">
        <v>-1.16999995708466</v>
      </c>
      <c r="G857" s="7" t="n">
        <v>0.170000001788139</v>
      </c>
      <c r="H857" s="7" t="n">
        <v>0</v>
      </c>
    </row>
    <row r="858" spans="1:15">
      <c r="A858" t="s">
        <v>4</v>
      </c>
      <c r="B858" s="4" t="s">
        <v>5</v>
      </c>
      <c r="C858" s="4" t="s">
        <v>7</v>
      </c>
      <c r="D858" s="4" t="s">
        <v>7</v>
      </c>
      <c r="E858" s="4" t="s">
        <v>12</v>
      </c>
      <c r="F858" s="4" t="s">
        <v>12</v>
      </c>
      <c r="G858" s="4" t="s">
        <v>12</v>
      </c>
      <c r="H858" s="4" t="s">
        <v>11</v>
      </c>
      <c r="I858" s="4" t="s">
        <v>7</v>
      </c>
    </row>
    <row r="859" spans="1:15">
      <c r="A859" t="n">
        <v>7346</v>
      </c>
      <c r="B859" s="34" t="n">
        <v>45</v>
      </c>
      <c r="C859" s="7" t="n">
        <v>4</v>
      </c>
      <c r="D859" s="7" t="n">
        <v>3</v>
      </c>
      <c r="E859" s="7" t="n">
        <v>12.3999996185303</v>
      </c>
      <c r="F859" s="7" t="n">
        <v>238.690002441406</v>
      </c>
      <c r="G859" s="7" t="n">
        <v>4</v>
      </c>
      <c r="H859" s="7" t="n">
        <v>0</v>
      </c>
      <c r="I859" s="7" t="n">
        <v>1</v>
      </c>
    </row>
    <row r="860" spans="1:15">
      <c r="A860" t="s">
        <v>4</v>
      </c>
      <c r="B860" s="4" t="s">
        <v>5</v>
      </c>
      <c r="C860" s="4" t="s">
        <v>7</v>
      </c>
      <c r="D860" s="4" t="s">
        <v>7</v>
      </c>
      <c r="E860" s="4" t="s">
        <v>12</v>
      </c>
      <c r="F860" s="4" t="s">
        <v>11</v>
      </c>
    </row>
    <row r="861" spans="1:15">
      <c r="A861" t="n">
        <v>7364</v>
      </c>
      <c r="B861" s="34" t="n">
        <v>45</v>
      </c>
      <c r="C861" s="7" t="n">
        <v>5</v>
      </c>
      <c r="D861" s="7" t="n">
        <v>3</v>
      </c>
      <c r="E861" s="7" t="n">
        <v>5.30000019073486</v>
      </c>
      <c r="F861" s="7" t="n">
        <v>0</v>
      </c>
    </row>
    <row r="862" spans="1:15">
      <c r="A862" t="s">
        <v>4</v>
      </c>
      <c r="B862" s="4" t="s">
        <v>5</v>
      </c>
      <c r="C862" s="4" t="s">
        <v>7</v>
      </c>
      <c r="D862" s="4" t="s">
        <v>7</v>
      </c>
      <c r="E862" s="4" t="s">
        <v>12</v>
      </c>
      <c r="F862" s="4" t="s">
        <v>11</v>
      </c>
    </row>
    <row r="863" spans="1:15">
      <c r="A863" t="n">
        <v>7373</v>
      </c>
      <c r="B863" s="34" t="n">
        <v>45</v>
      </c>
      <c r="C863" s="7" t="n">
        <v>11</v>
      </c>
      <c r="D863" s="7" t="n">
        <v>3</v>
      </c>
      <c r="E863" s="7" t="n">
        <v>38</v>
      </c>
      <c r="F863" s="7" t="n">
        <v>0</v>
      </c>
    </row>
    <row r="864" spans="1:15">
      <c r="A864" t="s">
        <v>4</v>
      </c>
      <c r="B864" s="4" t="s">
        <v>5</v>
      </c>
      <c r="C864" s="4" t="s">
        <v>7</v>
      </c>
      <c r="D864" s="4" t="s">
        <v>7</v>
      </c>
      <c r="E864" s="4" t="s">
        <v>12</v>
      </c>
      <c r="F864" s="4" t="s">
        <v>12</v>
      </c>
      <c r="G864" s="4" t="s">
        <v>12</v>
      </c>
      <c r="H864" s="4" t="s">
        <v>11</v>
      </c>
      <c r="I864" s="4" t="s">
        <v>7</v>
      </c>
    </row>
    <row r="865" spans="1:9">
      <c r="A865" t="n">
        <v>7382</v>
      </c>
      <c r="B865" s="34" t="n">
        <v>45</v>
      </c>
      <c r="C865" s="7" t="n">
        <v>4</v>
      </c>
      <c r="D865" s="7" t="n">
        <v>3</v>
      </c>
      <c r="E865" s="7" t="n">
        <v>12.3999996185303</v>
      </c>
      <c r="F865" s="7" t="n">
        <v>220.639999389648</v>
      </c>
      <c r="G865" s="7" t="n">
        <v>4</v>
      </c>
      <c r="H865" s="7" t="n">
        <v>20000</v>
      </c>
      <c r="I865" s="7" t="n">
        <v>1</v>
      </c>
    </row>
    <row r="866" spans="1:9">
      <c r="A866" t="s">
        <v>4</v>
      </c>
      <c r="B866" s="4" t="s">
        <v>5</v>
      </c>
      <c r="C866" s="4" t="s">
        <v>7</v>
      </c>
    </row>
    <row r="867" spans="1:9">
      <c r="A867" t="n">
        <v>7400</v>
      </c>
      <c r="B867" s="48" t="n">
        <v>116</v>
      </c>
      <c r="C867" s="7" t="n">
        <v>0</v>
      </c>
    </row>
    <row r="868" spans="1:9">
      <c r="A868" t="s">
        <v>4</v>
      </c>
      <c r="B868" s="4" t="s">
        <v>5</v>
      </c>
      <c r="C868" s="4" t="s">
        <v>7</v>
      </c>
      <c r="D868" s="4" t="s">
        <v>11</v>
      </c>
    </row>
    <row r="869" spans="1:9">
      <c r="A869" t="n">
        <v>7402</v>
      </c>
      <c r="B869" s="48" t="n">
        <v>116</v>
      </c>
      <c r="C869" s="7" t="n">
        <v>2</v>
      </c>
      <c r="D869" s="7" t="n">
        <v>1</v>
      </c>
    </row>
    <row r="870" spans="1:9">
      <c r="A870" t="s">
        <v>4</v>
      </c>
      <c r="B870" s="4" t="s">
        <v>5</v>
      </c>
      <c r="C870" s="4" t="s">
        <v>7</v>
      </c>
      <c r="D870" s="4" t="s">
        <v>13</v>
      </c>
    </row>
    <row r="871" spans="1:9">
      <c r="A871" t="n">
        <v>7406</v>
      </c>
      <c r="B871" s="48" t="n">
        <v>116</v>
      </c>
      <c r="C871" s="7" t="n">
        <v>5</v>
      </c>
      <c r="D871" s="7" t="n">
        <v>1101004800</v>
      </c>
    </row>
    <row r="872" spans="1:9">
      <c r="A872" t="s">
        <v>4</v>
      </c>
      <c r="B872" s="4" t="s">
        <v>5</v>
      </c>
      <c r="C872" s="4" t="s">
        <v>7</v>
      </c>
      <c r="D872" s="4" t="s">
        <v>11</v>
      </c>
    </row>
    <row r="873" spans="1:9">
      <c r="A873" t="n">
        <v>7412</v>
      </c>
      <c r="B873" s="48" t="n">
        <v>116</v>
      </c>
      <c r="C873" s="7" t="n">
        <v>6</v>
      </c>
      <c r="D873" s="7" t="n">
        <v>1</v>
      </c>
    </row>
    <row r="874" spans="1:9">
      <c r="A874" t="s">
        <v>4</v>
      </c>
      <c r="B874" s="4" t="s">
        <v>5</v>
      </c>
      <c r="C874" s="4" t="s">
        <v>7</v>
      </c>
      <c r="D874" s="4" t="s">
        <v>11</v>
      </c>
    </row>
    <row r="875" spans="1:9">
      <c r="A875" t="n">
        <v>7416</v>
      </c>
      <c r="B875" s="16" t="n">
        <v>58</v>
      </c>
      <c r="C875" s="7" t="n">
        <v>255</v>
      </c>
      <c r="D875" s="7" t="n">
        <v>0</v>
      </c>
    </row>
    <row r="876" spans="1:9">
      <c r="A876" t="s">
        <v>4</v>
      </c>
      <c r="B876" s="4" t="s">
        <v>5</v>
      </c>
      <c r="C876" s="4" t="s">
        <v>7</v>
      </c>
      <c r="D876" s="4" t="s">
        <v>11</v>
      </c>
      <c r="E876" s="4" t="s">
        <v>8</v>
      </c>
    </row>
    <row r="877" spans="1:9">
      <c r="A877" t="n">
        <v>7420</v>
      </c>
      <c r="B877" s="35" t="n">
        <v>51</v>
      </c>
      <c r="C877" s="7" t="n">
        <v>4</v>
      </c>
      <c r="D877" s="7" t="n">
        <v>0</v>
      </c>
      <c r="E877" s="7" t="s">
        <v>53</v>
      </c>
    </row>
    <row r="878" spans="1:9">
      <c r="A878" t="s">
        <v>4</v>
      </c>
      <c r="B878" s="4" t="s">
        <v>5</v>
      </c>
      <c r="C878" s="4" t="s">
        <v>11</v>
      </c>
    </row>
    <row r="879" spans="1:9">
      <c r="A879" t="n">
        <v>7434</v>
      </c>
      <c r="B879" s="23" t="n">
        <v>16</v>
      </c>
      <c r="C879" s="7" t="n">
        <v>0</v>
      </c>
    </row>
    <row r="880" spans="1:9">
      <c r="A880" t="s">
        <v>4</v>
      </c>
      <c r="B880" s="4" t="s">
        <v>5</v>
      </c>
      <c r="C880" s="4" t="s">
        <v>11</v>
      </c>
      <c r="D880" s="4" t="s">
        <v>39</v>
      </c>
      <c r="E880" s="4" t="s">
        <v>7</v>
      </c>
      <c r="F880" s="4" t="s">
        <v>7</v>
      </c>
      <c r="G880" s="4" t="s">
        <v>39</v>
      </c>
      <c r="H880" s="4" t="s">
        <v>7</v>
      </c>
      <c r="I880" s="4" t="s">
        <v>7</v>
      </c>
    </row>
    <row r="881" spans="1:9">
      <c r="A881" t="n">
        <v>7437</v>
      </c>
      <c r="B881" s="36" t="n">
        <v>26</v>
      </c>
      <c r="C881" s="7" t="n">
        <v>0</v>
      </c>
      <c r="D881" s="7" t="s">
        <v>102</v>
      </c>
      <c r="E881" s="7" t="n">
        <v>2</v>
      </c>
      <c r="F881" s="7" t="n">
        <v>3</v>
      </c>
      <c r="G881" s="7" t="s">
        <v>103</v>
      </c>
      <c r="H881" s="7" t="n">
        <v>2</v>
      </c>
      <c r="I881" s="7" t="n">
        <v>0</v>
      </c>
    </row>
    <row r="882" spans="1:9">
      <c r="A882" t="s">
        <v>4</v>
      </c>
      <c r="B882" s="4" t="s">
        <v>5</v>
      </c>
    </row>
    <row r="883" spans="1:9">
      <c r="A883" t="n">
        <v>7567</v>
      </c>
      <c r="B883" s="37" t="n">
        <v>28</v>
      </c>
    </row>
    <row r="884" spans="1:9">
      <c r="A884" t="s">
        <v>4</v>
      </c>
      <c r="B884" s="4" t="s">
        <v>5</v>
      </c>
      <c r="C884" s="4" t="s">
        <v>11</v>
      </c>
      <c r="D884" s="4" t="s">
        <v>11</v>
      </c>
      <c r="E884" s="4" t="s">
        <v>11</v>
      </c>
    </row>
    <row r="885" spans="1:9">
      <c r="A885" t="n">
        <v>7568</v>
      </c>
      <c r="B885" s="39" t="n">
        <v>61</v>
      </c>
      <c r="C885" s="7" t="n">
        <v>7032</v>
      </c>
      <c r="D885" s="7" t="n">
        <v>0</v>
      </c>
      <c r="E885" s="7" t="n">
        <v>1000</v>
      </c>
    </row>
    <row r="886" spans="1:9">
      <c r="A886" t="s">
        <v>4</v>
      </c>
      <c r="B886" s="4" t="s">
        <v>5</v>
      </c>
      <c r="C886" s="4" t="s">
        <v>11</v>
      </c>
    </row>
    <row r="887" spans="1:9">
      <c r="A887" t="n">
        <v>7575</v>
      </c>
      <c r="B887" s="23" t="n">
        <v>16</v>
      </c>
      <c r="C887" s="7" t="n">
        <v>300</v>
      </c>
    </row>
    <row r="888" spans="1:9">
      <c r="A888" t="s">
        <v>4</v>
      </c>
      <c r="B888" s="4" t="s">
        <v>5</v>
      </c>
      <c r="C888" s="4" t="s">
        <v>7</v>
      </c>
      <c r="D888" s="4" t="s">
        <v>11</v>
      </c>
      <c r="E888" s="4" t="s">
        <v>8</v>
      </c>
    </row>
    <row r="889" spans="1:9">
      <c r="A889" t="n">
        <v>7578</v>
      </c>
      <c r="B889" s="35" t="n">
        <v>51</v>
      </c>
      <c r="C889" s="7" t="n">
        <v>4</v>
      </c>
      <c r="D889" s="7" t="n">
        <v>7032</v>
      </c>
      <c r="E889" s="7" t="s">
        <v>42</v>
      </c>
    </row>
    <row r="890" spans="1:9">
      <c r="A890" t="s">
        <v>4</v>
      </c>
      <c r="B890" s="4" t="s">
        <v>5</v>
      </c>
      <c r="C890" s="4" t="s">
        <v>11</v>
      </c>
    </row>
    <row r="891" spans="1:9">
      <c r="A891" t="n">
        <v>7592</v>
      </c>
      <c r="B891" s="23" t="n">
        <v>16</v>
      </c>
      <c r="C891" s="7" t="n">
        <v>0</v>
      </c>
    </row>
    <row r="892" spans="1:9">
      <c r="A892" t="s">
        <v>4</v>
      </c>
      <c r="B892" s="4" t="s">
        <v>5</v>
      </c>
      <c r="C892" s="4" t="s">
        <v>11</v>
      </c>
      <c r="D892" s="4" t="s">
        <v>39</v>
      </c>
      <c r="E892" s="4" t="s">
        <v>7</v>
      </c>
      <c r="F892" s="4" t="s">
        <v>7</v>
      </c>
      <c r="G892" s="4" t="s">
        <v>39</v>
      </c>
      <c r="H892" s="4" t="s">
        <v>7</v>
      </c>
      <c r="I892" s="4" t="s">
        <v>7</v>
      </c>
    </row>
    <row r="893" spans="1:9">
      <c r="A893" t="n">
        <v>7595</v>
      </c>
      <c r="B893" s="36" t="n">
        <v>26</v>
      </c>
      <c r="C893" s="7" t="n">
        <v>7032</v>
      </c>
      <c r="D893" s="7" t="s">
        <v>104</v>
      </c>
      <c r="E893" s="7" t="n">
        <v>2</v>
      </c>
      <c r="F893" s="7" t="n">
        <v>3</v>
      </c>
      <c r="G893" s="7" t="s">
        <v>105</v>
      </c>
      <c r="H893" s="7" t="n">
        <v>2</v>
      </c>
      <c r="I893" s="7" t="n">
        <v>0</v>
      </c>
    </row>
    <row r="894" spans="1:9">
      <c r="A894" t="s">
        <v>4</v>
      </c>
      <c r="B894" s="4" t="s">
        <v>5</v>
      </c>
    </row>
    <row r="895" spans="1:9">
      <c r="A895" t="n">
        <v>7823</v>
      </c>
      <c r="B895" s="37" t="n">
        <v>28</v>
      </c>
    </row>
    <row r="896" spans="1:9">
      <c r="A896" t="s">
        <v>4</v>
      </c>
      <c r="B896" s="4" t="s">
        <v>5</v>
      </c>
      <c r="C896" s="4" t="s">
        <v>11</v>
      </c>
      <c r="D896" s="4" t="s">
        <v>7</v>
      </c>
    </row>
    <row r="897" spans="1:9">
      <c r="A897" t="n">
        <v>7824</v>
      </c>
      <c r="B897" s="40" t="n">
        <v>89</v>
      </c>
      <c r="C897" s="7" t="n">
        <v>65533</v>
      </c>
      <c r="D897" s="7" t="n">
        <v>1</v>
      </c>
    </row>
    <row r="898" spans="1:9">
      <c r="A898" t="s">
        <v>4</v>
      </c>
      <c r="B898" s="4" t="s">
        <v>5</v>
      </c>
      <c r="C898" s="4" t="s">
        <v>11</v>
      </c>
      <c r="D898" s="4" t="s">
        <v>11</v>
      </c>
      <c r="E898" s="4" t="s">
        <v>11</v>
      </c>
    </row>
    <row r="899" spans="1:9">
      <c r="A899" t="n">
        <v>7828</v>
      </c>
      <c r="B899" s="39" t="n">
        <v>61</v>
      </c>
      <c r="C899" s="7" t="n">
        <v>5</v>
      </c>
      <c r="D899" s="7" t="n">
        <v>7032</v>
      </c>
      <c r="E899" s="7" t="n">
        <v>1000</v>
      </c>
    </row>
    <row r="900" spans="1:9">
      <c r="A900" t="s">
        <v>4</v>
      </c>
      <c r="B900" s="4" t="s">
        <v>5</v>
      </c>
      <c r="C900" s="4" t="s">
        <v>11</v>
      </c>
    </row>
    <row r="901" spans="1:9">
      <c r="A901" t="n">
        <v>7835</v>
      </c>
      <c r="B901" s="23" t="n">
        <v>16</v>
      </c>
      <c r="C901" s="7" t="n">
        <v>300</v>
      </c>
    </row>
    <row r="902" spans="1:9">
      <c r="A902" t="s">
        <v>4</v>
      </c>
      <c r="B902" s="4" t="s">
        <v>5</v>
      </c>
      <c r="C902" s="4" t="s">
        <v>7</v>
      </c>
      <c r="D902" s="4" t="s">
        <v>11</v>
      </c>
      <c r="E902" s="4" t="s">
        <v>8</v>
      </c>
    </row>
    <row r="903" spans="1:9">
      <c r="A903" t="n">
        <v>7838</v>
      </c>
      <c r="B903" s="35" t="n">
        <v>51</v>
      </c>
      <c r="C903" s="7" t="n">
        <v>4</v>
      </c>
      <c r="D903" s="7" t="n">
        <v>5</v>
      </c>
      <c r="E903" s="7" t="s">
        <v>106</v>
      </c>
    </row>
    <row r="904" spans="1:9">
      <c r="A904" t="s">
        <v>4</v>
      </c>
      <c r="B904" s="4" t="s">
        <v>5</v>
      </c>
      <c r="C904" s="4" t="s">
        <v>11</v>
      </c>
    </row>
    <row r="905" spans="1:9">
      <c r="A905" t="n">
        <v>7851</v>
      </c>
      <c r="B905" s="23" t="n">
        <v>16</v>
      </c>
      <c r="C905" s="7" t="n">
        <v>0</v>
      </c>
    </row>
    <row r="906" spans="1:9">
      <c r="A906" t="s">
        <v>4</v>
      </c>
      <c r="B906" s="4" t="s">
        <v>5</v>
      </c>
      <c r="C906" s="4" t="s">
        <v>11</v>
      </c>
      <c r="D906" s="4" t="s">
        <v>39</v>
      </c>
      <c r="E906" s="4" t="s">
        <v>7</v>
      </c>
      <c r="F906" s="4" t="s">
        <v>7</v>
      </c>
    </row>
    <row r="907" spans="1:9">
      <c r="A907" t="n">
        <v>7854</v>
      </c>
      <c r="B907" s="36" t="n">
        <v>26</v>
      </c>
      <c r="C907" s="7" t="n">
        <v>5</v>
      </c>
      <c r="D907" s="7" t="s">
        <v>107</v>
      </c>
      <c r="E907" s="7" t="n">
        <v>2</v>
      </c>
      <c r="F907" s="7" t="n">
        <v>0</v>
      </c>
    </row>
    <row r="908" spans="1:9">
      <c r="A908" t="s">
        <v>4</v>
      </c>
      <c r="B908" s="4" t="s">
        <v>5</v>
      </c>
    </row>
    <row r="909" spans="1:9">
      <c r="A909" t="n">
        <v>7941</v>
      </c>
      <c r="B909" s="37" t="n">
        <v>28</v>
      </c>
    </row>
    <row r="910" spans="1:9">
      <c r="A910" t="s">
        <v>4</v>
      </c>
      <c r="B910" s="4" t="s">
        <v>5</v>
      </c>
      <c r="C910" s="4" t="s">
        <v>7</v>
      </c>
      <c r="D910" s="4" t="s">
        <v>11</v>
      </c>
      <c r="E910" s="4" t="s">
        <v>8</v>
      </c>
    </row>
    <row r="911" spans="1:9">
      <c r="A911" t="n">
        <v>7942</v>
      </c>
      <c r="B911" s="35" t="n">
        <v>51</v>
      </c>
      <c r="C911" s="7" t="n">
        <v>4</v>
      </c>
      <c r="D911" s="7" t="n">
        <v>3</v>
      </c>
      <c r="E911" s="7" t="s">
        <v>38</v>
      </c>
    </row>
    <row r="912" spans="1:9">
      <c r="A912" t="s">
        <v>4</v>
      </c>
      <c r="B912" s="4" t="s">
        <v>5</v>
      </c>
      <c r="C912" s="4" t="s">
        <v>11</v>
      </c>
    </row>
    <row r="913" spans="1:6">
      <c r="A913" t="n">
        <v>7955</v>
      </c>
      <c r="B913" s="23" t="n">
        <v>16</v>
      </c>
      <c r="C913" s="7" t="n">
        <v>0</v>
      </c>
    </row>
    <row r="914" spans="1:6">
      <c r="A914" t="s">
        <v>4</v>
      </c>
      <c r="B914" s="4" t="s">
        <v>5</v>
      </c>
      <c r="C914" s="4" t="s">
        <v>11</v>
      </c>
      <c r="D914" s="4" t="s">
        <v>39</v>
      </c>
      <c r="E914" s="4" t="s">
        <v>7</v>
      </c>
      <c r="F914" s="4" t="s">
        <v>7</v>
      </c>
    </row>
    <row r="915" spans="1:6">
      <c r="A915" t="n">
        <v>7958</v>
      </c>
      <c r="B915" s="36" t="n">
        <v>26</v>
      </c>
      <c r="C915" s="7" t="n">
        <v>3</v>
      </c>
      <c r="D915" s="7" t="s">
        <v>108</v>
      </c>
      <c r="E915" s="7" t="n">
        <v>2</v>
      </c>
      <c r="F915" s="7" t="n">
        <v>0</v>
      </c>
    </row>
    <row r="916" spans="1:6">
      <c r="A916" t="s">
        <v>4</v>
      </c>
      <c r="B916" s="4" t="s">
        <v>5</v>
      </c>
    </row>
    <row r="917" spans="1:6">
      <c r="A917" t="n">
        <v>8033</v>
      </c>
      <c r="B917" s="37" t="n">
        <v>28</v>
      </c>
    </row>
    <row r="918" spans="1:6">
      <c r="A918" t="s">
        <v>4</v>
      </c>
      <c r="B918" s="4" t="s">
        <v>5</v>
      </c>
      <c r="C918" s="4" t="s">
        <v>11</v>
      </c>
      <c r="D918" s="4" t="s">
        <v>7</v>
      </c>
    </row>
    <row r="919" spans="1:6">
      <c r="A919" t="n">
        <v>8034</v>
      </c>
      <c r="B919" s="40" t="n">
        <v>89</v>
      </c>
      <c r="C919" s="7" t="n">
        <v>65533</v>
      </c>
      <c r="D919" s="7" t="n">
        <v>1</v>
      </c>
    </row>
    <row r="920" spans="1:6">
      <c r="A920" t="s">
        <v>4</v>
      </c>
      <c r="B920" s="4" t="s">
        <v>5</v>
      </c>
      <c r="C920" s="4" t="s">
        <v>7</v>
      </c>
      <c r="D920" s="4" t="s">
        <v>11</v>
      </c>
      <c r="E920" s="4" t="s">
        <v>12</v>
      </c>
    </row>
    <row r="921" spans="1:6">
      <c r="A921" t="n">
        <v>8038</v>
      </c>
      <c r="B921" s="16" t="n">
        <v>58</v>
      </c>
      <c r="C921" s="7" t="n">
        <v>101</v>
      </c>
      <c r="D921" s="7" t="n">
        <v>500</v>
      </c>
      <c r="E921" s="7" t="n">
        <v>1</v>
      </c>
    </row>
    <row r="922" spans="1:6">
      <c r="A922" t="s">
        <v>4</v>
      </c>
      <c r="B922" s="4" t="s">
        <v>5</v>
      </c>
      <c r="C922" s="4" t="s">
        <v>7</v>
      </c>
      <c r="D922" s="4" t="s">
        <v>11</v>
      </c>
    </row>
    <row r="923" spans="1:6">
      <c r="A923" t="n">
        <v>8046</v>
      </c>
      <c r="B923" s="16" t="n">
        <v>58</v>
      </c>
      <c r="C923" s="7" t="n">
        <v>254</v>
      </c>
      <c r="D923" s="7" t="n">
        <v>0</v>
      </c>
    </row>
    <row r="924" spans="1:6">
      <c r="A924" t="s">
        <v>4</v>
      </c>
      <c r="B924" s="4" t="s">
        <v>5</v>
      </c>
      <c r="C924" s="4" t="s">
        <v>7</v>
      </c>
      <c r="D924" s="4" t="s">
        <v>7</v>
      </c>
      <c r="E924" s="4" t="s">
        <v>12</v>
      </c>
      <c r="F924" s="4" t="s">
        <v>12</v>
      </c>
      <c r="G924" s="4" t="s">
        <v>12</v>
      </c>
      <c r="H924" s="4" t="s">
        <v>11</v>
      </c>
    </row>
    <row r="925" spans="1:6">
      <c r="A925" t="n">
        <v>8050</v>
      </c>
      <c r="B925" s="34" t="n">
        <v>45</v>
      </c>
      <c r="C925" s="7" t="n">
        <v>2</v>
      </c>
      <c r="D925" s="7" t="n">
        <v>3</v>
      </c>
      <c r="E925" s="7" t="n">
        <v>3.4300000667572</v>
      </c>
      <c r="F925" s="7" t="n">
        <v>-1.19000005722046</v>
      </c>
      <c r="G925" s="7" t="n">
        <v>-0.610000014305115</v>
      </c>
      <c r="H925" s="7" t="n">
        <v>0</v>
      </c>
    </row>
    <row r="926" spans="1:6">
      <c r="A926" t="s">
        <v>4</v>
      </c>
      <c r="B926" s="4" t="s">
        <v>5</v>
      </c>
      <c r="C926" s="4" t="s">
        <v>7</v>
      </c>
      <c r="D926" s="4" t="s">
        <v>7</v>
      </c>
      <c r="E926" s="4" t="s">
        <v>12</v>
      </c>
      <c r="F926" s="4" t="s">
        <v>12</v>
      </c>
      <c r="G926" s="4" t="s">
        <v>12</v>
      </c>
      <c r="H926" s="4" t="s">
        <v>11</v>
      </c>
      <c r="I926" s="4" t="s">
        <v>7</v>
      </c>
    </row>
    <row r="927" spans="1:6">
      <c r="A927" t="n">
        <v>8067</v>
      </c>
      <c r="B927" s="34" t="n">
        <v>45</v>
      </c>
      <c r="C927" s="7" t="n">
        <v>4</v>
      </c>
      <c r="D927" s="7" t="n">
        <v>3</v>
      </c>
      <c r="E927" s="7" t="n">
        <v>9.85999965667725</v>
      </c>
      <c r="F927" s="7" t="n">
        <v>309.369995117188</v>
      </c>
      <c r="G927" s="7" t="n">
        <v>0</v>
      </c>
      <c r="H927" s="7" t="n">
        <v>0</v>
      </c>
      <c r="I927" s="7" t="n">
        <v>1</v>
      </c>
    </row>
    <row r="928" spans="1:6">
      <c r="A928" t="s">
        <v>4</v>
      </c>
      <c r="B928" s="4" t="s">
        <v>5</v>
      </c>
      <c r="C928" s="4" t="s">
        <v>7</v>
      </c>
      <c r="D928" s="4" t="s">
        <v>7</v>
      </c>
      <c r="E928" s="4" t="s">
        <v>12</v>
      </c>
      <c r="F928" s="4" t="s">
        <v>11</v>
      </c>
    </row>
    <row r="929" spans="1:9">
      <c r="A929" t="n">
        <v>8085</v>
      </c>
      <c r="B929" s="34" t="n">
        <v>45</v>
      </c>
      <c r="C929" s="7" t="n">
        <v>5</v>
      </c>
      <c r="D929" s="7" t="n">
        <v>3</v>
      </c>
      <c r="E929" s="7" t="n">
        <v>3.59999990463257</v>
      </c>
      <c r="F929" s="7" t="n">
        <v>0</v>
      </c>
    </row>
    <row r="930" spans="1:9">
      <c r="A930" t="s">
        <v>4</v>
      </c>
      <c r="B930" s="4" t="s">
        <v>5</v>
      </c>
      <c r="C930" s="4" t="s">
        <v>7</v>
      </c>
      <c r="D930" s="4" t="s">
        <v>7</v>
      </c>
      <c r="E930" s="4" t="s">
        <v>12</v>
      </c>
      <c r="F930" s="4" t="s">
        <v>11</v>
      </c>
    </row>
    <row r="931" spans="1:9">
      <c r="A931" t="n">
        <v>8094</v>
      </c>
      <c r="B931" s="34" t="n">
        <v>45</v>
      </c>
      <c r="C931" s="7" t="n">
        <v>11</v>
      </c>
      <c r="D931" s="7" t="n">
        <v>3</v>
      </c>
      <c r="E931" s="7" t="n">
        <v>38</v>
      </c>
      <c r="F931" s="7" t="n">
        <v>0</v>
      </c>
    </row>
    <row r="932" spans="1:9">
      <c r="A932" t="s">
        <v>4</v>
      </c>
      <c r="B932" s="4" t="s">
        <v>5</v>
      </c>
      <c r="C932" s="4" t="s">
        <v>7</v>
      </c>
      <c r="D932" s="4" t="s">
        <v>7</v>
      </c>
      <c r="E932" s="4" t="s">
        <v>12</v>
      </c>
      <c r="F932" s="4" t="s">
        <v>12</v>
      </c>
      <c r="G932" s="4" t="s">
        <v>12</v>
      </c>
      <c r="H932" s="4" t="s">
        <v>11</v>
      </c>
    </row>
    <row r="933" spans="1:9">
      <c r="A933" t="n">
        <v>8103</v>
      </c>
      <c r="B933" s="34" t="n">
        <v>45</v>
      </c>
      <c r="C933" s="7" t="n">
        <v>2</v>
      </c>
      <c r="D933" s="7" t="n">
        <v>3</v>
      </c>
      <c r="E933" s="7" t="n">
        <v>2.50999999046326</v>
      </c>
      <c r="F933" s="7" t="n">
        <v>-1.00999999046326</v>
      </c>
      <c r="G933" s="7" t="n">
        <v>0.170000001788139</v>
      </c>
      <c r="H933" s="7" t="n">
        <v>20000</v>
      </c>
    </row>
    <row r="934" spans="1:9">
      <c r="A934" t="s">
        <v>4</v>
      </c>
      <c r="B934" s="4" t="s">
        <v>5</v>
      </c>
      <c r="C934" s="4" t="s">
        <v>7</v>
      </c>
      <c r="D934" s="4" t="s">
        <v>7</v>
      </c>
      <c r="E934" s="4" t="s">
        <v>12</v>
      </c>
      <c r="F934" s="4" t="s">
        <v>12</v>
      </c>
      <c r="G934" s="4" t="s">
        <v>12</v>
      </c>
      <c r="H934" s="4" t="s">
        <v>11</v>
      </c>
      <c r="I934" s="4" t="s">
        <v>7</v>
      </c>
    </row>
    <row r="935" spans="1:9">
      <c r="A935" t="n">
        <v>8120</v>
      </c>
      <c r="B935" s="34" t="n">
        <v>45</v>
      </c>
      <c r="C935" s="7" t="n">
        <v>4</v>
      </c>
      <c r="D935" s="7" t="n">
        <v>3</v>
      </c>
      <c r="E935" s="7" t="n">
        <v>12.3900003433228</v>
      </c>
      <c r="F935" s="7" t="n">
        <v>298.910003662109</v>
      </c>
      <c r="G935" s="7" t="n">
        <v>2</v>
      </c>
      <c r="H935" s="7" t="n">
        <v>20000</v>
      </c>
      <c r="I935" s="7" t="n">
        <v>1</v>
      </c>
    </row>
    <row r="936" spans="1:9">
      <c r="A936" t="s">
        <v>4</v>
      </c>
      <c r="B936" s="4" t="s">
        <v>5</v>
      </c>
      <c r="C936" s="4" t="s">
        <v>7</v>
      </c>
      <c r="D936" s="4" t="s">
        <v>7</v>
      </c>
      <c r="E936" s="4" t="s">
        <v>12</v>
      </c>
      <c r="F936" s="4" t="s">
        <v>11</v>
      </c>
    </row>
    <row r="937" spans="1:9">
      <c r="A937" t="n">
        <v>8138</v>
      </c>
      <c r="B937" s="34" t="n">
        <v>45</v>
      </c>
      <c r="C937" s="7" t="n">
        <v>5</v>
      </c>
      <c r="D937" s="7" t="n">
        <v>3</v>
      </c>
      <c r="E937" s="7" t="n">
        <v>2.70000004768372</v>
      </c>
      <c r="F937" s="7" t="n">
        <v>20000</v>
      </c>
    </row>
    <row r="938" spans="1:9">
      <c r="A938" t="s">
        <v>4</v>
      </c>
      <c r="B938" s="4" t="s">
        <v>5</v>
      </c>
      <c r="C938" s="4" t="s">
        <v>7</v>
      </c>
      <c r="D938" s="4" t="s">
        <v>7</v>
      </c>
      <c r="E938" s="4" t="s">
        <v>12</v>
      </c>
      <c r="F938" s="4" t="s">
        <v>11</v>
      </c>
    </row>
    <row r="939" spans="1:9">
      <c r="A939" t="n">
        <v>8147</v>
      </c>
      <c r="B939" s="34" t="n">
        <v>45</v>
      </c>
      <c r="C939" s="7" t="n">
        <v>11</v>
      </c>
      <c r="D939" s="7" t="n">
        <v>3</v>
      </c>
      <c r="E939" s="7" t="n">
        <v>38</v>
      </c>
      <c r="F939" s="7" t="n">
        <v>20000</v>
      </c>
    </row>
    <row r="940" spans="1:9">
      <c r="A940" t="s">
        <v>4</v>
      </c>
      <c r="B940" s="4" t="s">
        <v>5</v>
      </c>
      <c r="C940" s="4" t="s">
        <v>11</v>
      </c>
      <c r="D940" s="4" t="s">
        <v>11</v>
      </c>
      <c r="E940" s="4" t="s">
        <v>11</v>
      </c>
    </row>
    <row r="941" spans="1:9">
      <c r="A941" t="n">
        <v>8156</v>
      </c>
      <c r="B941" s="39" t="n">
        <v>61</v>
      </c>
      <c r="C941" s="7" t="n">
        <v>0</v>
      </c>
      <c r="D941" s="7" t="n">
        <v>5</v>
      </c>
      <c r="E941" s="7" t="n">
        <v>0</v>
      </c>
    </row>
    <row r="942" spans="1:9">
      <c r="A942" t="s">
        <v>4</v>
      </c>
      <c r="B942" s="4" t="s">
        <v>5</v>
      </c>
      <c r="C942" s="4" t="s">
        <v>11</v>
      </c>
      <c r="D942" s="4" t="s">
        <v>11</v>
      </c>
      <c r="E942" s="4" t="s">
        <v>11</v>
      </c>
    </row>
    <row r="943" spans="1:9">
      <c r="A943" t="n">
        <v>8163</v>
      </c>
      <c r="B943" s="39" t="n">
        <v>61</v>
      </c>
      <c r="C943" s="7" t="n">
        <v>3</v>
      </c>
      <c r="D943" s="7" t="n">
        <v>65533</v>
      </c>
      <c r="E943" s="7" t="n">
        <v>0</v>
      </c>
    </row>
    <row r="944" spans="1:9">
      <c r="A944" t="s">
        <v>4</v>
      </c>
      <c r="B944" s="4" t="s">
        <v>5</v>
      </c>
      <c r="C944" s="4" t="s">
        <v>11</v>
      </c>
      <c r="D944" s="4" t="s">
        <v>11</v>
      </c>
      <c r="E944" s="4" t="s">
        <v>11</v>
      </c>
    </row>
    <row r="945" spans="1:9">
      <c r="A945" t="n">
        <v>8170</v>
      </c>
      <c r="B945" s="39" t="n">
        <v>61</v>
      </c>
      <c r="C945" s="7" t="n">
        <v>7032</v>
      </c>
      <c r="D945" s="7" t="n">
        <v>0</v>
      </c>
      <c r="E945" s="7" t="n">
        <v>0</v>
      </c>
    </row>
    <row r="946" spans="1:9">
      <c r="A946" t="s">
        <v>4</v>
      </c>
      <c r="B946" s="4" t="s">
        <v>5</v>
      </c>
      <c r="C946" s="4" t="s">
        <v>11</v>
      </c>
      <c r="D946" s="4" t="s">
        <v>11</v>
      </c>
      <c r="E946" s="4" t="s">
        <v>11</v>
      </c>
    </row>
    <row r="947" spans="1:9">
      <c r="A947" t="n">
        <v>8177</v>
      </c>
      <c r="B947" s="39" t="n">
        <v>61</v>
      </c>
      <c r="C947" s="7" t="n">
        <v>61489</v>
      </c>
      <c r="D947" s="7" t="n">
        <v>0</v>
      </c>
      <c r="E947" s="7" t="n">
        <v>0</v>
      </c>
    </row>
    <row r="948" spans="1:9">
      <c r="A948" t="s">
        <v>4</v>
      </c>
      <c r="B948" s="4" t="s">
        <v>5</v>
      </c>
      <c r="C948" s="4" t="s">
        <v>11</v>
      </c>
      <c r="D948" s="4" t="s">
        <v>11</v>
      </c>
      <c r="E948" s="4" t="s">
        <v>11</v>
      </c>
    </row>
    <row r="949" spans="1:9">
      <c r="A949" t="n">
        <v>8184</v>
      </c>
      <c r="B949" s="39" t="n">
        <v>61</v>
      </c>
      <c r="C949" s="7" t="n">
        <v>61490</v>
      </c>
      <c r="D949" s="7" t="n">
        <v>0</v>
      </c>
      <c r="E949" s="7" t="n">
        <v>0</v>
      </c>
    </row>
    <row r="950" spans="1:9">
      <c r="A950" t="s">
        <v>4</v>
      </c>
      <c r="B950" s="4" t="s">
        <v>5</v>
      </c>
      <c r="C950" s="4" t="s">
        <v>11</v>
      </c>
      <c r="D950" s="4" t="s">
        <v>11</v>
      </c>
      <c r="E950" s="4" t="s">
        <v>11</v>
      </c>
    </row>
    <row r="951" spans="1:9">
      <c r="A951" t="n">
        <v>8191</v>
      </c>
      <c r="B951" s="39" t="n">
        <v>61</v>
      </c>
      <c r="C951" s="7" t="n">
        <v>61488</v>
      </c>
      <c r="D951" s="7" t="n">
        <v>0</v>
      </c>
      <c r="E951" s="7" t="n">
        <v>0</v>
      </c>
    </row>
    <row r="952" spans="1:9">
      <c r="A952" t="s">
        <v>4</v>
      </c>
      <c r="B952" s="4" t="s">
        <v>5</v>
      </c>
      <c r="C952" s="4" t="s">
        <v>7</v>
      </c>
      <c r="D952" s="4" t="s">
        <v>11</v>
      </c>
    </row>
    <row r="953" spans="1:9">
      <c r="A953" t="n">
        <v>8198</v>
      </c>
      <c r="B953" s="16" t="n">
        <v>58</v>
      </c>
      <c r="C953" s="7" t="n">
        <v>255</v>
      </c>
      <c r="D953" s="7" t="n">
        <v>0</v>
      </c>
    </row>
    <row r="954" spans="1:9">
      <c r="A954" t="s">
        <v>4</v>
      </c>
      <c r="B954" s="4" t="s">
        <v>5</v>
      </c>
      <c r="C954" s="4" t="s">
        <v>11</v>
      </c>
      <c r="D954" s="4" t="s">
        <v>11</v>
      </c>
      <c r="E954" s="4" t="s">
        <v>11</v>
      </c>
    </row>
    <row r="955" spans="1:9">
      <c r="A955" t="n">
        <v>8202</v>
      </c>
      <c r="B955" s="39" t="n">
        <v>61</v>
      </c>
      <c r="C955" s="7" t="n">
        <v>3</v>
      </c>
      <c r="D955" s="7" t="n">
        <v>0</v>
      </c>
      <c r="E955" s="7" t="n">
        <v>1000</v>
      </c>
    </row>
    <row r="956" spans="1:9">
      <c r="A956" t="s">
        <v>4</v>
      </c>
      <c r="B956" s="4" t="s">
        <v>5</v>
      </c>
      <c r="C956" s="4" t="s">
        <v>11</v>
      </c>
    </row>
    <row r="957" spans="1:9">
      <c r="A957" t="n">
        <v>8209</v>
      </c>
      <c r="B957" s="23" t="n">
        <v>16</v>
      </c>
      <c r="C957" s="7" t="n">
        <v>300</v>
      </c>
    </row>
    <row r="958" spans="1:9">
      <c r="A958" t="s">
        <v>4</v>
      </c>
      <c r="B958" s="4" t="s">
        <v>5</v>
      </c>
      <c r="C958" s="4" t="s">
        <v>7</v>
      </c>
      <c r="D958" s="4" t="s">
        <v>11</v>
      </c>
      <c r="E958" s="4" t="s">
        <v>8</v>
      </c>
    </row>
    <row r="959" spans="1:9">
      <c r="A959" t="n">
        <v>8212</v>
      </c>
      <c r="B959" s="35" t="n">
        <v>51</v>
      </c>
      <c r="C959" s="7" t="n">
        <v>4</v>
      </c>
      <c r="D959" s="7" t="n">
        <v>3</v>
      </c>
      <c r="E959" s="7" t="s">
        <v>62</v>
      </c>
    </row>
    <row r="960" spans="1:9">
      <c r="A960" t="s">
        <v>4</v>
      </c>
      <c r="B960" s="4" t="s">
        <v>5</v>
      </c>
      <c r="C960" s="4" t="s">
        <v>11</v>
      </c>
    </row>
    <row r="961" spans="1:5">
      <c r="A961" t="n">
        <v>8226</v>
      </c>
      <c r="B961" s="23" t="n">
        <v>16</v>
      </c>
      <c r="C961" s="7" t="n">
        <v>0</v>
      </c>
    </row>
    <row r="962" spans="1:5">
      <c r="A962" t="s">
        <v>4</v>
      </c>
      <c r="B962" s="4" t="s">
        <v>5</v>
      </c>
      <c r="C962" s="4" t="s">
        <v>11</v>
      </c>
      <c r="D962" s="4" t="s">
        <v>39</v>
      </c>
      <c r="E962" s="4" t="s">
        <v>7</v>
      </c>
      <c r="F962" s="4" t="s">
        <v>7</v>
      </c>
    </row>
    <row r="963" spans="1:5">
      <c r="A963" t="n">
        <v>8229</v>
      </c>
      <c r="B963" s="36" t="n">
        <v>26</v>
      </c>
      <c r="C963" s="7" t="n">
        <v>3</v>
      </c>
      <c r="D963" s="7" t="s">
        <v>109</v>
      </c>
      <c r="E963" s="7" t="n">
        <v>2</v>
      </c>
      <c r="F963" s="7" t="n">
        <v>0</v>
      </c>
    </row>
    <row r="964" spans="1:5">
      <c r="A964" t="s">
        <v>4</v>
      </c>
      <c r="B964" s="4" t="s">
        <v>5</v>
      </c>
    </row>
    <row r="965" spans="1:5">
      <c r="A965" t="n">
        <v>8279</v>
      </c>
      <c r="B965" s="37" t="n">
        <v>28</v>
      </c>
    </row>
    <row r="966" spans="1:5">
      <c r="A966" t="s">
        <v>4</v>
      </c>
      <c r="B966" s="4" t="s">
        <v>5</v>
      </c>
      <c r="C966" s="4" t="s">
        <v>7</v>
      </c>
      <c r="D966" s="4" t="s">
        <v>11</v>
      </c>
      <c r="E966" s="4" t="s">
        <v>7</v>
      </c>
      <c r="F966" s="4" t="s">
        <v>17</v>
      </c>
    </row>
    <row r="967" spans="1:5">
      <c r="A967" t="n">
        <v>8280</v>
      </c>
      <c r="B967" s="11" t="n">
        <v>5</v>
      </c>
      <c r="C967" s="7" t="n">
        <v>30</v>
      </c>
      <c r="D967" s="7" t="n">
        <v>8517</v>
      </c>
      <c r="E967" s="7" t="n">
        <v>1</v>
      </c>
      <c r="F967" s="12" t="n">
        <f t="normal" ca="1">A997</f>
        <v>0</v>
      </c>
    </row>
    <row r="968" spans="1:5">
      <c r="A968" t="s">
        <v>4</v>
      </c>
      <c r="B968" s="4" t="s">
        <v>5</v>
      </c>
      <c r="C968" s="4" t="s">
        <v>11</v>
      </c>
      <c r="D968" s="4" t="s">
        <v>12</v>
      </c>
      <c r="E968" s="4" t="s">
        <v>12</v>
      </c>
      <c r="F968" s="4" t="s">
        <v>12</v>
      </c>
      <c r="G968" s="4" t="s">
        <v>11</v>
      </c>
      <c r="H968" s="4" t="s">
        <v>11</v>
      </c>
    </row>
    <row r="969" spans="1:5">
      <c r="A969" t="n">
        <v>8289</v>
      </c>
      <c r="B969" s="32" t="n">
        <v>60</v>
      </c>
      <c r="C969" s="7" t="n">
        <v>3</v>
      </c>
      <c r="D969" s="7" t="n">
        <v>0</v>
      </c>
      <c r="E969" s="7" t="n">
        <v>-10</v>
      </c>
      <c r="F969" s="7" t="n">
        <v>0</v>
      </c>
      <c r="G969" s="7" t="n">
        <v>1000</v>
      </c>
      <c r="H969" s="7" t="n">
        <v>0</v>
      </c>
    </row>
    <row r="970" spans="1:5">
      <c r="A970" t="s">
        <v>4</v>
      </c>
      <c r="B970" s="4" t="s">
        <v>5</v>
      </c>
      <c r="C970" s="4" t="s">
        <v>11</v>
      </c>
    </row>
    <row r="971" spans="1:5">
      <c r="A971" t="n">
        <v>8308</v>
      </c>
      <c r="B971" s="23" t="n">
        <v>16</v>
      </c>
      <c r="C971" s="7" t="n">
        <v>300</v>
      </c>
    </row>
    <row r="972" spans="1:5">
      <c r="A972" t="s">
        <v>4</v>
      </c>
      <c r="B972" s="4" t="s">
        <v>5</v>
      </c>
      <c r="C972" s="4" t="s">
        <v>7</v>
      </c>
      <c r="D972" s="4" t="s">
        <v>11</v>
      </c>
      <c r="E972" s="4" t="s">
        <v>8</v>
      </c>
    </row>
    <row r="973" spans="1:5">
      <c r="A973" t="n">
        <v>8311</v>
      </c>
      <c r="B973" s="35" t="n">
        <v>51</v>
      </c>
      <c r="C973" s="7" t="n">
        <v>4</v>
      </c>
      <c r="D973" s="7" t="n">
        <v>3</v>
      </c>
      <c r="E973" s="7" t="s">
        <v>110</v>
      </c>
    </row>
    <row r="974" spans="1:5">
      <c r="A974" t="s">
        <v>4</v>
      </c>
      <c r="B974" s="4" t="s">
        <v>5</v>
      </c>
      <c r="C974" s="4" t="s">
        <v>11</v>
      </c>
    </row>
    <row r="975" spans="1:5">
      <c r="A975" t="n">
        <v>8324</v>
      </c>
      <c r="B975" s="23" t="n">
        <v>16</v>
      </c>
      <c r="C975" s="7" t="n">
        <v>0</v>
      </c>
    </row>
    <row r="976" spans="1:5">
      <c r="A976" t="s">
        <v>4</v>
      </c>
      <c r="B976" s="4" t="s">
        <v>5</v>
      </c>
      <c r="C976" s="4" t="s">
        <v>11</v>
      </c>
      <c r="D976" s="4" t="s">
        <v>39</v>
      </c>
      <c r="E976" s="4" t="s">
        <v>7</v>
      </c>
      <c r="F976" s="4" t="s">
        <v>7</v>
      </c>
      <c r="G976" s="4" t="s">
        <v>39</v>
      </c>
      <c r="H976" s="4" t="s">
        <v>7</v>
      </c>
      <c r="I976" s="4" t="s">
        <v>7</v>
      </c>
    </row>
    <row r="977" spans="1:9">
      <c r="A977" t="n">
        <v>8327</v>
      </c>
      <c r="B977" s="36" t="n">
        <v>26</v>
      </c>
      <c r="C977" s="7" t="n">
        <v>3</v>
      </c>
      <c r="D977" s="7" t="s">
        <v>111</v>
      </c>
      <c r="E977" s="7" t="n">
        <v>2</v>
      </c>
      <c r="F977" s="7" t="n">
        <v>3</v>
      </c>
      <c r="G977" s="7" t="s">
        <v>112</v>
      </c>
      <c r="H977" s="7" t="n">
        <v>2</v>
      </c>
      <c r="I977" s="7" t="n">
        <v>0</v>
      </c>
    </row>
    <row r="978" spans="1:9">
      <c r="A978" t="s">
        <v>4</v>
      </c>
      <c r="B978" s="4" t="s">
        <v>5</v>
      </c>
    </row>
    <row r="979" spans="1:9">
      <c r="A979" t="n">
        <v>8500</v>
      </c>
      <c r="B979" s="37" t="n">
        <v>28</v>
      </c>
    </row>
    <row r="980" spans="1:9">
      <c r="A980" t="s">
        <v>4</v>
      </c>
      <c r="B980" s="4" t="s">
        <v>5</v>
      </c>
      <c r="C980" s="4" t="s">
        <v>11</v>
      </c>
      <c r="D980" s="4" t="s">
        <v>11</v>
      </c>
      <c r="E980" s="4" t="s">
        <v>11</v>
      </c>
    </row>
    <row r="981" spans="1:9">
      <c r="A981" t="n">
        <v>8501</v>
      </c>
      <c r="B981" s="39" t="n">
        <v>61</v>
      </c>
      <c r="C981" s="7" t="n">
        <v>5</v>
      </c>
      <c r="D981" s="7" t="n">
        <v>0</v>
      </c>
      <c r="E981" s="7" t="n">
        <v>1000</v>
      </c>
    </row>
    <row r="982" spans="1:9">
      <c r="A982" t="s">
        <v>4</v>
      </c>
      <c r="B982" s="4" t="s">
        <v>5</v>
      </c>
      <c r="C982" s="4" t="s">
        <v>11</v>
      </c>
    </row>
    <row r="983" spans="1:9">
      <c r="A983" t="n">
        <v>8508</v>
      </c>
      <c r="B983" s="23" t="n">
        <v>16</v>
      </c>
      <c r="C983" s="7" t="n">
        <v>300</v>
      </c>
    </row>
    <row r="984" spans="1:9">
      <c r="A984" t="s">
        <v>4</v>
      </c>
      <c r="B984" s="4" t="s">
        <v>5</v>
      </c>
      <c r="C984" s="4" t="s">
        <v>7</v>
      </c>
      <c r="D984" s="4" t="s">
        <v>11</v>
      </c>
      <c r="E984" s="4" t="s">
        <v>8</v>
      </c>
    </row>
    <row r="985" spans="1:9">
      <c r="A985" t="n">
        <v>8511</v>
      </c>
      <c r="B985" s="35" t="n">
        <v>51</v>
      </c>
      <c r="C985" s="7" t="n">
        <v>4</v>
      </c>
      <c r="D985" s="7" t="n">
        <v>5</v>
      </c>
      <c r="E985" s="7" t="s">
        <v>113</v>
      </c>
    </row>
    <row r="986" spans="1:9">
      <c r="A986" t="s">
        <v>4</v>
      </c>
      <c r="B986" s="4" t="s">
        <v>5</v>
      </c>
      <c r="C986" s="4" t="s">
        <v>11</v>
      </c>
    </row>
    <row r="987" spans="1:9">
      <c r="A987" t="n">
        <v>8525</v>
      </c>
      <c r="B987" s="23" t="n">
        <v>16</v>
      </c>
      <c r="C987" s="7" t="n">
        <v>0</v>
      </c>
    </row>
    <row r="988" spans="1:9">
      <c r="A988" t="s">
        <v>4</v>
      </c>
      <c r="B988" s="4" t="s">
        <v>5</v>
      </c>
      <c r="C988" s="4" t="s">
        <v>11</v>
      </c>
      <c r="D988" s="4" t="s">
        <v>39</v>
      </c>
      <c r="E988" s="4" t="s">
        <v>7</v>
      </c>
      <c r="F988" s="4" t="s">
        <v>7</v>
      </c>
      <c r="G988" s="4" t="s">
        <v>39</v>
      </c>
      <c r="H988" s="4" t="s">
        <v>7</v>
      </c>
      <c r="I988" s="4" t="s">
        <v>7</v>
      </c>
    </row>
    <row r="989" spans="1:9">
      <c r="A989" t="n">
        <v>8528</v>
      </c>
      <c r="B989" s="36" t="n">
        <v>26</v>
      </c>
      <c r="C989" s="7" t="n">
        <v>5</v>
      </c>
      <c r="D989" s="7" t="s">
        <v>114</v>
      </c>
      <c r="E989" s="7" t="n">
        <v>2</v>
      </c>
      <c r="F989" s="7" t="n">
        <v>3</v>
      </c>
      <c r="G989" s="7" t="s">
        <v>115</v>
      </c>
      <c r="H989" s="7" t="n">
        <v>2</v>
      </c>
      <c r="I989" s="7" t="n">
        <v>0</v>
      </c>
    </row>
    <row r="990" spans="1:9">
      <c r="A990" t="s">
        <v>4</v>
      </c>
      <c r="B990" s="4" t="s">
        <v>5</v>
      </c>
    </row>
    <row r="991" spans="1:9">
      <c r="A991" t="n">
        <v>8714</v>
      </c>
      <c r="B991" s="37" t="n">
        <v>28</v>
      </c>
    </row>
    <row r="992" spans="1:9">
      <c r="A992" t="s">
        <v>4</v>
      </c>
      <c r="B992" s="4" t="s">
        <v>5</v>
      </c>
      <c r="C992" s="4" t="s">
        <v>11</v>
      </c>
      <c r="D992" s="4" t="s">
        <v>12</v>
      </c>
      <c r="E992" s="4" t="s">
        <v>12</v>
      </c>
      <c r="F992" s="4" t="s">
        <v>12</v>
      </c>
      <c r="G992" s="4" t="s">
        <v>11</v>
      </c>
      <c r="H992" s="4" t="s">
        <v>11</v>
      </c>
    </row>
    <row r="993" spans="1:9">
      <c r="A993" t="n">
        <v>8715</v>
      </c>
      <c r="B993" s="32" t="n">
        <v>60</v>
      </c>
      <c r="C993" s="7" t="n">
        <v>3</v>
      </c>
      <c r="D993" s="7" t="n">
        <v>0</v>
      </c>
      <c r="E993" s="7" t="n">
        <v>0</v>
      </c>
      <c r="F993" s="7" t="n">
        <v>0</v>
      </c>
      <c r="G993" s="7" t="n">
        <v>1000</v>
      </c>
      <c r="H993" s="7" t="n">
        <v>0</v>
      </c>
    </row>
    <row r="994" spans="1:9">
      <c r="A994" t="s">
        <v>4</v>
      </c>
      <c r="B994" s="4" t="s">
        <v>5</v>
      </c>
      <c r="C994" s="4" t="s">
        <v>17</v>
      </c>
    </row>
    <row r="995" spans="1:9">
      <c r="A995" t="n">
        <v>8734</v>
      </c>
      <c r="B995" s="13" t="n">
        <v>3</v>
      </c>
      <c r="C995" s="12" t="n">
        <f t="normal" ca="1">A1009</f>
        <v>0</v>
      </c>
    </row>
    <row r="996" spans="1:9">
      <c r="A996" t="s">
        <v>4</v>
      </c>
      <c r="B996" s="4" t="s">
        <v>5</v>
      </c>
      <c r="C996" s="4" t="s">
        <v>11</v>
      </c>
      <c r="D996" s="4" t="s">
        <v>11</v>
      </c>
      <c r="E996" s="4" t="s">
        <v>11</v>
      </c>
    </row>
    <row r="997" spans="1:9">
      <c r="A997" t="n">
        <v>8739</v>
      </c>
      <c r="B997" s="39" t="n">
        <v>61</v>
      </c>
      <c r="C997" s="7" t="n">
        <v>5</v>
      </c>
      <c r="D997" s="7" t="n">
        <v>0</v>
      </c>
      <c r="E997" s="7" t="n">
        <v>1000</v>
      </c>
    </row>
    <row r="998" spans="1:9">
      <c r="A998" t="s">
        <v>4</v>
      </c>
      <c r="B998" s="4" t="s">
        <v>5</v>
      </c>
      <c r="C998" s="4" t="s">
        <v>11</v>
      </c>
    </row>
    <row r="999" spans="1:9">
      <c r="A999" t="n">
        <v>8746</v>
      </c>
      <c r="B999" s="23" t="n">
        <v>16</v>
      </c>
      <c r="C999" s="7" t="n">
        <v>300</v>
      </c>
    </row>
    <row r="1000" spans="1:9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8</v>
      </c>
    </row>
    <row r="1001" spans="1:9">
      <c r="A1001" t="n">
        <v>8749</v>
      </c>
      <c r="B1001" s="35" t="n">
        <v>51</v>
      </c>
      <c r="C1001" s="7" t="n">
        <v>4</v>
      </c>
      <c r="D1001" s="7" t="n">
        <v>5</v>
      </c>
      <c r="E1001" s="7" t="s">
        <v>106</v>
      </c>
    </row>
    <row r="1002" spans="1:9">
      <c r="A1002" t="s">
        <v>4</v>
      </c>
      <c r="B1002" s="4" t="s">
        <v>5</v>
      </c>
      <c r="C1002" s="4" t="s">
        <v>11</v>
      </c>
    </row>
    <row r="1003" spans="1:9">
      <c r="A1003" t="n">
        <v>8762</v>
      </c>
      <c r="B1003" s="23" t="n">
        <v>16</v>
      </c>
      <c r="C1003" s="7" t="n">
        <v>0</v>
      </c>
    </row>
    <row r="1004" spans="1:9">
      <c r="A1004" t="s">
        <v>4</v>
      </c>
      <c r="B1004" s="4" t="s">
        <v>5</v>
      </c>
      <c r="C1004" s="4" t="s">
        <v>11</v>
      </c>
      <c r="D1004" s="4" t="s">
        <v>39</v>
      </c>
      <c r="E1004" s="4" t="s">
        <v>7</v>
      </c>
      <c r="F1004" s="4" t="s">
        <v>7</v>
      </c>
    </row>
    <row r="1005" spans="1:9">
      <c r="A1005" t="n">
        <v>8765</v>
      </c>
      <c r="B1005" s="36" t="n">
        <v>26</v>
      </c>
      <c r="C1005" s="7" t="n">
        <v>5</v>
      </c>
      <c r="D1005" s="7" t="s">
        <v>116</v>
      </c>
      <c r="E1005" s="7" t="n">
        <v>2</v>
      </c>
      <c r="F1005" s="7" t="n">
        <v>0</v>
      </c>
    </row>
    <row r="1006" spans="1:9">
      <c r="A1006" t="s">
        <v>4</v>
      </c>
      <c r="B1006" s="4" t="s">
        <v>5</v>
      </c>
    </row>
    <row r="1007" spans="1:9">
      <c r="A1007" t="n">
        <v>8884</v>
      </c>
      <c r="B1007" s="37" t="n">
        <v>28</v>
      </c>
    </row>
    <row r="1008" spans="1:9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8</v>
      </c>
    </row>
    <row r="1009" spans="1:8">
      <c r="A1009" t="n">
        <v>8885</v>
      </c>
      <c r="B1009" s="35" t="n">
        <v>51</v>
      </c>
      <c r="C1009" s="7" t="n">
        <v>4</v>
      </c>
      <c r="D1009" s="7" t="n">
        <v>0</v>
      </c>
      <c r="E1009" s="7" t="s">
        <v>62</v>
      </c>
    </row>
    <row r="1010" spans="1:8">
      <c r="A1010" t="s">
        <v>4</v>
      </c>
      <c r="B1010" s="4" t="s">
        <v>5</v>
      </c>
      <c r="C1010" s="4" t="s">
        <v>11</v>
      </c>
    </row>
    <row r="1011" spans="1:8">
      <c r="A1011" t="n">
        <v>8899</v>
      </c>
      <c r="B1011" s="23" t="n">
        <v>16</v>
      </c>
      <c r="C1011" s="7" t="n">
        <v>0</v>
      </c>
    </row>
    <row r="1012" spans="1:8">
      <c r="A1012" t="s">
        <v>4</v>
      </c>
      <c r="B1012" s="4" t="s">
        <v>5</v>
      </c>
      <c r="C1012" s="4" t="s">
        <v>11</v>
      </c>
      <c r="D1012" s="4" t="s">
        <v>39</v>
      </c>
      <c r="E1012" s="4" t="s">
        <v>7</v>
      </c>
      <c r="F1012" s="4" t="s">
        <v>7</v>
      </c>
      <c r="G1012" s="4" t="s">
        <v>39</v>
      </c>
      <c r="H1012" s="4" t="s">
        <v>7</v>
      </c>
      <c r="I1012" s="4" t="s">
        <v>7</v>
      </c>
    </row>
    <row r="1013" spans="1:8">
      <c r="A1013" t="n">
        <v>8902</v>
      </c>
      <c r="B1013" s="36" t="n">
        <v>26</v>
      </c>
      <c r="C1013" s="7" t="n">
        <v>0</v>
      </c>
      <c r="D1013" s="7" t="s">
        <v>117</v>
      </c>
      <c r="E1013" s="7" t="n">
        <v>2</v>
      </c>
      <c r="F1013" s="7" t="n">
        <v>3</v>
      </c>
      <c r="G1013" s="7" t="s">
        <v>118</v>
      </c>
      <c r="H1013" s="7" t="n">
        <v>2</v>
      </c>
      <c r="I1013" s="7" t="n">
        <v>0</v>
      </c>
    </row>
    <row r="1014" spans="1:8">
      <c r="A1014" t="s">
        <v>4</v>
      </c>
      <c r="B1014" s="4" t="s">
        <v>5</v>
      </c>
    </row>
    <row r="1015" spans="1:8">
      <c r="A1015" t="n">
        <v>9034</v>
      </c>
      <c r="B1015" s="37" t="n">
        <v>28</v>
      </c>
    </row>
    <row r="1016" spans="1:8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8</v>
      </c>
      <c r="F1016" s="4" t="s">
        <v>8</v>
      </c>
      <c r="G1016" s="4" t="s">
        <v>8</v>
      </c>
      <c r="H1016" s="4" t="s">
        <v>8</v>
      </c>
    </row>
    <row r="1017" spans="1:8">
      <c r="A1017" t="n">
        <v>9035</v>
      </c>
      <c r="B1017" s="35" t="n">
        <v>51</v>
      </c>
      <c r="C1017" s="7" t="n">
        <v>3</v>
      </c>
      <c r="D1017" s="7" t="n">
        <v>0</v>
      </c>
      <c r="E1017" s="7" t="s">
        <v>119</v>
      </c>
      <c r="F1017" s="7" t="s">
        <v>47</v>
      </c>
      <c r="G1017" s="7" t="s">
        <v>48</v>
      </c>
      <c r="H1017" s="7" t="s">
        <v>47</v>
      </c>
    </row>
    <row r="1018" spans="1:8">
      <c r="A1018" t="s">
        <v>4</v>
      </c>
      <c r="B1018" s="4" t="s">
        <v>5</v>
      </c>
      <c r="C1018" s="4" t="s">
        <v>11</v>
      </c>
      <c r="D1018" s="4" t="s">
        <v>11</v>
      </c>
      <c r="E1018" s="4" t="s">
        <v>11</v>
      </c>
    </row>
    <row r="1019" spans="1:8">
      <c r="A1019" t="n">
        <v>9048</v>
      </c>
      <c r="B1019" s="39" t="n">
        <v>61</v>
      </c>
      <c r="C1019" s="7" t="n">
        <v>0</v>
      </c>
      <c r="D1019" s="7" t="n">
        <v>65533</v>
      </c>
      <c r="E1019" s="7" t="n">
        <v>1000</v>
      </c>
    </row>
    <row r="1020" spans="1:8">
      <c r="A1020" t="s">
        <v>4</v>
      </c>
      <c r="B1020" s="4" t="s">
        <v>5</v>
      </c>
      <c r="C1020" s="4" t="s">
        <v>11</v>
      </c>
      <c r="D1020" s="4" t="s">
        <v>12</v>
      </c>
      <c r="E1020" s="4" t="s">
        <v>12</v>
      </c>
      <c r="F1020" s="4" t="s">
        <v>12</v>
      </c>
      <c r="G1020" s="4" t="s">
        <v>11</v>
      </c>
      <c r="H1020" s="4" t="s">
        <v>11</v>
      </c>
    </row>
    <row r="1021" spans="1:8">
      <c r="A1021" t="n">
        <v>9055</v>
      </c>
      <c r="B1021" s="32" t="n">
        <v>60</v>
      </c>
      <c r="C1021" s="7" t="n">
        <v>0</v>
      </c>
      <c r="D1021" s="7" t="n">
        <v>0</v>
      </c>
      <c r="E1021" s="7" t="n">
        <v>-10</v>
      </c>
      <c r="F1021" s="7" t="n">
        <v>0</v>
      </c>
      <c r="G1021" s="7" t="n">
        <v>1000</v>
      </c>
      <c r="H1021" s="7" t="n">
        <v>0</v>
      </c>
    </row>
    <row r="1022" spans="1:8">
      <c r="A1022" t="s">
        <v>4</v>
      </c>
      <c r="B1022" s="4" t="s">
        <v>5</v>
      </c>
      <c r="C1022" s="4" t="s">
        <v>11</v>
      </c>
    </row>
    <row r="1023" spans="1:8">
      <c r="A1023" t="n">
        <v>9074</v>
      </c>
      <c r="B1023" s="23" t="n">
        <v>16</v>
      </c>
      <c r="C1023" s="7" t="n">
        <v>500</v>
      </c>
    </row>
    <row r="1024" spans="1:8">
      <c r="A1024" t="s">
        <v>4</v>
      </c>
      <c r="B1024" s="4" t="s">
        <v>5</v>
      </c>
      <c r="C1024" s="4" t="s">
        <v>7</v>
      </c>
      <c r="D1024" s="4" t="s">
        <v>11</v>
      </c>
      <c r="E1024" s="4" t="s">
        <v>8</v>
      </c>
    </row>
    <row r="1025" spans="1:9">
      <c r="A1025" t="n">
        <v>9077</v>
      </c>
      <c r="B1025" s="35" t="n">
        <v>51</v>
      </c>
      <c r="C1025" s="7" t="n">
        <v>4</v>
      </c>
      <c r="D1025" s="7" t="n">
        <v>0</v>
      </c>
      <c r="E1025" s="7" t="s">
        <v>62</v>
      </c>
    </row>
    <row r="1026" spans="1:9">
      <c r="A1026" t="s">
        <v>4</v>
      </c>
      <c r="B1026" s="4" t="s">
        <v>5</v>
      </c>
      <c r="C1026" s="4" t="s">
        <v>11</v>
      </c>
    </row>
    <row r="1027" spans="1:9">
      <c r="A1027" t="n">
        <v>9091</v>
      </c>
      <c r="B1027" s="23" t="n">
        <v>16</v>
      </c>
      <c r="C1027" s="7" t="n">
        <v>0</v>
      </c>
    </row>
    <row r="1028" spans="1:9">
      <c r="A1028" t="s">
        <v>4</v>
      </c>
      <c r="B1028" s="4" t="s">
        <v>5</v>
      </c>
      <c r="C1028" s="4" t="s">
        <v>11</v>
      </c>
      <c r="D1028" s="4" t="s">
        <v>39</v>
      </c>
      <c r="E1028" s="4" t="s">
        <v>7</v>
      </c>
      <c r="F1028" s="4" t="s">
        <v>7</v>
      </c>
    </row>
    <row r="1029" spans="1:9">
      <c r="A1029" t="n">
        <v>9094</v>
      </c>
      <c r="B1029" s="36" t="n">
        <v>26</v>
      </c>
      <c r="C1029" s="7" t="n">
        <v>0</v>
      </c>
      <c r="D1029" s="7" t="s">
        <v>120</v>
      </c>
      <c r="E1029" s="7" t="n">
        <v>2</v>
      </c>
      <c r="F1029" s="7" t="n">
        <v>0</v>
      </c>
    </row>
    <row r="1030" spans="1:9">
      <c r="A1030" t="s">
        <v>4</v>
      </c>
      <c r="B1030" s="4" t="s">
        <v>5</v>
      </c>
    </row>
    <row r="1031" spans="1:9">
      <c r="A1031" t="n">
        <v>9226</v>
      </c>
      <c r="B1031" s="37" t="n">
        <v>28</v>
      </c>
    </row>
    <row r="1032" spans="1:9">
      <c r="A1032" t="s">
        <v>4</v>
      </c>
      <c r="B1032" s="4" t="s">
        <v>5</v>
      </c>
      <c r="C1032" s="4" t="s">
        <v>7</v>
      </c>
      <c r="D1032" s="4" t="s">
        <v>11</v>
      </c>
      <c r="E1032" s="4" t="s">
        <v>8</v>
      </c>
    </row>
    <row r="1033" spans="1:9">
      <c r="A1033" t="n">
        <v>9227</v>
      </c>
      <c r="B1033" s="35" t="n">
        <v>51</v>
      </c>
      <c r="C1033" s="7" t="n">
        <v>4</v>
      </c>
      <c r="D1033" s="7" t="n">
        <v>5</v>
      </c>
      <c r="E1033" s="7" t="s">
        <v>79</v>
      </c>
    </row>
    <row r="1034" spans="1:9">
      <c r="A1034" t="s">
        <v>4</v>
      </c>
      <c r="B1034" s="4" t="s">
        <v>5</v>
      </c>
      <c r="C1034" s="4" t="s">
        <v>11</v>
      </c>
    </row>
    <row r="1035" spans="1:9">
      <c r="A1035" t="n">
        <v>9241</v>
      </c>
      <c r="B1035" s="23" t="n">
        <v>16</v>
      </c>
      <c r="C1035" s="7" t="n">
        <v>0</v>
      </c>
    </row>
    <row r="1036" spans="1:9">
      <c r="A1036" t="s">
        <v>4</v>
      </c>
      <c r="B1036" s="4" t="s">
        <v>5</v>
      </c>
      <c r="C1036" s="4" t="s">
        <v>11</v>
      </c>
      <c r="D1036" s="4" t="s">
        <v>39</v>
      </c>
      <c r="E1036" s="4" t="s">
        <v>7</v>
      </c>
      <c r="F1036" s="4" t="s">
        <v>7</v>
      </c>
      <c r="G1036" s="4" t="s">
        <v>39</v>
      </c>
      <c r="H1036" s="4" t="s">
        <v>7</v>
      </c>
      <c r="I1036" s="4" t="s">
        <v>7</v>
      </c>
    </row>
    <row r="1037" spans="1:9">
      <c r="A1037" t="n">
        <v>9244</v>
      </c>
      <c r="B1037" s="36" t="n">
        <v>26</v>
      </c>
      <c r="C1037" s="7" t="n">
        <v>5</v>
      </c>
      <c r="D1037" s="7" t="s">
        <v>121</v>
      </c>
      <c r="E1037" s="7" t="n">
        <v>2</v>
      </c>
      <c r="F1037" s="7" t="n">
        <v>3</v>
      </c>
      <c r="G1037" s="7" t="s">
        <v>122</v>
      </c>
      <c r="H1037" s="7" t="n">
        <v>2</v>
      </c>
      <c r="I1037" s="7" t="n">
        <v>0</v>
      </c>
    </row>
    <row r="1038" spans="1:9">
      <c r="A1038" t="s">
        <v>4</v>
      </c>
      <c r="B1038" s="4" t="s">
        <v>5</v>
      </c>
    </row>
    <row r="1039" spans="1:9">
      <c r="A1039" t="n">
        <v>9367</v>
      </c>
      <c r="B1039" s="37" t="n">
        <v>28</v>
      </c>
    </row>
    <row r="1040" spans="1:9">
      <c r="A1040" t="s">
        <v>4</v>
      </c>
      <c r="B1040" s="4" t="s">
        <v>5</v>
      </c>
      <c r="C1040" s="4" t="s">
        <v>11</v>
      </c>
      <c r="D1040" s="4" t="s">
        <v>11</v>
      </c>
      <c r="E1040" s="4" t="s">
        <v>11</v>
      </c>
    </row>
    <row r="1041" spans="1:9">
      <c r="A1041" t="n">
        <v>9368</v>
      </c>
      <c r="B1041" s="39" t="n">
        <v>61</v>
      </c>
      <c r="C1041" s="7" t="n">
        <v>3</v>
      </c>
      <c r="D1041" s="7" t="n">
        <v>65533</v>
      </c>
      <c r="E1041" s="7" t="n">
        <v>1000</v>
      </c>
    </row>
    <row r="1042" spans="1:9">
      <c r="A1042" t="s">
        <v>4</v>
      </c>
      <c r="B1042" s="4" t="s">
        <v>5</v>
      </c>
      <c r="C1042" s="4" t="s">
        <v>11</v>
      </c>
    </row>
    <row r="1043" spans="1:9">
      <c r="A1043" t="n">
        <v>9375</v>
      </c>
      <c r="B1043" s="23" t="n">
        <v>16</v>
      </c>
      <c r="C1043" s="7" t="n">
        <v>300</v>
      </c>
    </row>
    <row r="1044" spans="1:9">
      <c r="A1044" t="s">
        <v>4</v>
      </c>
      <c r="B1044" s="4" t="s">
        <v>5</v>
      </c>
      <c r="C1044" s="4" t="s">
        <v>7</v>
      </c>
      <c r="D1044" s="4" t="s">
        <v>11</v>
      </c>
      <c r="E1044" s="4" t="s">
        <v>8</v>
      </c>
    </row>
    <row r="1045" spans="1:9">
      <c r="A1045" t="n">
        <v>9378</v>
      </c>
      <c r="B1045" s="35" t="n">
        <v>51</v>
      </c>
      <c r="C1045" s="7" t="n">
        <v>4</v>
      </c>
      <c r="D1045" s="7" t="n">
        <v>3</v>
      </c>
      <c r="E1045" s="7" t="s">
        <v>42</v>
      </c>
    </row>
    <row r="1046" spans="1:9">
      <c r="A1046" t="s">
        <v>4</v>
      </c>
      <c r="B1046" s="4" t="s">
        <v>5</v>
      </c>
      <c r="C1046" s="4" t="s">
        <v>11</v>
      </c>
    </row>
    <row r="1047" spans="1:9">
      <c r="A1047" t="n">
        <v>9392</v>
      </c>
      <c r="B1047" s="23" t="n">
        <v>16</v>
      </c>
      <c r="C1047" s="7" t="n">
        <v>0</v>
      </c>
    </row>
    <row r="1048" spans="1:9">
      <c r="A1048" t="s">
        <v>4</v>
      </c>
      <c r="B1048" s="4" t="s">
        <v>5</v>
      </c>
      <c r="C1048" s="4" t="s">
        <v>11</v>
      </c>
      <c r="D1048" s="4" t="s">
        <v>39</v>
      </c>
      <c r="E1048" s="4" t="s">
        <v>7</v>
      </c>
      <c r="F1048" s="4" t="s">
        <v>7</v>
      </c>
      <c r="G1048" s="4" t="s">
        <v>39</v>
      </c>
      <c r="H1048" s="4" t="s">
        <v>7</v>
      </c>
      <c r="I1048" s="4" t="s">
        <v>7</v>
      </c>
    </row>
    <row r="1049" spans="1:9">
      <c r="A1049" t="n">
        <v>9395</v>
      </c>
      <c r="B1049" s="36" t="n">
        <v>26</v>
      </c>
      <c r="C1049" s="7" t="n">
        <v>3</v>
      </c>
      <c r="D1049" s="7" t="s">
        <v>123</v>
      </c>
      <c r="E1049" s="7" t="n">
        <v>2</v>
      </c>
      <c r="F1049" s="7" t="n">
        <v>3</v>
      </c>
      <c r="G1049" s="7" t="s">
        <v>124</v>
      </c>
      <c r="H1049" s="7" t="n">
        <v>2</v>
      </c>
      <c r="I1049" s="7" t="n">
        <v>0</v>
      </c>
    </row>
    <row r="1050" spans="1:9">
      <c r="A1050" t="s">
        <v>4</v>
      </c>
      <c r="B1050" s="4" t="s">
        <v>5</v>
      </c>
    </row>
    <row r="1051" spans="1:9">
      <c r="A1051" t="n">
        <v>9554</v>
      </c>
      <c r="B1051" s="37" t="n">
        <v>28</v>
      </c>
    </row>
    <row r="1052" spans="1:9">
      <c r="A1052" t="s">
        <v>4</v>
      </c>
      <c r="B1052" s="4" t="s">
        <v>5</v>
      </c>
      <c r="C1052" s="4" t="s">
        <v>11</v>
      </c>
      <c r="D1052" s="4" t="s">
        <v>12</v>
      </c>
      <c r="E1052" s="4" t="s">
        <v>12</v>
      </c>
      <c r="F1052" s="4" t="s">
        <v>12</v>
      </c>
      <c r="G1052" s="4" t="s">
        <v>11</v>
      </c>
      <c r="H1052" s="4" t="s">
        <v>11</v>
      </c>
    </row>
    <row r="1053" spans="1:9">
      <c r="A1053" t="n">
        <v>9555</v>
      </c>
      <c r="B1053" s="32" t="n">
        <v>60</v>
      </c>
      <c r="C1053" s="7" t="n">
        <v>0</v>
      </c>
      <c r="D1053" s="7" t="n">
        <v>0</v>
      </c>
      <c r="E1053" s="7" t="n">
        <v>0</v>
      </c>
      <c r="F1053" s="7" t="n">
        <v>0</v>
      </c>
      <c r="G1053" s="7" t="n">
        <v>1000</v>
      </c>
      <c r="H1053" s="7" t="n">
        <v>0</v>
      </c>
    </row>
    <row r="1054" spans="1:9">
      <c r="A1054" t="s">
        <v>4</v>
      </c>
      <c r="B1054" s="4" t="s">
        <v>5</v>
      </c>
      <c r="C1054" s="4" t="s">
        <v>11</v>
      </c>
      <c r="D1054" s="4" t="s">
        <v>11</v>
      </c>
      <c r="E1054" s="4" t="s">
        <v>11</v>
      </c>
    </row>
    <row r="1055" spans="1:9">
      <c r="A1055" t="n">
        <v>9574</v>
      </c>
      <c r="B1055" s="39" t="n">
        <v>61</v>
      </c>
      <c r="C1055" s="7" t="n">
        <v>0</v>
      </c>
      <c r="D1055" s="7" t="n">
        <v>3</v>
      </c>
      <c r="E1055" s="7" t="n">
        <v>700</v>
      </c>
    </row>
    <row r="1056" spans="1:9">
      <c r="A1056" t="s">
        <v>4</v>
      </c>
      <c r="B1056" s="4" t="s">
        <v>5</v>
      </c>
      <c r="C1056" s="4" t="s">
        <v>7</v>
      </c>
      <c r="D1056" s="4" t="s">
        <v>11</v>
      </c>
      <c r="E1056" s="4" t="s">
        <v>8</v>
      </c>
      <c r="F1056" s="4" t="s">
        <v>8</v>
      </c>
      <c r="G1056" s="4" t="s">
        <v>8</v>
      </c>
      <c r="H1056" s="4" t="s">
        <v>8</v>
      </c>
    </row>
    <row r="1057" spans="1:9">
      <c r="A1057" t="n">
        <v>9581</v>
      </c>
      <c r="B1057" s="35" t="n">
        <v>51</v>
      </c>
      <c r="C1057" s="7" t="n">
        <v>3</v>
      </c>
      <c r="D1057" s="7" t="n">
        <v>0</v>
      </c>
      <c r="E1057" s="7" t="s">
        <v>125</v>
      </c>
      <c r="F1057" s="7" t="s">
        <v>126</v>
      </c>
      <c r="G1057" s="7" t="s">
        <v>48</v>
      </c>
      <c r="H1057" s="7" t="s">
        <v>47</v>
      </c>
    </row>
    <row r="1058" spans="1:9">
      <c r="A1058" t="s">
        <v>4</v>
      </c>
      <c r="B1058" s="4" t="s">
        <v>5</v>
      </c>
      <c r="C1058" s="4" t="s">
        <v>11</v>
      </c>
    </row>
    <row r="1059" spans="1:9">
      <c r="A1059" t="n">
        <v>9602</v>
      </c>
      <c r="B1059" s="23" t="n">
        <v>16</v>
      </c>
      <c r="C1059" s="7" t="n">
        <v>500</v>
      </c>
    </row>
    <row r="1060" spans="1:9">
      <c r="A1060" t="s">
        <v>4</v>
      </c>
      <c r="B1060" s="4" t="s">
        <v>5</v>
      </c>
      <c r="C1060" s="4" t="s">
        <v>7</v>
      </c>
      <c r="D1060" s="4" t="s">
        <v>11</v>
      </c>
      <c r="E1060" s="4" t="s">
        <v>8</v>
      </c>
    </row>
    <row r="1061" spans="1:9">
      <c r="A1061" t="n">
        <v>9605</v>
      </c>
      <c r="B1061" s="35" t="n">
        <v>51</v>
      </c>
      <c r="C1061" s="7" t="n">
        <v>4</v>
      </c>
      <c r="D1061" s="7" t="n">
        <v>0</v>
      </c>
      <c r="E1061" s="7" t="s">
        <v>127</v>
      </c>
    </row>
    <row r="1062" spans="1:9">
      <c r="A1062" t="s">
        <v>4</v>
      </c>
      <c r="B1062" s="4" t="s">
        <v>5</v>
      </c>
      <c r="C1062" s="4" t="s">
        <v>11</v>
      </c>
    </row>
    <row r="1063" spans="1:9">
      <c r="A1063" t="n">
        <v>9618</v>
      </c>
      <c r="B1063" s="23" t="n">
        <v>16</v>
      </c>
      <c r="C1063" s="7" t="n">
        <v>0</v>
      </c>
    </row>
    <row r="1064" spans="1:9">
      <c r="A1064" t="s">
        <v>4</v>
      </c>
      <c r="B1064" s="4" t="s">
        <v>5</v>
      </c>
      <c r="C1064" s="4" t="s">
        <v>11</v>
      </c>
      <c r="D1064" s="4" t="s">
        <v>39</v>
      </c>
      <c r="E1064" s="4" t="s">
        <v>7</v>
      </c>
      <c r="F1064" s="4" t="s">
        <v>7</v>
      </c>
    </row>
    <row r="1065" spans="1:9">
      <c r="A1065" t="n">
        <v>9621</v>
      </c>
      <c r="B1065" s="36" t="n">
        <v>26</v>
      </c>
      <c r="C1065" s="7" t="n">
        <v>0</v>
      </c>
      <c r="D1065" s="7" t="s">
        <v>128</v>
      </c>
      <c r="E1065" s="7" t="n">
        <v>2</v>
      </c>
      <c r="F1065" s="7" t="n">
        <v>0</v>
      </c>
    </row>
    <row r="1066" spans="1:9">
      <c r="A1066" t="s">
        <v>4</v>
      </c>
      <c r="B1066" s="4" t="s">
        <v>5</v>
      </c>
    </row>
    <row r="1067" spans="1:9">
      <c r="A1067" t="n">
        <v>9669</v>
      </c>
      <c r="B1067" s="37" t="n">
        <v>28</v>
      </c>
    </row>
    <row r="1068" spans="1:9">
      <c r="A1068" t="s">
        <v>4</v>
      </c>
      <c r="B1068" s="4" t="s">
        <v>5</v>
      </c>
      <c r="C1068" s="4" t="s">
        <v>11</v>
      </c>
      <c r="D1068" s="4" t="s">
        <v>7</v>
      </c>
    </row>
    <row r="1069" spans="1:9">
      <c r="A1069" t="n">
        <v>9670</v>
      </c>
      <c r="B1069" s="40" t="n">
        <v>89</v>
      </c>
      <c r="C1069" s="7" t="n">
        <v>65533</v>
      </c>
      <c r="D1069" s="7" t="n">
        <v>1</v>
      </c>
    </row>
    <row r="1070" spans="1:9">
      <c r="A1070" t="s">
        <v>4</v>
      </c>
      <c r="B1070" s="4" t="s">
        <v>5</v>
      </c>
      <c r="C1070" s="4" t="s">
        <v>7</v>
      </c>
      <c r="D1070" s="4" t="s">
        <v>11</v>
      </c>
      <c r="E1070" s="4" t="s">
        <v>12</v>
      </c>
    </row>
    <row r="1071" spans="1:9">
      <c r="A1071" t="n">
        <v>9674</v>
      </c>
      <c r="B1071" s="16" t="n">
        <v>58</v>
      </c>
      <c r="C1071" s="7" t="n">
        <v>101</v>
      </c>
      <c r="D1071" s="7" t="n">
        <v>500</v>
      </c>
      <c r="E1071" s="7" t="n">
        <v>1</v>
      </c>
    </row>
    <row r="1072" spans="1:9">
      <c r="A1072" t="s">
        <v>4</v>
      </c>
      <c r="B1072" s="4" t="s">
        <v>5</v>
      </c>
      <c r="C1072" s="4" t="s">
        <v>7</v>
      </c>
      <c r="D1072" s="4" t="s">
        <v>11</v>
      </c>
    </row>
    <row r="1073" spans="1:8">
      <c r="A1073" t="n">
        <v>9682</v>
      </c>
      <c r="B1073" s="16" t="n">
        <v>58</v>
      </c>
      <c r="C1073" s="7" t="n">
        <v>254</v>
      </c>
      <c r="D1073" s="7" t="n">
        <v>0</v>
      </c>
    </row>
    <row r="1074" spans="1:8">
      <c r="A1074" t="s">
        <v>4</v>
      </c>
      <c r="B1074" s="4" t="s">
        <v>5</v>
      </c>
      <c r="C1074" s="4" t="s">
        <v>7</v>
      </c>
      <c r="D1074" s="4" t="s">
        <v>7</v>
      </c>
      <c r="E1074" s="4" t="s">
        <v>12</v>
      </c>
      <c r="F1074" s="4" t="s">
        <v>12</v>
      </c>
      <c r="G1074" s="4" t="s">
        <v>12</v>
      </c>
      <c r="H1074" s="4" t="s">
        <v>11</v>
      </c>
    </row>
    <row r="1075" spans="1:8">
      <c r="A1075" t="n">
        <v>9686</v>
      </c>
      <c r="B1075" s="34" t="n">
        <v>45</v>
      </c>
      <c r="C1075" s="7" t="n">
        <v>2</v>
      </c>
      <c r="D1075" s="7" t="n">
        <v>3</v>
      </c>
      <c r="E1075" s="7" t="n">
        <v>0.610000014305115</v>
      </c>
      <c r="F1075" s="7" t="n">
        <v>-1.20000004768372</v>
      </c>
      <c r="G1075" s="7" t="n">
        <v>-0.349999994039536</v>
      </c>
      <c r="H1075" s="7" t="n">
        <v>0</v>
      </c>
    </row>
    <row r="1076" spans="1:8">
      <c r="A1076" t="s">
        <v>4</v>
      </c>
      <c r="B1076" s="4" t="s">
        <v>5</v>
      </c>
      <c r="C1076" s="4" t="s">
        <v>7</v>
      </c>
      <c r="D1076" s="4" t="s">
        <v>7</v>
      </c>
      <c r="E1076" s="4" t="s">
        <v>12</v>
      </c>
      <c r="F1076" s="4" t="s">
        <v>12</v>
      </c>
      <c r="G1076" s="4" t="s">
        <v>12</v>
      </c>
      <c r="H1076" s="4" t="s">
        <v>11</v>
      </c>
      <c r="I1076" s="4" t="s">
        <v>7</v>
      </c>
    </row>
    <row r="1077" spans="1:8">
      <c r="A1077" t="n">
        <v>9703</v>
      </c>
      <c r="B1077" s="34" t="n">
        <v>45</v>
      </c>
      <c r="C1077" s="7" t="n">
        <v>4</v>
      </c>
      <c r="D1077" s="7" t="n">
        <v>3</v>
      </c>
      <c r="E1077" s="7" t="n">
        <v>17.8700008392334</v>
      </c>
      <c r="F1077" s="7" t="n">
        <v>69.370002746582</v>
      </c>
      <c r="G1077" s="7" t="n">
        <v>358</v>
      </c>
      <c r="H1077" s="7" t="n">
        <v>0</v>
      </c>
      <c r="I1077" s="7" t="n">
        <v>1</v>
      </c>
    </row>
    <row r="1078" spans="1:8">
      <c r="A1078" t="s">
        <v>4</v>
      </c>
      <c r="B1078" s="4" t="s">
        <v>5</v>
      </c>
      <c r="C1078" s="4" t="s">
        <v>7</v>
      </c>
      <c r="D1078" s="4" t="s">
        <v>7</v>
      </c>
      <c r="E1078" s="4" t="s">
        <v>12</v>
      </c>
      <c r="F1078" s="4" t="s">
        <v>11</v>
      </c>
    </row>
    <row r="1079" spans="1:8">
      <c r="A1079" t="n">
        <v>9721</v>
      </c>
      <c r="B1079" s="34" t="n">
        <v>45</v>
      </c>
      <c r="C1079" s="7" t="n">
        <v>5</v>
      </c>
      <c r="D1079" s="7" t="n">
        <v>3</v>
      </c>
      <c r="E1079" s="7" t="n">
        <v>6.09999990463257</v>
      </c>
      <c r="F1079" s="7" t="n">
        <v>0</v>
      </c>
    </row>
    <row r="1080" spans="1:8">
      <c r="A1080" t="s">
        <v>4</v>
      </c>
      <c r="B1080" s="4" t="s">
        <v>5</v>
      </c>
      <c r="C1080" s="4" t="s">
        <v>7</v>
      </c>
      <c r="D1080" s="4" t="s">
        <v>7</v>
      </c>
      <c r="E1080" s="4" t="s">
        <v>12</v>
      </c>
      <c r="F1080" s="4" t="s">
        <v>11</v>
      </c>
    </row>
    <row r="1081" spans="1:8">
      <c r="A1081" t="n">
        <v>9730</v>
      </c>
      <c r="B1081" s="34" t="n">
        <v>45</v>
      </c>
      <c r="C1081" s="7" t="n">
        <v>11</v>
      </c>
      <c r="D1081" s="7" t="n">
        <v>3</v>
      </c>
      <c r="E1081" s="7" t="n">
        <v>38</v>
      </c>
      <c r="F1081" s="7" t="n">
        <v>0</v>
      </c>
    </row>
    <row r="1082" spans="1:8">
      <c r="A1082" t="s">
        <v>4</v>
      </c>
      <c r="B1082" s="4" t="s">
        <v>5</v>
      </c>
      <c r="C1082" s="4" t="s">
        <v>7</v>
      </c>
      <c r="D1082" s="4" t="s">
        <v>7</v>
      </c>
      <c r="E1082" s="4" t="s">
        <v>12</v>
      </c>
      <c r="F1082" s="4" t="s">
        <v>12</v>
      </c>
      <c r="G1082" s="4" t="s">
        <v>12</v>
      </c>
      <c r="H1082" s="4" t="s">
        <v>11</v>
      </c>
      <c r="I1082" s="4" t="s">
        <v>7</v>
      </c>
    </row>
    <row r="1083" spans="1:8">
      <c r="A1083" t="n">
        <v>9739</v>
      </c>
      <c r="B1083" s="34" t="n">
        <v>45</v>
      </c>
      <c r="C1083" s="7" t="n">
        <v>4</v>
      </c>
      <c r="D1083" s="7" t="n">
        <v>3</v>
      </c>
      <c r="E1083" s="7" t="n">
        <v>23.9400005340576</v>
      </c>
      <c r="F1083" s="7" t="n">
        <v>36.9900016784668</v>
      </c>
      <c r="G1083" s="7" t="n">
        <v>358</v>
      </c>
      <c r="H1083" s="7" t="n">
        <v>20000</v>
      </c>
      <c r="I1083" s="7" t="n">
        <v>1</v>
      </c>
    </row>
    <row r="1084" spans="1:8">
      <c r="A1084" t="s">
        <v>4</v>
      </c>
      <c r="B1084" s="4" t="s">
        <v>5</v>
      </c>
      <c r="C1084" s="4" t="s">
        <v>7</v>
      </c>
      <c r="D1084" s="4" t="s">
        <v>7</v>
      </c>
      <c r="E1084" s="4" t="s">
        <v>12</v>
      </c>
      <c r="F1084" s="4" t="s">
        <v>11</v>
      </c>
    </row>
    <row r="1085" spans="1:8">
      <c r="A1085" t="n">
        <v>9757</v>
      </c>
      <c r="B1085" s="34" t="n">
        <v>45</v>
      </c>
      <c r="C1085" s="7" t="n">
        <v>5</v>
      </c>
      <c r="D1085" s="7" t="n">
        <v>3</v>
      </c>
      <c r="E1085" s="7" t="n">
        <v>7.69999980926514</v>
      </c>
      <c r="F1085" s="7" t="n">
        <v>20000</v>
      </c>
    </row>
    <row r="1086" spans="1:8">
      <c r="A1086" t="s">
        <v>4</v>
      </c>
      <c r="B1086" s="4" t="s">
        <v>5</v>
      </c>
      <c r="C1086" s="4" t="s">
        <v>7</v>
      </c>
      <c r="D1086" s="4" t="s">
        <v>11</v>
      </c>
    </row>
    <row r="1087" spans="1:8">
      <c r="A1087" t="n">
        <v>9766</v>
      </c>
      <c r="B1087" s="16" t="n">
        <v>58</v>
      </c>
      <c r="C1087" s="7" t="n">
        <v>255</v>
      </c>
      <c r="D1087" s="7" t="n">
        <v>0</v>
      </c>
    </row>
    <row r="1088" spans="1:8">
      <c r="A1088" t="s">
        <v>4</v>
      </c>
      <c r="B1088" s="4" t="s">
        <v>5</v>
      </c>
      <c r="C1088" s="4" t="s">
        <v>7</v>
      </c>
      <c r="D1088" s="15" t="s">
        <v>20</v>
      </c>
      <c r="E1088" s="4" t="s">
        <v>5</v>
      </c>
      <c r="F1088" s="4" t="s">
        <v>7</v>
      </c>
      <c r="G1088" s="4" t="s">
        <v>11</v>
      </c>
      <c r="H1088" s="15" t="s">
        <v>21</v>
      </c>
      <c r="I1088" s="4" t="s">
        <v>7</v>
      </c>
      <c r="J1088" s="4" t="s">
        <v>17</v>
      </c>
    </row>
    <row r="1089" spans="1:10">
      <c r="A1089" t="n">
        <v>9770</v>
      </c>
      <c r="B1089" s="11" t="n">
        <v>5</v>
      </c>
      <c r="C1089" s="7" t="n">
        <v>28</v>
      </c>
      <c r="D1089" s="15" t="s">
        <v>3</v>
      </c>
      <c r="E1089" s="21" t="n">
        <v>64</v>
      </c>
      <c r="F1089" s="7" t="n">
        <v>5</v>
      </c>
      <c r="G1089" s="7" t="n">
        <v>16</v>
      </c>
      <c r="H1089" s="15" t="s">
        <v>3</v>
      </c>
      <c r="I1089" s="7" t="n">
        <v>1</v>
      </c>
      <c r="J1089" s="12" t="n">
        <f t="normal" ca="1">A1101</f>
        <v>0</v>
      </c>
    </row>
    <row r="1090" spans="1:10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8</v>
      </c>
    </row>
    <row r="1091" spans="1:10">
      <c r="A1091" t="n">
        <v>9781</v>
      </c>
      <c r="B1091" s="35" t="n">
        <v>51</v>
      </c>
      <c r="C1091" s="7" t="n">
        <v>4</v>
      </c>
      <c r="D1091" s="7" t="n">
        <v>16</v>
      </c>
      <c r="E1091" s="7" t="s">
        <v>106</v>
      </c>
    </row>
    <row r="1092" spans="1:10">
      <c r="A1092" t="s">
        <v>4</v>
      </c>
      <c r="B1092" s="4" t="s">
        <v>5</v>
      </c>
      <c r="C1092" s="4" t="s">
        <v>11</v>
      </c>
    </row>
    <row r="1093" spans="1:10">
      <c r="A1093" t="n">
        <v>9794</v>
      </c>
      <c r="B1093" s="23" t="n">
        <v>16</v>
      </c>
      <c r="C1093" s="7" t="n">
        <v>0</v>
      </c>
    </row>
    <row r="1094" spans="1:10">
      <c r="A1094" t="s">
        <v>4</v>
      </c>
      <c r="B1094" s="4" t="s">
        <v>5</v>
      </c>
      <c r="C1094" s="4" t="s">
        <v>11</v>
      </c>
      <c r="D1094" s="4" t="s">
        <v>39</v>
      </c>
      <c r="E1094" s="4" t="s">
        <v>7</v>
      </c>
      <c r="F1094" s="4" t="s">
        <v>7</v>
      </c>
      <c r="G1094" s="4" t="s">
        <v>39</v>
      </c>
      <c r="H1094" s="4" t="s">
        <v>7</v>
      </c>
      <c r="I1094" s="4" t="s">
        <v>7</v>
      </c>
      <c r="J1094" s="4" t="s">
        <v>39</v>
      </c>
      <c r="K1094" s="4" t="s">
        <v>7</v>
      </c>
      <c r="L1094" s="4" t="s">
        <v>7</v>
      </c>
    </row>
    <row r="1095" spans="1:10">
      <c r="A1095" t="n">
        <v>9797</v>
      </c>
      <c r="B1095" s="36" t="n">
        <v>26</v>
      </c>
      <c r="C1095" s="7" t="n">
        <v>16</v>
      </c>
      <c r="D1095" s="7" t="s">
        <v>129</v>
      </c>
      <c r="E1095" s="7" t="n">
        <v>2</v>
      </c>
      <c r="F1095" s="7" t="n">
        <v>3</v>
      </c>
      <c r="G1095" s="7" t="s">
        <v>130</v>
      </c>
      <c r="H1095" s="7" t="n">
        <v>2</v>
      </c>
      <c r="I1095" s="7" t="n">
        <v>3</v>
      </c>
      <c r="J1095" s="7" t="s">
        <v>131</v>
      </c>
      <c r="K1095" s="7" t="n">
        <v>2</v>
      </c>
      <c r="L1095" s="7" t="n">
        <v>0</v>
      </c>
    </row>
    <row r="1096" spans="1:10">
      <c r="A1096" t="s">
        <v>4</v>
      </c>
      <c r="B1096" s="4" t="s">
        <v>5</v>
      </c>
    </row>
    <row r="1097" spans="1:10">
      <c r="A1097" t="n">
        <v>10014</v>
      </c>
      <c r="B1097" s="37" t="n">
        <v>28</v>
      </c>
    </row>
    <row r="1098" spans="1:10">
      <c r="A1098" t="s">
        <v>4</v>
      </c>
      <c r="B1098" s="4" t="s">
        <v>5</v>
      </c>
      <c r="C1098" s="4" t="s">
        <v>17</v>
      </c>
    </row>
    <row r="1099" spans="1:10">
      <c r="A1099" t="n">
        <v>10015</v>
      </c>
      <c r="B1099" s="13" t="n">
        <v>3</v>
      </c>
      <c r="C1099" s="12" t="n">
        <f t="normal" ca="1">A1123</f>
        <v>0</v>
      </c>
    </row>
    <row r="1100" spans="1:10">
      <c r="A1100" t="s">
        <v>4</v>
      </c>
      <c r="B1100" s="4" t="s">
        <v>5</v>
      </c>
      <c r="C1100" s="4" t="s">
        <v>7</v>
      </c>
      <c r="D1100" s="15" t="s">
        <v>20</v>
      </c>
      <c r="E1100" s="4" t="s">
        <v>5</v>
      </c>
      <c r="F1100" s="4" t="s">
        <v>7</v>
      </c>
      <c r="G1100" s="4" t="s">
        <v>11</v>
      </c>
      <c r="H1100" s="15" t="s">
        <v>21</v>
      </c>
      <c r="I1100" s="4" t="s">
        <v>7</v>
      </c>
      <c r="J1100" s="4" t="s">
        <v>17</v>
      </c>
    </row>
    <row r="1101" spans="1:10">
      <c r="A1101" t="n">
        <v>10020</v>
      </c>
      <c r="B1101" s="11" t="n">
        <v>5</v>
      </c>
      <c r="C1101" s="7" t="n">
        <v>28</v>
      </c>
      <c r="D1101" s="15" t="s">
        <v>3</v>
      </c>
      <c r="E1101" s="21" t="n">
        <v>64</v>
      </c>
      <c r="F1101" s="7" t="n">
        <v>5</v>
      </c>
      <c r="G1101" s="7" t="n">
        <v>15</v>
      </c>
      <c r="H1101" s="15" t="s">
        <v>3</v>
      </c>
      <c r="I1101" s="7" t="n">
        <v>1</v>
      </c>
      <c r="J1101" s="12" t="n">
        <f t="normal" ca="1">A1113</f>
        <v>0</v>
      </c>
    </row>
    <row r="1102" spans="1:10">
      <c r="A1102" t="s">
        <v>4</v>
      </c>
      <c r="B1102" s="4" t="s">
        <v>5</v>
      </c>
      <c r="C1102" s="4" t="s">
        <v>7</v>
      </c>
      <c r="D1102" s="4" t="s">
        <v>11</v>
      </c>
      <c r="E1102" s="4" t="s">
        <v>8</v>
      </c>
    </row>
    <row r="1103" spans="1:10">
      <c r="A1103" t="n">
        <v>10031</v>
      </c>
      <c r="B1103" s="35" t="n">
        <v>51</v>
      </c>
      <c r="C1103" s="7" t="n">
        <v>4</v>
      </c>
      <c r="D1103" s="7" t="n">
        <v>15</v>
      </c>
      <c r="E1103" s="7" t="s">
        <v>66</v>
      </c>
    </row>
    <row r="1104" spans="1:10">
      <c r="A1104" t="s">
        <v>4</v>
      </c>
      <c r="B1104" s="4" t="s">
        <v>5</v>
      </c>
      <c r="C1104" s="4" t="s">
        <v>11</v>
      </c>
    </row>
    <row r="1105" spans="1:12">
      <c r="A1105" t="n">
        <v>10044</v>
      </c>
      <c r="B1105" s="23" t="n">
        <v>16</v>
      </c>
      <c r="C1105" s="7" t="n">
        <v>0</v>
      </c>
    </row>
    <row r="1106" spans="1:12">
      <c r="A1106" t="s">
        <v>4</v>
      </c>
      <c r="B1106" s="4" t="s">
        <v>5</v>
      </c>
      <c r="C1106" s="4" t="s">
        <v>11</v>
      </c>
      <c r="D1106" s="4" t="s">
        <v>39</v>
      </c>
      <c r="E1106" s="4" t="s">
        <v>7</v>
      </c>
      <c r="F1106" s="4" t="s">
        <v>7</v>
      </c>
      <c r="G1106" s="4" t="s">
        <v>39</v>
      </c>
      <c r="H1106" s="4" t="s">
        <v>7</v>
      </c>
      <c r="I1106" s="4" t="s">
        <v>7</v>
      </c>
      <c r="J1106" s="4" t="s">
        <v>39</v>
      </c>
      <c r="K1106" s="4" t="s">
        <v>7</v>
      </c>
      <c r="L1106" s="4" t="s">
        <v>7</v>
      </c>
    </row>
    <row r="1107" spans="1:12">
      <c r="A1107" t="n">
        <v>10047</v>
      </c>
      <c r="B1107" s="36" t="n">
        <v>26</v>
      </c>
      <c r="C1107" s="7" t="n">
        <v>15</v>
      </c>
      <c r="D1107" s="7" t="s">
        <v>132</v>
      </c>
      <c r="E1107" s="7" t="n">
        <v>2</v>
      </c>
      <c r="F1107" s="7" t="n">
        <v>3</v>
      </c>
      <c r="G1107" s="7" t="s">
        <v>133</v>
      </c>
      <c r="H1107" s="7" t="n">
        <v>2</v>
      </c>
      <c r="I1107" s="7" t="n">
        <v>3</v>
      </c>
      <c r="J1107" s="7" t="s">
        <v>134</v>
      </c>
      <c r="K1107" s="7" t="n">
        <v>2</v>
      </c>
      <c r="L1107" s="7" t="n">
        <v>0</v>
      </c>
    </row>
    <row r="1108" spans="1:12">
      <c r="A1108" t="s">
        <v>4</v>
      </c>
      <c r="B1108" s="4" t="s">
        <v>5</v>
      </c>
    </row>
    <row r="1109" spans="1:12">
      <c r="A1109" t="n">
        <v>10251</v>
      </c>
      <c r="B1109" s="37" t="n">
        <v>28</v>
      </c>
    </row>
    <row r="1110" spans="1:12">
      <c r="A1110" t="s">
        <v>4</v>
      </c>
      <c r="B1110" s="4" t="s">
        <v>5</v>
      </c>
      <c r="C1110" s="4" t="s">
        <v>17</v>
      </c>
    </row>
    <row r="1111" spans="1:12">
      <c r="A1111" t="n">
        <v>10252</v>
      </c>
      <c r="B1111" s="13" t="n">
        <v>3</v>
      </c>
      <c r="C1111" s="12" t="n">
        <f t="normal" ca="1">A1123</f>
        <v>0</v>
      </c>
    </row>
    <row r="1112" spans="1:12">
      <c r="A1112" t="s">
        <v>4</v>
      </c>
      <c r="B1112" s="4" t="s">
        <v>5</v>
      </c>
      <c r="C1112" s="4" t="s">
        <v>7</v>
      </c>
      <c r="D1112" s="15" t="s">
        <v>20</v>
      </c>
      <c r="E1112" s="4" t="s">
        <v>5</v>
      </c>
      <c r="F1112" s="4" t="s">
        <v>7</v>
      </c>
      <c r="G1112" s="4" t="s">
        <v>11</v>
      </c>
      <c r="H1112" s="15" t="s">
        <v>21</v>
      </c>
      <c r="I1112" s="4" t="s">
        <v>7</v>
      </c>
      <c r="J1112" s="4" t="s">
        <v>17</v>
      </c>
    </row>
    <row r="1113" spans="1:12">
      <c r="A1113" t="n">
        <v>10257</v>
      </c>
      <c r="B1113" s="11" t="n">
        <v>5</v>
      </c>
      <c r="C1113" s="7" t="n">
        <v>28</v>
      </c>
      <c r="D1113" s="15" t="s">
        <v>3</v>
      </c>
      <c r="E1113" s="21" t="n">
        <v>64</v>
      </c>
      <c r="F1113" s="7" t="n">
        <v>5</v>
      </c>
      <c r="G1113" s="7" t="n">
        <v>14</v>
      </c>
      <c r="H1113" s="15" t="s">
        <v>3</v>
      </c>
      <c r="I1113" s="7" t="n">
        <v>1</v>
      </c>
      <c r="J1113" s="12" t="n">
        <f t="normal" ca="1">A1123</f>
        <v>0</v>
      </c>
    </row>
    <row r="1114" spans="1:12">
      <c r="A1114" t="s">
        <v>4</v>
      </c>
      <c r="B1114" s="4" t="s">
        <v>5</v>
      </c>
      <c r="C1114" s="4" t="s">
        <v>7</v>
      </c>
      <c r="D1114" s="4" t="s">
        <v>11</v>
      </c>
      <c r="E1114" s="4" t="s">
        <v>8</v>
      </c>
    </row>
    <row r="1115" spans="1:12">
      <c r="A1115" t="n">
        <v>10268</v>
      </c>
      <c r="B1115" s="35" t="n">
        <v>51</v>
      </c>
      <c r="C1115" s="7" t="n">
        <v>4</v>
      </c>
      <c r="D1115" s="7" t="n">
        <v>14</v>
      </c>
      <c r="E1115" s="7" t="s">
        <v>113</v>
      </c>
    </row>
    <row r="1116" spans="1:12">
      <c r="A1116" t="s">
        <v>4</v>
      </c>
      <c r="B1116" s="4" t="s">
        <v>5</v>
      </c>
      <c r="C1116" s="4" t="s">
        <v>11</v>
      </c>
    </row>
    <row r="1117" spans="1:12">
      <c r="A1117" t="n">
        <v>10282</v>
      </c>
      <c r="B1117" s="23" t="n">
        <v>16</v>
      </c>
      <c r="C1117" s="7" t="n">
        <v>0</v>
      </c>
    </row>
    <row r="1118" spans="1:12">
      <c r="A1118" t="s">
        <v>4</v>
      </c>
      <c r="B1118" s="4" t="s">
        <v>5</v>
      </c>
      <c r="C1118" s="4" t="s">
        <v>11</v>
      </c>
      <c r="D1118" s="4" t="s">
        <v>39</v>
      </c>
      <c r="E1118" s="4" t="s">
        <v>7</v>
      </c>
      <c r="F1118" s="4" t="s">
        <v>7</v>
      </c>
      <c r="G1118" s="4" t="s">
        <v>39</v>
      </c>
      <c r="H1118" s="4" t="s">
        <v>7</v>
      </c>
      <c r="I1118" s="4" t="s">
        <v>7</v>
      </c>
      <c r="J1118" s="4" t="s">
        <v>39</v>
      </c>
      <c r="K1118" s="4" t="s">
        <v>7</v>
      </c>
      <c r="L1118" s="4" t="s">
        <v>7</v>
      </c>
    </row>
    <row r="1119" spans="1:12">
      <c r="A1119" t="n">
        <v>10285</v>
      </c>
      <c r="B1119" s="36" t="n">
        <v>26</v>
      </c>
      <c r="C1119" s="7" t="n">
        <v>14</v>
      </c>
      <c r="D1119" s="7" t="s">
        <v>135</v>
      </c>
      <c r="E1119" s="7" t="n">
        <v>2</v>
      </c>
      <c r="F1119" s="7" t="n">
        <v>3</v>
      </c>
      <c r="G1119" s="7" t="s">
        <v>136</v>
      </c>
      <c r="H1119" s="7" t="n">
        <v>2</v>
      </c>
      <c r="I1119" s="7" t="n">
        <v>3</v>
      </c>
      <c r="J1119" s="7" t="s">
        <v>137</v>
      </c>
      <c r="K1119" s="7" t="n">
        <v>2</v>
      </c>
      <c r="L1119" s="7" t="n">
        <v>0</v>
      </c>
    </row>
    <row r="1120" spans="1:12">
      <c r="A1120" t="s">
        <v>4</v>
      </c>
      <c r="B1120" s="4" t="s">
        <v>5</v>
      </c>
    </row>
    <row r="1121" spans="1:12">
      <c r="A1121" t="n">
        <v>10492</v>
      </c>
      <c r="B1121" s="37" t="n">
        <v>28</v>
      </c>
    </row>
    <row r="1122" spans="1:12">
      <c r="A1122" t="s">
        <v>4</v>
      </c>
      <c r="B1122" s="4" t="s">
        <v>5</v>
      </c>
      <c r="C1122" s="4" t="s">
        <v>11</v>
      </c>
      <c r="D1122" s="4" t="s">
        <v>11</v>
      </c>
      <c r="E1122" s="4" t="s">
        <v>11</v>
      </c>
    </row>
    <row r="1123" spans="1:12">
      <c r="A1123" t="n">
        <v>10493</v>
      </c>
      <c r="B1123" s="39" t="n">
        <v>61</v>
      </c>
      <c r="C1123" s="7" t="n">
        <v>0</v>
      </c>
      <c r="D1123" s="7" t="n">
        <v>61488</v>
      </c>
      <c r="E1123" s="7" t="n">
        <v>1000</v>
      </c>
    </row>
    <row r="1124" spans="1:12">
      <c r="A1124" t="s">
        <v>4</v>
      </c>
      <c r="B1124" s="4" t="s">
        <v>5</v>
      </c>
      <c r="C1124" s="4" t="s">
        <v>7</v>
      </c>
      <c r="D1124" s="15" t="s">
        <v>20</v>
      </c>
      <c r="E1124" s="4" t="s">
        <v>5</v>
      </c>
      <c r="F1124" s="4" t="s">
        <v>7</v>
      </c>
      <c r="G1124" s="4" t="s">
        <v>11</v>
      </c>
      <c r="H1124" s="15" t="s">
        <v>21</v>
      </c>
      <c r="I1124" s="4" t="s">
        <v>7</v>
      </c>
      <c r="J1124" s="4" t="s">
        <v>17</v>
      </c>
    </row>
    <row r="1125" spans="1:12">
      <c r="A1125" t="n">
        <v>10500</v>
      </c>
      <c r="B1125" s="11" t="n">
        <v>5</v>
      </c>
      <c r="C1125" s="7" t="n">
        <v>28</v>
      </c>
      <c r="D1125" s="15" t="s">
        <v>3</v>
      </c>
      <c r="E1125" s="21" t="n">
        <v>64</v>
      </c>
      <c r="F1125" s="7" t="n">
        <v>5</v>
      </c>
      <c r="G1125" s="7" t="n">
        <v>4</v>
      </c>
      <c r="H1125" s="15" t="s">
        <v>3</v>
      </c>
      <c r="I1125" s="7" t="n">
        <v>1</v>
      </c>
      <c r="J1125" s="12" t="n">
        <f t="normal" ca="1">A1135</f>
        <v>0</v>
      </c>
    </row>
    <row r="1126" spans="1:12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8</v>
      </c>
    </row>
    <row r="1127" spans="1:12">
      <c r="A1127" t="n">
        <v>10511</v>
      </c>
      <c r="B1127" s="35" t="n">
        <v>51</v>
      </c>
      <c r="C1127" s="7" t="n">
        <v>4</v>
      </c>
      <c r="D1127" s="7" t="n">
        <v>4</v>
      </c>
      <c r="E1127" s="7" t="s">
        <v>66</v>
      </c>
    </row>
    <row r="1128" spans="1:12">
      <c r="A1128" t="s">
        <v>4</v>
      </c>
      <c r="B1128" s="4" t="s">
        <v>5</v>
      </c>
      <c r="C1128" s="4" t="s">
        <v>11</v>
      </c>
    </row>
    <row r="1129" spans="1:12">
      <c r="A1129" t="n">
        <v>10524</v>
      </c>
      <c r="B1129" s="23" t="n">
        <v>16</v>
      </c>
      <c r="C1129" s="7" t="n">
        <v>0</v>
      </c>
    </row>
    <row r="1130" spans="1:12">
      <c r="A1130" t="s">
        <v>4</v>
      </c>
      <c r="B1130" s="4" t="s">
        <v>5</v>
      </c>
      <c r="C1130" s="4" t="s">
        <v>11</v>
      </c>
      <c r="D1130" s="4" t="s">
        <v>39</v>
      </c>
      <c r="E1130" s="4" t="s">
        <v>7</v>
      </c>
      <c r="F1130" s="4" t="s">
        <v>7</v>
      </c>
    </row>
    <row r="1131" spans="1:12">
      <c r="A1131" t="n">
        <v>10527</v>
      </c>
      <c r="B1131" s="36" t="n">
        <v>26</v>
      </c>
      <c r="C1131" s="7" t="n">
        <v>4</v>
      </c>
      <c r="D1131" s="7" t="s">
        <v>138</v>
      </c>
      <c r="E1131" s="7" t="n">
        <v>2</v>
      </c>
      <c r="F1131" s="7" t="n">
        <v>0</v>
      </c>
    </row>
    <row r="1132" spans="1:12">
      <c r="A1132" t="s">
        <v>4</v>
      </c>
      <c r="B1132" s="4" t="s">
        <v>5</v>
      </c>
    </row>
    <row r="1133" spans="1:12">
      <c r="A1133" t="n">
        <v>10545</v>
      </c>
      <c r="B1133" s="37" t="n">
        <v>28</v>
      </c>
    </row>
    <row r="1134" spans="1:12">
      <c r="A1134" t="s">
        <v>4</v>
      </c>
      <c r="B1134" s="4" t="s">
        <v>5</v>
      </c>
      <c r="C1134" s="4" t="s">
        <v>7</v>
      </c>
      <c r="D1134" s="15" t="s">
        <v>20</v>
      </c>
      <c r="E1134" s="4" t="s">
        <v>5</v>
      </c>
      <c r="F1134" s="4" t="s">
        <v>7</v>
      </c>
      <c r="G1134" s="4" t="s">
        <v>11</v>
      </c>
      <c r="H1134" s="15" t="s">
        <v>21</v>
      </c>
      <c r="I1134" s="4" t="s">
        <v>7</v>
      </c>
      <c r="J1134" s="4" t="s">
        <v>17</v>
      </c>
    </row>
    <row r="1135" spans="1:12">
      <c r="A1135" t="n">
        <v>10546</v>
      </c>
      <c r="B1135" s="11" t="n">
        <v>5</v>
      </c>
      <c r="C1135" s="7" t="n">
        <v>28</v>
      </c>
      <c r="D1135" s="15" t="s">
        <v>3</v>
      </c>
      <c r="E1135" s="21" t="n">
        <v>64</v>
      </c>
      <c r="F1135" s="7" t="n">
        <v>5</v>
      </c>
      <c r="G1135" s="7" t="n">
        <v>9</v>
      </c>
      <c r="H1135" s="15" t="s">
        <v>3</v>
      </c>
      <c r="I1135" s="7" t="n">
        <v>1</v>
      </c>
      <c r="J1135" s="12" t="n">
        <f t="normal" ca="1">A1145</f>
        <v>0</v>
      </c>
    </row>
    <row r="1136" spans="1:12">
      <c r="A1136" t="s">
        <v>4</v>
      </c>
      <c r="B1136" s="4" t="s">
        <v>5</v>
      </c>
      <c r="C1136" s="4" t="s">
        <v>7</v>
      </c>
      <c r="D1136" s="4" t="s">
        <v>11</v>
      </c>
      <c r="E1136" s="4" t="s">
        <v>8</v>
      </c>
    </row>
    <row r="1137" spans="1:10">
      <c r="A1137" t="n">
        <v>10557</v>
      </c>
      <c r="B1137" s="35" t="n">
        <v>51</v>
      </c>
      <c r="C1137" s="7" t="n">
        <v>4</v>
      </c>
      <c r="D1137" s="7" t="n">
        <v>9</v>
      </c>
      <c r="E1137" s="7" t="s">
        <v>76</v>
      </c>
    </row>
    <row r="1138" spans="1:10">
      <c r="A1138" t="s">
        <v>4</v>
      </c>
      <c r="B1138" s="4" t="s">
        <v>5</v>
      </c>
      <c r="C1138" s="4" t="s">
        <v>11</v>
      </c>
    </row>
    <row r="1139" spans="1:10">
      <c r="A1139" t="n">
        <v>10571</v>
      </c>
      <c r="B1139" s="23" t="n">
        <v>16</v>
      </c>
      <c r="C1139" s="7" t="n">
        <v>0</v>
      </c>
    </row>
    <row r="1140" spans="1:10">
      <c r="A1140" t="s">
        <v>4</v>
      </c>
      <c r="B1140" s="4" t="s">
        <v>5</v>
      </c>
      <c r="C1140" s="4" t="s">
        <v>11</v>
      </c>
      <c r="D1140" s="4" t="s">
        <v>39</v>
      </c>
      <c r="E1140" s="4" t="s">
        <v>7</v>
      </c>
      <c r="F1140" s="4" t="s">
        <v>7</v>
      </c>
    </row>
    <row r="1141" spans="1:10">
      <c r="A1141" t="n">
        <v>10574</v>
      </c>
      <c r="B1141" s="36" t="n">
        <v>26</v>
      </c>
      <c r="C1141" s="7" t="n">
        <v>9</v>
      </c>
      <c r="D1141" s="7" t="s">
        <v>139</v>
      </c>
      <c r="E1141" s="7" t="n">
        <v>2</v>
      </c>
      <c r="F1141" s="7" t="n">
        <v>0</v>
      </c>
    </row>
    <row r="1142" spans="1:10">
      <c r="A1142" t="s">
        <v>4</v>
      </c>
      <c r="B1142" s="4" t="s">
        <v>5</v>
      </c>
    </row>
    <row r="1143" spans="1:10">
      <c r="A1143" t="n">
        <v>10604</v>
      </c>
      <c r="B1143" s="37" t="n">
        <v>28</v>
      </c>
    </row>
    <row r="1144" spans="1:10">
      <c r="A1144" t="s">
        <v>4</v>
      </c>
      <c r="B1144" s="4" t="s">
        <v>5</v>
      </c>
      <c r="C1144" s="4" t="s">
        <v>7</v>
      </c>
      <c r="D1144" s="4" t="s">
        <v>11</v>
      </c>
      <c r="E1144" s="4" t="s">
        <v>8</v>
      </c>
    </row>
    <row r="1145" spans="1:10">
      <c r="A1145" t="n">
        <v>10605</v>
      </c>
      <c r="B1145" s="35" t="n">
        <v>51</v>
      </c>
      <c r="C1145" s="7" t="n">
        <v>4</v>
      </c>
      <c r="D1145" s="7" t="n">
        <v>0</v>
      </c>
      <c r="E1145" s="7" t="s">
        <v>42</v>
      </c>
    </row>
    <row r="1146" spans="1:10">
      <c r="A1146" t="s">
        <v>4</v>
      </c>
      <c r="B1146" s="4" t="s">
        <v>5</v>
      </c>
      <c r="C1146" s="4" t="s">
        <v>11</v>
      </c>
    </row>
    <row r="1147" spans="1:10">
      <c r="A1147" t="n">
        <v>10619</v>
      </c>
      <c r="B1147" s="23" t="n">
        <v>16</v>
      </c>
      <c r="C1147" s="7" t="n">
        <v>0</v>
      </c>
    </row>
    <row r="1148" spans="1:10">
      <c r="A1148" t="s">
        <v>4</v>
      </c>
      <c r="B1148" s="4" t="s">
        <v>5</v>
      </c>
      <c r="C1148" s="4" t="s">
        <v>11</v>
      </c>
      <c r="D1148" s="4" t="s">
        <v>39</v>
      </c>
      <c r="E1148" s="4" t="s">
        <v>7</v>
      </c>
      <c r="F1148" s="4" t="s">
        <v>7</v>
      </c>
      <c r="G1148" s="4" t="s">
        <v>39</v>
      </c>
      <c r="H1148" s="4" t="s">
        <v>7</v>
      </c>
      <c r="I1148" s="4" t="s">
        <v>7</v>
      </c>
    </row>
    <row r="1149" spans="1:10">
      <c r="A1149" t="n">
        <v>10622</v>
      </c>
      <c r="B1149" s="36" t="n">
        <v>26</v>
      </c>
      <c r="C1149" s="7" t="n">
        <v>0</v>
      </c>
      <c r="D1149" s="7" t="s">
        <v>140</v>
      </c>
      <c r="E1149" s="7" t="n">
        <v>2</v>
      </c>
      <c r="F1149" s="7" t="n">
        <v>3</v>
      </c>
      <c r="G1149" s="7" t="s">
        <v>141</v>
      </c>
      <c r="H1149" s="7" t="n">
        <v>2</v>
      </c>
      <c r="I1149" s="7" t="n">
        <v>0</v>
      </c>
    </row>
    <row r="1150" spans="1:10">
      <c r="A1150" t="s">
        <v>4</v>
      </c>
      <c r="B1150" s="4" t="s">
        <v>5</v>
      </c>
    </row>
    <row r="1151" spans="1:10">
      <c r="A1151" t="n">
        <v>10733</v>
      </c>
      <c r="B1151" s="37" t="n">
        <v>28</v>
      </c>
    </row>
    <row r="1152" spans="1:10">
      <c r="A1152" t="s">
        <v>4</v>
      </c>
      <c r="B1152" s="4" t="s">
        <v>5</v>
      </c>
      <c r="C1152" s="4" t="s">
        <v>11</v>
      </c>
      <c r="D1152" s="4" t="s">
        <v>11</v>
      </c>
      <c r="E1152" s="4" t="s">
        <v>11</v>
      </c>
    </row>
    <row r="1153" spans="1:9">
      <c r="A1153" t="n">
        <v>10734</v>
      </c>
      <c r="B1153" s="39" t="n">
        <v>61</v>
      </c>
      <c r="C1153" s="7" t="n">
        <v>5</v>
      </c>
      <c r="D1153" s="7" t="n">
        <v>0</v>
      </c>
      <c r="E1153" s="7" t="n">
        <v>1000</v>
      </c>
    </row>
    <row r="1154" spans="1:9">
      <c r="A1154" t="s">
        <v>4</v>
      </c>
      <c r="B1154" s="4" t="s">
        <v>5</v>
      </c>
      <c r="C1154" s="4" t="s">
        <v>11</v>
      </c>
    </row>
    <row r="1155" spans="1:9">
      <c r="A1155" t="n">
        <v>10741</v>
      </c>
      <c r="B1155" s="23" t="n">
        <v>16</v>
      </c>
      <c r="C1155" s="7" t="n">
        <v>300</v>
      </c>
    </row>
    <row r="1156" spans="1:9">
      <c r="A1156" t="s">
        <v>4</v>
      </c>
      <c r="B1156" s="4" t="s">
        <v>5</v>
      </c>
      <c r="C1156" s="4" t="s">
        <v>7</v>
      </c>
      <c r="D1156" s="4" t="s">
        <v>11</v>
      </c>
      <c r="E1156" s="4" t="s">
        <v>8</v>
      </c>
    </row>
    <row r="1157" spans="1:9">
      <c r="A1157" t="n">
        <v>10744</v>
      </c>
      <c r="B1157" s="35" t="n">
        <v>51</v>
      </c>
      <c r="C1157" s="7" t="n">
        <v>4</v>
      </c>
      <c r="D1157" s="7" t="n">
        <v>5</v>
      </c>
      <c r="E1157" s="7" t="s">
        <v>106</v>
      </c>
    </row>
    <row r="1158" spans="1:9">
      <c r="A1158" t="s">
        <v>4</v>
      </c>
      <c r="B1158" s="4" t="s">
        <v>5</v>
      </c>
      <c r="C1158" s="4" t="s">
        <v>11</v>
      </c>
    </row>
    <row r="1159" spans="1:9">
      <c r="A1159" t="n">
        <v>10757</v>
      </c>
      <c r="B1159" s="23" t="n">
        <v>16</v>
      </c>
      <c r="C1159" s="7" t="n">
        <v>0</v>
      </c>
    </row>
    <row r="1160" spans="1:9">
      <c r="A1160" t="s">
        <v>4</v>
      </c>
      <c r="B1160" s="4" t="s">
        <v>5</v>
      </c>
      <c r="C1160" s="4" t="s">
        <v>11</v>
      </c>
      <c r="D1160" s="4" t="s">
        <v>39</v>
      </c>
      <c r="E1160" s="4" t="s">
        <v>7</v>
      </c>
      <c r="F1160" s="4" t="s">
        <v>7</v>
      </c>
    </row>
    <row r="1161" spans="1:9">
      <c r="A1161" t="n">
        <v>10760</v>
      </c>
      <c r="B1161" s="36" t="n">
        <v>26</v>
      </c>
      <c r="C1161" s="7" t="n">
        <v>5</v>
      </c>
      <c r="D1161" s="7" t="s">
        <v>142</v>
      </c>
      <c r="E1161" s="7" t="n">
        <v>2</v>
      </c>
      <c r="F1161" s="7" t="n">
        <v>0</v>
      </c>
    </row>
    <row r="1162" spans="1:9">
      <c r="A1162" t="s">
        <v>4</v>
      </c>
      <c r="B1162" s="4" t="s">
        <v>5</v>
      </c>
    </row>
    <row r="1163" spans="1:9">
      <c r="A1163" t="n">
        <v>10815</v>
      </c>
      <c r="B1163" s="37" t="n">
        <v>28</v>
      </c>
    </row>
    <row r="1164" spans="1:9">
      <c r="A1164" t="s">
        <v>4</v>
      </c>
      <c r="B1164" s="4" t="s">
        <v>5</v>
      </c>
      <c r="C1164" s="4" t="s">
        <v>11</v>
      </c>
      <c r="D1164" s="4" t="s">
        <v>11</v>
      </c>
      <c r="E1164" s="4" t="s">
        <v>11</v>
      </c>
    </row>
    <row r="1165" spans="1:9">
      <c r="A1165" t="n">
        <v>10816</v>
      </c>
      <c r="B1165" s="39" t="n">
        <v>61</v>
      </c>
      <c r="C1165" s="7" t="n">
        <v>3</v>
      </c>
      <c r="D1165" s="7" t="n">
        <v>0</v>
      </c>
      <c r="E1165" s="7" t="n">
        <v>1000</v>
      </c>
    </row>
    <row r="1166" spans="1:9">
      <c r="A1166" t="s">
        <v>4</v>
      </c>
      <c r="B1166" s="4" t="s">
        <v>5</v>
      </c>
      <c r="C1166" s="4" t="s">
        <v>11</v>
      </c>
    </row>
    <row r="1167" spans="1:9">
      <c r="A1167" t="n">
        <v>10823</v>
      </c>
      <c r="B1167" s="23" t="n">
        <v>16</v>
      </c>
      <c r="C1167" s="7" t="n">
        <v>300</v>
      </c>
    </row>
    <row r="1168" spans="1:9">
      <c r="A1168" t="s">
        <v>4</v>
      </c>
      <c r="B1168" s="4" t="s">
        <v>5</v>
      </c>
      <c r="C1168" s="4" t="s">
        <v>7</v>
      </c>
      <c r="D1168" s="4" t="s">
        <v>11</v>
      </c>
      <c r="E1168" s="4" t="s">
        <v>8</v>
      </c>
    </row>
    <row r="1169" spans="1:6">
      <c r="A1169" t="n">
        <v>10826</v>
      </c>
      <c r="B1169" s="35" t="n">
        <v>51</v>
      </c>
      <c r="C1169" s="7" t="n">
        <v>4</v>
      </c>
      <c r="D1169" s="7" t="n">
        <v>3</v>
      </c>
      <c r="E1169" s="7" t="s">
        <v>42</v>
      </c>
    </row>
    <row r="1170" spans="1:6">
      <c r="A1170" t="s">
        <v>4</v>
      </c>
      <c r="B1170" s="4" t="s">
        <v>5</v>
      </c>
      <c r="C1170" s="4" t="s">
        <v>11</v>
      </c>
    </row>
    <row r="1171" spans="1:6">
      <c r="A1171" t="n">
        <v>10840</v>
      </c>
      <c r="B1171" s="23" t="n">
        <v>16</v>
      </c>
      <c r="C1171" s="7" t="n">
        <v>0</v>
      </c>
    </row>
    <row r="1172" spans="1:6">
      <c r="A1172" t="s">
        <v>4</v>
      </c>
      <c r="B1172" s="4" t="s">
        <v>5</v>
      </c>
      <c r="C1172" s="4" t="s">
        <v>11</v>
      </c>
      <c r="D1172" s="4" t="s">
        <v>39</v>
      </c>
      <c r="E1172" s="4" t="s">
        <v>7</v>
      </c>
      <c r="F1172" s="4" t="s">
        <v>7</v>
      </c>
      <c r="G1172" s="4" t="s">
        <v>39</v>
      </c>
      <c r="H1172" s="4" t="s">
        <v>7</v>
      </c>
      <c r="I1172" s="4" t="s">
        <v>7</v>
      </c>
    </row>
    <row r="1173" spans="1:6">
      <c r="A1173" t="n">
        <v>10843</v>
      </c>
      <c r="B1173" s="36" t="n">
        <v>26</v>
      </c>
      <c r="C1173" s="7" t="n">
        <v>3</v>
      </c>
      <c r="D1173" s="7" t="s">
        <v>143</v>
      </c>
      <c r="E1173" s="7" t="n">
        <v>2</v>
      </c>
      <c r="F1173" s="7" t="n">
        <v>3</v>
      </c>
      <c r="G1173" s="7" t="s">
        <v>144</v>
      </c>
      <c r="H1173" s="7" t="n">
        <v>2</v>
      </c>
      <c r="I1173" s="7" t="n">
        <v>0</v>
      </c>
    </row>
    <row r="1174" spans="1:6">
      <c r="A1174" t="s">
        <v>4</v>
      </c>
      <c r="B1174" s="4" t="s">
        <v>5</v>
      </c>
    </row>
    <row r="1175" spans="1:6">
      <c r="A1175" t="n">
        <v>10992</v>
      </c>
      <c r="B1175" s="37" t="n">
        <v>28</v>
      </c>
    </row>
    <row r="1176" spans="1:6">
      <c r="A1176" t="s">
        <v>4</v>
      </c>
      <c r="B1176" s="4" t="s">
        <v>5</v>
      </c>
      <c r="C1176" s="4" t="s">
        <v>11</v>
      </c>
      <c r="D1176" s="4" t="s">
        <v>11</v>
      </c>
      <c r="E1176" s="4" t="s">
        <v>11</v>
      </c>
    </row>
    <row r="1177" spans="1:6">
      <c r="A1177" t="n">
        <v>10993</v>
      </c>
      <c r="B1177" s="39" t="n">
        <v>61</v>
      </c>
      <c r="C1177" s="7" t="n">
        <v>0</v>
      </c>
      <c r="D1177" s="7" t="n">
        <v>3</v>
      </c>
      <c r="E1177" s="7" t="n">
        <v>1000</v>
      </c>
    </row>
    <row r="1178" spans="1:6">
      <c r="A1178" t="s">
        <v>4</v>
      </c>
      <c r="B1178" s="4" t="s">
        <v>5</v>
      </c>
      <c r="C1178" s="4" t="s">
        <v>11</v>
      </c>
      <c r="D1178" s="4" t="s">
        <v>7</v>
      </c>
      <c r="E1178" s="4" t="s">
        <v>12</v>
      </c>
      <c r="F1178" s="4" t="s">
        <v>11</v>
      </c>
    </row>
    <row r="1179" spans="1:6">
      <c r="A1179" t="n">
        <v>11000</v>
      </c>
      <c r="B1179" s="38" t="n">
        <v>59</v>
      </c>
      <c r="C1179" s="7" t="n">
        <v>0</v>
      </c>
      <c r="D1179" s="7" t="n">
        <v>13</v>
      </c>
      <c r="E1179" s="7" t="n">
        <v>0.150000005960464</v>
      </c>
      <c r="F1179" s="7" t="n">
        <v>0</v>
      </c>
    </row>
    <row r="1180" spans="1:6">
      <c r="A1180" t="s">
        <v>4</v>
      </c>
      <c r="B1180" s="4" t="s">
        <v>5</v>
      </c>
      <c r="C1180" s="4" t="s">
        <v>11</v>
      </c>
    </row>
    <row r="1181" spans="1:6">
      <c r="A1181" t="n">
        <v>11010</v>
      </c>
      <c r="B1181" s="23" t="n">
        <v>16</v>
      </c>
      <c r="C1181" s="7" t="n">
        <v>50</v>
      </c>
    </row>
    <row r="1182" spans="1:6">
      <c r="A1182" t="s">
        <v>4</v>
      </c>
      <c r="B1182" s="4" t="s">
        <v>5</v>
      </c>
      <c r="C1182" s="4" t="s">
        <v>11</v>
      </c>
      <c r="D1182" s="4" t="s">
        <v>7</v>
      </c>
      <c r="E1182" s="4" t="s">
        <v>12</v>
      </c>
      <c r="F1182" s="4" t="s">
        <v>11</v>
      </c>
    </row>
    <row r="1183" spans="1:6">
      <c r="A1183" t="n">
        <v>11013</v>
      </c>
      <c r="B1183" s="38" t="n">
        <v>59</v>
      </c>
      <c r="C1183" s="7" t="n">
        <v>7032</v>
      </c>
      <c r="D1183" s="7" t="n">
        <v>13</v>
      </c>
      <c r="E1183" s="7" t="n">
        <v>0.150000005960464</v>
      </c>
      <c r="F1183" s="7" t="n">
        <v>0</v>
      </c>
    </row>
    <row r="1184" spans="1:6">
      <c r="A1184" t="s">
        <v>4</v>
      </c>
      <c r="B1184" s="4" t="s">
        <v>5</v>
      </c>
      <c r="C1184" s="4" t="s">
        <v>11</v>
      </c>
    </row>
    <row r="1185" spans="1:9">
      <c r="A1185" t="n">
        <v>11023</v>
      </c>
      <c r="B1185" s="23" t="n">
        <v>16</v>
      </c>
      <c r="C1185" s="7" t="n">
        <v>50</v>
      </c>
    </row>
    <row r="1186" spans="1:9">
      <c r="A1186" t="s">
        <v>4</v>
      </c>
      <c r="B1186" s="4" t="s">
        <v>5</v>
      </c>
      <c r="C1186" s="4" t="s">
        <v>11</v>
      </c>
      <c r="D1186" s="4" t="s">
        <v>7</v>
      </c>
      <c r="E1186" s="4" t="s">
        <v>12</v>
      </c>
      <c r="F1186" s="4" t="s">
        <v>11</v>
      </c>
    </row>
    <row r="1187" spans="1:9">
      <c r="A1187" t="n">
        <v>11026</v>
      </c>
      <c r="B1187" s="38" t="n">
        <v>59</v>
      </c>
      <c r="C1187" s="7" t="n">
        <v>61489</v>
      </c>
      <c r="D1187" s="7" t="n">
        <v>13</v>
      </c>
      <c r="E1187" s="7" t="n">
        <v>0.150000005960464</v>
      </c>
      <c r="F1187" s="7" t="n">
        <v>0</v>
      </c>
    </row>
    <row r="1188" spans="1:9">
      <c r="A1188" t="s">
        <v>4</v>
      </c>
      <c r="B1188" s="4" t="s">
        <v>5</v>
      </c>
      <c r="C1188" s="4" t="s">
        <v>11</v>
      </c>
    </row>
    <row r="1189" spans="1:9">
      <c r="A1189" t="n">
        <v>11036</v>
      </c>
      <c r="B1189" s="23" t="n">
        <v>16</v>
      </c>
      <c r="C1189" s="7" t="n">
        <v>50</v>
      </c>
    </row>
    <row r="1190" spans="1:9">
      <c r="A1190" t="s">
        <v>4</v>
      </c>
      <c r="B1190" s="4" t="s">
        <v>5</v>
      </c>
      <c r="C1190" s="4" t="s">
        <v>11</v>
      </c>
      <c r="D1190" s="4" t="s">
        <v>7</v>
      </c>
      <c r="E1190" s="4" t="s">
        <v>12</v>
      </c>
      <c r="F1190" s="4" t="s">
        <v>11</v>
      </c>
    </row>
    <row r="1191" spans="1:9">
      <c r="A1191" t="n">
        <v>11039</v>
      </c>
      <c r="B1191" s="38" t="n">
        <v>59</v>
      </c>
      <c r="C1191" s="7" t="n">
        <v>61490</v>
      </c>
      <c r="D1191" s="7" t="n">
        <v>13</v>
      </c>
      <c r="E1191" s="7" t="n">
        <v>0.150000005960464</v>
      </c>
      <c r="F1191" s="7" t="n">
        <v>0</v>
      </c>
    </row>
    <row r="1192" spans="1:9">
      <c r="A1192" t="s">
        <v>4</v>
      </c>
      <c r="B1192" s="4" t="s">
        <v>5</v>
      </c>
      <c r="C1192" s="4" t="s">
        <v>11</v>
      </c>
    </row>
    <row r="1193" spans="1:9">
      <c r="A1193" t="n">
        <v>11049</v>
      </c>
      <c r="B1193" s="23" t="n">
        <v>16</v>
      </c>
      <c r="C1193" s="7" t="n">
        <v>50</v>
      </c>
    </row>
    <row r="1194" spans="1:9">
      <c r="A1194" t="s">
        <v>4</v>
      </c>
      <c r="B1194" s="4" t="s">
        <v>5</v>
      </c>
      <c r="C1194" s="4" t="s">
        <v>11</v>
      </c>
      <c r="D1194" s="4" t="s">
        <v>7</v>
      </c>
      <c r="E1194" s="4" t="s">
        <v>12</v>
      </c>
      <c r="F1194" s="4" t="s">
        <v>11</v>
      </c>
    </row>
    <row r="1195" spans="1:9">
      <c r="A1195" t="n">
        <v>11052</v>
      </c>
      <c r="B1195" s="38" t="n">
        <v>59</v>
      </c>
      <c r="C1195" s="7" t="n">
        <v>61488</v>
      </c>
      <c r="D1195" s="7" t="n">
        <v>13</v>
      </c>
      <c r="E1195" s="7" t="n">
        <v>0.150000005960464</v>
      </c>
      <c r="F1195" s="7" t="n">
        <v>0</v>
      </c>
    </row>
    <row r="1196" spans="1:9">
      <c r="A1196" t="s">
        <v>4</v>
      </c>
      <c r="B1196" s="4" t="s">
        <v>5</v>
      </c>
      <c r="C1196" s="4" t="s">
        <v>11</v>
      </c>
    </row>
    <row r="1197" spans="1:9">
      <c r="A1197" t="n">
        <v>11062</v>
      </c>
      <c r="B1197" s="23" t="n">
        <v>16</v>
      </c>
      <c r="C1197" s="7" t="n">
        <v>1300</v>
      </c>
    </row>
    <row r="1198" spans="1:9">
      <c r="A1198" t="s">
        <v>4</v>
      </c>
      <c r="B1198" s="4" t="s">
        <v>5</v>
      </c>
      <c r="C1198" s="4" t="s">
        <v>7</v>
      </c>
      <c r="D1198" s="15" t="s">
        <v>20</v>
      </c>
      <c r="E1198" s="4" t="s">
        <v>5</v>
      </c>
      <c r="F1198" s="4" t="s">
        <v>7</v>
      </c>
      <c r="G1198" s="4" t="s">
        <v>11</v>
      </c>
      <c r="H1198" s="15" t="s">
        <v>21</v>
      </c>
      <c r="I1198" s="4" t="s">
        <v>7</v>
      </c>
      <c r="J1198" s="4" t="s">
        <v>17</v>
      </c>
    </row>
    <row r="1199" spans="1:9">
      <c r="A1199" t="n">
        <v>11065</v>
      </c>
      <c r="B1199" s="11" t="n">
        <v>5</v>
      </c>
      <c r="C1199" s="7" t="n">
        <v>28</v>
      </c>
      <c r="D1199" s="15" t="s">
        <v>3</v>
      </c>
      <c r="E1199" s="21" t="n">
        <v>64</v>
      </c>
      <c r="F1199" s="7" t="n">
        <v>5</v>
      </c>
      <c r="G1199" s="7" t="n">
        <v>8</v>
      </c>
      <c r="H1199" s="15" t="s">
        <v>3</v>
      </c>
      <c r="I1199" s="7" t="n">
        <v>1</v>
      </c>
      <c r="J1199" s="12" t="n">
        <f t="normal" ca="1">A1211</f>
        <v>0</v>
      </c>
    </row>
    <row r="1200" spans="1:9">
      <c r="A1200" t="s">
        <v>4</v>
      </c>
      <c r="B1200" s="4" t="s">
        <v>5</v>
      </c>
      <c r="C1200" s="4" t="s">
        <v>7</v>
      </c>
      <c r="D1200" s="4" t="s">
        <v>11</v>
      </c>
      <c r="E1200" s="4" t="s">
        <v>8</v>
      </c>
    </row>
    <row r="1201" spans="1:10">
      <c r="A1201" t="n">
        <v>11076</v>
      </c>
      <c r="B1201" s="35" t="n">
        <v>51</v>
      </c>
      <c r="C1201" s="7" t="n">
        <v>4</v>
      </c>
      <c r="D1201" s="7" t="n">
        <v>8</v>
      </c>
      <c r="E1201" s="7" t="s">
        <v>53</v>
      </c>
    </row>
    <row r="1202" spans="1:10">
      <c r="A1202" t="s">
        <v>4</v>
      </c>
      <c r="B1202" s="4" t="s">
        <v>5</v>
      </c>
      <c r="C1202" s="4" t="s">
        <v>11</v>
      </c>
    </row>
    <row r="1203" spans="1:10">
      <c r="A1203" t="n">
        <v>11090</v>
      </c>
      <c r="B1203" s="23" t="n">
        <v>16</v>
      </c>
      <c r="C1203" s="7" t="n">
        <v>0</v>
      </c>
    </row>
    <row r="1204" spans="1:10">
      <c r="A1204" t="s">
        <v>4</v>
      </c>
      <c r="B1204" s="4" t="s">
        <v>5</v>
      </c>
      <c r="C1204" s="4" t="s">
        <v>11</v>
      </c>
      <c r="D1204" s="4" t="s">
        <v>39</v>
      </c>
      <c r="E1204" s="4" t="s">
        <v>7</v>
      </c>
      <c r="F1204" s="4" t="s">
        <v>7</v>
      </c>
    </row>
    <row r="1205" spans="1:10">
      <c r="A1205" t="n">
        <v>11093</v>
      </c>
      <c r="B1205" s="36" t="n">
        <v>26</v>
      </c>
      <c r="C1205" s="7" t="n">
        <v>8</v>
      </c>
      <c r="D1205" s="7" t="s">
        <v>145</v>
      </c>
      <c r="E1205" s="7" t="n">
        <v>2</v>
      </c>
      <c r="F1205" s="7" t="n">
        <v>0</v>
      </c>
    </row>
    <row r="1206" spans="1:10">
      <c r="A1206" t="s">
        <v>4</v>
      </c>
      <c r="B1206" s="4" t="s">
        <v>5</v>
      </c>
    </row>
    <row r="1207" spans="1:10">
      <c r="A1207" t="n">
        <v>11138</v>
      </c>
      <c r="B1207" s="37" t="n">
        <v>28</v>
      </c>
    </row>
    <row r="1208" spans="1:10">
      <c r="A1208" t="s">
        <v>4</v>
      </c>
      <c r="B1208" s="4" t="s">
        <v>5</v>
      </c>
      <c r="C1208" s="4" t="s">
        <v>17</v>
      </c>
    </row>
    <row r="1209" spans="1:10">
      <c r="A1209" t="n">
        <v>11139</v>
      </c>
      <c r="B1209" s="13" t="n">
        <v>3</v>
      </c>
      <c r="C1209" s="12" t="n">
        <f t="normal" ca="1">A1221</f>
        <v>0</v>
      </c>
    </row>
    <row r="1210" spans="1:10">
      <c r="A1210" t="s">
        <v>4</v>
      </c>
      <c r="B1210" s="4" t="s">
        <v>5</v>
      </c>
      <c r="C1210" s="4" t="s">
        <v>7</v>
      </c>
      <c r="D1210" s="15" t="s">
        <v>20</v>
      </c>
      <c r="E1210" s="4" t="s">
        <v>5</v>
      </c>
      <c r="F1210" s="4" t="s">
        <v>7</v>
      </c>
      <c r="G1210" s="4" t="s">
        <v>11</v>
      </c>
      <c r="H1210" s="15" t="s">
        <v>21</v>
      </c>
      <c r="I1210" s="4" t="s">
        <v>7</v>
      </c>
      <c r="J1210" s="4" t="s">
        <v>17</v>
      </c>
    </row>
    <row r="1211" spans="1:10">
      <c r="A1211" t="n">
        <v>11144</v>
      </c>
      <c r="B1211" s="11" t="n">
        <v>5</v>
      </c>
      <c r="C1211" s="7" t="n">
        <v>28</v>
      </c>
      <c r="D1211" s="15" t="s">
        <v>3</v>
      </c>
      <c r="E1211" s="21" t="n">
        <v>64</v>
      </c>
      <c r="F1211" s="7" t="n">
        <v>5</v>
      </c>
      <c r="G1211" s="7" t="n">
        <v>7</v>
      </c>
      <c r="H1211" s="15" t="s">
        <v>3</v>
      </c>
      <c r="I1211" s="7" t="n">
        <v>1</v>
      </c>
      <c r="J1211" s="12" t="n">
        <f t="normal" ca="1">A1221</f>
        <v>0</v>
      </c>
    </row>
    <row r="1212" spans="1:10">
      <c r="A1212" t="s">
        <v>4</v>
      </c>
      <c r="B1212" s="4" t="s">
        <v>5</v>
      </c>
      <c r="C1212" s="4" t="s">
        <v>7</v>
      </c>
      <c r="D1212" s="4" t="s">
        <v>11</v>
      </c>
      <c r="E1212" s="4" t="s">
        <v>8</v>
      </c>
    </row>
    <row r="1213" spans="1:10">
      <c r="A1213" t="n">
        <v>11155</v>
      </c>
      <c r="B1213" s="35" t="n">
        <v>51</v>
      </c>
      <c r="C1213" s="7" t="n">
        <v>4</v>
      </c>
      <c r="D1213" s="7" t="n">
        <v>7</v>
      </c>
      <c r="E1213" s="7" t="s">
        <v>53</v>
      </c>
    </row>
    <row r="1214" spans="1:10">
      <c r="A1214" t="s">
        <v>4</v>
      </c>
      <c r="B1214" s="4" t="s">
        <v>5</v>
      </c>
      <c r="C1214" s="4" t="s">
        <v>11</v>
      </c>
    </row>
    <row r="1215" spans="1:10">
      <c r="A1215" t="n">
        <v>11169</v>
      </c>
      <c r="B1215" s="23" t="n">
        <v>16</v>
      </c>
      <c r="C1215" s="7" t="n">
        <v>0</v>
      </c>
    </row>
    <row r="1216" spans="1:10">
      <c r="A1216" t="s">
        <v>4</v>
      </c>
      <c r="B1216" s="4" t="s">
        <v>5</v>
      </c>
      <c r="C1216" s="4" t="s">
        <v>11</v>
      </c>
      <c r="D1216" s="4" t="s">
        <v>39</v>
      </c>
      <c r="E1216" s="4" t="s">
        <v>7</v>
      </c>
      <c r="F1216" s="4" t="s">
        <v>7</v>
      </c>
    </row>
    <row r="1217" spans="1:10">
      <c r="A1217" t="n">
        <v>11172</v>
      </c>
      <c r="B1217" s="36" t="n">
        <v>26</v>
      </c>
      <c r="C1217" s="7" t="n">
        <v>7</v>
      </c>
      <c r="D1217" s="7" t="s">
        <v>145</v>
      </c>
      <c r="E1217" s="7" t="n">
        <v>2</v>
      </c>
      <c r="F1217" s="7" t="n">
        <v>0</v>
      </c>
    </row>
    <row r="1218" spans="1:10">
      <c r="A1218" t="s">
        <v>4</v>
      </c>
      <c r="B1218" s="4" t="s">
        <v>5</v>
      </c>
    </row>
    <row r="1219" spans="1:10">
      <c r="A1219" t="n">
        <v>11217</v>
      </c>
      <c r="B1219" s="37" t="n">
        <v>28</v>
      </c>
    </row>
    <row r="1220" spans="1:10">
      <c r="A1220" t="s">
        <v>4</v>
      </c>
      <c r="B1220" s="4" t="s">
        <v>5</v>
      </c>
      <c r="C1220" s="4" t="s">
        <v>7</v>
      </c>
      <c r="D1220" s="15" t="s">
        <v>20</v>
      </c>
      <c r="E1220" s="4" t="s">
        <v>5</v>
      </c>
      <c r="F1220" s="4" t="s">
        <v>7</v>
      </c>
      <c r="G1220" s="4" t="s">
        <v>11</v>
      </c>
      <c r="H1220" s="15" t="s">
        <v>21</v>
      </c>
      <c r="I1220" s="4" t="s">
        <v>7</v>
      </c>
      <c r="J1220" s="4" t="s">
        <v>17</v>
      </c>
    </row>
    <row r="1221" spans="1:10">
      <c r="A1221" t="n">
        <v>11218</v>
      </c>
      <c r="B1221" s="11" t="n">
        <v>5</v>
      </c>
      <c r="C1221" s="7" t="n">
        <v>28</v>
      </c>
      <c r="D1221" s="15" t="s">
        <v>3</v>
      </c>
      <c r="E1221" s="21" t="n">
        <v>64</v>
      </c>
      <c r="F1221" s="7" t="n">
        <v>5</v>
      </c>
      <c r="G1221" s="7" t="n">
        <v>1</v>
      </c>
      <c r="H1221" s="15" t="s">
        <v>3</v>
      </c>
      <c r="I1221" s="7" t="n">
        <v>1</v>
      </c>
      <c r="J1221" s="12" t="n">
        <f t="normal" ca="1">A1233</f>
        <v>0</v>
      </c>
    </row>
    <row r="1222" spans="1:10">
      <c r="A1222" t="s">
        <v>4</v>
      </c>
      <c r="B1222" s="4" t="s">
        <v>5</v>
      </c>
      <c r="C1222" s="4" t="s">
        <v>7</v>
      </c>
      <c r="D1222" s="4" t="s">
        <v>11</v>
      </c>
      <c r="E1222" s="4" t="s">
        <v>8</v>
      </c>
    </row>
    <row r="1223" spans="1:10">
      <c r="A1223" t="n">
        <v>11229</v>
      </c>
      <c r="B1223" s="35" t="n">
        <v>51</v>
      </c>
      <c r="C1223" s="7" t="n">
        <v>4</v>
      </c>
      <c r="D1223" s="7" t="n">
        <v>1</v>
      </c>
      <c r="E1223" s="7" t="s">
        <v>106</v>
      </c>
    </row>
    <row r="1224" spans="1:10">
      <c r="A1224" t="s">
        <v>4</v>
      </c>
      <c r="B1224" s="4" t="s">
        <v>5</v>
      </c>
      <c r="C1224" s="4" t="s">
        <v>11</v>
      </c>
    </row>
    <row r="1225" spans="1:10">
      <c r="A1225" t="n">
        <v>11242</v>
      </c>
      <c r="B1225" s="23" t="n">
        <v>16</v>
      </c>
      <c r="C1225" s="7" t="n">
        <v>0</v>
      </c>
    </row>
    <row r="1226" spans="1:10">
      <c r="A1226" t="s">
        <v>4</v>
      </c>
      <c r="B1226" s="4" t="s">
        <v>5</v>
      </c>
      <c r="C1226" s="4" t="s">
        <v>11</v>
      </c>
      <c r="D1226" s="4" t="s">
        <v>39</v>
      </c>
      <c r="E1226" s="4" t="s">
        <v>7</v>
      </c>
      <c r="F1226" s="4" t="s">
        <v>7</v>
      </c>
    </row>
    <row r="1227" spans="1:10">
      <c r="A1227" t="n">
        <v>11245</v>
      </c>
      <c r="B1227" s="36" t="n">
        <v>26</v>
      </c>
      <c r="C1227" s="7" t="n">
        <v>1</v>
      </c>
      <c r="D1227" s="7" t="s">
        <v>146</v>
      </c>
      <c r="E1227" s="7" t="n">
        <v>2</v>
      </c>
      <c r="F1227" s="7" t="n">
        <v>0</v>
      </c>
    </row>
    <row r="1228" spans="1:10">
      <c r="A1228" t="s">
        <v>4</v>
      </c>
      <c r="B1228" s="4" t="s">
        <v>5</v>
      </c>
    </row>
    <row r="1229" spans="1:10">
      <c r="A1229" t="n">
        <v>11306</v>
      </c>
      <c r="B1229" s="37" t="n">
        <v>28</v>
      </c>
    </row>
    <row r="1230" spans="1:10">
      <c r="A1230" t="s">
        <v>4</v>
      </c>
      <c r="B1230" s="4" t="s">
        <v>5</v>
      </c>
      <c r="C1230" s="4" t="s">
        <v>17</v>
      </c>
    </row>
    <row r="1231" spans="1:10">
      <c r="A1231" t="n">
        <v>11307</v>
      </c>
      <c r="B1231" s="13" t="n">
        <v>3</v>
      </c>
      <c r="C1231" s="12" t="n">
        <f t="normal" ca="1">A1243</f>
        <v>0</v>
      </c>
    </row>
    <row r="1232" spans="1:10">
      <c r="A1232" t="s">
        <v>4</v>
      </c>
      <c r="B1232" s="4" t="s">
        <v>5</v>
      </c>
      <c r="C1232" s="4" t="s">
        <v>7</v>
      </c>
      <c r="D1232" s="15" t="s">
        <v>20</v>
      </c>
      <c r="E1232" s="4" t="s">
        <v>5</v>
      </c>
      <c r="F1232" s="4" t="s">
        <v>7</v>
      </c>
      <c r="G1232" s="4" t="s">
        <v>11</v>
      </c>
      <c r="H1232" s="15" t="s">
        <v>21</v>
      </c>
      <c r="I1232" s="4" t="s">
        <v>7</v>
      </c>
      <c r="J1232" s="4" t="s">
        <v>17</v>
      </c>
    </row>
    <row r="1233" spans="1:10">
      <c r="A1233" t="n">
        <v>11312</v>
      </c>
      <c r="B1233" s="11" t="n">
        <v>5</v>
      </c>
      <c r="C1233" s="7" t="n">
        <v>28</v>
      </c>
      <c r="D1233" s="15" t="s">
        <v>3</v>
      </c>
      <c r="E1233" s="21" t="n">
        <v>64</v>
      </c>
      <c r="F1233" s="7" t="n">
        <v>5</v>
      </c>
      <c r="G1233" s="7" t="n">
        <v>2</v>
      </c>
      <c r="H1233" s="15" t="s">
        <v>3</v>
      </c>
      <c r="I1233" s="7" t="n">
        <v>1</v>
      </c>
      <c r="J1233" s="12" t="n">
        <f t="normal" ca="1">A1243</f>
        <v>0</v>
      </c>
    </row>
    <row r="1234" spans="1:10">
      <c r="A1234" t="s">
        <v>4</v>
      </c>
      <c r="B1234" s="4" t="s">
        <v>5</v>
      </c>
      <c r="C1234" s="4" t="s">
        <v>7</v>
      </c>
      <c r="D1234" s="4" t="s">
        <v>11</v>
      </c>
      <c r="E1234" s="4" t="s">
        <v>8</v>
      </c>
    </row>
    <row r="1235" spans="1:10">
      <c r="A1235" t="n">
        <v>11323</v>
      </c>
      <c r="B1235" s="35" t="n">
        <v>51</v>
      </c>
      <c r="C1235" s="7" t="n">
        <v>4</v>
      </c>
      <c r="D1235" s="7" t="n">
        <v>2</v>
      </c>
      <c r="E1235" s="7" t="s">
        <v>106</v>
      </c>
    </row>
    <row r="1236" spans="1:10">
      <c r="A1236" t="s">
        <v>4</v>
      </c>
      <c r="B1236" s="4" t="s">
        <v>5</v>
      </c>
      <c r="C1236" s="4" t="s">
        <v>11</v>
      </c>
    </row>
    <row r="1237" spans="1:10">
      <c r="A1237" t="n">
        <v>11336</v>
      </c>
      <c r="B1237" s="23" t="n">
        <v>16</v>
      </c>
      <c r="C1237" s="7" t="n">
        <v>0</v>
      </c>
    </row>
    <row r="1238" spans="1:10">
      <c r="A1238" t="s">
        <v>4</v>
      </c>
      <c r="B1238" s="4" t="s">
        <v>5</v>
      </c>
      <c r="C1238" s="4" t="s">
        <v>11</v>
      </c>
      <c r="D1238" s="4" t="s">
        <v>39</v>
      </c>
      <c r="E1238" s="4" t="s">
        <v>7</v>
      </c>
      <c r="F1238" s="4" t="s">
        <v>7</v>
      </c>
    </row>
    <row r="1239" spans="1:10">
      <c r="A1239" t="n">
        <v>11339</v>
      </c>
      <c r="B1239" s="36" t="n">
        <v>26</v>
      </c>
      <c r="C1239" s="7" t="n">
        <v>2</v>
      </c>
      <c r="D1239" s="7" t="s">
        <v>146</v>
      </c>
      <c r="E1239" s="7" t="n">
        <v>2</v>
      </c>
      <c r="F1239" s="7" t="n">
        <v>0</v>
      </c>
    </row>
    <row r="1240" spans="1:10">
      <c r="A1240" t="s">
        <v>4</v>
      </c>
      <c r="B1240" s="4" t="s">
        <v>5</v>
      </c>
    </row>
    <row r="1241" spans="1:10">
      <c r="A1241" t="n">
        <v>11400</v>
      </c>
      <c r="B1241" s="37" t="n">
        <v>28</v>
      </c>
    </row>
    <row r="1242" spans="1:10">
      <c r="A1242" t="s">
        <v>4</v>
      </c>
      <c r="B1242" s="4" t="s">
        <v>5</v>
      </c>
      <c r="C1242" s="4" t="s">
        <v>7</v>
      </c>
      <c r="D1242" s="15" t="s">
        <v>20</v>
      </c>
      <c r="E1242" s="4" t="s">
        <v>5</v>
      </c>
      <c r="F1242" s="4" t="s">
        <v>7</v>
      </c>
      <c r="G1242" s="4" t="s">
        <v>11</v>
      </c>
      <c r="H1242" s="15" t="s">
        <v>21</v>
      </c>
      <c r="I1242" s="4" t="s">
        <v>7</v>
      </c>
      <c r="J1242" s="4" t="s">
        <v>17</v>
      </c>
    </row>
    <row r="1243" spans="1:10">
      <c r="A1243" t="n">
        <v>11401</v>
      </c>
      <c r="B1243" s="11" t="n">
        <v>5</v>
      </c>
      <c r="C1243" s="7" t="n">
        <v>28</v>
      </c>
      <c r="D1243" s="15" t="s">
        <v>3</v>
      </c>
      <c r="E1243" s="21" t="n">
        <v>64</v>
      </c>
      <c r="F1243" s="7" t="n">
        <v>5</v>
      </c>
      <c r="G1243" s="7" t="n">
        <v>4</v>
      </c>
      <c r="H1243" s="15" t="s">
        <v>3</v>
      </c>
      <c r="I1243" s="7" t="n">
        <v>1</v>
      </c>
      <c r="J1243" s="12" t="n">
        <f t="normal" ca="1">A1255</f>
        <v>0</v>
      </c>
    </row>
    <row r="1244" spans="1:10">
      <c r="A1244" t="s">
        <v>4</v>
      </c>
      <c r="B1244" s="4" t="s">
        <v>5</v>
      </c>
      <c r="C1244" s="4" t="s">
        <v>7</v>
      </c>
      <c r="D1244" s="4" t="s">
        <v>11</v>
      </c>
      <c r="E1244" s="4" t="s">
        <v>8</v>
      </c>
    </row>
    <row r="1245" spans="1:10">
      <c r="A1245" t="n">
        <v>11412</v>
      </c>
      <c r="B1245" s="35" t="n">
        <v>51</v>
      </c>
      <c r="C1245" s="7" t="n">
        <v>4</v>
      </c>
      <c r="D1245" s="7" t="n">
        <v>4</v>
      </c>
      <c r="E1245" s="7" t="s">
        <v>76</v>
      </c>
    </row>
    <row r="1246" spans="1:10">
      <c r="A1246" t="s">
        <v>4</v>
      </c>
      <c r="B1246" s="4" t="s">
        <v>5</v>
      </c>
      <c r="C1246" s="4" t="s">
        <v>11</v>
      </c>
    </row>
    <row r="1247" spans="1:10">
      <c r="A1247" t="n">
        <v>11426</v>
      </c>
      <c r="B1247" s="23" t="n">
        <v>16</v>
      </c>
      <c r="C1247" s="7" t="n">
        <v>0</v>
      </c>
    </row>
    <row r="1248" spans="1:10">
      <c r="A1248" t="s">
        <v>4</v>
      </c>
      <c r="B1248" s="4" t="s">
        <v>5</v>
      </c>
      <c r="C1248" s="4" t="s">
        <v>11</v>
      </c>
      <c r="D1248" s="4" t="s">
        <v>39</v>
      </c>
      <c r="E1248" s="4" t="s">
        <v>7</v>
      </c>
      <c r="F1248" s="4" t="s">
        <v>7</v>
      </c>
    </row>
    <row r="1249" spans="1:10">
      <c r="A1249" t="n">
        <v>11429</v>
      </c>
      <c r="B1249" s="36" t="n">
        <v>26</v>
      </c>
      <c r="C1249" s="7" t="n">
        <v>4</v>
      </c>
      <c r="D1249" s="7" t="s">
        <v>147</v>
      </c>
      <c r="E1249" s="7" t="n">
        <v>2</v>
      </c>
      <c r="F1249" s="7" t="n">
        <v>0</v>
      </c>
    </row>
    <row r="1250" spans="1:10">
      <c r="A1250" t="s">
        <v>4</v>
      </c>
      <c r="B1250" s="4" t="s">
        <v>5</v>
      </c>
    </row>
    <row r="1251" spans="1:10">
      <c r="A1251" t="n">
        <v>11500</v>
      </c>
      <c r="B1251" s="37" t="n">
        <v>28</v>
      </c>
    </row>
    <row r="1252" spans="1:10">
      <c r="A1252" t="s">
        <v>4</v>
      </c>
      <c r="B1252" s="4" t="s">
        <v>5</v>
      </c>
      <c r="C1252" s="4" t="s">
        <v>17</v>
      </c>
    </row>
    <row r="1253" spans="1:10">
      <c r="A1253" t="n">
        <v>11501</v>
      </c>
      <c r="B1253" s="13" t="n">
        <v>3</v>
      </c>
      <c r="C1253" s="12" t="n">
        <f t="normal" ca="1">A1265</f>
        <v>0</v>
      </c>
    </row>
    <row r="1254" spans="1:10">
      <c r="A1254" t="s">
        <v>4</v>
      </c>
      <c r="B1254" s="4" t="s">
        <v>5</v>
      </c>
      <c r="C1254" s="4" t="s">
        <v>7</v>
      </c>
      <c r="D1254" s="15" t="s">
        <v>20</v>
      </c>
      <c r="E1254" s="4" t="s">
        <v>5</v>
      </c>
      <c r="F1254" s="4" t="s">
        <v>7</v>
      </c>
      <c r="G1254" s="4" t="s">
        <v>11</v>
      </c>
      <c r="H1254" s="15" t="s">
        <v>21</v>
      </c>
      <c r="I1254" s="4" t="s">
        <v>7</v>
      </c>
      <c r="J1254" s="4" t="s">
        <v>17</v>
      </c>
    </row>
    <row r="1255" spans="1:10">
      <c r="A1255" t="n">
        <v>11506</v>
      </c>
      <c r="B1255" s="11" t="n">
        <v>5</v>
      </c>
      <c r="C1255" s="7" t="n">
        <v>28</v>
      </c>
      <c r="D1255" s="15" t="s">
        <v>3</v>
      </c>
      <c r="E1255" s="21" t="n">
        <v>64</v>
      </c>
      <c r="F1255" s="7" t="n">
        <v>5</v>
      </c>
      <c r="G1255" s="7" t="n">
        <v>9</v>
      </c>
      <c r="H1255" s="15" t="s">
        <v>3</v>
      </c>
      <c r="I1255" s="7" t="n">
        <v>1</v>
      </c>
      <c r="J1255" s="12" t="n">
        <f t="normal" ca="1">A1265</f>
        <v>0</v>
      </c>
    </row>
    <row r="1256" spans="1:10">
      <c r="A1256" t="s">
        <v>4</v>
      </c>
      <c r="B1256" s="4" t="s">
        <v>5</v>
      </c>
      <c r="C1256" s="4" t="s">
        <v>7</v>
      </c>
      <c r="D1256" s="4" t="s">
        <v>11</v>
      </c>
      <c r="E1256" s="4" t="s">
        <v>8</v>
      </c>
    </row>
    <row r="1257" spans="1:10">
      <c r="A1257" t="n">
        <v>11517</v>
      </c>
      <c r="B1257" s="35" t="n">
        <v>51</v>
      </c>
      <c r="C1257" s="7" t="n">
        <v>4</v>
      </c>
      <c r="D1257" s="7" t="n">
        <v>9</v>
      </c>
      <c r="E1257" s="7" t="s">
        <v>74</v>
      </c>
    </row>
    <row r="1258" spans="1:10">
      <c r="A1258" t="s">
        <v>4</v>
      </c>
      <c r="B1258" s="4" t="s">
        <v>5</v>
      </c>
      <c r="C1258" s="4" t="s">
        <v>11</v>
      </c>
    </row>
    <row r="1259" spans="1:10">
      <c r="A1259" t="n">
        <v>11530</v>
      </c>
      <c r="B1259" s="23" t="n">
        <v>16</v>
      </c>
      <c r="C1259" s="7" t="n">
        <v>0</v>
      </c>
    </row>
    <row r="1260" spans="1:10">
      <c r="A1260" t="s">
        <v>4</v>
      </c>
      <c r="B1260" s="4" t="s">
        <v>5</v>
      </c>
      <c r="C1260" s="4" t="s">
        <v>11</v>
      </c>
      <c r="D1260" s="4" t="s">
        <v>39</v>
      </c>
      <c r="E1260" s="4" t="s">
        <v>7</v>
      </c>
      <c r="F1260" s="4" t="s">
        <v>7</v>
      </c>
    </row>
    <row r="1261" spans="1:10">
      <c r="A1261" t="n">
        <v>11533</v>
      </c>
      <c r="B1261" s="36" t="n">
        <v>26</v>
      </c>
      <c r="C1261" s="7" t="n">
        <v>9</v>
      </c>
      <c r="D1261" s="7" t="s">
        <v>148</v>
      </c>
      <c r="E1261" s="7" t="n">
        <v>2</v>
      </c>
      <c r="F1261" s="7" t="n">
        <v>0</v>
      </c>
    </row>
    <row r="1262" spans="1:10">
      <c r="A1262" t="s">
        <v>4</v>
      </c>
      <c r="B1262" s="4" t="s">
        <v>5</v>
      </c>
    </row>
    <row r="1263" spans="1:10">
      <c r="A1263" t="n">
        <v>11559</v>
      </c>
      <c r="B1263" s="37" t="n">
        <v>28</v>
      </c>
    </row>
    <row r="1264" spans="1:10">
      <c r="A1264" t="s">
        <v>4</v>
      </c>
      <c r="B1264" s="4" t="s">
        <v>5</v>
      </c>
      <c r="C1264" s="4" t="s">
        <v>11</v>
      </c>
      <c r="D1264" s="4" t="s">
        <v>7</v>
      </c>
    </row>
    <row r="1265" spans="1:10">
      <c r="A1265" t="n">
        <v>11560</v>
      </c>
      <c r="B1265" s="40" t="n">
        <v>89</v>
      </c>
      <c r="C1265" s="7" t="n">
        <v>65533</v>
      </c>
      <c r="D1265" s="7" t="n">
        <v>1</v>
      </c>
    </row>
    <row r="1266" spans="1:10">
      <c r="A1266" t="s">
        <v>4</v>
      </c>
      <c r="B1266" s="4" t="s">
        <v>5</v>
      </c>
      <c r="C1266" s="4" t="s">
        <v>7</v>
      </c>
      <c r="D1266" s="4" t="s">
        <v>11</v>
      </c>
      <c r="E1266" s="4" t="s">
        <v>12</v>
      </c>
    </row>
    <row r="1267" spans="1:10">
      <c r="A1267" t="n">
        <v>11564</v>
      </c>
      <c r="B1267" s="16" t="n">
        <v>58</v>
      </c>
      <c r="C1267" s="7" t="n">
        <v>101</v>
      </c>
      <c r="D1267" s="7" t="n">
        <v>500</v>
      </c>
      <c r="E1267" s="7" t="n">
        <v>1</v>
      </c>
    </row>
    <row r="1268" spans="1:10">
      <c r="A1268" t="s">
        <v>4</v>
      </c>
      <c r="B1268" s="4" t="s">
        <v>5</v>
      </c>
      <c r="C1268" s="4" t="s">
        <v>7</v>
      </c>
      <c r="D1268" s="4" t="s">
        <v>11</v>
      </c>
    </row>
    <row r="1269" spans="1:10">
      <c r="A1269" t="n">
        <v>11572</v>
      </c>
      <c r="B1269" s="16" t="n">
        <v>58</v>
      </c>
      <c r="C1269" s="7" t="n">
        <v>254</v>
      </c>
      <c r="D1269" s="7" t="n">
        <v>0</v>
      </c>
    </row>
    <row r="1270" spans="1:10">
      <c r="A1270" t="s">
        <v>4</v>
      </c>
      <c r="B1270" s="4" t="s">
        <v>5</v>
      </c>
      <c r="C1270" s="4" t="s">
        <v>7</v>
      </c>
      <c r="D1270" s="4" t="s">
        <v>7</v>
      </c>
      <c r="E1270" s="4" t="s">
        <v>12</v>
      </c>
      <c r="F1270" s="4" t="s">
        <v>12</v>
      </c>
      <c r="G1270" s="4" t="s">
        <v>12</v>
      </c>
      <c r="H1270" s="4" t="s">
        <v>11</v>
      </c>
    </row>
    <row r="1271" spans="1:10">
      <c r="A1271" t="n">
        <v>11576</v>
      </c>
      <c r="B1271" s="34" t="n">
        <v>45</v>
      </c>
      <c r="C1271" s="7" t="n">
        <v>2</v>
      </c>
      <c r="D1271" s="7" t="n">
        <v>3</v>
      </c>
      <c r="E1271" s="7" t="n">
        <v>2.61999988555908</v>
      </c>
      <c r="F1271" s="7" t="n">
        <v>-1.01999998092651</v>
      </c>
      <c r="G1271" s="7" t="n">
        <v>0.0599999986588955</v>
      </c>
      <c r="H1271" s="7" t="n">
        <v>0</v>
      </c>
    </row>
    <row r="1272" spans="1:10">
      <c r="A1272" t="s">
        <v>4</v>
      </c>
      <c r="B1272" s="4" t="s">
        <v>5</v>
      </c>
      <c r="C1272" s="4" t="s">
        <v>7</v>
      </c>
      <c r="D1272" s="4" t="s">
        <v>7</v>
      </c>
      <c r="E1272" s="4" t="s">
        <v>12</v>
      </c>
      <c r="F1272" s="4" t="s">
        <v>12</v>
      </c>
      <c r="G1272" s="4" t="s">
        <v>12</v>
      </c>
      <c r="H1272" s="4" t="s">
        <v>11</v>
      </c>
      <c r="I1272" s="4" t="s">
        <v>7</v>
      </c>
    </row>
    <row r="1273" spans="1:10">
      <c r="A1273" t="n">
        <v>11593</v>
      </c>
      <c r="B1273" s="34" t="n">
        <v>45</v>
      </c>
      <c r="C1273" s="7" t="n">
        <v>4</v>
      </c>
      <c r="D1273" s="7" t="n">
        <v>3</v>
      </c>
      <c r="E1273" s="7" t="n">
        <v>12.4499998092651</v>
      </c>
      <c r="F1273" s="7" t="n">
        <v>230.729995727539</v>
      </c>
      <c r="G1273" s="7" t="n">
        <v>0</v>
      </c>
      <c r="H1273" s="7" t="n">
        <v>0</v>
      </c>
      <c r="I1273" s="7" t="n">
        <v>0</v>
      </c>
    </row>
    <row r="1274" spans="1:10">
      <c r="A1274" t="s">
        <v>4</v>
      </c>
      <c r="B1274" s="4" t="s">
        <v>5</v>
      </c>
      <c r="C1274" s="4" t="s">
        <v>7</v>
      </c>
      <c r="D1274" s="4" t="s">
        <v>7</v>
      </c>
      <c r="E1274" s="4" t="s">
        <v>12</v>
      </c>
      <c r="F1274" s="4" t="s">
        <v>11</v>
      </c>
    </row>
    <row r="1275" spans="1:10">
      <c r="A1275" t="n">
        <v>11611</v>
      </c>
      <c r="B1275" s="34" t="n">
        <v>45</v>
      </c>
      <c r="C1275" s="7" t="n">
        <v>5</v>
      </c>
      <c r="D1275" s="7" t="n">
        <v>3</v>
      </c>
      <c r="E1275" s="7" t="n">
        <v>3</v>
      </c>
      <c r="F1275" s="7" t="n">
        <v>0</v>
      </c>
    </row>
    <row r="1276" spans="1:10">
      <c r="A1276" t="s">
        <v>4</v>
      </c>
      <c r="B1276" s="4" t="s">
        <v>5</v>
      </c>
      <c r="C1276" s="4" t="s">
        <v>7</v>
      </c>
      <c r="D1276" s="4" t="s">
        <v>7</v>
      </c>
      <c r="E1276" s="4" t="s">
        <v>12</v>
      </c>
      <c r="F1276" s="4" t="s">
        <v>11</v>
      </c>
    </row>
    <row r="1277" spans="1:10">
      <c r="A1277" t="n">
        <v>11620</v>
      </c>
      <c r="B1277" s="34" t="n">
        <v>45</v>
      </c>
      <c r="C1277" s="7" t="n">
        <v>11</v>
      </c>
      <c r="D1277" s="7" t="n">
        <v>3</v>
      </c>
      <c r="E1277" s="7" t="n">
        <v>38</v>
      </c>
      <c r="F1277" s="7" t="n">
        <v>0</v>
      </c>
    </row>
    <row r="1278" spans="1:10">
      <c r="A1278" t="s">
        <v>4</v>
      </c>
      <c r="B1278" s="4" t="s">
        <v>5</v>
      </c>
      <c r="C1278" s="4" t="s">
        <v>7</v>
      </c>
      <c r="D1278" s="4" t="s">
        <v>7</v>
      </c>
      <c r="E1278" s="4" t="s">
        <v>12</v>
      </c>
      <c r="F1278" s="4" t="s">
        <v>12</v>
      </c>
      <c r="G1278" s="4" t="s">
        <v>12</v>
      </c>
      <c r="H1278" s="4" t="s">
        <v>11</v>
      </c>
    </row>
    <row r="1279" spans="1:10">
      <c r="A1279" t="n">
        <v>11629</v>
      </c>
      <c r="B1279" s="34" t="n">
        <v>45</v>
      </c>
      <c r="C1279" s="7" t="n">
        <v>2</v>
      </c>
      <c r="D1279" s="7" t="n">
        <v>3</v>
      </c>
      <c r="E1279" s="7" t="n">
        <v>2.61999988555908</v>
      </c>
      <c r="F1279" s="7" t="n">
        <v>-1.01999998092651</v>
      </c>
      <c r="G1279" s="7" t="n">
        <v>0.0599999986588955</v>
      </c>
      <c r="H1279" s="7" t="n">
        <v>20000</v>
      </c>
    </row>
    <row r="1280" spans="1:10">
      <c r="A1280" t="s">
        <v>4</v>
      </c>
      <c r="B1280" s="4" t="s">
        <v>5</v>
      </c>
      <c r="C1280" s="4" t="s">
        <v>7</v>
      </c>
      <c r="D1280" s="4" t="s">
        <v>7</v>
      </c>
      <c r="E1280" s="4" t="s">
        <v>12</v>
      </c>
      <c r="F1280" s="4" t="s">
        <v>12</v>
      </c>
      <c r="G1280" s="4" t="s">
        <v>12</v>
      </c>
      <c r="H1280" s="4" t="s">
        <v>11</v>
      </c>
      <c r="I1280" s="4" t="s">
        <v>7</v>
      </c>
    </row>
    <row r="1281" spans="1:9">
      <c r="A1281" t="n">
        <v>11646</v>
      </c>
      <c r="B1281" s="34" t="n">
        <v>45</v>
      </c>
      <c r="C1281" s="7" t="n">
        <v>4</v>
      </c>
      <c r="D1281" s="7" t="n">
        <v>3</v>
      </c>
      <c r="E1281" s="7" t="n">
        <v>11.3699998855591</v>
      </c>
      <c r="F1281" s="7" t="n">
        <v>230.729995727539</v>
      </c>
      <c r="G1281" s="7" t="n">
        <v>0</v>
      </c>
      <c r="H1281" s="7" t="n">
        <v>20000</v>
      </c>
      <c r="I1281" s="7" t="n">
        <v>1</v>
      </c>
    </row>
    <row r="1282" spans="1:9">
      <c r="A1282" t="s">
        <v>4</v>
      </c>
      <c r="B1282" s="4" t="s">
        <v>5</v>
      </c>
      <c r="C1282" s="4" t="s">
        <v>7</v>
      </c>
      <c r="D1282" s="4" t="s">
        <v>7</v>
      </c>
      <c r="E1282" s="4" t="s">
        <v>12</v>
      </c>
      <c r="F1282" s="4" t="s">
        <v>11</v>
      </c>
    </row>
    <row r="1283" spans="1:9">
      <c r="A1283" t="n">
        <v>11664</v>
      </c>
      <c r="B1283" s="34" t="n">
        <v>45</v>
      </c>
      <c r="C1283" s="7" t="n">
        <v>5</v>
      </c>
      <c r="D1283" s="7" t="n">
        <v>3</v>
      </c>
      <c r="E1283" s="7" t="n">
        <v>2.59999990463257</v>
      </c>
      <c r="F1283" s="7" t="n">
        <v>20000</v>
      </c>
    </row>
    <row r="1284" spans="1:9">
      <c r="A1284" t="s">
        <v>4</v>
      </c>
      <c r="B1284" s="4" t="s">
        <v>5</v>
      </c>
      <c r="C1284" s="4" t="s">
        <v>7</v>
      </c>
      <c r="D1284" s="4" t="s">
        <v>7</v>
      </c>
      <c r="E1284" s="4" t="s">
        <v>12</v>
      </c>
      <c r="F1284" s="4" t="s">
        <v>11</v>
      </c>
    </row>
    <row r="1285" spans="1:9">
      <c r="A1285" t="n">
        <v>11673</v>
      </c>
      <c r="B1285" s="34" t="n">
        <v>45</v>
      </c>
      <c r="C1285" s="7" t="n">
        <v>11</v>
      </c>
      <c r="D1285" s="7" t="n">
        <v>3</v>
      </c>
      <c r="E1285" s="7" t="n">
        <v>38</v>
      </c>
      <c r="F1285" s="7" t="n">
        <v>20000</v>
      </c>
    </row>
    <row r="1286" spans="1:9">
      <c r="A1286" t="s">
        <v>4</v>
      </c>
      <c r="B1286" s="4" t="s">
        <v>5</v>
      </c>
      <c r="C1286" s="4" t="s">
        <v>7</v>
      </c>
      <c r="D1286" s="4" t="s">
        <v>11</v>
      </c>
    </row>
    <row r="1287" spans="1:9">
      <c r="A1287" t="n">
        <v>11682</v>
      </c>
      <c r="B1287" s="16" t="n">
        <v>58</v>
      </c>
      <c r="C1287" s="7" t="n">
        <v>255</v>
      </c>
      <c r="D1287" s="7" t="n">
        <v>0</v>
      </c>
    </row>
    <row r="1288" spans="1:9">
      <c r="A1288" t="s">
        <v>4</v>
      </c>
      <c r="B1288" s="4" t="s">
        <v>5</v>
      </c>
      <c r="C1288" s="4" t="s">
        <v>7</v>
      </c>
      <c r="D1288" s="4" t="s">
        <v>11</v>
      </c>
      <c r="E1288" s="4" t="s">
        <v>8</v>
      </c>
    </row>
    <row r="1289" spans="1:9">
      <c r="A1289" t="n">
        <v>11686</v>
      </c>
      <c r="B1289" s="35" t="n">
        <v>51</v>
      </c>
      <c r="C1289" s="7" t="n">
        <v>4</v>
      </c>
      <c r="D1289" s="7" t="n">
        <v>0</v>
      </c>
      <c r="E1289" s="7" t="s">
        <v>79</v>
      </c>
    </row>
    <row r="1290" spans="1:9">
      <c r="A1290" t="s">
        <v>4</v>
      </c>
      <c r="B1290" s="4" t="s">
        <v>5</v>
      </c>
      <c r="C1290" s="4" t="s">
        <v>11</v>
      </c>
    </row>
    <row r="1291" spans="1:9">
      <c r="A1291" t="n">
        <v>11700</v>
      </c>
      <c r="B1291" s="23" t="n">
        <v>16</v>
      </c>
      <c r="C1291" s="7" t="n">
        <v>0</v>
      </c>
    </row>
    <row r="1292" spans="1:9">
      <c r="A1292" t="s">
        <v>4</v>
      </c>
      <c r="B1292" s="4" t="s">
        <v>5</v>
      </c>
      <c r="C1292" s="4" t="s">
        <v>11</v>
      </c>
      <c r="D1292" s="4" t="s">
        <v>39</v>
      </c>
      <c r="E1292" s="4" t="s">
        <v>7</v>
      </c>
      <c r="F1292" s="4" t="s">
        <v>7</v>
      </c>
      <c r="G1292" s="4" t="s">
        <v>39</v>
      </c>
      <c r="H1292" s="4" t="s">
        <v>7</v>
      </c>
      <c r="I1292" s="4" t="s">
        <v>7</v>
      </c>
    </row>
    <row r="1293" spans="1:9">
      <c r="A1293" t="n">
        <v>11703</v>
      </c>
      <c r="B1293" s="36" t="n">
        <v>26</v>
      </c>
      <c r="C1293" s="7" t="n">
        <v>0</v>
      </c>
      <c r="D1293" s="7" t="s">
        <v>149</v>
      </c>
      <c r="E1293" s="7" t="n">
        <v>2</v>
      </c>
      <c r="F1293" s="7" t="n">
        <v>3</v>
      </c>
      <c r="G1293" s="7" t="s">
        <v>150</v>
      </c>
      <c r="H1293" s="7" t="n">
        <v>2</v>
      </c>
      <c r="I1293" s="7" t="n">
        <v>0</v>
      </c>
    </row>
    <row r="1294" spans="1:9">
      <c r="A1294" t="s">
        <v>4</v>
      </c>
      <c r="B1294" s="4" t="s">
        <v>5</v>
      </c>
    </row>
    <row r="1295" spans="1:9">
      <c r="A1295" t="n">
        <v>11843</v>
      </c>
      <c r="B1295" s="37" t="n">
        <v>28</v>
      </c>
    </row>
    <row r="1296" spans="1:9">
      <c r="A1296" t="s">
        <v>4</v>
      </c>
      <c r="B1296" s="4" t="s">
        <v>5</v>
      </c>
      <c r="C1296" s="4" t="s">
        <v>7</v>
      </c>
      <c r="D1296" s="4" t="s">
        <v>11</v>
      </c>
      <c r="E1296" s="4" t="s">
        <v>8</v>
      </c>
    </row>
    <row r="1297" spans="1:9">
      <c r="A1297" t="n">
        <v>11844</v>
      </c>
      <c r="B1297" s="35" t="n">
        <v>51</v>
      </c>
      <c r="C1297" s="7" t="n">
        <v>4</v>
      </c>
      <c r="D1297" s="7" t="n">
        <v>3</v>
      </c>
      <c r="E1297" s="7" t="s">
        <v>56</v>
      </c>
    </row>
    <row r="1298" spans="1:9">
      <c r="A1298" t="s">
        <v>4</v>
      </c>
      <c r="B1298" s="4" t="s">
        <v>5</v>
      </c>
      <c r="C1298" s="4" t="s">
        <v>11</v>
      </c>
    </row>
    <row r="1299" spans="1:9">
      <c r="A1299" t="n">
        <v>11858</v>
      </c>
      <c r="B1299" s="23" t="n">
        <v>16</v>
      </c>
      <c r="C1299" s="7" t="n">
        <v>0</v>
      </c>
    </row>
    <row r="1300" spans="1:9">
      <c r="A1300" t="s">
        <v>4</v>
      </c>
      <c r="B1300" s="4" t="s">
        <v>5</v>
      </c>
      <c r="C1300" s="4" t="s">
        <v>11</v>
      </c>
      <c r="D1300" s="4" t="s">
        <v>39</v>
      </c>
      <c r="E1300" s="4" t="s">
        <v>7</v>
      </c>
      <c r="F1300" s="4" t="s">
        <v>7</v>
      </c>
      <c r="G1300" s="4" t="s">
        <v>39</v>
      </c>
      <c r="H1300" s="4" t="s">
        <v>7</v>
      </c>
      <c r="I1300" s="4" t="s">
        <v>7</v>
      </c>
    </row>
    <row r="1301" spans="1:9">
      <c r="A1301" t="n">
        <v>11861</v>
      </c>
      <c r="B1301" s="36" t="n">
        <v>26</v>
      </c>
      <c r="C1301" s="7" t="n">
        <v>3</v>
      </c>
      <c r="D1301" s="7" t="s">
        <v>151</v>
      </c>
      <c r="E1301" s="7" t="n">
        <v>2</v>
      </c>
      <c r="F1301" s="7" t="n">
        <v>3</v>
      </c>
      <c r="G1301" s="7" t="s">
        <v>152</v>
      </c>
      <c r="H1301" s="7" t="n">
        <v>2</v>
      </c>
      <c r="I1301" s="7" t="n">
        <v>0</v>
      </c>
    </row>
    <row r="1302" spans="1:9">
      <c r="A1302" t="s">
        <v>4</v>
      </c>
      <c r="B1302" s="4" t="s">
        <v>5</v>
      </c>
    </row>
    <row r="1303" spans="1:9">
      <c r="A1303" t="n">
        <v>12040</v>
      </c>
      <c r="B1303" s="37" t="n">
        <v>28</v>
      </c>
    </row>
    <row r="1304" spans="1:9">
      <c r="A1304" t="s">
        <v>4</v>
      </c>
      <c r="B1304" s="4" t="s">
        <v>5</v>
      </c>
      <c r="C1304" s="4" t="s">
        <v>7</v>
      </c>
      <c r="D1304" s="4" t="s">
        <v>11</v>
      </c>
      <c r="E1304" s="4" t="s">
        <v>8</v>
      </c>
    </row>
    <row r="1305" spans="1:9">
      <c r="A1305" t="n">
        <v>12041</v>
      </c>
      <c r="B1305" s="35" t="n">
        <v>51</v>
      </c>
      <c r="C1305" s="7" t="n">
        <v>4</v>
      </c>
      <c r="D1305" s="7" t="n">
        <v>0</v>
      </c>
      <c r="E1305" s="7" t="s">
        <v>153</v>
      </c>
    </row>
    <row r="1306" spans="1:9">
      <c r="A1306" t="s">
        <v>4</v>
      </c>
      <c r="B1306" s="4" t="s">
        <v>5</v>
      </c>
      <c r="C1306" s="4" t="s">
        <v>11</v>
      </c>
    </row>
    <row r="1307" spans="1:9">
      <c r="A1307" t="n">
        <v>12054</v>
      </c>
      <c r="B1307" s="23" t="n">
        <v>16</v>
      </c>
      <c r="C1307" s="7" t="n">
        <v>0</v>
      </c>
    </row>
    <row r="1308" spans="1:9">
      <c r="A1308" t="s">
        <v>4</v>
      </c>
      <c r="B1308" s="4" t="s">
        <v>5</v>
      </c>
      <c r="C1308" s="4" t="s">
        <v>11</v>
      </c>
      <c r="D1308" s="4" t="s">
        <v>39</v>
      </c>
      <c r="E1308" s="4" t="s">
        <v>7</v>
      </c>
      <c r="F1308" s="4" t="s">
        <v>7</v>
      </c>
    </row>
    <row r="1309" spans="1:9">
      <c r="A1309" t="n">
        <v>12057</v>
      </c>
      <c r="B1309" s="36" t="n">
        <v>26</v>
      </c>
      <c r="C1309" s="7" t="n">
        <v>0</v>
      </c>
      <c r="D1309" s="7" t="s">
        <v>154</v>
      </c>
      <c r="E1309" s="7" t="n">
        <v>2</v>
      </c>
      <c r="F1309" s="7" t="n">
        <v>0</v>
      </c>
    </row>
    <row r="1310" spans="1:9">
      <c r="A1310" t="s">
        <v>4</v>
      </c>
      <c r="B1310" s="4" t="s">
        <v>5</v>
      </c>
    </row>
    <row r="1311" spans="1:9">
      <c r="A1311" t="n">
        <v>12086</v>
      </c>
      <c r="B1311" s="37" t="n">
        <v>28</v>
      </c>
    </row>
    <row r="1312" spans="1:9">
      <c r="A1312" t="s">
        <v>4</v>
      </c>
      <c r="B1312" s="4" t="s">
        <v>5</v>
      </c>
      <c r="C1312" s="4" t="s">
        <v>7</v>
      </c>
      <c r="D1312" s="4" t="s">
        <v>11</v>
      </c>
      <c r="E1312" s="4" t="s">
        <v>8</v>
      </c>
    </row>
    <row r="1313" spans="1:9">
      <c r="A1313" t="n">
        <v>12087</v>
      </c>
      <c r="B1313" s="35" t="n">
        <v>51</v>
      </c>
      <c r="C1313" s="7" t="n">
        <v>4</v>
      </c>
      <c r="D1313" s="7" t="n">
        <v>7032</v>
      </c>
      <c r="E1313" s="7" t="s">
        <v>155</v>
      </c>
    </row>
    <row r="1314" spans="1:9">
      <c r="A1314" t="s">
        <v>4</v>
      </c>
      <c r="B1314" s="4" t="s">
        <v>5</v>
      </c>
      <c r="C1314" s="4" t="s">
        <v>11</v>
      </c>
    </row>
    <row r="1315" spans="1:9">
      <c r="A1315" t="n">
        <v>12100</v>
      </c>
      <c r="B1315" s="23" t="n">
        <v>16</v>
      </c>
      <c r="C1315" s="7" t="n">
        <v>0</v>
      </c>
    </row>
    <row r="1316" spans="1:9">
      <c r="A1316" t="s">
        <v>4</v>
      </c>
      <c r="B1316" s="4" t="s">
        <v>5</v>
      </c>
      <c r="C1316" s="4" t="s">
        <v>11</v>
      </c>
      <c r="D1316" s="4" t="s">
        <v>39</v>
      </c>
      <c r="E1316" s="4" t="s">
        <v>7</v>
      </c>
      <c r="F1316" s="4" t="s">
        <v>7</v>
      </c>
    </row>
    <row r="1317" spans="1:9">
      <c r="A1317" t="n">
        <v>12103</v>
      </c>
      <c r="B1317" s="36" t="n">
        <v>26</v>
      </c>
      <c r="C1317" s="7" t="n">
        <v>7032</v>
      </c>
      <c r="D1317" s="7" t="s">
        <v>156</v>
      </c>
      <c r="E1317" s="7" t="n">
        <v>2</v>
      </c>
      <c r="F1317" s="7" t="n">
        <v>0</v>
      </c>
    </row>
    <row r="1318" spans="1:9">
      <c r="A1318" t="s">
        <v>4</v>
      </c>
      <c r="B1318" s="4" t="s">
        <v>5</v>
      </c>
    </row>
    <row r="1319" spans="1:9">
      <c r="A1319" t="n">
        <v>12166</v>
      </c>
      <c r="B1319" s="37" t="n">
        <v>28</v>
      </c>
    </row>
    <row r="1320" spans="1:9">
      <c r="A1320" t="s">
        <v>4</v>
      </c>
      <c r="B1320" s="4" t="s">
        <v>5</v>
      </c>
      <c r="C1320" s="4" t="s">
        <v>7</v>
      </c>
      <c r="D1320" s="4" t="s">
        <v>11</v>
      </c>
      <c r="E1320" s="4" t="s">
        <v>7</v>
      </c>
    </row>
    <row r="1321" spans="1:9">
      <c r="A1321" t="n">
        <v>12167</v>
      </c>
      <c r="B1321" s="33" t="n">
        <v>49</v>
      </c>
      <c r="C1321" s="7" t="n">
        <v>1</v>
      </c>
      <c r="D1321" s="7" t="n">
        <v>4000</v>
      </c>
      <c r="E1321" s="7" t="n">
        <v>0</v>
      </c>
    </row>
    <row r="1322" spans="1:9">
      <c r="A1322" t="s">
        <v>4</v>
      </c>
      <c r="B1322" s="4" t="s">
        <v>5</v>
      </c>
      <c r="C1322" s="4" t="s">
        <v>7</v>
      </c>
      <c r="D1322" s="4" t="s">
        <v>11</v>
      </c>
      <c r="E1322" s="4" t="s">
        <v>13</v>
      </c>
      <c r="F1322" s="4" t="s">
        <v>11</v>
      </c>
    </row>
    <row r="1323" spans="1:9">
      <c r="A1323" t="n">
        <v>12172</v>
      </c>
      <c r="B1323" s="9" t="n">
        <v>50</v>
      </c>
      <c r="C1323" s="7" t="n">
        <v>3</v>
      </c>
      <c r="D1323" s="7" t="n">
        <v>1516</v>
      </c>
      <c r="E1323" s="7" t="n">
        <v>1053609165</v>
      </c>
      <c r="F1323" s="7" t="n">
        <v>4000</v>
      </c>
    </row>
    <row r="1324" spans="1:9">
      <c r="A1324" t="s">
        <v>4</v>
      </c>
      <c r="B1324" s="4" t="s">
        <v>5</v>
      </c>
      <c r="C1324" s="4" t="s">
        <v>7</v>
      </c>
      <c r="D1324" s="4" t="s">
        <v>11</v>
      </c>
      <c r="E1324" s="4" t="s">
        <v>8</v>
      </c>
    </row>
    <row r="1325" spans="1:9">
      <c r="A1325" t="n">
        <v>12182</v>
      </c>
      <c r="B1325" s="35" t="n">
        <v>51</v>
      </c>
      <c r="C1325" s="7" t="n">
        <v>4</v>
      </c>
      <c r="D1325" s="7" t="n">
        <v>5</v>
      </c>
      <c r="E1325" s="7" t="s">
        <v>157</v>
      </c>
    </row>
    <row r="1326" spans="1:9">
      <c r="A1326" t="s">
        <v>4</v>
      </c>
      <c r="B1326" s="4" t="s">
        <v>5</v>
      </c>
      <c r="C1326" s="4" t="s">
        <v>11</v>
      </c>
    </row>
    <row r="1327" spans="1:9">
      <c r="A1327" t="n">
        <v>12195</v>
      </c>
      <c r="B1327" s="23" t="n">
        <v>16</v>
      </c>
      <c r="C1327" s="7" t="n">
        <v>0</v>
      </c>
    </row>
    <row r="1328" spans="1:9">
      <c r="A1328" t="s">
        <v>4</v>
      </c>
      <c r="B1328" s="4" t="s">
        <v>5</v>
      </c>
      <c r="C1328" s="4" t="s">
        <v>11</v>
      </c>
      <c r="D1328" s="4" t="s">
        <v>39</v>
      </c>
      <c r="E1328" s="4" t="s">
        <v>7</v>
      </c>
      <c r="F1328" s="4" t="s">
        <v>7</v>
      </c>
    </row>
    <row r="1329" spans="1:6">
      <c r="A1329" t="n">
        <v>12198</v>
      </c>
      <c r="B1329" s="36" t="n">
        <v>26</v>
      </c>
      <c r="C1329" s="7" t="n">
        <v>5</v>
      </c>
      <c r="D1329" s="7" t="s">
        <v>158</v>
      </c>
      <c r="E1329" s="7" t="n">
        <v>2</v>
      </c>
      <c r="F1329" s="7" t="n">
        <v>0</v>
      </c>
    </row>
    <row r="1330" spans="1:6">
      <c r="A1330" t="s">
        <v>4</v>
      </c>
      <c r="B1330" s="4" t="s">
        <v>5</v>
      </c>
    </row>
    <row r="1331" spans="1:6">
      <c r="A1331" t="n">
        <v>12273</v>
      </c>
      <c r="B1331" s="37" t="n">
        <v>28</v>
      </c>
    </row>
    <row r="1332" spans="1:6">
      <c r="A1332" t="s">
        <v>4</v>
      </c>
      <c r="B1332" s="4" t="s">
        <v>5</v>
      </c>
      <c r="C1332" s="4" t="s">
        <v>11</v>
      </c>
      <c r="D1332" s="4" t="s">
        <v>7</v>
      </c>
    </row>
    <row r="1333" spans="1:6">
      <c r="A1333" t="n">
        <v>12274</v>
      </c>
      <c r="B1333" s="40" t="n">
        <v>89</v>
      </c>
      <c r="C1333" s="7" t="n">
        <v>65533</v>
      </c>
      <c r="D1333" s="7" t="n">
        <v>1</v>
      </c>
    </row>
    <row r="1334" spans="1:6">
      <c r="A1334" t="s">
        <v>4</v>
      </c>
      <c r="B1334" s="4" t="s">
        <v>5</v>
      </c>
      <c r="C1334" s="4" t="s">
        <v>7</v>
      </c>
      <c r="D1334" s="4" t="s">
        <v>11</v>
      </c>
      <c r="E1334" s="4" t="s">
        <v>8</v>
      </c>
      <c r="F1334" s="4" t="s">
        <v>8</v>
      </c>
      <c r="G1334" s="4" t="s">
        <v>8</v>
      </c>
      <c r="H1334" s="4" t="s">
        <v>8</v>
      </c>
    </row>
    <row r="1335" spans="1:6">
      <c r="A1335" t="n">
        <v>12278</v>
      </c>
      <c r="B1335" s="35" t="n">
        <v>51</v>
      </c>
      <c r="C1335" s="7" t="n">
        <v>3</v>
      </c>
      <c r="D1335" s="7" t="n">
        <v>5</v>
      </c>
      <c r="E1335" s="7" t="s">
        <v>159</v>
      </c>
      <c r="F1335" s="7" t="s">
        <v>160</v>
      </c>
      <c r="G1335" s="7" t="s">
        <v>48</v>
      </c>
      <c r="H1335" s="7" t="s">
        <v>47</v>
      </c>
    </row>
    <row r="1336" spans="1:6">
      <c r="A1336" t="s">
        <v>4</v>
      </c>
      <c r="B1336" s="4" t="s">
        <v>5</v>
      </c>
      <c r="C1336" s="4" t="s">
        <v>11</v>
      </c>
      <c r="D1336" s="4" t="s">
        <v>7</v>
      </c>
      <c r="E1336" s="4" t="s">
        <v>12</v>
      </c>
      <c r="F1336" s="4" t="s">
        <v>11</v>
      </c>
    </row>
    <row r="1337" spans="1:6">
      <c r="A1337" t="n">
        <v>12291</v>
      </c>
      <c r="B1337" s="38" t="n">
        <v>59</v>
      </c>
      <c r="C1337" s="7" t="n">
        <v>5</v>
      </c>
      <c r="D1337" s="7" t="n">
        <v>9</v>
      </c>
      <c r="E1337" s="7" t="n">
        <v>0.150000005960464</v>
      </c>
      <c r="F1337" s="7" t="n">
        <v>0</v>
      </c>
    </row>
    <row r="1338" spans="1:6">
      <c r="A1338" t="s">
        <v>4</v>
      </c>
      <c r="B1338" s="4" t="s">
        <v>5</v>
      </c>
      <c r="C1338" s="4" t="s">
        <v>11</v>
      </c>
    </row>
    <row r="1339" spans="1:6">
      <c r="A1339" t="n">
        <v>12301</v>
      </c>
      <c r="B1339" s="23" t="n">
        <v>16</v>
      </c>
      <c r="C1339" s="7" t="n">
        <v>1800</v>
      </c>
    </row>
    <row r="1340" spans="1:6">
      <c r="A1340" t="s">
        <v>4</v>
      </c>
      <c r="B1340" s="4" t="s">
        <v>5</v>
      </c>
      <c r="C1340" s="4" t="s">
        <v>7</v>
      </c>
      <c r="D1340" s="4" t="s">
        <v>11</v>
      </c>
      <c r="E1340" s="4" t="s">
        <v>12</v>
      </c>
    </row>
    <row r="1341" spans="1:6">
      <c r="A1341" t="n">
        <v>12304</v>
      </c>
      <c r="B1341" s="16" t="n">
        <v>58</v>
      </c>
      <c r="C1341" s="7" t="n">
        <v>101</v>
      </c>
      <c r="D1341" s="7" t="n">
        <v>500</v>
      </c>
      <c r="E1341" s="7" t="n">
        <v>1</v>
      </c>
    </row>
    <row r="1342" spans="1:6">
      <c r="A1342" t="s">
        <v>4</v>
      </c>
      <c r="B1342" s="4" t="s">
        <v>5</v>
      </c>
      <c r="C1342" s="4" t="s">
        <v>7</v>
      </c>
      <c r="D1342" s="4" t="s">
        <v>11</v>
      </c>
    </row>
    <row r="1343" spans="1:6">
      <c r="A1343" t="n">
        <v>12312</v>
      </c>
      <c r="B1343" s="16" t="n">
        <v>58</v>
      </c>
      <c r="C1343" s="7" t="n">
        <v>254</v>
      </c>
      <c r="D1343" s="7" t="n">
        <v>0</v>
      </c>
    </row>
    <row r="1344" spans="1:6">
      <c r="A1344" t="s">
        <v>4</v>
      </c>
      <c r="B1344" s="4" t="s">
        <v>5</v>
      </c>
      <c r="C1344" s="4" t="s">
        <v>7</v>
      </c>
      <c r="D1344" s="4" t="s">
        <v>11</v>
      </c>
      <c r="E1344" s="4" t="s">
        <v>8</v>
      </c>
      <c r="F1344" s="4" t="s">
        <v>8</v>
      </c>
      <c r="G1344" s="4" t="s">
        <v>8</v>
      </c>
      <c r="H1344" s="4" t="s">
        <v>8</v>
      </c>
    </row>
    <row r="1345" spans="1:8">
      <c r="A1345" t="n">
        <v>12316</v>
      </c>
      <c r="B1345" s="35" t="n">
        <v>51</v>
      </c>
      <c r="C1345" s="7" t="n">
        <v>3</v>
      </c>
      <c r="D1345" s="7" t="n">
        <v>61489</v>
      </c>
      <c r="E1345" s="7" t="s">
        <v>161</v>
      </c>
      <c r="F1345" s="7" t="s">
        <v>126</v>
      </c>
      <c r="G1345" s="7" t="s">
        <v>48</v>
      </c>
      <c r="H1345" s="7" t="s">
        <v>47</v>
      </c>
    </row>
    <row r="1346" spans="1:8">
      <c r="A1346" t="s">
        <v>4</v>
      </c>
      <c r="B1346" s="4" t="s">
        <v>5</v>
      </c>
      <c r="C1346" s="4" t="s">
        <v>7</v>
      </c>
      <c r="D1346" s="4" t="s">
        <v>11</v>
      </c>
      <c r="E1346" s="4" t="s">
        <v>8</v>
      </c>
      <c r="F1346" s="4" t="s">
        <v>8</v>
      </c>
      <c r="G1346" s="4" t="s">
        <v>8</v>
      </c>
      <c r="H1346" s="4" t="s">
        <v>8</v>
      </c>
    </row>
    <row r="1347" spans="1:8">
      <c r="A1347" t="n">
        <v>12345</v>
      </c>
      <c r="B1347" s="35" t="n">
        <v>51</v>
      </c>
      <c r="C1347" s="7" t="n">
        <v>3</v>
      </c>
      <c r="D1347" s="7" t="n">
        <v>61490</v>
      </c>
      <c r="E1347" s="7" t="s">
        <v>161</v>
      </c>
      <c r="F1347" s="7" t="s">
        <v>126</v>
      </c>
      <c r="G1347" s="7" t="s">
        <v>48</v>
      </c>
      <c r="H1347" s="7" t="s">
        <v>47</v>
      </c>
    </row>
    <row r="1348" spans="1:8">
      <c r="A1348" t="s">
        <v>4</v>
      </c>
      <c r="B1348" s="4" t="s">
        <v>5</v>
      </c>
      <c r="C1348" s="4" t="s">
        <v>7</v>
      </c>
      <c r="D1348" s="4" t="s">
        <v>11</v>
      </c>
      <c r="E1348" s="4" t="s">
        <v>8</v>
      </c>
      <c r="F1348" s="4" t="s">
        <v>8</v>
      </c>
      <c r="G1348" s="4" t="s">
        <v>8</v>
      </c>
      <c r="H1348" s="4" t="s">
        <v>8</v>
      </c>
    </row>
    <row r="1349" spans="1:8">
      <c r="A1349" t="n">
        <v>12374</v>
      </c>
      <c r="B1349" s="35" t="n">
        <v>51</v>
      </c>
      <c r="C1349" s="7" t="n">
        <v>3</v>
      </c>
      <c r="D1349" s="7" t="n">
        <v>7032</v>
      </c>
      <c r="E1349" s="7" t="s">
        <v>161</v>
      </c>
      <c r="F1349" s="7" t="s">
        <v>126</v>
      </c>
      <c r="G1349" s="7" t="s">
        <v>48</v>
      </c>
      <c r="H1349" s="7" t="s">
        <v>47</v>
      </c>
    </row>
    <row r="1350" spans="1:8">
      <c r="A1350" t="s">
        <v>4</v>
      </c>
      <c r="B1350" s="4" t="s">
        <v>5</v>
      </c>
      <c r="C1350" s="4" t="s">
        <v>7</v>
      </c>
      <c r="D1350" s="4" t="s">
        <v>7</v>
      </c>
      <c r="E1350" s="4" t="s">
        <v>12</v>
      </c>
      <c r="F1350" s="4" t="s">
        <v>12</v>
      </c>
      <c r="G1350" s="4" t="s">
        <v>12</v>
      </c>
      <c r="H1350" s="4" t="s">
        <v>11</v>
      </c>
    </row>
    <row r="1351" spans="1:8">
      <c r="A1351" t="n">
        <v>12403</v>
      </c>
      <c r="B1351" s="34" t="n">
        <v>45</v>
      </c>
      <c r="C1351" s="7" t="n">
        <v>2</v>
      </c>
      <c r="D1351" s="7" t="n">
        <v>3</v>
      </c>
      <c r="E1351" s="7" t="n">
        <v>2.17000007629395</v>
      </c>
      <c r="F1351" s="7" t="n">
        <v>-0.930000007152557</v>
      </c>
      <c r="G1351" s="7" t="n">
        <v>0.699999988079071</v>
      </c>
      <c r="H1351" s="7" t="n">
        <v>0</v>
      </c>
    </row>
    <row r="1352" spans="1:8">
      <c r="A1352" t="s">
        <v>4</v>
      </c>
      <c r="B1352" s="4" t="s">
        <v>5</v>
      </c>
      <c r="C1352" s="4" t="s">
        <v>7</v>
      </c>
      <c r="D1352" s="4" t="s">
        <v>7</v>
      </c>
      <c r="E1352" s="4" t="s">
        <v>12</v>
      </c>
      <c r="F1352" s="4" t="s">
        <v>12</v>
      </c>
      <c r="G1352" s="4" t="s">
        <v>12</v>
      </c>
      <c r="H1352" s="4" t="s">
        <v>11</v>
      </c>
      <c r="I1352" s="4" t="s">
        <v>7</v>
      </c>
    </row>
    <row r="1353" spans="1:8">
      <c r="A1353" t="n">
        <v>12420</v>
      </c>
      <c r="B1353" s="34" t="n">
        <v>45</v>
      </c>
      <c r="C1353" s="7" t="n">
        <v>4</v>
      </c>
      <c r="D1353" s="7" t="n">
        <v>3</v>
      </c>
      <c r="E1353" s="7" t="n">
        <v>5.1399998664856</v>
      </c>
      <c r="F1353" s="7" t="n">
        <v>43.2999992370605</v>
      </c>
      <c r="G1353" s="7" t="n">
        <v>356</v>
      </c>
      <c r="H1353" s="7" t="n">
        <v>0</v>
      </c>
      <c r="I1353" s="7" t="n">
        <v>0</v>
      </c>
    </row>
    <row r="1354" spans="1:8">
      <c r="A1354" t="s">
        <v>4</v>
      </c>
      <c r="B1354" s="4" t="s">
        <v>5</v>
      </c>
      <c r="C1354" s="4" t="s">
        <v>7</v>
      </c>
      <c r="D1354" s="4" t="s">
        <v>7</v>
      </c>
      <c r="E1354" s="4" t="s">
        <v>12</v>
      </c>
      <c r="F1354" s="4" t="s">
        <v>11</v>
      </c>
    </row>
    <row r="1355" spans="1:8">
      <c r="A1355" t="n">
        <v>12438</v>
      </c>
      <c r="B1355" s="34" t="n">
        <v>45</v>
      </c>
      <c r="C1355" s="7" t="n">
        <v>5</v>
      </c>
      <c r="D1355" s="7" t="n">
        <v>3</v>
      </c>
      <c r="E1355" s="7" t="n">
        <v>2</v>
      </c>
      <c r="F1355" s="7" t="n">
        <v>0</v>
      </c>
    </row>
    <row r="1356" spans="1:8">
      <c r="A1356" t="s">
        <v>4</v>
      </c>
      <c r="B1356" s="4" t="s">
        <v>5</v>
      </c>
      <c r="C1356" s="4" t="s">
        <v>7</v>
      </c>
      <c r="D1356" s="4" t="s">
        <v>7</v>
      </c>
      <c r="E1356" s="4" t="s">
        <v>12</v>
      </c>
      <c r="F1356" s="4" t="s">
        <v>11</v>
      </c>
    </row>
    <row r="1357" spans="1:8">
      <c r="A1357" t="n">
        <v>12447</v>
      </c>
      <c r="B1357" s="34" t="n">
        <v>45</v>
      </c>
      <c r="C1357" s="7" t="n">
        <v>11</v>
      </c>
      <c r="D1357" s="7" t="n">
        <v>3</v>
      </c>
      <c r="E1357" s="7" t="n">
        <v>38</v>
      </c>
      <c r="F1357" s="7" t="n">
        <v>0</v>
      </c>
    </row>
    <row r="1358" spans="1:8">
      <c r="A1358" t="s">
        <v>4</v>
      </c>
      <c r="B1358" s="4" t="s">
        <v>5</v>
      </c>
      <c r="C1358" s="4" t="s">
        <v>7</v>
      </c>
      <c r="D1358" s="4" t="s">
        <v>7</v>
      </c>
      <c r="E1358" s="4" t="s">
        <v>12</v>
      </c>
      <c r="F1358" s="4" t="s">
        <v>11</v>
      </c>
    </row>
    <row r="1359" spans="1:8">
      <c r="A1359" t="n">
        <v>12456</v>
      </c>
      <c r="B1359" s="34" t="n">
        <v>45</v>
      </c>
      <c r="C1359" s="7" t="n">
        <v>5</v>
      </c>
      <c r="D1359" s="7" t="n">
        <v>3</v>
      </c>
      <c r="E1359" s="7" t="n">
        <v>1.79999995231628</v>
      </c>
      <c r="F1359" s="7" t="n">
        <v>3000</v>
      </c>
    </row>
    <row r="1360" spans="1:8">
      <c r="A1360" t="s">
        <v>4</v>
      </c>
      <c r="B1360" s="4" t="s">
        <v>5</v>
      </c>
      <c r="C1360" s="4" t="s">
        <v>7</v>
      </c>
      <c r="D1360" s="4" t="s">
        <v>11</v>
      </c>
    </row>
    <row r="1361" spans="1:9">
      <c r="A1361" t="n">
        <v>12465</v>
      </c>
      <c r="B1361" s="16" t="n">
        <v>58</v>
      </c>
      <c r="C1361" s="7" t="n">
        <v>255</v>
      </c>
      <c r="D1361" s="7" t="n">
        <v>0</v>
      </c>
    </row>
    <row r="1362" spans="1:9">
      <c r="A1362" t="s">
        <v>4</v>
      </c>
      <c r="B1362" s="4" t="s">
        <v>5</v>
      </c>
      <c r="C1362" s="4" t="s">
        <v>11</v>
      </c>
      <c r="D1362" s="4" t="s">
        <v>11</v>
      </c>
      <c r="E1362" s="4" t="s">
        <v>11</v>
      </c>
    </row>
    <row r="1363" spans="1:9">
      <c r="A1363" t="n">
        <v>12469</v>
      </c>
      <c r="B1363" s="39" t="n">
        <v>61</v>
      </c>
      <c r="C1363" s="7" t="n">
        <v>5</v>
      </c>
      <c r="D1363" s="7" t="n">
        <v>65533</v>
      </c>
      <c r="E1363" s="7" t="n">
        <v>1000</v>
      </c>
    </row>
    <row r="1364" spans="1:9">
      <c r="A1364" t="s">
        <v>4</v>
      </c>
      <c r="B1364" s="4" t="s">
        <v>5</v>
      </c>
      <c r="C1364" s="4" t="s">
        <v>11</v>
      </c>
    </row>
    <row r="1365" spans="1:9">
      <c r="A1365" t="n">
        <v>12476</v>
      </c>
      <c r="B1365" s="23" t="n">
        <v>16</v>
      </c>
      <c r="C1365" s="7" t="n">
        <v>500</v>
      </c>
    </row>
    <row r="1366" spans="1:9">
      <c r="A1366" t="s">
        <v>4</v>
      </c>
      <c r="B1366" s="4" t="s">
        <v>5</v>
      </c>
      <c r="C1366" s="4" t="s">
        <v>7</v>
      </c>
      <c r="D1366" s="4" t="s">
        <v>11</v>
      </c>
    </row>
    <row r="1367" spans="1:9">
      <c r="A1367" t="n">
        <v>12479</v>
      </c>
      <c r="B1367" s="34" t="n">
        <v>45</v>
      </c>
      <c r="C1367" s="7" t="n">
        <v>7</v>
      </c>
      <c r="D1367" s="7" t="n">
        <v>255</v>
      </c>
    </row>
    <row r="1368" spans="1:9">
      <c r="A1368" t="s">
        <v>4</v>
      </c>
      <c r="B1368" s="4" t="s">
        <v>5</v>
      </c>
      <c r="C1368" s="4" t="s">
        <v>11</v>
      </c>
      <c r="D1368" s="4" t="s">
        <v>12</v>
      </c>
      <c r="E1368" s="4" t="s">
        <v>12</v>
      </c>
      <c r="F1368" s="4" t="s">
        <v>12</v>
      </c>
      <c r="G1368" s="4" t="s">
        <v>11</v>
      </c>
      <c r="H1368" s="4" t="s">
        <v>11</v>
      </c>
    </row>
    <row r="1369" spans="1:9">
      <c r="A1369" t="n">
        <v>12483</v>
      </c>
      <c r="B1369" s="32" t="n">
        <v>60</v>
      </c>
      <c r="C1369" s="7" t="n">
        <v>5</v>
      </c>
      <c r="D1369" s="7" t="n">
        <v>0</v>
      </c>
      <c r="E1369" s="7" t="n">
        <v>-10</v>
      </c>
      <c r="F1369" s="7" t="n">
        <v>0</v>
      </c>
      <c r="G1369" s="7" t="n">
        <v>1000</v>
      </c>
      <c r="H1369" s="7" t="n">
        <v>0</v>
      </c>
    </row>
    <row r="1370" spans="1:9">
      <c r="A1370" t="s">
        <v>4</v>
      </c>
      <c r="B1370" s="4" t="s">
        <v>5</v>
      </c>
      <c r="C1370" s="4" t="s">
        <v>11</v>
      </c>
    </row>
    <row r="1371" spans="1:9">
      <c r="A1371" t="n">
        <v>12502</v>
      </c>
      <c r="B1371" s="23" t="n">
        <v>16</v>
      </c>
      <c r="C1371" s="7" t="n">
        <v>300</v>
      </c>
    </row>
    <row r="1372" spans="1:9">
      <c r="A1372" t="s">
        <v>4</v>
      </c>
      <c r="B1372" s="4" t="s">
        <v>5</v>
      </c>
      <c r="C1372" s="4" t="s">
        <v>7</v>
      </c>
      <c r="D1372" s="4" t="s">
        <v>11</v>
      </c>
      <c r="E1372" s="4" t="s">
        <v>8</v>
      </c>
    </row>
    <row r="1373" spans="1:9">
      <c r="A1373" t="n">
        <v>12505</v>
      </c>
      <c r="B1373" s="35" t="n">
        <v>51</v>
      </c>
      <c r="C1373" s="7" t="n">
        <v>4</v>
      </c>
      <c r="D1373" s="7" t="n">
        <v>5</v>
      </c>
      <c r="E1373" s="7" t="s">
        <v>162</v>
      </c>
    </row>
    <row r="1374" spans="1:9">
      <c r="A1374" t="s">
        <v>4</v>
      </c>
      <c r="B1374" s="4" t="s">
        <v>5</v>
      </c>
      <c r="C1374" s="4" t="s">
        <v>11</v>
      </c>
    </row>
    <row r="1375" spans="1:9">
      <c r="A1375" t="n">
        <v>12520</v>
      </c>
      <c r="B1375" s="23" t="n">
        <v>16</v>
      </c>
      <c r="C1375" s="7" t="n">
        <v>0</v>
      </c>
    </row>
    <row r="1376" spans="1:9">
      <c r="A1376" t="s">
        <v>4</v>
      </c>
      <c r="B1376" s="4" t="s">
        <v>5</v>
      </c>
      <c r="C1376" s="4" t="s">
        <v>11</v>
      </c>
      <c r="D1376" s="4" t="s">
        <v>7</v>
      </c>
      <c r="E1376" s="4" t="s">
        <v>13</v>
      </c>
      <c r="F1376" s="4" t="s">
        <v>39</v>
      </c>
      <c r="G1376" s="4" t="s">
        <v>7</v>
      </c>
      <c r="H1376" s="4" t="s">
        <v>7</v>
      </c>
    </row>
    <row r="1377" spans="1:8">
      <c r="A1377" t="n">
        <v>12523</v>
      </c>
      <c r="B1377" s="36" t="n">
        <v>26</v>
      </c>
      <c r="C1377" s="7" t="n">
        <v>5</v>
      </c>
      <c r="D1377" s="7" t="n">
        <v>17</v>
      </c>
      <c r="E1377" s="7" t="n">
        <v>3959</v>
      </c>
      <c r="F1377" s="7" t="s">
        <v>163</v>
      </c>
      <c r="G1377" s="7" t="n">
        <v>2</v>
      </c>
      <c r="H1377" s="7" t="n">
        <v>0</v>
      </c>
    </row>
    <row r="1378" spans="1:8">
      <c r="A1378" t="s">
        <v>4</v>
      </c>
      <c r="B1378" s="4" t="s">
        <v>5</v>
      </c>
    </row>
    <row r="1379" spans="1:8">
      <c r="A1379" t="n">
        <v>12539</v>
      </c>
      <c r="B1379" s="37" t="n">
        <v>28</v>
      </c>
    </row>
    <row r="1380" spans="1:8">
      <c r="A1380" t="s">
        <v>4</v>
      </c>
      <c r="B1380" s="4" t="s">
        <v>5</v>
      </c>
      <c r="C1380" s="4" t="s">
        <v>11</v>
      </c>
      <c r="D1380" s="4" t="s">
        <v>12</v>
      </c>
      <c r="E1380" s="4" t="s">
        <v>12</v>
      </c>
      <c r="F1380" s="4" t="s">
        <v>12</v>
      </c>
      <c r="G1380" s="4" t="s">
        <v>11</v>
      </c>
      <c r="H1380" s="4" t="s">
        <v>11</v>
      </c>
    </row>
    <row r="1381" spans="1:8">
      <c r="A1381" t="n">
        <v>12540</v>
      </c>
      <c r="B1381" s="32" t="n">
        <v>60</v>
      </c>
      <c r="C1381" s="7" t="n">
        <v>0</v>
      </c>
      <c r="D1381" s="7" t="n">
        <v>60</v>
      </c>
      <c r="E1381" s="7" t="n">
        <v>-5</v>
      </c>
      <c r="F1381" s="7" t="n">
        <v>0</v>
      </c>
      <c r="G1381" s="7" t="n">
        <v>1000</v>
      </c>
      <c r="H1381" s="7" t="n">
        <v>0</v>
      </c>
    </row>
    <row r="1382" spans="1:8">
      <c r="A1382" t="s">
        <v>4</v>
      </c>
      <c r="B1382" s="4" t="s">
        <v>5</v>
      </c>
      <c r="C1382" s="4" t="s">
        <v>11</v>
      </c>
      <c r="D1382" s="4" t="s">
        <v>11</v>
      </c>
      <c r="E1382" s="4" t="s">
        <v>11</v>
      </c>
    </row>
    <row r="1383" spans="1:8">
      <c r="A1383" t="n">
        <v>12559</v>
      </c>
      <c r="B1383" s="39" t="n">
        <v>61</v>
      </c>
      <c r="C1383" s="7" t="n">
        <v>0</v>
      </c>
      <c r="D1383" s="7" t="n">
        <v>65533</v>
      </c>
      <c r="E1383" s="7" t="n">
        <v>1000</v>
      </c>
    </row>
    <row r="1384" spans="1:8">
      <c r="A1384" t="s">
        <v>4</v>
      </c>
      <c r="B1384" s="4" t="s">
        <v>5</v>
      </c>
      <c r="C1384" s="4" t="s">
        <v>7</v>
      </c>
      <c r="D1384" s="4" t="s">
        <v>11</v>
      </c>
      <c r="E1384" s="4" t="s">
        <v>8</v>
      </c>
      <c r="F1384" s="4" t="s">
        <v>8</v>
      </c>
      <c r="G1384" s="4" t="s">
        <v>8</v>
      </c>
      <c r="H1384" s="4" t="s">
        <v>8</v>
      </c>
    </row>
    <row r="1385" spans="1:8">
      <c r="A1385" t="n">
        <v>12566</v>
      </c>
      <c r="B1385" s="35" t="n">
        <v>51</v>
      </c>
      <c r="C1385" s="7" t="n">
        <v>3</v>
      </c>
      <c r="D1385" s="7" t="n">
        <v>0</v>
      </c>
      <c r="E1385" s="7" t="s">
        <v>164</v>
      </c>
      <c r="F1385" s="7" t="s">
        <v>47</v>
      </c>
      <c r="G1385" s="7" t="s">
        <v>48</v>
      </c>
      <c r="H1385" s="7" t="s">
        <v>47</v>
      </c>
    </row>
    <row r="1386" spans="1:8">
      <c r="A1386" t="s">
        <v>4</v>
      </c>
      <c r="B1386" s="4" t="s">
        <v>5</v>
      </c>
      <c r="C1386" s="4" t="s">
        <v>11</v>
      </c>
      <c r="D1386" s="4" t="s">
        <v>7</v>
      </c>
      <c r="E1386" s="4" t="s">
        <v>12</v>
      </c>
      <c r="F1386" s="4" t="s">
        <v>11</v>
      </c>
    </row>
    <row r="1387" spans="1:8">
      <c r="A1387" t="n">
        <v>12579</v>
      </c>
      <c r="B1387" s="38" t="n">
        <v>59</v>
      </c>
      <c r="C1387" s="7" t="n">
        <v>0</v>
      </c>
      <c r="D1387" s="7" t="n">
        <v>0</v>
      </c>
      <c r="E1387" s="7" t="n">
        <v>0.150000005960464</v>
      </c>
      <c r="F1387" s="7" t="n">
        <v>0</v>
      </c>
    </row>
    <row r="1388" spans="1:8">
      <c r="A1388" t="s">
        <v>4</v>
      </c>
      <c r="B1388" s="4" t="s">
        <v>5</v>
      </c>
      <c r="C1388" s="4" t="s">
        <v>11</v>
      </c>
    </row>
    <row r="1389" spans="1:8">
      <c r="A1389" t="n">
        <v>12589</v>
      </c>
      <c r="B1389" s="23" t="n">
        <v>16</v>
      </c>
      <c r="C1389" s="7" t="n">
        <v>50</v>
      </c>
    </row>
    <row r="1390" spans="1:8">
      <c r="A1390" t="s">
        <v>4</v>
      </c>
      <c r="B1390" s="4" t="s">
        <v>5</v>
      </c>
      <c r="C1390" s="4" t="s">
        <v>11</v>
      </c>
      <c r="D1390" s="4" t="s">
        <v>11</v>
      </c>
      <c r="E1390" s="4" t="s">
        <v>11</v>
      </c>
    </row>
    <row r="1391" spans="1:8">
      <c r="A1391" t="n">
        <v>12592</v>
      </c>
      <c r="B1391" s="39" t="n">
        <v>61</v>
      </c>
      <c r="C1391" s="7" t="n">
        <v>3</v>
      </c>
      <c r="D1391" s="7" t="n">
        <v>5</v>
      </c>
      <c r="E1391" s="7" t="n">
        <v>1000</v>
      </c>
    </row>
    <row r="1392" spans="1:8">
      <c r="A1392" t="s">
        <v>4</v>
      </c>
      <c r="B1392" s="4" t="s">
        <v>5</v>
      </c>
      <c r="C1392" s="4" t="s">
        <v>11</v>
      </c>
    </row>
    <row r="1393" spans="1:8">
      <c r="A1393" t="n">
        <v>12599</v>
      </c>
      <c r="B1393" s="23" t="n">
        <v>16</v>
      </c>
      <c r="C1393" s="7" t="n">
        <v>50</v>
      </c>
    </row>
    <row r="1394" spans="1:8">
      <c r="A1394" t="s">
        <v>4</v>
      </c>
      <c r="B1394" s="4" t="s">
        <v>5</v>
      </c>
      <c r="C1394" s="4" t="s">
        <v>11</v>
      </c>
      <c r="D1394" s="4" t="s">
        <v>11</v>
      </c>
      <c r="E1394" s="4" t="s">
        <v>11</v>
      </c>
    </row>
    <row r="1395" spans="1:8">
      <c r="A1395" t="n">
        <v>12602</v>
      </c>
      <c r="B1395" s="39" t="n">
        <v>61</v>
      </c>
      <c r="C1395" s="7" t="n">
        <v>7032</v>
      </c>
      <c r="D1395" s="7" t="n">
        <v>5</v>
      </c>
      <c r="E1395" s="7" t="n">
        <v>1000</v>
      </c>
    </row>
    <row r="1396" spans="1:8">
      <c r="A1396" t="s">
        <v>4</v>
      </c>
      <c r="B1396" s="4" t="s">
        <v>5</v>
      </c>
      <c r="C1396" s="4" t="s">
        <v>11</v>
      </c>
      <c r="D1396" s="4" t="s">
        <v>7</v>
      </c>
      <c r="E1396" s="4" t="s">
        <v>12</v>
      </c>
      <c r="F1396" s="4" t="s">
        <v>11</v>
      </c>
    </row>
    <row r="1397" spans="1:8">
      <c r="A1397" t="n">
        <v>12609</v>
      </c>
      <c r="B1397" s="38" t="n">
        <v>59</v>
      </c>
      <c r="C1397" s="7" t="n">
        <v>7032</v>
      </c>
      <c r="D1397" s="7" t="n">
        <v>0</v>
      </c>
      <c r="E1397" s="7" t="n">
        <v>0.150000005960464</v>
      </c>
      <c r="F1397" s="7" t="n">
        <v>0</v>
      </c>
    </row>
    <row r="1398" spans="1:8">
      <c r="A1398" t="s">
        <v>4</v>
      </c>
      <c r="B1398" s="4" t="s">
        <v>5</v>
      </c>
      <c r="C1398" s="4" t="s">
        <v>11</v>
      </c>
    </row>
    <row r="1399" spans="1:8">
      <c r="A1399" t="n">
        <v>12619</v>
      </c>
      <c r="B1399" s="23" t="n">
        <v>16</v>
      </c>
      <c r="C1399" s="7" t="n">
        <v>50</v>
      </c>
    </row>
    <row r="1400" spans="1:8">
      <c r="A1400" t="s">
        <v>4</v>
      </c>
      <c r="B1400" s="4" t="s">
        <v>5</v>
      </c>
      <c r="C1400" s="4" t="s">
        <v>11</v>
      </c>
      <c r="D1400" s="4" t="s">
        <v>11</v>
      </c>
      <c r="E1400" s="4" t="s">
        <v>11</v>
      </c>
    </row>
    <row r="1401" spans="1:8">
      <c r="A1401" t="n">
        <v>12622</v>
      </c>
      <c r="B1401" s="39" t="n">
        <v>61</v>
      </c>
      <c r="C1401" s="7" t="n">
        <v>61489</v>
      </c>
      <c r="D1401" s="7" t="n">
        <v>5</v>
      </c>
      <c r="E1401" s="7" t="n">
        <v>1000</v>
      </c>
    </row>
    <row r="1402" spans="1:8">
      <c r="A1402" t="s">
        <v>4</v>
      </c>
      <c r="B1402" s="4" t="s">
        <v>5</v>
      </c>
      <c r="C1402" s="4" t="s">
        <v>11</v>
      </c>
      <c r="D1402" s="4" t="s">
        <v>7</v>
      </c>
      <c r="E1402" s="4" t="s">
        <v>12</v>
      </c>
      <c r="F1402" s="4" t="s">
        <v>11</v>
      </c>
    </row>
    <row r="1403" spans="1:8">
      <c r="A1403" t="n">
        <v>12629</v>
      </c>
      <c r="B1403" s="38" t="n">
        <v>59</v>
      </c>
      <c r="C1403" s="7" t="n">
        <v>61489</v>
      </c>
      <c r="D1403" s="7" t="n">
        <v>0</v>
      </c>
      <c r="E1403" s="7" t="n">
        <v>0.150000005960464</v>
      </c>
      <c r="F1403" s="7" t="n">
        <v>0</v>
      </c>
    </row>
    <row r="1404" spans="1:8">
      <c r="A1404" t="s">
        <v>4</v>
      </c>
      <c r="B1404" s="4" t="s">
        <v>5</v>
      </c>
      <c r="C1404" s="4" t="s">
        <v>11</v>
      </c>
    </row>
    <row r="1405" spans="1:8">
      <c r="A1405" t="n">
        <v>12639</v>
      </c>
      <c r="B1405" s="23" t="n">
        <v>16</v>
      </c>
      <c r="C1405" s="7" t="n">
        <v>50</v>
      </c>
    </row>
    <row r="1406" spans="1:8">
      <c r="A1406" t="s">
        <v>4</v>
      </c>
      <c r="B1406" s="4" t="s">
        <v>5</v>
      </c>
      <c r="C1406" s="4" t="s">
        <v>11</v>
      </c>
      <c r="D1406" s="4" t="s">
        <v>11</v>
      </c>
      <c r="E1406" s="4" t="s">
        <v>11</v>
      </c>
    </row>
    <row r="1407" spans="1:8">
      <c r="A1407" t="n">
        <v>12642</v>
      </c>
      <c r="B1407" s="39" t="n">
        <v>61</v>
      </c>
      <c r="C1407" s="7" t="n">
        <v>61490</v>
      </c>
      <c r="D1407" s="7" t="n">
        <v>5</v>
      </c>
      <c r="E1407" s="7" t="n">
        <v>1000</v>
      </c>
    </row>
    <row r="1408" spans="1:8">
      <c r="A1408" t="s">
        <v>4</v>
      </c>
      <c r="B1408" s="4" t="s">
        <v>5</v>
      </c>
      <c r="C1408" s="4" t="s">
        <v>11</v>
      </c>
      <c r="D1408" s="4" t="s">
        <v>7</v>
      </c>
      <c r="E1408" s="4" t="s">
        <v>12</v>
      </c>
      <c r="F1408" s="4" t="s">
        <v>11</v>
      </c>
    </row>
    <row r="1409" spans="1:6">
      <c r="A1409" t="n">
        <v>12649</v>
      </c>
      <c r="B1409" s="38" t="n">
        <v>59</v>
      </c>
      <c r="C1409" s="7" t="n">
        <v>61490</v>
      </c>
      <c r="D1409" s="7" t="n">
        <v>0</v>
      </c>
      <c r="E1409" s="7" t="n">
        <v>0.150000005960464</v>
      </c>
      <c r="F1409" s="7" t="n">
        <v>0</v>
      </c>
    </row>
    <row r="1410" spans="1:6">
      <c r="A1410" t="s">
        <v>4</v>
      </c>
      <c r="B1410" s="4" t="s">
        <v>5</v>
      </c>
      <c r="C1410" s="4" t="s">
        <v>11</v>
      </c>
    </row>
    <row r="1411" spans="1:6">
      <c r="A1411" t="n">
        <v>12659</v>
      </c>
      <c r="B1411" s="23" t="n">
        <v>16</v>
      </c>
      <c r="C1411" s="7" t="n">
        <v>50</v>
      </c>
    </row>
    <row r="1412" spans="1:6">
      <c r="A1412" t="s">
        <v>4</v>
      </c>
      <c r="B1412" s="4" t="s">
        <v>5</v>
      </c>
      <c r="C1412" s="4" t="s">
        <v>11</v>
      </c>
      <c r="D1412" s="4" t="s">
        <v>11</v>
      </c>
      <c r="E1412" s="4" t="s">
        <v>11</v>
      </c>
    </row>
    <row r="1413" spans="1:6">
      <c r="A1413" t="n">
        <v>12662</v>
      </c>
      <c r="B1413" s="39" t="n">
        <v>61</v>
      </c>
      <c r="C1413" s="7" t="n">
        <v>61488</v>
      </c>
      <c r="D1413" s="7" t="n">
        <v>5</v>
      </c>
      <c r="E1413" s="7" t="n">
        <v>1000</v>
      </c>
    </row>
    <row r="1414" spans="1:6">
      <c r="A1414" t="s">
        <v>4</v>
      </c>
      <c r="B1414" s="4" t="s">
        <v>5</v>
      </c>
      <c r="C1414" s="4" t="s">
        <v>11</v>
      </c>
      <c r="D1414" s="4" t="s">
        <v>7</v>
      </c>
      <c r="E1414" s="4" t="s">
        <v>12</v>
      </c>
      <c r="F1414" s="4" t="s">
        <v>11</v>
      </c>
    </row>
    <row r="1415" spans="1:6">
      <c r="A1415" t="n">
        <v>12669</v>
      </c>
      <c r="B1415" s="38" t="n">
        <v>59</v>
      </c>
      <c r="C1415" s="7" t="n">
        <v>61488</v>
      </c>
      <c r="D1415" s="7" t="n">
        <v>0</v>
      </c>
      <c r="E1415" s="7" t="n">
        <v>0.150000005960464</v>
      </c>
      <c r="F1415" s="7" t="n">
        <v>0</v>
      </c>
    </row>
    <row r="1416" spans="1:6">
      <c r="A1416" t="s">
        <v>4</v>
      </c>
      <c r="B1416" s="4" t="s">
        <v>5</v>
      </c>
      <c r="C1416" s="4" t="s">
        <v>11</v>
      </c>
    </row>
    <row r="1417" spans="1:6">
      <c r="A1417" t="n">
        <v>12679</v>
      </c>
      <c r="B1417" s="23" t="n">
        <v>16</v>
      </c>
      <c r="C1417" s="7" t="n">
        <v>1300</v>
      </c>
    </row>
    <row r="1418" spans="1:6">
      <c r="A1418" t="s">
        <v>4</v>
      </c>
      <c r="B1418" s="4" t="s">
        <v>5</v>
      </c>
      <c r="C1418" s="4" t="s">
        <v>7</v>
      </c>
      <c r="D1418" s="4" t="s">
        <v>11</v>
      </c>
      <c r="E1418" s="4" t="s">
        <v>8</v>
      </c>
    </row>
    <row r="1419" spans="1:6">
      <c r="A1419" t="n">
        <v>12682</v>
      </c>
      <c r="B1419" s="35" t="n">
        <v>51</v>
      </c>
      <c r="C1419" s="7" t="n">
        <v>4</v>
      </c>
      <c r="D1419" s="7" t="n">
        <v>7032</v>
      </c>
      <c r="E1419" s="7" t="s">
        <v>53</v>
      </c>
    </row>
    <row r="1420" spans="1:6">
      <c r="A1420" t="s">
        <v>4</v>
      </c>
      <c r="B1420" s="4" t="s">
        <v>5</v>
      </c>
      <c r="C1420" s="4" t="s">
        <v>11</v>
      </c>
    </row>
    <row r="1421" spans="1:6">
      <c r="A1421" t="n">
        <v>12696</v>
      </c>
      <c r="B1421" s="23" t="n">
        <v>16</v>
      </c>
      <c r="C1421" s="7" t="n">
        <v>0</v>
      </c>
    </row>
    <row r="1422" spans="1:6">
      <c r="A1422" t="s">
        <v>4</v>
      </c>
      <c r="B1422" s="4" t="s">
        <v>5</v>
      </c>
      <c r="C1422" s="4" t="s">
        <v>11</v>
      </c>
      <c r="D1422" s="4" t="s">
        <v>7</v>
      </c>
      <c r="E1422" s="4" t="s">
        <v>13</v>
      </c>
      <c r="F1422" s="4" t="s">
        <v>39</v>
      </c>
      <c r="G1422" s="4" t="s">
        <v>7</v>
      </c>
      <c r="H1422" s="4" t="s">
        <v>7</v>
      </c>
    </row>
    <row r="1423" spans="1:6">
      <c r="A1423" t="n">
        <v>12699</v>
      </c>
      <c r="B1423" s="36" t="n">
        <v>26</v>
      </c>
      <c r="C1423" s="7" t="n">
        <v>7032</v>
      </c>
      <c r="D1423" s="7" t="n">
        <v>17</v>
      </c>
      <c r="E1423" s="7" t="n">
        <v>18446</v>
      </c>
      <c r="F1423" s="7" t="s">
        <v>165</v>
      </c>
      <c r="G1423" s="7" t="n">
        <v>2</v>
      </c>
      <c r="H1423" s="7" t="n">
        <v>0</v>
      </c>
    </row>
    <row r="1424" spans="1:6">
      <c r="A1424" t="s">
        <v>4</v>
      </c>
      <c r="B1424" s="4" t="s">
        <v>5</v>
      </c>
    </row>
    <row r="1425" spans="1:8">
      <c r="A1425" t="n">
        <v>12720</v>
      </c>
      <c r="B1425" s="37" t="n">
        <v>28</v>
      </c>
    </row>
    <row r="1426" spans="1:8">
      <c r="A1426" t="s">
        <v>4</v>
      </c>
      <c r="B1426" s="4" t="s">
        <v>5</v>
      </c>
      <c r="C1426" s="4" t="s">
        <v>7</v>
      </c>
      <c r="D1426" s="4" t="s">
        <v>11</v>
      </c>
      <c r="E1426" s="4" t="s">
        <v>8</v>
      </c>
    </row>
    <row r="1427" spans="1:8">
      <c r="A1427" t="n">
        <v>12721</v>
      </c>
      <c r="B1427" s="35" t="n">
        <v>51</v>
      </c>
      <c r="C1427" s="7" t="n">
        <v>4</v>
      </c>
      <c r="D1427" s="7" t="n">
        <v>0</v>
      </c>
      <c r="E1427" s="7" t="s">
        <v>166</v>
      </c>
    </row>
    <row r="1428" spans="1:8">
      <c r="A1428" t="s">
        <v>4</v>
      </c>
      <c r="B1428" s="4" t="s">
        <v>5</v>
      </c>
      <c r="C1428" s="4" t="s">
        <v>11</v>
      </c>
    </row>
    <row r="1429" spans="1:8">
      <c r="A1429" t="n">
        <v>12734</v>
      </c>
      <c r="B1429" s="23" t="n">
        <v>16</v>
      </c>
      <c r="C1429" s="7" t="n">
        <v>0</v>
      </c>
    </row>
    <row r="1430" spans="1:8">
      <c r="A1430" t="s">
        <v>4</v>
      </c>
      <c r="B1430" s="4" t="s">
        <v>5</v>
      </c>
      <c r="C1430" s="4" t="s">
        <v>11</v>
      </c>
      <c r="D1430" s="4" t="s">
        <v>7</v>
      </c>
      <c r="E1430" s="4" t="s">
        <v>13</v>
      </c>
      <c r="F1430" s="4" t="s">
        <v>39</v>
      </c>
      <c r="G1430" s="4" t="s">
        <v>7</v>
      </c>
      <c r="H1430" s="4" t="s">
        <v>7</v>
      </c>
    </row>
    <row r="1431" spans="1:8">
      <c r="A1431" t="n">
        <v>12737</v>
      </c>
      <c r="B1431" s="36" t="n">
        <v>26</v>
      </c>
      <c r="C1431" s="7" t="n">
        <v>0</v>
      </c>
      <c r="D1431" s="7" t="n">
        <v>17</v>
      </c>
      <c r="E1431" s="7" t="n">
        <v>52618</v>
      </c>
      <c r="F1431" s="7" t="s">
        <v>167</v>
      </c>
      <c r="G1431" s="7" t="n">
        <v>2</v>
      </c>
      <c r="H1431" s="7" t="n">
        <v>0</v>
      </c>
    </row>
    <row r="1432" spans="1:8">
      <c r="A1432" t="s">
        <v>4</v>
      </c>
      <c r="B1432" s="4" t="s">
        <v>5</v>
      </c>
    </row>
    <row r="1433" spans="1:8">
      <c r="A1433" t="n">
        <v>12763</v>
      </c>
      <c r="B1433" s="37" t="n">
        <v>28</v>
      </c>
    </row>
    <row r="1434" spans="1:8">
      <c r="A1434" t="s">
        <v>4</v>
      </c>
      <c r="B1434" s="4" t="s">
        <v>5</v>
      </c>
      <c r="C1434" s="4" t="s">
        <v>7</v>
      </c>
      <c r="D1434" s="4" t="s">
        <v>7</v>
      </c>
    </row>
    <row r="1435" spans="1:8">
      <c r="A1435" t="n">
        <v>12764</v>
      </c>
      <c r="B1435" s="33" t="n">
        <v>49</v>
      </c>
      <c r="C1435" s="7" t="n">
        <v>2</v>
      </c>
      <c r="D1435" s="7" t="n">
        <v>0</v>
      </c>
    </row>
    <row r="1436" spans="1:8">
      <c r="A1436" t="s">
        <v>4</v>
      </c>
      <c r="B1436" s="4" t="s">
        <v>5</v>
      </c>
      <c r="C1436" s="4" t="s">
        <v>7</v>
      </c>
      <c r="D1436" s="4" t="s">
        <v>11</v>
      </c>
      <c r="E1436" s="4" t="s">
        <v>13</v>
      </c>
      <c r="F1436" s="4" t="s">
        <v>11</v>
      </c>
      <c r="G1436" s="4" t="s">
        <v>13</v>
      </c>
      <c r="H1436" s="4" t="s">
        <v>7</v>
      </c>
    </row>
    <row r="1437" spans="1:8">
      <c r="A1437" t="n">
        <v>12767</v>
      </c>
      <c r="B1437" s="33" t="n">
        <v>49</v>
      </c>
      <c r="C1437" s="7" t="n">
        <v>0</v>
      </c>
      <c r="D1437" s="7" t="n">
        <v>211</v>
      </c>
      <c r="E1437" s="7" t="n">
        <v>1060320051</v>
      </c>
      <c r="F1437" s="7" t="n">
        <v>0</v>
      </c>
      <c r="G1437" s="7" t="n">
        <v>0</v>
      </c>
      <c r="H1437" s="7" t="n">
        <v>0</v>
      </c>
    </row>
    <row r="1438" spans="1:8">
      <c r="A1438" t="s">
        <v>4</v>
      </c>
      <c r="B1438" s="4" t="s">
        <v>5</v>
      </c>
      <c r="C1438" s="4" t="s">
        <v>11</v>
      </c>
      <c r="D1438" s="4" t="s">
        <v>7</v>
      </c>
    </row>
    <row r="1439" spans="1:8">
      <c r="A1439" t="n">
        <v>12782</v>
      </c>
      <c r="B1439" s="40" t="n">
        <v>89</v>
      </c>
      <c r="C1439" s="7" t="n">
        <v>65533</v>
      </c>
      <c r="D1439" s="7" t="n">
        <v>1</v>
      </c>
    </row>
    <row r="1440" spans="1:8">
      <c r="A1440" t="s">
        <v>4</v>
      </c>
      <c r="B1440" s="4" t="s">
        <v>5</v>
      </c>
      <c r="C1440" s="4" t="s">
        <v>7</v>
      </c>
      <c r="D1440" s="4" t="s">
        <v>11</v>
      </c>
      <c r="E1440" s="4" t="s">
        <v>8</v>
      </c>
    </row>
    <row r="1441" spans="1:8">
      <c r="A1441" t="n">
        <v>12786</v>
      </c>
      <c r="B1441" s="35" t="n">
        <v>51</v>
      </c>
      <c r="C1441" s="7" t="n">
        <v>4</v>
      </c>
      <c r="D1441" s="7" t="n">
        <v>5</v>
      </c>
      <c r="E1441" s="7" t="s">
        <v>74</v>
      </c>
    </row>
    <row r="1442" spans="1:8">
      <c r="A1442" t="s">
        <v>4</v>
      </c>
      <c r="B1442" s="4" t="s">
        <v>5</v>
      </c>
      <c r="C1442" s="4" t="s">
        <v>11</v>
      </c>
    </row>
    <row r="1443" spans="1:8">
      <c r="A1443" t="n">
        <v>12799</v>
      </c>
      <c r="B1443" s="23" t="n">
        <v>16</v>
      </c>
      <c r="C1443" s="7" t="n">
        <v>300</v>
      </c>
    </row>
    <row r="1444" spans="1:8">
      <c r="A1444" t="s">
        <v>4</v>
      </c>
      <c r="B1444" s="4" t="s">
        <v>5</v>
      </c>
      <c r="C1444" s="4" t="s">
        <v>11</v>
      </c>
      <c r="D1444" s="4" t="s">
        <v>7</v>
      </c>
      <c r="E1444" s="4" t="s">
        <v>13</v>
      </c>
      <c r="F1444" s="4" t="s">
        <v>39</v>
      </c>
      <c r="G1444" s="4" t="s">
        <v>7</v>
      </c>
      <c r="H1444" s="4" t="s">
        <v>7</v>
      </c>
      <c r="I1444" s="4" t="s">
        <v>7</v>
      </c>
      <c r="J1444" s="4" t="s">
        <v>13</v>
      </c>
      <c r="K1444" s="4" t="s">
        <v>39</v>
      </c>
      <c r="L1444" s="4" t="s">
        <v>7</v>
      </c>
      <c r="M1444" s="4" t="s">
        <v>7</v>
      </c>
    </row>
    <row r="1445" spans="1:8">
      <c r="A1445" t="n">
        <v>12802</v>
      </c>
      <c r="B1445" s="36" t="n">
        <v>26</v>
      </c>
      <c r="C1445" s="7" t="n">
        <v>5</v>
      </c>
      <c r="D1445" s="7" t="n">
        <v>17</v>
      </c>
      <c r="E1445" s="7" t="n">
        <v>3326</v>
      </c>
      <c r="F1445" s="7" t="s">
        <v>168</v>
      </c>
      <c r="G1445" s="7" t="n">
        <v>2</v>
      </c>
      <c r="H1445" s="7" t="n">
        <v>3</v>
      </c>
      <c r="I1445" s="7" t="n">
        <v>17</v>
      </c>
      <c r="J1445" s="7" t="n">
        <v>3327</v>
      </c>
      <c r="K1445" s="7" t="s">
        <v>169</v>
      </c>
      <c r="L1445" s="7" t="n">
        <v>2</v>
      </c>
      <c r="M1445" s="7" t="n">
        <v>0</v>
      </c>
    </row>
    <row r="1446" spans="1:8">
      <c r="A1446" t="s">
        <v>4</v>
      </c>
      <c r="B1446" s="4" t="s">
        <v>5</v>
      </c>
    </row>
    <row r="1447" spans="1:8">
      <c r="A1447" t="n">
        <v>12917</v>
      </c>
      <c r="B1447" s="37" t="n">
        <v>28</v>
      </c>
    </row>
    <row r="1448" spans="1:8">
      <c r="A1448" t="s">
        <v>4</v>
      </c>
      <c r="B1448" s="4" t="s">
        <v>5</v>
      </c>
      <c r="C1448" s="4" t="s">
        <v>11</v>
      </c>
      <c r="D1448" s="4" t="s">
        <v>12</v>
      </c>
      <c r="E1448" s="4" t="s">
        <v>12</v>
      </c>
      <c r="F1448" s="4" t="s">
        <v>12</v>
      </c>
      <c r="G1448" s="4" t="s">
        <v>11</v>
      </c>
      <c r="H1448" s="4" t="s">
        <v>11</v>
      </c>
    </row>
    <row r="1449" spans="1:8">
      <c r="A1449" t="n">
        <v>12918</v>
      </c>
      <c r="B1449" s="32" t="n">
        <v>60</v>
      </c>
      <c r="C1449" s="7" t="n">
        <v>5</v>
      </c>
      <c r="D1449" s="7" t="n">
        <v>0</v>
      </c>
      <c r="E1449" s="7" t="n">
        <v>0</v>
      </c>
      <c r="F1449" s="7" t="n">
        <v>0</v>
      </c>
      <c r="G1449" s="7" t="n">
        <v>1000</v>
      </c>
      <c r="H1449" s="7" t="n">
        <v>0</v>
      </c>
    </row>
    <row r="1450" spans="1:8">
      <c r="A1450" t="s">
        <v>4</v>
      </c>
      <c r="B1450" s="4" t="s">
        <v>5</v>
      </c>
      <c r="C1450" s="4" t="s">
        <v>11</v>
      </c>
    </row>
    <row r="1451" spans="1:8">
      <c r="A1451" t="n">
        <v>12937</v>
      </c>
      <c r="B1451" s="23" t="n">
        <v>16</v>
      </c>
      <c r="C1451" s="7" t="n">
        <v>500</v>
      </c>
    </row>
    <row r="1452" spans="1:8">
      <c r="A1452" t="s">
        <v>4</v>
      </c>
      <c r="B1452" s="4" t="s">
        <v>5</v>
      </c>
      <c r="C1452" s="4" t="s">
        <v>7</v>
      </c>
      <c r="D1452" s="4" t="s">
        <v>11</v>
      </c>
      <c r="E1452" s="4" t="s">
        <v>8</v>
      </c>
    </row>
    <row r="1453" spans="1:8">
      <c r="A1453" t="n">
        <v>12940</v>
      </c>
      <c r="B1453" s="35" t="n">
        <v>51</v>
      </c>
      <c r="C1453" s="7" t="n">
        <v>4</v>
      </c>
      <c r="D1453" s="7" t="n">
        <v>5</v>
      </c>
      <c r="E1453" s="7" t="s">
        <v>106</v>
      </c>
    </row>
    <row r="1454" spans="1:8">
      <c r="A1454" t="s">
        <v>4</v>
      </c>
      <c r="B1454" s="4" t="s">
        <v>5</v>
      </c>
      <c r="C1454" s="4" t="s">
        <v>11</v>
      </c>
    </row>
    <row r="1455" spans="1:8">
      <c r="A1455" t="n">
        <v>12953</v>
      </c>
      <c r="B1455" s="23" t="n">
        <v>16</v>
      </c>
      <c r="C1455" s="7" t="n">
        <v>0</v>
      </c>
    </row>
    <row r="1456" spans="1:8">
      <c r="A1456" t="s">
        <v>4</v>
      </c>
      <c r="B1456" s="4" t="s">
        <v>5</v>
      </c>
      <c r="C1456" s="4" t="s">
        <v>11</v>
      </c>
      <c r="D1456" s="4" t="s">
        <v>7</v>
      </c>
      <c r="E1456" s="4" t="s">
        <v>13</v>
      </c>
      <c r="F1456" s="4" t="s">
        <v>39</v>
      </c>
      <c r="G1456" s="4" t="s">
        <v>7</v>
      </c>
      <c r="H1456" s="4" t="s">
        <v>7</v>
      </c>
    </row>
    <row r="1457" spans="1:13">
      <c r="A1457" t="n">
        <v>12956</v>
      </c>
      <c r="B1457" s="36" t="n">
        <v>26</v>
      </c>
      <c r="C1457" s="7" t="n">
        <v>5</v>
      </c>
      <c r="D1457" s="7" t="n">
        <v>17</v>
      </c>
      <c r="E1457" s="7" t="n">
        <v>3328</v>
      </c>
      <c r="F1457" s="7" t="s">
        <v>170</v>
      </c>
      <c r="G1457" s="7" t="n">
        <v>2</v>
      </c>
      <c r="H1457" s="7" t="n">
        <v>0</v>
      </c>
    </row>
    <row r="1458" spans="1:13">
      <c r="A1458" t="s">
        <v>4</v>
      </c>
      <c r="B1458" s="4" t="s">
        <v>5</v>
      </c>
    </row>
    <row r="1459" spans="1:13">
      <c r="A1459" t="n">
        <v>13011</v>
      </c>
      <c r="B1459" s="37" t="n">
        <v>28</v>
      </c>
    </row>
    <row r="1460" spans="1:13">
      <c r="A1460" t="s">
        <v>4</v>
      </c>
      <c r="B1460" s="4" t="s">
        <v>5</v>
      </c>
      <c r="C1460" s="4" t="s">
        <v>11</v>
      </c>
      <c r="D1460" s="4" t="s">
        <v>7</v>
      </c>
      <c r="E1460" s="4" t="s">
        <v>12</v>
      </c>
      <c r="F1460" s="4" t="s">
        <v>11</v>
      </c>
    </row>
    <row r="1461" spans="1:13">
      <c r="A1461" t="n">
        <v>13012</v>
      </c>
      <c r="B1461" s="38" t="n">
        <v>59</v>
      </c>
      <c r="C1461" s="7" t="n">
        <v>0</v>
      </c>
      <c r="D1461" s="7" t="n">
        <v>1</v>
      </c>
      <c r="E1461" s="7" t="n">
        <v>0.150000005960464</v>
      </c>
      <c r="F1461" s="7" t="n">
        <v>0</v>
      </c>
    </row>
    <row r="1462" spans="1:13">
      <c r="A1462" t="s">
        <v>4</v>
      </c>
      <c r="B1462" s="4" t="s">
        <v>5</v>
      </c>
      <c r="C1462" s="4" t="s">
        <v>11</v>
      </c>
    </row>
    <row r="1463" spans="1:13">
      <c r="A1463" t="n">
        <v>13022</v>
      </c>
      <c r="B1463" s="23" t="n">
        <v>16</v>
      </c>
      <c r="C1463" s="7" t="n">
        <v>50</v>
      </c>
    </row>
    <row r="1464" spans="1:13">
      <c r="A1464" t="s">
        <v>4</v>
      </c>
      <c r="B1464" s="4" t="s">
        <v>5</v>
      </c>
      <c r="C1464" s="4" t="s">
        <v>11</v>
      </c>
    </row>
    <row r="1465" spans="1:13">
      <c r="A1465" t="n">
        <v>13025</v>
      </c>
      <c r="B1465" s="23" t="n">
        <v>16</v>
      </c>
      <c r="C1465" s="7" t="n">
        <v>50</v>
      </c>
    </row>
    <row r="1466" spans="1:13">
      <c r="A1466" t="s">
        <v>4</v>
      </c>
      <c r="B1466" s="4" t="s">
        <v>5</v>
      </c>
      <c r="C1466" s="4" t="s">
        <v>11</v>
      </c>
      <c r="D1466" s="4" t="s">
        <v>7</v>
      </c>
      <c r="E1466" s="4" t="s">
        <v>12</v>
      </c>
      <c r="F1466" s="4" t="s">
        <v>11</v>
      </c>
    </row>
    <row r="1467" spans="1:13">
      <c r="A1467" t="n">
        <v>13028</v>
      </c>
      <c r="B1467" s="38" t="n">
        <v>59</v>
      </c>
      <c r="C1467" s="7" t="n">
        <v>61489</v>
      </c>
      <c r="D1467" s="7" t="n">
        <v>1</v>
      </c>
      <c r="E1467" s="7" t="n">
        <v>0.150000005960464</v>
      </c>
      <c r="F1467" s="7" t="n">
        <v>0</v>
      </c>
    </row>
    <row r="1468" spans="1:13">
      <c r="A1468" t="s">
        <v>4</v>
      </c>
      <c r="B1468" s="4" t="s">
        <v>5</v>
      </c>
      <c r="C1468" s="4" t="s">
        <v>11</v>
      </c>
    </row>
    <row r="1469" spans="1:13">
      <c r="A1469" t="n">
        <v>13038</v>
      </c>
      <c r="B1469" s="23" t="n">
        <v>16</v>
      </c>
      <c r="C1469" s="7" t="n">
        <v>50</v>
      </c>
    </row>
    <row r="1470" spans="1:13">
      <c r="A1470" t="s">
        <v>4</v>
      </c>
      <c r="B1470" s="4" t="s">
        <v>5</v>
      </c>
      <c r="C1470" s="4" t="s">
        <v>11</v>
      </c>
      <c r="D1470" s="4" t="s">
        <v>7</v>
      </c>
      <c r="E1470" s="4" t="s">
        <v>12</v>
      </c>
      <c r="F1470" s="4" t="s">
        <v>11</v>
      </c>
    </row>
    <row r="1471" spans="1:13">
      <c r="A1471" t="n">
        <v>13041</v>
      </c>
      <c r="B1471" s="38" t="n">
        <v>59</v>
      </c>
      <c r="C1471" s="7" t="n">
        <v>61490</v>
      </c>
      <c r="D1471" s="7" t="n">
        <v>1</v>
      </c>
      <c r="E1471" s="7" t="n">
        <v>0.150000005960464</v>
      </c>
      <c r="F1471" s="7" t="n">
        <v>0</v>
      </c>
    </row>
    <row r="1472" spans="1:13">
      <c r="A1472" t="s">
        <v>4</v>
      </c>
      <c r="B1472" s="4" t="s">
        <v>5</v>
      </c>
      <c r="C1472" s="4" t="s">
        <v>11</v>
      </c>
    </row>
    <row r="1473" spans="1:8">
      <c r="A1473" t="n">
        <v>13051</v>
      </c>
      <c r="B1473" s="23" t="n">
        <v>16</v>
      </c>
      <c r="C1473" s="7" t="n">
        <v>50</v>
      </c>
    </row>
    <row r="1474" spans="1:8">
      <c r="A1474" t="s">
        <v>4</v>
      </c>
      <c r="B1474" s="4" t="s">
        <v>5</v>
      </c>
      <c r="C1474" s="4" t="s">
        <v>11</v>
      </c>
      <c r="D1474" s="4" t="s">
        <v>7</v>
      </c>
      <c r="E1474" s="4" t="s">
        <v>12</v>
      </c>
      <c r="F1474" s="4" t="s">
        <v>11</v>
      </c>
    </row>
    <row r="1475" spans="1:8">
      <c r="A1475" t="n">
        <v>13054</v>
      </c>
      <c r="B1475" s="38" t="n">
        <v>59</v>
      </c>
      <c r="C1475" s="7" t="n">
        <v>61488</v>
      </c>
      <c r="D1475" s="7" t="n">
        <v>1</v>
      </c>
      <c r="E1475" s="7" t="n">
        <v>0.150000005960464</v>
      </c>
      <c r="F1475" s="7" t="n">
        <v>0</v>
      </c>
    </row>
    <row r="1476" spans="1:8">
      <c r="A1476" t="s">
        <v>4</v>
      </c>
      <c r="B1476" s="4" t="s">
        <v>5</v>
      </c>
      <c r="C1476" s="4" t="s">
        <v>11</v>
      </c>
    </row>
    <row r="1477" spans="1:8">
      <c r="A1477" t="n">
        <v>13064</v>
      </c>
      <c r="B1477" s="23" t="n">
        <v>16</v>
      </c>
      <c r="C1477" s="7" t="n">
        <v>1300</v>
      </c>
    </row>
    <row r="1478" spans="1:8">
      <c r="A1478" t="s">
        <v>4</v>
      </c>
      <c r="B1478" s="4" t="s">
        <v>5</v>
      </c>
      <c r="C1478" s="4" t="s">
        <v>7</v>
      </c>
      <c r="D1478" s="15" t="s">
        <v>20</v>
      </c>
      <c r="E1478" s="4" t="s">
        <v>5</v>
      </c>
      <c r="F1478" s="4" t="s">
        <v>7</v>
      </c>
      <c r="G1478" s="4" t="s">
        <v>11</v>
      </c>
      <c r="H1478" s="15" t="s">
        <v>21</v>
      </c>
      <c r="I1478" s="4" t="s">
        <v>7</v>
      </c>
      <c r="J1478" s="4" t="s">
        <v>17</v>
      </c>
    </row>
    <row r="1479" spans="1:8">
      <c r="A1479" t="n">
        <v>13067</v>
      </c>
      <c r="B1479" s="11" t="n">
        <v>5</v>
      </c>
      <c r="C1479" s="7" t="n">
        <v>28</v>
      </c>
      <c r="D1479" s="15" t="s">
        <v>3</v>
      </c>
      <c r="E1479" s="21" t="n">
        <v>64</v>
      </c>
      <c r="F1479" s="7" t="n">
        <v>5</v>
      </c>
      <c r="G1479" s="7" t="n">
        <v>1</v>
      </c>
      <c r="H1479" s="15" t="s">
        <v>3</v>
      </c>
      <c r="I1479" s="7" t="n">
        <v>1</v>
      </c>
      <c r="J1479" s="12" t="n">
        <f t="normal" ca="1">A1489</f>
        <v>0</v>
      </c>
    </row>
    <row r="1480" spans="1:8">
      <c r="A1480" t="s">
        <v>4</v>
      </c>
      <c r="B1480" s="4" t="s">
        <v>5</v>
      </c>
      <c r="C1480" s="4" t="s">
        <v>7</v>
      </c>
      <c r="D1480" s="4" t="s">
        <v>11</v>
      </c>
      <c r="E1480" s="4" t="s">
        <v>8</v>
      </c>
    </row>
    <row r="1481" spans="1:8">
      <c r="A1481" t="n">
        <v>13078</v>
      </c>
      <c r="B1481" s="35" t="n">
        <v>51</v>
      </c>
      <c r="C1481" s="7" t="n">
        <v>4</v>
      </c>
      <c r="D1481" s="7" t="n">
        <v>1</v>
      </c>
      <c r="E1481" s="7" t="s">
        <v>171</v>
      </c>
    </row>
    <row r="1482" spans="1:8">
      <c r="A1482" t="s">
        <v>4</v>
      </c>
      <c r="B1482" s="4" t="s">
        <v>5</v>
      </c>
      <c r="C1482" s="4" t="s">
        <v>11</v>
      </c>
    </row>
    <row r="1483" spans="1:8">
      <c r="A1483" t="n">
        <v>13093</v>
      </c>
      <c r="B1483" s="23" t="n">
        <v>16</v>
      </c>
      <c r="C1483" s="7" t="n">
        <v>0</v>
      </c>
    </row>
    <row r="1484" spans="1:8">
      <c r="A1484" t="s">
        <v>4</v>
      </c>
      <c r="B1484" s="4" t="s">
        <v>5</v>
      </c>
      <c r="C1484" s="4" t="s">
        <v>11</v>
      </c>
      <c r="D1484" s="4" t="s">
        <v>7</v>
      </c>
      <c r="E1484" s="4" t="s">
        <v>13</v>
      </c>
      <c r="F1484" s="4" t="s">
        <v>39</v>
      </c>
      <c r="G1484" s="4" t="s">
        <v>7</v>
      </c>
      <c r="H1484" s="4" t="s">
        <v>7</v>
      </c>
    </row>
    <row r="1485" spans="1:8">
      <c r="A1485" t="n">
        <v>13096</v>
      </c>
      <c r="B1485" s="36" t="n">
        <v>26</v>
      </c>
      <c r="C1485" s="7" t="n">
        <v>1</v>
      </c>
      <c r="D1485" s="7" t="n">
        <v>17</v>
      </c>
      <c r="E1485" s="7" t="n">
        <v>1359</v>
      </c>
      <c r="F1485" s="7" t="s">
        <v>172</v>
      </c>
      <c r="G1485" s="7" t="n">
        <v>2</v>
      </c>
      <c r="H1485" s="7" t="n">
        <v>0</v>
      </c>
    </row>
    <row r="1486" spans="1:8">
      <c r="A1486" t="s">
        <v>4</v>
      </c>
      <c r="B1486" s="4" t="s">
        <v>5</v>
      </c>
    </row>
    <row r="1487" spans="1:8">
      <c r="A1487" t="n">
        <v>13116</v>
      </c>
      <c r="B1487" s="37" t="n">
        <v>28</v>
      </c>
    </row>
    <row r="1488" spans="1:8">
      <c r="A1488" t="s">
        <v>4</v>
      </c>
      <c r="B1488" s="4" t="s">
        <v>5</v>
      </c>
      <c r="C1488" s="4" t="s">
        <v>7</v>
      </c>
      <c r="D1488" s="15" t="s">
        <v>20</v>
      </c>
      <c r="E1488" s="4" t="s">
        <v>5</v>
      </c>
      <c r="F1488" s="4" t="s">
        <v>7</v>
      </c>
      <c r="G1488" s="4" t="s">
        <v>11</v>
      </c>
      <c r="H1488" s="15" t="s">
        <v>21</v>
      </c>
      <c r="I1488" s="4" t="s">
        <v>7</v>
      </c>
      <c r="J1488" s="4" t="s">
        <v>17</v>
      </c>
    </row>
    <row r="1489" spans="1:10">
      <c r="A1489" t="n">
        <v>13117</v>
      </c>
      <c r="B1489" s="11" t="n">
        <v>5</v>
      </c>
      <c r="C1489" s="7" t="n">
        <v>28</v>
      </c>
      <c r="D1489" s="15" t="s">
        <v>3</v>
      </c>
      <c r="E1489" s="21" t="n">
        <v>64</v>
      </c>
      <c r="F1489" s="7" t="n">
        <v>5</v>
      </c>
      <c r="G1489" s="7" t="n">
        <v>7</v>
      </c>
      <c r="H1489" s="15" t="s">
        <v>3</v>
      </c>
      <c r="I1489" s="7" t="n">
        <v>1</v>
      </c>
      <c r="J1489" s="12" t="n">
        <f t="normal" ca="1">A1499</f>
        <v>0</v>
      </c>
    </row>
    <row r="1490" spans="1:10">
      <c r="A1490" t="s">
        <v>4</v>
      </c>
      <c r="B1490" s="4" t="s">
        <v>5</v>
      </c>
      <c r="C1490" s="4" t="s">
        <v>7</v>
      </c>
      <c r="D1490" s="4" t="s">
        <v>11</v>
      </c>
      <c r="E1490" s="4" t="s">
        <v>8</v>
      </c>
    </row>
    <row r="1491" spans="1:10">
      <c r="A1491" t="n">
        <v>13128</v>
      </c>
      <c r="B1491" s="35" t="n">
        <v>51</v>
      </c>
      <c r="C1491" s="7" t="n">
        <v>4</v>
      </c>
      <c r="D1491" s="7" t="n">
        <v>7</v>
      </c>
      <c r="E1491" s="7" t="s">
        <v>171</v>
      </c>
    </row>
    <row r="1492" spans="1:10">
      <c r="A1492" t="s">
        <v>4</v>
      </c>
      <c r="B1492" s="4" t="s">
        <v>5</v>
      </c>
      <c r="C1492" s="4" t="s">
        <v>11</v>
      </c>
    </row>
    <row r="1493" spans="1:10">
      <c r="A1493" t="n">
        <v>13143</v>
      </c>
      <c r="B1493" s="23" t="n">
        <v>16</v>
      </c>
      <c r="C1493" s="7" t="n">
        <v>0</v>
      </c>
    </row>
    <row r="1494" spans="1:10">
      <c r="A1494" t="s">
        <v>4</v>
      </c>
      <c r="B1494" s="4" t="s">
        <v>5</v>
      </c>
      <c r="C1494" s="4" t="s">
        <v>11</v>
      </c>
      <c r="D1494" s="4" t="s">
        <v>7</v>
      </c>
      <c r="E1494" s="4" t="s">
        <v>13</v>
      </c>
      <c r="F1494" s="4" t="s">
        <v>39</v>
      </c>
      <c r="G1494" s="4" t="s">
        <v>7</v>
      </c>
      <c r="H1494" s="4" t="s">
        <v>7</v>
      </c>
    </row>
    <row r="1495" spans="1:10">
      <c r="A1495" t="n">
        <v>13146</v>
      </c>
      <c r="B1495" s="36" t="n">
        <v>26</v>
      </c>
      <c r="C1495" s="7" t="n">
        <v>7</v>
      </c>
      <c r="D1495" s="7" t="n">
        <v>17</v>
      </c>
      <c r="E1495" s="7" t="n">
        <v>4954</v>
      </c>
      <c r="F1495" s="7" t="s">
        <v>173</v>
      </c>
      <c r="G1495" s="7" t="n">
        <v>2</v>
      </c>
      <c r="H1495" s="7" t="n">
        <v>0</v>
      </c>
    </row>
    <row r="1496" spans="1:10">
      <c r="A1496" t="s">
        <v>4</v>
      </c>
      <c r="B1496" s="4" t="s">
        <v>5</v>
      </c>
    </row>
    <row r="1497" spans="1:10">
      <c r="A1497" t="n">
        <v>13164</v>
      </c>
      <c r="B1497" s="37" t="n">
        <v>28</v>
      </c>
    </row>
    <row r="1498" spans="1:10">
      <c r="A1498" t="s">
        <v>4</v>
      </c>
      <c r="B1498" s="4" t="s">
        <v>5</v>
      </c>
      <c r="C1498" s="4" t="s">
        <v>7</v>
      </c>
      <c r="D1498" s="15" t="s">
        <v>20</v>
      </c>
      <c r="E1498" s="4" t="s">
        <v>5</v>
      </c>
      <c r="F1498" s="4" t="s">
        <v>7</v>
      </c>
      <c r="G1498" s="4" t="s">
        <v>11</v>
      </c>
      <c r="H1498" s="15" t="s">
        <v>21</v>
      </c>
      <c r="I1498" s="4" t="s">
        <v>7</v>
      </c>
      <c r="J1498" s="4" t="s">
        <v>17</v>
      </c>
    </row>
    <row r="1499" spans="1:10">
      <c r="A1499" t="n">
        <v>13165</v>
      </c>
      <c r="B1499" s="11" t="n">
        <v>5</v>
      </c>
      <c r="C1499" s="7" t="n">
        <v>28</v>
      </c>
      <c r="D1499" s="15" t="s">
        <v>3</v>
      </c>
      <c r="E1499" s="21" t="n">
        <v>64</v>
      </c>
      <c r="F1499" s="7" t="n">
        <v>5</v>
      </c>
      <c r="G1499" s="7" t="n">
        <v>8</v>
      </c>
      <c r="H1499" s="15" t="s">
        <v>3</v>
      </c>
      <c r="I1499" s="7" t="n">
        <v>1</v>
      </c>
      <c r="J1499" s="12" t="n">
        <f t="normal" ca="1">A1509</f>
        <v>0</v>
      </c>
    </row>
    <row r="1500" spans="1:10">
      <c r="A1500" t="s">
        <v>4</v>
      </c>
      <c r="B1500" s="4" t="s">
        <v>5</v>
      </c>
      <c r="C1500" s="4" t="s">
        <v>7</v>
      </c>
      <c r="D1500" s="4" t="s">
        <v>11</v>
      </c>
      <c r="E1500" s="4" t="s">
        <v>8</v>
      </c>
    </row>
    <row r="1501" spans="1:10">
      <c r="A1501" t="n">
        <v>13176</v>
      </c>
      <c r="B1501" s="35" t="n">
        <v>51</v>
      </c>
      <c r="C1501" s="7" t="n">
        <v>4</v>
      </c>
      <c r="D1501" s="7" t="n">
        <v>8</v>
      </c>
      <c r="E1501" s="7" t="s">
        <v>38</v>
      </c>
    </row>
    <row r="1502" spans="1:10">
      <c r="A1502" t="s">
        <v>4</v>
      </c>
      <c r="B1502" s="4" t="s">
        <v>5</v>
      </c>
      <c r="C1502" s="4" t="s">
        <v>11</v>
      </c>
    </row>
    <row r="1503" spans="1:10">
      <c r="A1503" t="n">
        <v>13189</v>
      </c>
      <c r="B1503" s="23" t="n">
        <v>16</v>
      </c>
      <c r="C1503" s="7" t="n">
        <v>0</v>
      </c>
    </row>
    <row r="1504" spans="1:10">
      <c r="A1504" t="s">
        <v>4</v>
      </c>
      <c r="B1504" s="4" t="s">
        <v>5</v>
      </c>
      <c r="C1504" s="4" t="s">
        <v>11</v>
      </c>
      <c r="D1504" s="4" t="s">
        <v>7</v>
      </c>
      <c r="E1504" s="4" t="s">
        <v>13</v>
      </c>
      <c r="F1504" s="4" t="s">
        <v>39</v>
      </c>
      <c r="G1504" s="4" t="s">
        <v>7</v>
      </c>
      <c r="H1504" s="4" t="s">
        <v>7</v>
      </c>
    </row>
    <row r="1505" spans="1:10">
      <c r="A1505" t="n">
        <v>13192</v>
      </c>
      <c r="B1505" s="36" t="n">
        <v>26</v>
      </c>
      <c r="C1505" s="7" t="n">
        <v>8</v>
      </c>
      <c r="D1505" s="7" t="n">
        <v>17</v>
      </c>
      <c r="E1505" s="7" t="n">
        <v>9343</v>
      </c>
      <c r="F1505" s="7" t="s">
        <v>174</v>
      </c>
      <c r="G1505" s="7" t="n">
        <v>2</v>
      </c>
      <c r="H1505" s="7" t="n">
        <v>0</v>
      </c>
    </row>
    <row r="1506" spans="1:10">
      <c r="A1506" t="s">
        <v>4</v>
      </c>
      <c r="B1506" s="4" t="s">
        <v>5</v>
      </c>
    </row>
    <row r="1507" spans="1:10">
      <c r="A1507" t="n">
        <v>13214</v>
      </c>
      <c r="B1507" s="37" t="n">
        <v>28</v>
      </c>
    </row>
    <row r="1508" spans="1:10">
      <c r="A1508" t="s">
        <v>4</v>
      </c>
      <c r="B1508" s="4" t="s">
        <v>5</v>
      </c>
      <c r="C1508" s="4" t="s">
        <v>7</v>
      </c>
      <c r="D1508" s="15" t="s">
        <v>20</v>
      </c>
      <c r="E1508" s="4" t="s">
        <v>5</v>
      </c>
      <c r="F1508" s="4" t="s">
        <v>7</v>
      </c>
      <c r="G1508" s="4" t="s">
        <v>11</v>
      </c>
      <c r="H1508" s="15" t="s">
        <v>21</v>
      </c>
      <c r="I1508" s="4" t="s">
        <v>7</v>
      </c>
      <c r="J1508" s="4" t="s">
        <v>17</v>
      </c>
    </row>
    <row r="1509" spans="1:10">
      <c r="A1509" t="n">
        <v>13215</v>
      </c>
      <c r="B1509" s="11" t="n">
        <v>5</v>
      </c>
      <c r="C1509" s="7" t="n">
        <v>28</v>
      </c>
      <c r="D1509" s="15" t="s">
        <v>3</v>
      </c>
      <c r="E1509" s="21" t="n">
        <v>64</v>
      </c>
      <c r="F1509" s="7" t="n">
        <v>5</v>
      </c>
      <c r="G1509" s="7" t="n">
        <v>4</v>
      </c>
      <c r="H1509" s="15" t="s">
        <v>3</v>
      </c>
      <c r="I1509" s="7" t="n">
        <v>1</v>
      </c>
      <c r="J1509" s="12" t="n">
        <f t="normal" ca="1">A1519</f>
        <v>0</v>
      </c>
    </row>
    <row r="1510" spans="1:10">
      <c r="A1510" t="s">
        <v>4</v>
      </c>
      <c r="B1510" s="4" t="s">
        <v>5</v>
      </c>
      <c r="C1510" s="4" t="s">
        <v>7</v>
      </c>
      <c r="D1510" s="4" t="s">
        <v>11</v>
      </c>
      <c r="E1510" s="4" t="s">
        <v>8</v>
      </c>
    </row>
    <row r="1511" spans="1:10">
      <c r="A1511" t="n">
        <v>13226</v>
      </c>
      <c r="B1511" s="35" t="n">
        <v>51</v>
      </c>
      <c r="C1511" s="7" t="n">
        <v>4</v>
      </c>
      <c r="D1511" s="7" t="n">
        <v>4</v>
      </c>
      <c r="E1511" s="7" t="s">
        <v>66</v>
      </c>
    </row>
    <row r="1512" spans="1:10">
      <c r="A1512" t="s">
        <v>4</v>
      </c>
      <c r="B1512" s="4" t="s">
        <v>5</v>
      </c>
      <c r="C1512" s="4" t="s">
        <v>11</v>
      </c>
    </row>
    <row r="1513" spans="1:10">
      <c r="A1513" t="n">
        <v>13239</v>
      </c>
      <c r="B1513" s="23" t="n">
        <v>16</v>
      </c>
      <c r="C1513" s="7" t="n">
        <v>0</v>
      </c>
    </row>
    <row r="1514" spans="1:10">
      <c r="A1514" t="s">
        <v>4</v>
      </c>
      <c r="B1514" s="4" t="s">
        <v>5</v>
      </c>
      <c r="C1514" s="4" t="s">
        <v>11</v>
      </c>
      <c r="D1514" s="4" t="s">
        <v>7</v>
      </c>
      <c r="E1514" s="4" t="s">
        <v>13</v>
      </c>
      <c r="F1514" s="4" t="s">
        <v>39</v>
      </c>
      <c r="G1514" s="4" t="s">
        <v>7</v>
      </c>
      <c r="H1514" s="4" t="s">
        <v>7</v>
      </c>
    </row>
    <row r="1515" spans="1:10">
      <c r="A1515" t="n">
        <v>13242</v>
      </c>
      <c r="B1515" s="36" t="n">
        <v>26</v>
      </c>
      <c r="C1515" s="7" t="n">
        <v>4</v>
      </c>
      <c r="D1515" s="7" t="n">
        <v>17</v>
      </c>
      <c r="E1515" s="7" t="n">
        <v>7370</v>
      </c>
      <c r="F1515" s="7" t="s">
        <v>175</v>
      </c>
      <c r="G1515" s="7" t="n">
        <v>2</v>
      </c>
      <c r="H1515" s="7" t="n">
        <v>0</v>
      </c>
    </row>
    <row r="1516" spans="1:10">
      <c r="A1516" t="s">
        <v>4</v>
      </c>
      <c r="B1516" s="4" t="s">
        <v>5</v>
      </c>
    </row>
    <row r="1517" spans="1:10">
      <c r="A1517" t="n">
        <v>13280</v>
      </c>
      <c r="B1517" s="37" t="n">
        <v>28</v>
      </c>
    </row>
    <row r="1518" spans="1:10">
      <c r="A1518" t="s">
        <v>4</v>
      </c>
      <c r="B1518" s="4" t="s">
        <v>5</v>
      </c>
      <c r="C1518" s="4" t="s">
        <v>7</v>
      </c>
      <c r="D1518" s="15" t="s">
        <v>20</v>
      </c>
      <c r="E1518" s="4" t="s">
        <v>5</v>
      </c>
      <c r="F1518" s="4" t="s">
        <v>7</v>
      </c>
      <c r="G1518" s="4" t="s">
        <v>11</v>
      </c>
      <c r="H1518" s="15" t="s">
        <v>21</v>
      </c>
      <c r="I1518" s="4" t="s">
        <v>7</v>
      </c>
      <c r="J1518" s="4" t="s">
        <v>17</v>
      </c>
    </row>
    <row r="1519" spans="1:10">
      <c r="A1519" t="n">
        <v>13281</v>
      </c>
      <c r="B1519" s="11" t="n">
        <v>5</v>
      </c>
      <c r="C1519" s="7" t="n">
        <v>28</v>
      </c>
      <c r="D1519" s="15" t="s">
        <v>3</v>
      </c>
      <c r="E1519" s="21" t="n">
        <v>64</v>
      </c>
      <c r="F1519" s="7" t="n">
        <v>5</v>
      </c>
      <c r="G1519" s="7" t="n">
        <v>2</v>
      </c>
      <c r="H1519" s="15" t="s">
        <v>3</v>
      </c>
      <c r="I1519" s="7" t="n">
        <v>1</v>
      </c>
      <c r="J1519" s="12" t="n">
        <f t="normal" ca="1">A1529</f>
        <v>0</v>
      </c>
    </row>
    <row r="1520" spans="1:10">
      <c r="A1520" t="s">
        <v>4</v>
      </c>
      <c r="B1520" s="4" t="s">
        <v>5</v>
      </c>
      <c r="C1520" s="4" t="s">
        <v>7</v>
      </c>
      <c r="D1520" s="4" t="s">
        <v>11</v>
      </c>
      <c r="E1520" s="4" t="s">
        <v>8</v>
      </c>
    </row>
    <row r="1521" spans="1:10">
      <c r="A1521" t="n">
        <v>13292</v>
      </c>
      <c r="B1521" s="35" t="n">
        <v>51</v>
      </c>
      <c r="C1521" s="7" t="n">
        <v>4</v>
      </c>
      <c r="D1521" s="7" t="n">
        <v>2</v>
      </c>
      <c r="E1521" s="7" t="s">
        <v>106</v>
      </c>
    </row>
    <row r="1522" spans="1:10">
      <c r="A1522" t="s">
        <v>4</v>
      </c>
      <c r="B1522" s="4" t="s">
        <v>5</v>
      </c>
      <c r="C1522" s="4" t="s">
        <v>11</v>
      </c>
    </row>
    <row r="1523" spans="1:10">
      <c r="A1523" t="n">
        <v>13305</v>
      </c>
      <c r="B1523" s="23" t="n">
        <v>16</v>
      </c>
      <c r="C1523" s="7" t="n">
        <v>0</v>
      </c>
    </row>
    <row r="1524" spans="1:10">
      <c r="A1524" t="s">
        <v>4</v>
      </c>
      <c r="B1524" s="4" t="s">
        <v>5</v>
      </c>
      <c r="C1524" s="4" t="s">
        <v>11</v>
      </c>
      <c r="D1524" s="4" t="s">
        <v>7</v>
      </c>
      <c r="E1524" s="4" t="s">
        <v>13</v>
      </c>
      <c r="F1524" s="4" t="s">
        <v>39</v>
      </c>
      <c r="G1524" s="4" t="s">
        <v>7</v>
      </c>
      <c r="H1524" s="4" t="s">
        <v>7</v>
      </c>
    </row>
    <row r="1525" spans="1:10">
      <c r="A1525" t="n">
        <v>13308</v>
      </c>
      <c r="B1525" s="36" t="n">
        <v>26</v>
      </c>
      <c r="C1525" s="7" t="n">
        <v>2</v>
      </c>
      <c r="D1525" s="7" t="n">
        <v>17</v>
      </c>
      <c r="E1525" s="7" t="n">
        <v>6375</v>
      </c>
      <c r="F1525" s="7" t="s">
        <v>176</v>
      </c>
      <c r="G1525" s="7" t="n">
        <v>2</v>
      </c>
      <c r="H1525" s="7" t="n">
        <v>0</v>
      </c>
    </row>
    <row r="1526" spans="1:10">
      <c r="A1526" t="s">
        <v>4</v>
      </c>
      <c r="B1526" s="4" t="s">
        <v>5</v>
      </c>
    </row>
    <row r="1527" spans="1:10">
      <c r="A1527" t="n">
        <v>13336</v>
      </c>
      <c r="B1527" s="37" t="n">
        <v>28</v>
      </c>
    </row>
    <row r="1528" spans="1:10">
      <c r="A1528" t="s">
        <v>4</v>
      </c>
      <c r="B1528" s="4" t="s">
        <v>5</v>
      </c>
      <c r="C1528" s="4" t="s">
        <v>7</v>
      </c>
      <c r="D1528" s="15" t="s">
        <v>20</v>
      </c>
      <c r="E1528" s="4" t="s">
        <v>5</v>
      </c>
      <c r="F1528" s="4" t="s">
        <v>7</v>
      </c>
      <c r="G1528" s="4" t="s">
        <v>11</v>
      </c>
      <c r="H1528" s="15" t="s">
        <v>21</v>
      </c>
      <c r="I1528" s="4" t="s">
        <v>7</v>
      </c>
      <c r="J1528" s="4" t="s">
        <v>17</v>
      </c>
    </row>
    <row r="1529" spans="1:10">
      <c r="A1529" t="n">
        <v>13337</v>
      </c>
      <c r="B1529" s="11" t="n">
        <v>5</v>
      </c>
      <c r="C1529" s="7" t="n">
        <v>28</v>
      </c>
      <c r="D1529" s="15" t="s">
        <v>3</v>
      </c>
      <c r="E1529" s="21" t="n">
        <v>64</v>
      </c>
      <c r="F1529" s="7" t="n">
        <v>5</v>
      </c>
      <c r="G1529" s="7" t="n">
        <v>9</v>
      </c>
      <c r="H1529" s="15" t="s">
        <v>3</v>
      </c>
      <c r="I1529" s="7" t="n">
        <v>1</v>
      </c>
      <c r="J1529" s="12" t="n">
        <f t="normal" ca="1">A1539</f>
        <v>0</v>
      </c>
    </row>
    <row r="1530" spans="1:10">
      <c r="A1530" t="s">
        <v>4</v>
      </c>
      <c r="B1530" s="4" t="s">
        <v>5</v>
      </c>
      <c r="C1530" s="4" t="s">
        <v>7</v>
      </c>
      <c r="D1530" s="4" t="s">
        <v>11</v>
      </c>
      <c r="E1530" s="4" t="s">
        <v>8</v>
      </c>
    </row>
    <row r="1531" spans="1:10">
      <c r="A1531" t="n">
        <v>13348</v>
      </c>
      <c r="B1531" s="35" t="n">
        <v>51</v>
      </c>
      <c r="C1531" s="7" t="n">
        <v>4</v>
      </c>
      <c r="D1531" s="7" t="n">
        <v>9</v>
      </c>
      <c r="E1531" s="7" t="s">
        <v>106</v>
      </c>
    </row>
    <row r="1532" spans="1:10">
      <c r="A1532" t="s">
        <v>4</v>
      </c>
      <c r="B1532" s="4" t="s">
        <v>5</v>
      </c>
      <c r="C1532" s="4" t="s">
        <v>11</v>
      </c>
    </row>
    <row r="1533" spans="1:10">
      <c r="A1533" t="n">
        <v>13361</v>
      </c>
      <c r="B1533" s="23" t="n">
        <v>16</v>
      </c>
      <c r="C1533" s="7" t="n">
        <v>0</v>
      </c>
    </row>
    <row r="1534" spans="1:10">
      <c r="A1534" t="s">
        <v>4</v>
      </c>
      <c r="B1534" s="4" t="s">
        <v>5</v>
      </c>
      <c r="C1534" s="4" t="s">
        <v>11</v>
      </c>
      <c r="D1534" s="4" t="s">
        <v>7</v>
      </c>
      <c r="E1534" s="4" t="s">
        <v>13</v>
      </c>
      <c r="F1534" s="4" t="s">
        <v>39</v>
      </c>
      <c r="G1534" s="4" t="s">
        <v>7</v>
      </c>
      <c r="H1534" s="4" t="s">
        <v>7</v>
      </c>
    </row>
    <row r="1535" spans="1:10">
      <c r="A1535" t="n">
        <v>13364</v>
      </c>
      <c r="B1535" s="36" t="n">
        <v>26</v>
      </c>
      <c r="C1535" s="7" t="n">
        <v>9</v>
      </c>
      <c r="D1535" s="7" t="n">
        <v>17</v>
      </c>
      <c r="E1535" s="7" t="n">
        <v>5337</v>
      </c>
      <c r="F1535" s="7" t="s">
        <v>177</v>
      </c>
      <c r="G1535" s="7" t="n">
        <v>2</v>
      </c>
      <c r="H1535" s="7" t="n">
        <v>0</v>
      </c>
    </row>
    <row r="1536" spans="1:10">
      <c r="A1536" t="s">
        <v>4</v>
      </c>
      <c r="B1536" s="4" t="s">
        <v>5</v>
      </c>
    </row>
    <row r="1537" spans="1:10">
      <c r="A1537" t="n">
        <v>13420</v>
      </c>
      <c r="B1537" s="37" t="n">
        <v>28</v>
      </c>
    </row>
    <row r="1538" spans="1:10">
      <c r="A1538" t="s">
        <v>4</v>
      </c>
      <c r="B1538" s="4" t="s">
        <v>5</v>
      </c>
      <c r="C1538" s="4" t="s">
        <v>7</v>
      </c>
      <c r="D1538" s="4" t="s">
        <v>11</v>
      </c>
      <c r="E1538" s="4" t="s">
        <v>11</v>
      </c>
      <c r="F1538" s="4" t="s">
        <v>7</v>
      </c>
    </row>
    <row r="1539" spans="1:10">
      <c r="A1539" t="n">
        <v>13421</v>
      </c>
      <c r="B1539" s="49" t="n">
        <v>25</v>
      </c>
      <c r="C1539" s="7" t="n">
        <v>1</v>
      </c>
      <c r="D1539" s="7" t="n">
        <v>65535</v>
      </c>
      <c r="E1539" s="7" t="n">
        <v>65535</v>
      </c>
      <c r="F1539" s="7" t="n">
        <v>0</v>
      </c>
    </row>
    <row r="1540" spans="1:10">
      <c r="A1540" t="s">
        <v>4</v>
      </c>
      <c r="B1540" s="4" t="s">
        <v>5</v>
      </c>
      <c r="C1540" s="4" t="s">
        <v>7</v>
      </c>
      <c r="D1540" s="4" t="s">
        <v>11</v>
      </c>
      <c r="E1540" s="4" t="s">
        <v>8</v>
      </c>
    </row>
    <row r="1541" spans="1:10">
      <c r="A1541" t="n">
        <v>13428</v>
      </c>
      <c r="B1541" s="35" t="n">
        <v>51</v>
      </c>
      <c r="C1541" s="7" t="n">
        <v>4</v>
      </c>
      <c r="D1541" s="7" t="n">
        <v>0</v>
      </c>
      <c r="E1541" s="7" t="s">
        <v>42</v>
      </c>
    </row>
    <row r="1542" spans="1:10">
      <c r="A1542" t="s">
        <v>4</v>
      </c>
      <c r="B1542" s="4" t="s">
        <v>5</v>
      </c>
      <c r="C1542" s="4" t="s">
        <v>11</v>
      </c>
    </row>
    <row r="1543" spans="1:10">
      <c r="A1543" t="n">
        <v>13442</v>
      </c>
      <c r="B1543" s="23" t="n">
        <v>16</v>
      </c>
      <c r="C1543" s="7" t="n">
        <v>0</v>
      </c>
    </row>
    <row r="1544" spans="1:10">
      <c r="A1544" t="s">
        <v>4</v>
      </c>
      <c r="B1544" s="4" t="s">
        <v>5</v>
      </c>
      <c r="C1544" s="4" t="s">
        <v>11</v>
      </c>
      <c r="D1544" s="4" t="s">
        <v>7</v>
      </c>
      <c r="E1544" s="4" t="s">
        <v>13</v>
      </c>
      <c r="F1544" s="4" t="s">
        <v>39</v>
      </c>
      <c r="G1544" s="4" t="s">
        <v>7</v>
      </c>
      <c r="H1544" s="4" t="s">
        <v>7</v>
      </c>
    </row>
    <row r="1545" spans="1:10">
      <c r="A1545" t="n">
        <v>13445</v>
      </c>
      <c r="B1545" s="36" t="n">
        <v>26</v>
      </c>
      <c r="C1545" s="7" t="n">
        <v>0</v>
      </c>
      <c r="D1545" s="7" t="n">
        <v>17</v>
      </c>
      <c r="E1545" s="7" t="n">
        <v>52619</v>
      </c>
      <c r="F1545" s="7" t="s">
        <v>178</v>
      </c>
      <c r="G1545" s="7" t="n">
        <v>2</v>
      </c>
      <c r="H1545" s="7" t="n">
        <v>0</v>
      </c>
    </row>
    <row r="1546" spans="1:10">
      <c r="A1546" t="s">
        <v>4</v>
      </c>
      <c r="B1546" s="4" t="s">
        <v>5</v>
      </c>
    </row>
    <row r="1547" spans="1:10">
      <c r="A1547" t="n">
        <v>13501</v>
      </c>
      <c r="B1547" s="37" t="n">
        <v>28</v>
      </c>
    </row>
    <row r="1548" spans="1:10">
      <c r="A1548" t="s">
        <v>4</v>
      </c>
      <c r="B1548" s="4" t="s">
        <v>5</v>
      </c>
      <c r="C1548" s="4" t="s">
        <v>11</v>
      </c>
      <c r="D1548" s="4" t="s">
        <v>11</v>
      </c>
      <c r="E1548" s="4" t="s">
        <v>11</v>
      </c>
    </row>
    <row r="1549" spans="1:10">
      <c r="A1549" t="n">
        <v>13502</v>
      </c>
      <c r="B1549" s="39" t="n">
        <v>61</v>
      </c>
      <c r="C1549" s="7" t="n">
        <v>5</v>
      </c>
      <c r="D1549" s="7" t="n">
        <v>0</v>
      </c>
      <c r="E1549" s="7" t="n">
        <v>1000</v>
      </c>
    </row>
    <row r="1550" spans="1:10">
      <c r="A1550" t="s">
        <v>4</v>
      </c>
      <c r="B1550" s="4" t="s">
        <v>5</v>
      </c>
      <c r="C1550" s="4" t="s">
        <v>11</v>
      </c>
    </row>
    <row r="1551" spans="1:10">
      <c r="A1551" t="n">
        <v>13509</v>
      </c>
      <c r="B1551" s="23" t="n">
        <v>16</v>
      </c>
      <c r="C1551" s="7" t="n">
        <v>300</v>
      </c>
    </row>
    <row r="1552" spans="1:10">
      <c r="A1552" t="s">
        <v>4</v>
      </c>
      <c r="B1552" s="4" t="s">
        <v>5</v>
      </c>
      <c r="C1552" s="4" t="s">
        <v>7</v>
      </c>
      <c r="D1552" s="4" t="s">
        <v>11</v>
      </c>
      <c r="E1552" s="4" t="s">
        <v>7</v>
      </c>
      <c r="F1552" s="4" t="s">
        <v>17</v>
      </c>
    </row>
    <row r="1553" spans="1:8">
      <c r="A1553" t="n">
        <v>13512</v>
      </c>
      <c r="B1553" s="11" t="n">
        <v>5</v>
      </c>
      <c r="C1553" s="7" t="n">
        <v>30</v>
      </c>
      <c r="D1553" s="7" t="n">
        <v>6661</v>
      </c>
      <c r="E1553" s="7" t="n">
        <v>1</v>
      </c>
      <c r="F1553" s="12" t="n">
        <f t="normal" ca="1">A1565</f>
        <v>0</v>
      </c>
    </row>
    <row r="1554" spans="1:8">
      <c r="A1554" t="s">
        <v>4</v>
      </c>
      <c r="B1554" s="4" t="s">
        <v>5</v>
      </c>
      <c r="C1554" s="4" t="s">
        <v>7</v>
      </c>
      <c r="D1554" s="4" t="s">
        <v>11</v>
      </c>
      <c r="E1554" s="4" t="s">
        <v>8</v>
      </c>
    </row>
    <row r="1555" spans="1:8">
      <c r="A1555" t="n">
        <v>13521</v>
      </c>
      <c r="B1555" s="35" t="n">
        <v>51</v>
      </c>
      <c r="C1555" s="7" t="n">
        <v>4</v>
      </c>
      <c r="D1555" s="7" t="n">
        <v>5</v>
      </c>
      <c r="E1555" s="7" t="s">
        <v>56</v>
      </c>
    </row>
    <row r="1556" spans="1:8">
      <c r="A1556" t="s">
        <v>4</v>
      </c>
      <c r="B1556" s="4" t="s">
        <v>5</v>
      </c>
      <c r="C1556" s="4" t="s">
        <v>11</v>
      </c>
    </row>
    <row r="1557" spans="1:8">
      <c r="A1557" t="n">
        <v>13535</v>
      </c>
      <c r="B1557" s="23" t="n">
        <v>16</v>
      </c>
      <c r="C1557" s="7" t="n">
        <v>0</v>
      </c>
    </row>
    <row r="1558" spans="1:8">
      <c r="A1558" t="s">
        <v>4</v>
      </c>
      <c r="B1558" s="4" t="s">
        <v>5</v>
      </c>
      <c r="C1558" s="4" t="s">
        <v>11</v>
      </c>
      <c r="D1558" s="4" t="s">
        <v>7</v>
      </c>
      <c r="E1558" s="4" t="s">
        <v>13</v>
      </c>
      <c r="F1558" s="4" t="s">
        <v>39</v>
      </c>
      <c r="G1558" s="4" t="s">
        <v>7</v>
      </c>
      <c r="H1558" s="4" t="s">
        <v>7</v>
      </c>
      <c r="I1558" s="4" t="s">
        <v>7</v>
      </c>
      <c r="J1558" s="4" t="s">
        <v>13</v>
      </c>
      <c r="K1558" s="4" t="s">
        <v>39</v>
      </c>
      <c r="L1558" s="4" t="s">
        <v>7</v>
      </c>
      <c r="M1558" s="4" t="s">
        <v>7</v>
      </c>
    </row>
    <row r="1559" spans="1:8">
      <c r="A1559" t="n">
        <v>13538</v>
      </c>
      <c r="B1559" s="36" t="n">
        <v>26</v>
      </c>
      <c r="C1559" s="7" t="n">
        <v>5</v>
      </c>
      <c r="D1559" s="7" t="n">
        <v>17</v>
      </c>
      <c r="E1559" s="7" t="n">
        <v>3329</v>
      </c>
      <c r="F1559" s="7" t="s">
        <v>179</v>
      </c>
      <c r="G1559" s="7" t="n">
        <v>2</v>
      </c>
      <c r="H1559" s="7" t="n">
        <v>3</v>
      </c>
      <c r="I1559" s="7" t="n">
        <v>17</v>
      </c>
      <c r="J1559" s="7" t="n">
        <v>3330</v>
      </c>
      <c r="K1559" s="7" t="s">
        <v>180</v>
      </c>
      <c r="L1559" s="7" t="n">
        <v>2</v>
      </c>
      <c r="M1559" s="7" t="n">
        <v>0</v>
      </c>
    </row>
    <row r="1560" spans="1:8">
      <c r="A1560" t="s">
        <v>4</v>
      </c>
      <c r="B1560" s="4" t="s">
        <v>5</v>
      </c>
    </row>
    <row r="1561" spans="1:8">
      <c r="A1561" t="n">
        <v>13665</v>
      </c>
      <c r="B1561" s="37" t="n">
        <v>28</v>
      </c>
    </row>
    <row r="1562" spans="1:8">
      <c r="A1562" t="s">
        <v>4</v>
      </c>
      <c r="B1562" s="4" t="s">
        <v>5</v>
      </c>
      <c r="C1562" s="4" t="s">
        <v>17</v>
      </c>
    </row>
    <row r="1563" spans="1:8">
      <c r="A1563" t="n">
        <v>13666</v>
      </c>
      <c r="B1563" s="13" t="n">
        <v>3</v>
      </c>
      <c r="C1563" s="12" t="n">
        <f t="normal" ca="1">A1573</f>
        <v>0</v>
      </c>
    </row>
    <row r="1564" spans="1:8">
      <c r="A1564" t="s">
        <v>4</v>
      </c>
      <c r="B1564" s="4" t="s">
        <v>5</v>
      </c>
      <c r="C1564" s="4" t="s">
        <v>7</v>
      </c>
      <c r="D1564" s="4" t="s">
        <v>11</v>
      </c>
      <c r="E1564" s="4" t="s">
        <v>8</v>
      </c>
    </row>
    <row r="1565" spans="1:8">
      <c r="A1565" t="n">
        <v>13671</v>
      </c>
      <c r="B1565" s="35" t="n">
        <v>51</v>
      </c>
      <c r="C1565" s="7" t="n">
        <v>4</v>
      </c>
      <c r="D1565" s="7" t="n">
        <v>5</v>
      </c>
      <c r="E1565" s="7" t="s">
        <v>181</v>
      </c>
    </row>
    <row r="1566" spans="1:8">
      <c r="A1566" t="s">
        <v>4</v>
      </c>
      <c r="B1566" s="4" t="s">
        <v>5</v>
      </c>
      <c r="C1566" s="4" t="s">
        <v>11</v>
      </c>
    </row>
    <row r="1567" spans="1:8">
      <c r="A1567" t="n">
        <v>13685</v>
      </c>
      <c r="B1567" s="23" t="n">
        <v>16</v>
      </c>
      <c r="C1567" s="7" t="n">
        <v>0</v>
      </c>
    </row>
    <row r="1568" spans="1:8">
      <c r="A1568" t="s">
        <v>4</v>
      </c>
      <c r="B1568" s="4" t="s">
        <v>5</v>
      </c>
      <c r="C1568" s="4" t="s">
        <v>11</v>
      </c>
      <c r="D1568" s="4" t="s">
        <v>7</v>
      </c>
      <c r="E1568" s="4" t="s">
        <v>13</v>
      </c>
      <c r="F1568" s="4" t="s">
        <v>39</v>
      </c>
      <c r="G1568" s="4" t="s">
        <v>7</v>
      </c>
      <c r="H1568" s="4" t="s">
        <v>7</v>
      </c>
    </row>
    <row r="1569" spans="1:13">
      <c r="A1569" t="n">
        <v>13688</v>
      </c>
      <c r="B1569" s="36" t="n">
        <v>26</v>
      </c>
      <c r="C1569" s="7" t="n">
        <v>5</v>
      </c>
      <c r="D1569" s="7" t="n">
        <v>17</v>
      </c>
      <c r="E1569" s="7" t="n">
        <v>3331</v>
      </c>
      <c r="F1569" s="7" t="s">
        <v>182</v>
      </c>
      <c r="G1569" s="7" t="n">
        <v>2</v>
      </c>
      <c r="H1569" s="7" t="n">
        <v>0</v>
      </c>
    </row>
    <row r="1570" spans="1:13">
      <c r="A1570" t="s">
        <v>4</v>
      </c>
      <c r="B1570" s="4" t="s">
        <v>5</v>
      </c>
    </row>
    <row r="1571" spans="1:13">
      <c r="A1571" t="n">
        <v>13713</v>
      </c>
      <c r="B1571" s="37" t="n">
        <v>28</v>
      </c>
    </row>
    <row r="1572" spans="1:13">
      <c r="A1572" t="s">
        <v>4</v>
      </c>
      <c r="B1572" s="4" t="s">
        <v>5</v>
      </c>
      <c r="C1572" s="4" t="s">
        <v>7</v>
      </c>
      <c r="D1572" s="4" t="s">
        <v>11</v>
      </c>
      <c r="E1572" s="4" t="s">
        <v>8</v>
      </c>
    </row>
    <row r="1573" spans="1:13">
      <c r="A1573" t="n">
        <v>13714</v>
      </c>
      <c r="B1573" s="35" t="n">
        <v>51</v>
      </c>
      <c r="C1573" s="7" t="n">
        <v>4</v>
      </c>
      <c r="D1573" s="7" t="n">
        <v>7032</v>
      </c>
      <c r="E1573" s="7" t="s">
        <v>66</v>
      </c>
    </row>
    <row r="1574" spans="1:13">
      <c r="A1574" t="s">
        <v>4</v>
      </c>
      <c r="B1574" s="4" t="s">
        <v>5</v>
      </c>
      <c r="C1574" s="4" t="s">
        <v>11</v>
      </c>
    </row>
    <row r="1575" spans="1:13">
      <c r="A1575" t="n">
        <v>13727</v>
      </c>
      <c r="B1575" s="23" t="n">
        <v>16</v>
      </c>
      <c r="C1575" s="7" t="n">
        <v>0</v>
      </c>
    </row>
    <row r="1576" spans="1:13">
      <c r="A1576" t="s">
        <v>4</v>
      </c>
      <c r="B1576" s="4" t="s">
        <v>5</v>
      </c>
      <c r="C1576" s="4" t="s">
        <v>11</v>
      </c>
      <c r="D1576" s="4" t="s">
        <v>7</v>
      </c>
      <c r="E1576" s="4" t="s">
        <v>13</v>
      </c>
      <c r="F1576" s="4" t="s">
        <v>39</v>
      </c>
      <c r="G1576" s="4" t="s">
        <v>7</v>
      </c>
      <c r="H1576" s="4" t="s">
        <v>7</v>
      </c>
    </row>
    <row r="1577" spans="1:13">
      <c r="A1577" t="n">
        <v>13730</v>
      </c>
      <c r="B1577" s="36" t="n">
        <v>26</v>
      </c>
      <c r="C1577" s="7" t="n">
        <v>7032</v>
      </c>
      <c r="D1577" s="7" t="n">
        <v>17</v>
      </c>
      <c r="E1577" s="7" t="n">
        <v>18447</v>
      </c>
      <c r="F1577" s="7" t="s">
        <v>183</v>
      </c>
      <c r="G1577" s="7" t="n">
        <v>2</v>
      </c>
      <c r="H1577" s="7" t="n">
        <v>0</v>
      </c>
    </row>
    <row r="1578" spans="1:13">
      <c r="A1578" t="s">
        <v>4</v>
      </c>
      <c r="B1578" s="4" t="s">
        <v>5</v>
      </c>
    </row>
    <row r="1579" spans="1:13">
      <c r="A1579" t="n">
        <v>13770</v>
      </c>
      <c r="B1579" s="37" t="n">
        <v>28</v>
      </c>
    </row>
    <row r="1580" spans="1:13">
      <c r="A1580" t="s">
        <v>4</v>
      </c>
      <c r="B1580" s="4" t="s">
        <v>5</v>
      </c>
      <c r="C1580" s="4" t="s">
        <v>11</v>
      </c>
      <c r="D1580" s="4" t="s">
        <v>7</v>
      </c>
    </row>
    <row r="1581" spans="1:13">
      <c r="A1581" t="n">
        <v>13771</v>
      </c>
      <c r="B1581" s="40" t="n">
        <v>89</v>
      </c>
      <c r="C1581" s="7" t="n">
        <v>65533</v>
      </c>
      <c r="D1581" s="7" t="n">
        <v>1</v>
      </c>
    </row>
    <row r="1582" spans="1:13">
      <c r="A1582" t="s">
        <v>4</v>
      </c>
      <c r="B1582" s="4" t="s">
        <v>5</v>
      </c>
      <c r="C1582" s="4" t="s">
        <v>7</v>
      </c>
      <c r="D1582" s="4" t="s">
        <v>11</v>
      </c>
      <c r="E1582" s="4" t="s">
        <v>12</v>
      </c>
    </row>
    <row r="1583" spans="1:13">
      <c r="A1583" t="n">
        <v>13775</v>
      </c>
      <c r="B1583" s="16" t="n">
        <v>58</v>
      </c>
      <c r="C1583" s="7" t="n">
        <v>101</v>
      </c>
      <c r="D1583" s="7" t="n">
        <v>500</v>
      </c>
      <c r="E1583" s="7" t="n">
        <v>1</v>
      </c>
    </row>
    <row r="1584" spans="1:13">
      <c r="A1584" t="s">
        <v>4</v>
      </c>
      <c r="B1584" s="4" t="s">
        <v>5</v>
      </c>
      <c r="C1584" s="4" t="s">
        <v>7</v>
      </c>
      <c r="D1584" s="4" t="s">
        <v>11</v>
      </c>
    </row>
    <row r="1585" spans="1:8">
      <c r="A1585" t="n">
        <v>13783</v>
      </c>
      <c r="B1585" s="16" t="n">
        <v>58</v>
      </c>
      <c r="C1585" s="7" t="n">
        <v>254</v>
      </c>
      <c r="D1585" s="7" t="n">
        <v>0</v>
      </c>
    </row>
    <row r="1586" spans="1:8">
      <c r="A1586" t="s">
        <v>4</v>
      </c>
      <c r="B1586" s="4" t="s">
        <v>5</v>
      </c>
      <c r="C1586" s="4" t="s">
        <v>7</v>
      </c>
      <c r="D1586" s="4" t="s">
        <v>7</v>
      </c>
      <c r="E1586" s="4" t="s">
        <v>12</v>
      </c>
      <c r="F1586" s="4" t="s">
        <v>12</v>
      </c>
      <c r="G1586" s="4" t="s">
        <v>12</v>
      </c>
      <c r="H1586" s="4" t="s">
        <v>11</v>
      </c>
    </row>
    <row r="1587" spans="1:8">
      <c r="A1587" t="n">
        <v>13787</v>
      </c>
      <c r="B1587" s="34" t="n">
        <v>45</v>
      </c>
      <c r="C1587" s="7" t="n">
        <v>2</v>
      </c>
      <c r="D1587" s="7" t="n">
        <v>3</v>
      </c>
      <c r="E1587" s="7" t="n">
        <v>2.5699999332428</v>
      </c>
      <c r="F1587" s="7" t="n">
        <v>-0.839999973773956</v>
      </c>
      <c r="G1587" s="7" t="n">
        <v>0.939999997615814</v>
      </c>
      <c r="H1587" s="7" t="n">
        <v>0</v>
      </c>
    </row>
    <row r="1588" spans="1:8">
      <c r="A1588" t="s">
        <v>4</v>
      </c>
      <c r="B1588" s="4" t="s">
        <v>5</v>
      </c>
      <c r="C1588" s="4" t="s">
        <v>7</v>
      </c>
      <c r="D1588" s="4" t="s">
        <v>7</v>
      </c>
      <c r="E1588" s="4" t="s">
        <v>12</v>
      </c>
      <c r="F1588" s="4" t="s">
        <v>12</v>
      </c>
      <c r="G1588" s="4" t="s">
        <v>12</v>
      </c>
      <c r="H1588" s="4" t="s">
        <v>11</v>
      </c>
      <c r="I1588" s="4" t="s">
        <v>7</v>
      </c>
    </row>
    <row r="1589" spans="1:8">
      <c r="A1589" t="n">
        <v>13804</v>
      </c>
      <c r="B1589" s="34" t="n">
        <v>45</v>
      </c>
      <c r="C1589" s="7" t="n">
        <v>4</v>
      </c>
      <c r="D1589" s="7" t="n">
        <v>3</v>
      </c>
      <c r="E1589" s="7" t="n">
        <v>359.149993896484</v>
      </c>
      <c r="F1589" s="7" t="n">
        <v>285.429992675781</v>
      </c>
      <c r="G1589" s="7" t="n">
        <v>356</v>
      </c>
      <c r="H1589" s="7" t="n">
        <v>0</v>
      </c>
      <c r="I1589" s="7" t="n">
        <v>0</v>
      </c>
    </row>
    <row r="1590" spans="1:8">
      <c r="A1590" t="s">
        <v>4</v>
      </c>
      <c r="B1590" s="4" t="s">
        <v>5</v>
      </c>
      <c r="C1590" s="4" t="s">
        <v>7</v>
      </c>
      <c r="D1590" s="4" t="s">
        <v>7</v>
      </c>
      <c r="E1590" s="4" t="s">
        <v>12</v>
      </c>
      <c r="F1590" s="4" t="s">
        <v>11</v>
      </c>
    </row>
    <row r="1591" spans="1:8">
      <c r="A1591" t="n">
        <v>13822</v>
      </c>
      <c r="B1591" s="34" t="n">
        <v>45</v>
      </c>
      <c r="C1591" s="7" t="n">
        <v>5</v>
      </c>
      <c r="D1591" s="7" t="n">
        <v>3</v>
      </c>
      <c r="E1591" s="7" t="n">
        <v>1.10000002384186</v>
      </c>
      <c r="F1591" s="7" t="n">
        <v>0</v>
      </c>
    </row>
    <row r="1592" spans="1:8">
      <c r="A1592" t="s">
        <v>4</v>
      </c>
      <c r="B1592" s="4" t="s">
        <v>5</v>
      </c>
      <c r="C1592" s="4" t="s">
        <v>7</v>
      </c>
      <c r="D1592" s="4" t="s">
        <v>7</v>
      </c>
      <c r="E1592" s="4" t="s">
        <v>12</v>
      </c>
      <c r="F1592" s="4" t="s">
        <v>11</v>
      </c>
    </row>
    <row r="1593" spans="1:8">
      <c r="A1593" t="n">
        <v>13831</v>
      </c>
      <c r="B1593" s="34" t="n">
        <v>45</v>
      </c>
      <c r="C1593" s="7" t="n">
        <v>11</v>
      </c>
      <c r="D1593" s="7" t="n">
        <v>3</v>
      </c>
      <c r="E1593" s="7" t="n">
        <v>38</v>
      </c>
      <c r="F1593" s="7" t="n">
        <v>0</v>
      </c>
    </row>
    <row r="1594" spans="1:8">
      <c r="A1594" t="s">
        <v>4</v>
      </c>
      <c r="B1594" s="4" t="s">
        <v>5</v>
      </c>
      <c r="C1594" s="4" t="s">
        <v>7</v>
      </c>
      <c r="D1594" s="4" t="s">
        <v>7</v>
      </c>
      <c r="E1594" s="4" t="s">
        <v>12</v>
      </c>
      <c r="F1594" s="4" t="s">
        <v>12</v>
      </c>
      <c r="G1594" s="4" t="s">
        <v>12</v>
      </c>
      <c r="H1594" s="4" t="s">
        <v>11</v>
      </c>
    </row>
    <row r="1595" spans="1:8">
      <c r="A1595" t="n">
        <v>13840</v>
      </c>
      <c r="B1595" s="34" t="n">
        <v>45</v>
      </c>
      <c r="C1595" s="7" t="n">
        <v>2</v>
      </c>
      <c r="D1595" s="7" t="n">
        <v>3</v>
      </c>
      <c r="E1595" s="7" t="n">
        <v>2.5699999332428</v>
      </c>
      <c r="F1595" s="7" t="n">
        <v>-0.899999976158142</v>
      </c>
      <c r="G1595" s="7" t="n">
        <v>0.939999997615814</v>
      </c>
      <c r="H1595" s="7" t="n">
        <v>40000</v>
      </c>
    </row>
    <row r="1596" spans="1:8">
      <c r="A1596" t="s">
        <v>4</v>
      </c>
      <c r="B1596" s="4" t="s">
        <v>5</v>
      </c>
      <c r="C1596" s="4" t="s">
        <v>7</v>
      </c>
      <c r="D1596" s="4" t="s">
        <v>7</v>
      </c>
      <c r="E1596" s="4" t="s">
        <v>12</v>
      </c>
      <c r="F1596" s="4" t="s">
        <v>12</v>
      </c>
      <c r="G1596" s="4" t="s">
        <v>12</v>
      </c>
      <c r="H1596" s="4" t="s">
        <v>11</v>
      </c>
      <c r="I1596" s="4" t="s">
        <v>7</v>
      </c>
    </row>
    <row r="1597" spans="1:8">
      <c r="A1597" t="n">
        <v>13857</v>
      </c>
      <c r="B1597" s="34" t="n">
        <v>45</v>
      </c>
      <c r="C1597" s="7" t="n">
        <v>4</v>
      </c>
      <c r="D1597" s="7" t="n">
        <v>3</v>
      </c>
      <c r="E1597" s="7" t="n">
        <v>358.980010986328</v>
      </c>
      <c r="F1597" s="7" t="n">
        <v>291.380004882813</v>
      </c>
      <c r="G1597" s="7" t="n">
        <v>356</v>
      </c>
      <c r="H1597" s="7" t="n">
        <v>40000</v>
      </c>
      <c r="I1597" s="7" t="n">
        <v>1</v>
      </c>
    </row>
    <row r="1598" spans="1:8">
      <c r="A1598" t="s">
        <v>4</v>
      </c>
      <c r="B1598" s="4" t="s">
        <v>5</v>
      </c>
      <c r="C1598" s="4" t="s">
        <v>7</v>
      </c>
      <c r="D1598" s="4" t="s">
        <v>7</v>
      </c>
      <c r="E1598" s="4" t="s">
        <v>12</v>
      </c>
      <c r="F1598" s="4" t="s">
        <v>11</v>
      </c>
    </row>
    <row r="1599" spans="1:8">
      <c r="A1599" t="n">
        <v>13875</v>
      </c>
      <c r="B1599" s="34" t="n">
        <v>45</v>
      </c>
      <c r="C1599" s="7" t="n">
        <v>5</v>
      </c>
      <c r="D1599" s="7" t="n">
        <v>3</v>
      </c>
      <c r="E1599" s="7" t="n">
        <v>1.39999997615814</v>
      </c>
      <c r="F1599" s="7" t="n">
        <v>40000</v>
      </c>
    </row>
    <row r="1600" spans="1:8">
      <c r="A1600" t="s">
        <v>4</v>
      </c>
      <c r="B1600" s="4" t="s">
        <v>5</v>
      </c>
      <c r="C1600" s="4" t="s">
        <v>7</v>
      </c>
      <c r="D1600" s="4" t="s">
        <v>11</v>
      </c>
      <c r="E1600" s="4" t="s">
        <v>8</v>
      </c>
      <c r="F1600" s="4" t="s">
        <v>8</v>
      </c>
      <c r="G1600" s="4" t="s">
        <v>8</v>
      </c>
      <c r="H1600" s="4" t="s">
        <v>8</v>
      </c>
    </row>
    <row r="1601" spans="1:9">
      <c r="A1601" t="n">
        <v>13884</v>
      </c>
      <c r="B1601" s="35" t="n">
        <v>51</v>
      </c>
      <c r="C1601" s="7" t="n">
        <v>3</v>
      </c>
      <c r="D1601" s="7" t="n">
        <v>0</v>
      </c>
      <c r="E1601" s="7" t="s">
        <v>47</v>
      </c>
      <c r="F1601" s="7" t="s">
        <v>47</v>
      </c>
      <c r="G1601" s="7" t="s">
        <v>48</v>
      </c>
      <c r="H1601" s="7" t="s">
        <v>47</v>
      </c>
    </row>
    <row r="1602" spans="1:9">
      <c r="A1602" t="s">
        <v>4</v>
      </c>
      <c r="B1602" s="4" t="s">
        <v>5</v>
      </c>
      <c r="C1602" s="4" t="s">
        <v>7</v>
      </c>
      <c r="D1602" s="4" t="s">
        <v>11</v>
      </c>
    </row>
    <row r="1603" spans="1:9">
      <c r="A1603" t="n">
        <v>13897</v>
      </c>
      <c r="B1603" s="16" t="n">
        <v>58</v>
      </c>
      <c r="C1603" s="7" t="n">
        <v>255</v>
      </c>
      <c r="D1603" s="7" t="n">
        <v>0</v>
      </c>
    </row>
    <row r="1604" spans="1:9">
      <c r="A1604" t="s">
        <v>4</v>
      </c>
      <c r="B1604" s="4" t="s">
        <v>5</v>
      </c>
      <c r="C1604" s="4" t="s">
        <v>11</v>
      </c>
      <c r="D1604" s="4" t="s">
        <v>11</v>
      </c>
      <c r="E1604" s="4" t="s">
        <v>11</v>
      </c>
    </row>
    <row r="1605" spans="1:9">
      <c r="A1605" t="n">
        <v>13901</v>
      </c>
      <c r="B1605" s="39" t="n">
        <v>61</v>
      </c>
      <c r="C1605" s="7" t="n">
        <v>5</v>
      </c>
      <c r="D1605" s="7" t="n">
        <v>65533</v>
      </c>
      <c r="E1605" s="7" t="n">
        <v>1000</v>
      </c>
    </row>
    <row r="1606" spans="1:9">
      <c r="A1606" t="s">
        <v>4</v>
      </c>
      <c r="B1606" s="4" t="s">
        <v>5</v>
      </c>
      <c r="C1606" s="4" t="s">
        <v>11</v>
      </c>
    </row>
    <row r="1607" spans="1:9">
      <c r="A1607" t="n">
        <v>13908</v>
      </c>
      <c r="B1607" s="23" t="n">
        <v>16</v>
      </c>
      <c r="C1607" s="7" t="n">
        <v>300</v>
      </c>
    </row>
    <row r="1608" spans="1:9">
      <c r="A1608" t="s">
        <v>4</v>
      </c>
      <c r="B1608" s="4" t="s">
        <v>5</v>
      </c>
      <c r="C1608" s="4" t="s">
        <v>7</v>
      </c>
      <c r="D1608" s="4" t="s">
        <v>11</v>
      </c>
      <c r="E1608" s="4" t="s">
        <v>8</v>
      </c>
    </row>
    <row r="1609" spans="1:9">
      <c r="A1609" t="n">
        <v>13911</v>
      </c>
      <c r="B1609" s="35" t="n">
        <v>51</v>
      </c>
      <c r="C1609" s="7" t="n">
        <v>4</v>
      </c>
      <c r="D1609" s="7" t="n">
        <v>5</v>
      </c>
      <c r="E1609" s="7" t="s">
        <v>157</v>
      </c>
    </row>
    <row r="1610" spans="1:9">
      <c r="A1610" t="s">
        <v>4</v>
      </c>
      <c r="B1610" s="4" t="s">
        <v>5</v>
      </c>
      <c r="C1610" s="4" t="s">
        <v>11</v>
      </c>
    </row>
    <row r="1611" spans="1:9">
      <c r="A1611" t="n">
        <v>13924</v>
      </c>
      <c r="B1611" s="23" t="n">
        <v>16</v>
      </c>
      <c r="C1611" s="7" t="n">
        <v>0</v>
      </c>
    </row>
    <row r="1612" spans="1:9">
      <c r="A1612" t="s">
        <v>4</v>
      </c>
      <c r="B1612" s="4" t="s">
        <v>5</v>
      </c>
      <c r="C1612" s="4" t="s">
        <v>11</v>
      </c>
      <c r="D1612" s="4" t="s">
        <v>7</v>
      </c>
      <c r="E1612" s="4" t="s">
        <v>13</v>
      </c>
      <c r="F1612" s="4" t="s">
        <v>39</v>
      </c>
      <c r="G1612" s="4" t="s">
        <v>7</v>
      </c>
      <c r="H1612" s="4" t="s">
        <v>7</v>
      </c>
      <c r="I1612" s="4" t="s">
        <v>7</v>
      </c>
      <c r="J1612" s="4" t="s">
        <v>13</v>
      </c>
      <c r="K1612" s="4" t="s">
        <v>39</v>
      </c>
      <c r="L1612" s="4" t="s">
        <v>7</v>
      </c>
      <c r="M1612" s="4" t="s">
        <v>7</v>
      </c>
      <c r="N1612" s="4" t="s">
        <v>7</v>
      </c>
      <c r="O1612" s="4" t="s">
        <v>13</v>
      </c>
      <c r="P1612" s="4" t="s">
        <v>39</v>
      </c>
      <c r="Q1612" s="4" t="s">
        <v>7</v>
      </c>
      <c r="R1612" s="4" t="s">
        <v>7</v>
      </c>
    </row>
    <row r="1613" spans="1:9">
      <c r="A1613" t="n">
        <v>13927</v>
      </c>
      <c r="B1613" s="36" t="n">
        <v>26</v>
      </c>
      <c r="C1613" s="7" t="n">
        <v>5</v>
      </c>
      <c r="D1613" s="7" t="n">
        <v>17</v>
      </c>
      <c r="E1613" s="7" t="n">
        <v>3332</v>
      </c>
      <c r="F1613" s="7" t="s">
        <v>184</v>
      </c>
      <c r="G1613" s="7" t="n">
        <v>2</v>
      </c>
      <c r="H1613" s="7" t="n">
        <v>3</v>
      </c>
      <c r="I1613" s="7" t="n">
        <v>17</v>
      </c>
      <c r="J1613" s="7" t="n">
        <v>3333</v>
      </c>
      <c r="K1613" s="7" t="s">
        <v>185</v>
      </c>
      <c r="L1613" s="7" t="n">
        <v>2</v>
      </c>
      <c r="M1613" s="7" t="n">
        <v>3</v>
      </c>
      <c r="N1613" s="7" t="n">
        <v>17</v>
      </c>
      <c r="O1613" s="7" t="n">
        <v>3334</v>
      </c>
      <c r="P1613" s="7" t="s">
        <v>186</v>
      </c>
      <c r="Q1613" s="7" t="n">
        <v>2</v>
      </c>
      <c r="R1613" s="7" t="n">
        <v>0</v>
      </c>
    </row>
    <row r="1614" spans="1:9">
      <c r="A1614" t="s">
        <v>4</v>
      </c>
      <c r="B1614" s="4" t="s">
        <v>5</v>
      </c>
    </row>
    <row r="1615" spans="1:9">
      <c r="A1615" t="n">
        <v>14180</v>
      </c>
      <c r="B1615" s="37" t="n">
        <v>28</v>
      </c>
    </row>
    <row r="1616" spans="1:9">
      <c r="A1616" t="s">
        <v>4</v>
      </c>
      <c r="B1616" s="4" t="s">
        <v>5</v>
      </c>
      <c r="C1616" s="4" t="s">
        <v>7</v>
      </c>
      <c r="D1616" s="4" t="s">
        <v>11</v>
      </c>
      <c r="E1616" s="4" t="s">
        <v>8</v>
      </c>
    </row>
    <row r="1617" spans="1:18">
      <c r="A1617" t="n">
        <v>14181</v>
      </c>
      <c r="B1617" s="35" t="n">
        <v>51</v>
      </c>
      <c r="C1617" s="7" t="n">
        <v>4</v>
      </c>
      <c r="D1617" s="7" t="n">
        <v>0</v>
      </c>
      <c r="E1617" s="7" t="s">
        <v>62</v>
      </c>
    </row>
    <row r="1618" spans="1:18">
      <c r="A1618" t="s">
        <v>4</v>
      </c>
      <c r="B1618" s="4" t="s">
        <v>5</v>
      </c>
      <c r="C1618" s="4" t="s">
        <v>11</v>
      </c>
    </row>
    <row r="1619" spans="1:18">
      <c r="A1619" t="n">
        <v>14195</v>
      </c>
      <c r="B1619" s="23" t="n">
        <v>16</v>
      </c>
      <c r="C1619" s="7" t="n">
        <v>0</v>
      </c>
    </row>
    <row r="1620" spans="1:18">
      <c r="A1620" t="s">
        <v>4</v>
      </c>
      <c r="B1620" s="4" t="s">
        <v>5</v>
      </c>
      <c r="C1620" s="4" t="s">
        <v>11</v>
      </c>
      <c r="D1620" s="4" t="s">
        <v>7</v>
      </c>
      <c r="E1620" s="4" t="s">
        <v>13</v>
      </c>
      <c r="F1620" s="4" t="s">
        <v>39</v>
      </c>
      <c r="G1620" s="4" t="s">
        <v>7</v>
      </c>
      <c r="H1620" s="4" t="s">
        <v>7</v>
      </c>
    </row>
    <row r="1621" spans="1:18">
      <c r="A1621" t="n">
        <v>14198</v>
      </c>
      <c r="B1621" s="36" t="n">
        <v>26</v>
      </c>
      <c r="C1621" s="7" t="n">
        <v>0</v>
      </c>
      <c r="D1621" s="7" t="n">
        <v>17</v>
      </c>
      <c r="E1621" s="7" t="n">
        <v>52620</v>
      </c>
      <c r="F1621" s="7" t="s">
        <v>187</v>
      </c>
      <c r="G1621" s="7" t="n">
        <v>2</v>
      </c>
      <c r="H1621" s="7" t="n">
        <v>0</v>
      </c>
    </row>
    <row r="1622" spans="1:18">
      <c r="A1622" t="s">
        <v>4</v>
      </c>
      <c r="B1622" s="4" t="s">
        <v>5</v>
      </c>
    </row>
    <row r="1623" spans="1:18">
      <c r="A1623" t="n">
        <v>14270</v>
      </c>
      <c r="B1623" s="37" t="n">
        <v>28</v>
      </c>
    </row>
    <row r="1624" spans="1:18">
      <c r="A1624" t="s">
        <v>4</v>
      </c>
      <c r="B1624" s="4" t="s">
        <v>5</v>
      </c>
      <c r="C1624" s="4" t="s">
        <v>11</v>
      </c>
      <c r="D1624" s="4" t="s">
        <v>7</v>
      </c>
    </row>
    <row r="1625" spans="1:18">
      <c r="A1625" t="n">
        <v>14271</v>
      </c>
      <c r="B1625" s="40" t="n">
        <v>89</v>
      </c>
      <c r="C1625" s="7" t="n">
        <v>65533</v>
      </c>
      <c r="D1625" s="7" t="n">
        <v>1</v>
      </c>
    </row>
    <row r="1626" spans="1:18">
      <c r="A1626" t="s">
        <v>4</v>
      </c>
      <c r="B1626" s="4" t="s">
        <v>5</v>
      </c>
      <c r="C1626" s="4" t="s">
        <v>7</v>
      </c>
      <c r="D1626" s="4" t="s">
        <v>11</v>
      </c>
      <c r="E1626" s="4" t="s">
        <v>11</v>
      </c>
      <c r="F1626" s="4" t="s">
        <v>7</v>
      </c>
    </row>
    <row r="1627" spans="1:18">
      <c r="A1627" t="n">
        <v>14275</v>
      </c>
      <c r="B1627" s="49" t="n">
        <v>25</v>
      </c>
      <c r="C1627" s="7" t="n">
        <v>1</v>
      </c>
      <c r="D1627" s="7" t="n">
        <v>60</v>
      </c>
      <c r="E1627" s="7" t="n">
        <v>640</v>
      </c>
      <c r="F1627" s="7" t="n">
        <v>1</v>
      </c>
    </row>
    <row r="1628" spans="1:18">
      <c r="A1628" t="s">
        <v>4</v>
      </c>
      <c r="B1628" s="4" t="s">
        <v>5</v>
      </c>
      <c r="C1628" s="4" t="s">
        <v>7</v>
      </c>
      <c r="D1628" s="4" t="s">
        <v>11</v>
      </c>
      <c r="E1628" s="4" t="s">
        <v>8</v>
      </c>
    </row>
    <row r="1629" spans="1:18">
      <c r="A1629" t="n">
        <v>14282</v>
      </c>
      <c r="B1629" s="35" t="n">
        <v>51</v>
      </c>
      <c r="C1629" s="7" t="n">
        <v>4</v>
      </c>
      <c r="D1629" s="7" t="n">
        <v>7032</v>
      </c>
      <c r="E1629" s="7" t="s">
        <v>166</v>
      </c>
    </row>
    <row r="1630" spans="1:18">
      <c r="A1630" t="s">
        <v>4</v>
      </c>
      <c r="B1630" s="4" t="s">
        <v>5</v>
      </c>
      <c r="C1630" s="4" t="s">
        <v>11</v>
      </c>
    </row>
    <row r="1631" spans="1:18">
      <c r="A1631" t="n">
        <v>14295</v>
      </c>
      <c r="B1631" s="23" t="n">
        <v>16</v>
      </c>
      <c r="C1631" s="7" t="n">
        <v>300</v>
      </c>
    </row>
    <row r="1632" spans="1:18">
      <c r="A1632" t="s">
        <v>4</v>
      </c>
      <c r="B1632" s="4" t="s">
        <v>5</v>
      </c>
      <c r="C1632" s="4" t="s">
        <v>11</v>
      </c>
      <c r="D1632" s="4" t="s">
        <v>7</v>
      </c>
      <c r="E1632" s="4" t="s">
        <v>13</v>
      </c>
      <c r="F1632" s="4" t="s">
        <v>39</v>
      </c>
      <c r="G1632" s="4" t="s">
        <v>7</v>
      </c>
      <c r="H1632" s="4" t="s">
        <v>7</v>
      </c>
      <c r="I1632" s="4" t="s">
        <v>7</v>
      </c>
      <c r="J1632" s="4" t="s">
        <v>13</v>
      </c>
      <c r="K1632" s="4" t="s">
        <v>39</v>
      </c>
      <c r="L1632" s="4" t="s">
        <v>7</v>
      </c>
      <c r="M1632" s="4" t="s">
        <v>7</v>
      </c>
      <c r="N1632" s="4" t="s">
        <v>7</v>
      </c>
      <c r="O1632" s="4" t="s">
        <v>13</v>
      </c>
      <c r="P1632" s="4" t="s">
        <v>39</v>
      </c>
      <c r="Q1632" s="4" t="s">
        <v>7</v>
      </c>
      <c r="R1632" s="4" t="s">
        <v>7</v>
      </c>
    </row>
    <row r="1633" spans="1:18">
      <c r="A1633" t="n">
        <v>14298</v>
      </c>
      <c r="B1633" s="36" t="n">
        <v>26</v>
      </c>
      <c r="C1633" s="7" t="n">
        <v>7032</v>
      </c>
      <c r="D1633" s="7" t="n">
        <v>17</v>
      </c>
      <c r="E1633" s="7" t="n">
        <v>18448</v>
      </c>
      <c r="F1633" s="7" t="s">
        <v>188</v>
      </c>
      <c r="G1633" s="7" t="n">
        <v>2</v>
      </c>
      <c r="H1633" s="7" t="n">
        <v>3</v>
      </c>
      <c r="I1633" s="7" t="n">
        <v>17</v>
      </c>
      <c r="J1633" s="7" t="n">
        <v>18449</v>
      </c>
      <c r="K1633" s="7" t="s">
        <v>189</v>
      </c>
      <c r="L1633" s="7" t="n">
        <v>2</v>
      </c>
      <c r="M1633" s="7" t="n">
        <v>3</v>
      </c>
      <c r="N1633" s="7" t="n">
        <v>17</v>
      </c>
      <c r="O1633" s="7" t="n">
        <v>18450</v>
      </c>
      <c r="P1633" s="7" t="s">
        <v>190</v>
      </c>
      <c r="Q1633" s="7" t="n">
        <v>2</v>
      </c>
      <c r="R1633" s="7" t="n">
        <v>0</v>
      </c>
    </row>
    <row r="1634" spans="1:18">
      <c r="A1634" t="s">
        <v>4</v>
      </c>
      <c r="B1634" s="4" t="s">
        <v>5</v>
      </c>
    </row>
    <row r="1635" spans="1:18">
      <c r="A1635" t="n">
        <v>14616</v>
      </c>
      <c r="B1635" s="37" t="n">
        <v>28</v>
      </c>
    </row>
    <row r="1636" spans="1:18">
      <c r="A1636" t="s">
        <v>4</v>
      </c>
      <c r="B1636" s="4" t="s">
        <v>5</v>
      </c>
      <c r="C1636" s="4" t="s">
        <v>11</v>
      </c>
      <c r="D1636" s="4" t="s">
        <v>7</v>
      </c>
    </row>
    <row r="1637" spans="1:18">
      <c r="A1637" t="n">
        <v>14617</v>
      </c>
      <c r="B1637" s="40" t="n">
        <v>89</v>
      </c>
      <c r="C1637" s="7" t="n">
        <v>65533</v>
      </c>
      <c r="D1637" s="7" t="n">
        <v>1</v>
      </c>
    </row>
    <row r="1638" spans="1:18">
      <c r="A1638" t="s">
        <v>4</v>
      </c>
      <c r="B1638" s="4" t="s">
        <v>5</v>
      </c>
      <c r="C1638" s="4" t="s">
        <v>7</v>
      </c>
      <c r="D1638" s="4" t="s">
        <v>11</v>
      </c>
      <c r="E1638" s="4" t="s">
        <v>11</v>
      </c>
      <c r="F1638" s="4" t="s">
        <v>7</v>
      </c>
    </row>
    <row r="1639" spans="1:18">
      <c r="A1639" t="n">
        <v>14621</v>
      </c>
      <c r="B1639" s="49" t="n">
        <v>25</v>
      </c>
      <c r="C1639" s="7" t="n">
        <v>1</v>
      </c>
      <c r="D1639" s="7" t="n">
        <v>65535</v>
      </c>
      <c r="E1639" s="7" t="n">
        <v>65535</v>
      </c>
      <c r="F1639" s="7" t="n">
        <v>0</v>
      </c>
    </row>
    <row r="1640" spans="1:18">
      <c r="A1640" t="s">
        <v>4</v>
      </c>
      <c r="B1640" s="4" t="s">
        <v>5</v>
      </c>
      <c r="C1640" s="4" t="s">
        <v>7</v>
      </c>
      <c r="D1640" s="4" t="s">
        <v>11</v>
      </c>
      <c r="E1640" s="4" t="s">
        <v>8</v>
      </c>
    </row>
    <row r="1641" spans="1:18">
      <c r="A1641" t="n">
        <v>14628</v>
      </c>
      <c r="B1641" s="35" t="n">
        <v>51</v>
      </c>
      <c r="C1641" s="7" t="n">
        <v>4</v>
      </c>
      <c r="D1641" s="7" t="n">
        <v>0</v>
      </c>
      <c r="E1641" s="7" t="s">
        <v>191</v>
      </c>
    </row>
    <row r="1642" spans="1:18">
      <c r="A1642" t="s">
        <v>4</v>
      </c>
      <c r="B1642" s="4" t="s">
        <v>5</v>
      </c>
      <c r="C1642" s="4" t="s">
        <v>11</v>
      </c>
    </row>
    <row r="1643" spans="1:18">
      <c r="A1643" t="n">
        <v>14666</v>
      </c>
      <c r="B1643" s="23" t="n">
        <v>16</v>
      </c>
      <c r="C1643" s="7" t="n">
        <v>0</v>
      </c>
    </row>
    <row r="1644" spans="1:18">
      <c r="A1644" t="s">
        <v>4</v>
      </c>
      <c r="B1644" s="4" t="s">
        <v>5</v>
      </c>
      <c r="C1644" s="4" t="s">
        <v>11</v>
      </c>
      <c r="D1644" s="4" t="s">
        <v>7</v>
      </c>
      <c r="E1644" s="4" t="s">
        <v>13</v>
      </c>
      <c r="F1644" s="4" t="s">
        <v>39</v>
      </c>
      <c r="G1644" s="4" t="s">
        <v>7</v>
      </c>
      <c r="H1644" s="4" t="s">
        <v>7</v>
      </c>
      <c r="I1644" s="4" t="s">
        <v>7</v>
      </c>
      <c r="J1644" s="4" t="s">
        <v>13</v>
      </c>
      <c r="K1644" s="4" t="s">
        <v>39</v>
      </c>
      <c r="L1644" s="4" t="s">
        <v>7</v>
      </c>
      <c r="M1644" s="4" t="s">
        <v>7</v>
      </c>
    </row>
    <row r="1645" spans="1:18">
      <c r="A1645" t="n">
        <v>14669</v>
      </c>
      <c r="B1645" s="36" t="n">
        <v>26</v>
      </c>
      <c r="C1645" s="7" t="n">
        <v>0</v>
      </c>
      <c r="D1645" s="7" t="n">
        <v>17</v>
      </c>
      <c r="E1645" s="7" t="n">
        <v>52621</v>
      </c>
      <c r="F1645" s="7" t="s">
        <v>192</v>
      </c>
      <c r="G1645" s="7" t="n">
        <v>2</v>
      </c>
      <c r="H1645" s="7" t="n">
        <v>3</v>
      </c>
      <c r="I1645" s="7" t="n">
        <v>17</v>
      </c>
      <c r="J1645" s="7" t="n">
        <v>52622</v>
      </c>
      <c r="K1645" s="7" t="s">
        <v>193</v>
      </c>
      <c r="L1645" s="7" t="n">
        <v>2</v>
      </c>
      <c r="M1645" s="7" t="n">
        <v>0</v>
      </c>
    </row>
    <row r="1646" spans="1:18">
      <c r="A1646" t="s">
        <v>4</v>
      </c>
      <c r="B1646" s="4" t="s">
        <v>5</v>
      </c>
    </row>
    <row r="1647" spans="1:18">
      <c r="A1647" t="n">
        <v>14812</v>
      </c>
      <c r="B1647" s="37" t="n">
        <v>28</v>
      </c>
    </row>
    <row r="1648" spans="1:18">
      <c r="A1648" t="s">
        <v>4</v>
      </c>
      <c r="B1648" s="4" t="s">
        <v>5</v>
      </c>
      <c r="C1648" s="4" t="s">
        <v>11</v>
      </c>
      <c r="D1648" s="4" t="s">
        <v>7</v>
      </c>
    </row>
    <row r="1649" spans="1:18">
      <c r="A1649" t="n">
        <v>14813</v>
      </c>
      <c r="B1649" s="40" t="n">
        <v>89</v>
      </c>
      <c r="C1649" s="7" t="n">
        <v>65533</v>
      </c>
      <c r="D1649" s="7" t="n">
        <v>1</v>
      </c>
    </row>
    <row r="1650" spans="1:18">
      <c r="A1650" t="s">
        <v>4</v>
      </c>
      <c r="B1650" s="4" t="s">
        <v>5</v>
      </c>
      <c r="C1650" s="4" t="s">
        <v>7</v>
      </c>
      <c r="D1650" s="4" t="s">
        <v>11</v>
      </c>
      <c r="E1650" s="4" t="s">
        <v>12</v>
      </c>
    </row>
    <row r="1651" spans="1:18">
      <c r="A1651" t="n">
        <v>14817</v>
      </c>
      <c r="B1651" s="16" t="n">
        <v>58</v>
      </c>
      <c r="C1651" s="7" t="n">
        <v>101</v>
      </c>
      <c r="D1651" s="7" t="n">
        <v>500</v>
      </c>
      <c r="E1651" s="7" t="n">
        <v>1</v>
      </c>
    </row>
    <row r="1652" spans="1:18">
      <c r="A1652" t="s">
        <v>4</v>
      </c>
      <c r="B1652" s="4" t="s">
        <v>5</v>
      </c>
      <c r="C1652" s="4" t="s">
        <v>7</v>
      </c>
      <c r="D1652" s="4" t="s">
        <v>11</v>
      </c>
    </row>
    <row r="1653" spans="1:18">
      <c r="A1653" t="n">
        <v>14825</v>
      </c>
      <c r="B1653" s="16" t="n">
        <v>58</v>
      </c>
      <c r="C1653" s="7" t="n">
        <v>254</v>
      </c>
      <c r="D1653" s="7" t="n">
        <v>0</v>
      </c>
    </row>
    <row r="1654" spans="1:18">
      <c r="A1654" t="s">
        <v>4</v>
      </c>
      <c r="B1654" s="4" t="s">
        <v>5</v>
      </c>
      <c r="C1654" s="4" t="s">
        <v>7</v>
      </c>
      <c r="D1654" s="4" t="s">
        <v>7</v>
      </c>
      <c r="E1654" s="4" t="s">
        <v>12</v>
      </c>
      <c r="F1654" s="4" t="s">
        <v>12</v>
      </c>
      <c r="G1654" s="4" t="s">
        <v>12</v>
      </c>
      <c r="H1654" s="4" t="s">
        <v>11</v>
      </c>
    </row>
    <row r="1655" spans="1:18">
      <c r="A1655" t="n">
        <v>14829</v>
      </c>
      <c r="B1655" s="34" t="n">
        <v>45</v>
      </c>
      <c r="C1655" s="7" t="n">
        <v>2</v>
      </c>
      <c r="D1655" s="7" t="n">
        <v>3</v>
      </c>
      <c r="E1655" s="7" t="n">
        <v>2.22000002861023</v>
      </c>
      <c r="F1655" s="7" t="n">
        <v>-0.970000028610229</v>
      </c>
      <c r="G1655" s="7" t="n">
        <v>-0.0199999995529652</v>
      </c>
      <c r="H1655" s="7" t="n">
        <v>0</v>
      </c>
    </row>
    <row r="1656" spans="1:18">
      <c r="A1656" t="s">
        <v>4</v>
      </c>
      <c r="B1656" s="4" t="s">
        <v>5</v>
      </c>
      <c r="C1656" s="4" t="s">
        <v>7</v>
      </c>
      <c r="D1656" s="4" t="s">
        <v>7</v>
      </c>
      <c r="E1656" s="4" t="s">
        <v>12</v>
      </c>
      <c r="F1656" s="4" t="s">
        <v>12</v>
      </c>
      <c r="G1656" s="4" t="s">
        <v>12</v>
      </c>
      <c r="H1656" s="4" t="s">
        <v>11</v>
      </c>
      <c r="I1656" s="4" t="s">
        <v>7</v>
      </c>
    </row>
    <row r="1657" spans="1:18">
      <c r="A1657" t="n">
        <v>14846</v>
      </c>
      <c r="B1657" s="34" t="n">
        <v>45</v>
      </c>
      <c r="C1657" s="7" t="n">
        <v>4</v>
      </c>
      <c r="D1657" s="7" t="n">
        <v>3</v>
      </c>
      <c r="E1657" s="7" t="n">
        <v>8.96000003814697</v>
      </c>
      <c r="F1657" s="7" t="n">
        <v>232.169998168945</v>
      </c>
      <c r="G1657" s="7" t="n">
        <v>4</v>
      </c>
      <c r="H1657" s="7" t="n">
        <v>0</v>
      </c>
      <c r="I1657" s="7" t="n">
        <v>0</v>
      </c>
    </row>
    <row r="1658" spans="1:18">
      <c r="A1658" t="s">
        <v>4</v>
      </c>
      <c r="B1658" s="4" t="s">
        <v>5</v>
      </c>
      <c r="C1658" s="4" t="s">
        <v>7</v>
      </c>
      <c r="D1658" s="4" t="s">
        <v>7</v>
      </c>
      <c r="E1658" s="4" t="s">
        <v>12</v>
      </c>
      <c r="F1658" s="4" t="s">
        <v>11</v>
      </c>
    </row>
    <row r="1659" spans="1:18">
      <c r="A1659" t="n">
        <v>14864</v>
      </c>
      <c r="B1659" s="34" t="n">
        <v>45</v>
      </c>
      <c r="C1659" s="7" t="n">
        <v>5</v>
      </c>
      <c r="D1659" s="7" t="n">
        <v>3</v>
      </c>
      <c r="E1659" s="7" t="n">
        <v>2.40000009536743</v>
      </c>
      <c r="F1659" s="7" t="n">
        <v>0</v>
      </c>
    </row>
    <row r="1660" spans="1:18">
      <c r="A1660" t="s">
        <v>4</v>
      </c>
      <c r="B1660" s="4" t="s">
        <v>5</v>
      </c>
      <c r="C1660" s="4" t="s">
        <v>7</v>
      </c>
      <c r="D1660" s="4" t="s">
        <v>7</v>
      </c>
      <c r="E1660" s="4" t="s">
        <v>12</v>
      </c>
      <c r="F1660" s="4" t="s">
        <v>11</v>
      </c>
    </row>
    <row r="1661" spans="1:18">
      <c r="A1661" t="n">
        <v>14873</v>
      </c>
      <c r="B1661" s="34" t="n">
        <v>45</v>
      </c>
      <c r="C1661" s="7" t="n">
        <v>11</v>
      </c>
      <c r="D1661" s="7" t="n">
        <v>3</v>
      </c>
      <c r="E1661" s="7" t="n">
        <v>38</v>
      </c>
      <c r="F1661" s="7" t="n">
        <v>0</v>
      </c>
    </row>
    <row r="1662" spans="1:18">
      <c r="A1662" t="s">
        <v>4</v>
      </c>
      <c r="B1662" s="4" t="s">
        <v>5</v>
      </c>
      <c r="C1662" s="4" t="s">
        <v>7</v>
      </c>
      <c r="D1662" s="4" t="s">
        <v>7</v>
      </c>
      <c r="E1662" s="4" t="s">
        <v>12</v>
      </c>
      <c r="F1662" s="4" t="s">
        <v>11</v>
      </c>
    </row>
    <row r="1663" spans="1:18">
      <c r="A1663" t="n">
        <v>14882</v>
      </c>
      <c r="B1663" s="34" t="n">
        <v>45</v>
      </c>
      <c r="C1663" s="7" t="n">
        <v>5</v>
      </c>
      <c r="D1663" s="7" t="n">
        <v>3</v>
      </c>
      <c r="E1663" s="7" t="n">
        <v>2.29999995231628</v>
      </c>
      <c r="F1663" s="7" t="n">
        <v>3000</v>
      </c>
    </row>
    <row r="1664" spans="1:18">
      <c r="A1664" t="s">
        <v>4</v>
      </c>
      <c r="B1664" s="4" t="s">
        <v>5</v>
      </c>
      <c r="C1664" s="4" t="s">
        <v>7</v>
      </c>
      <c r="D1664" s="4" t="s">
        <v>11</v>
      </c>
    </row>
    <row r="1665" spans="1:9">
      <c r="A1665" t="n">
        <v>14891</v>
      </c>
      <c r="B1665" s="16" t="n">
        <v>58</v>
      </c>
      <c r="C1665" s="7" t="n">
        <v>255</v>
      </c>
      <c r="D1665" s="7" t="n">
        <v>0</v>
      </c>
    </row>
    <row r="1666" spans="1:9">
      <c r="A1666" t="s">
        <v>4</v>
      </c>
      <c r="B1666" s="4" t="s">
        <v>5</v>
      </c>
      <c r="C1666" s="4" t="s">
        <v>11</v>
      </c>
      <c r="D1666" s="4" t="s">
        <v>11</v>
      </c>
      <c r="E1666" s="4" t="s">
        <v>11</v>
      </c>
    </row>
    <row r="1667" spans="1:9">
      <c r="A1667" t="n">
        <v>14895</v>
      </c>
      <c r="B1667" s="39" t="n">
        <v>61</v>
      </c>
      <c r="C1667" s="7" t="n">
        <v>5</v>
      </c>
      <c r="D1667" s="7" t="n">
        <v>0</v>
      </c>
      <c r="E1667" s="7" t="n">
        <v>1000</v>
      </c>
    </row>
    <row r="1668" spans="1:9">
      <c r="A1668" t="s">
        <v>4</v>
      </c>
      <c r="B1668" s="4" t="s">
        <v>5</v>
      </c>
      <c r="C1668" s="4" t="s">
        <v>11</v>
      </c>
    </row>
    <row r="1669" spans="1:9">
      <c r="A1669" t="n">
        <v>14902</v>
      </c>
      <c r="B1669" s="23" t="n">
        <v>16</v>
      </c>
      <c r="C1669" s="7" t="n">
        <v>300</v>
      </c>
    </row>
    <row r="1670" spans="1:9">
      <c r="A1670" t="s">
        <v>4</v>
      </c>
      <c r="B1670" s="4" t="s">
        <v>5</v>
      </c>
      <c r="C1670" s="4" t="s">
        <v>7</v>
      </c>
      <c r="D1670" s="4" t="s">
        <v>11</v>
      </c>
      <c r="E1670" s="4" t="s">
        <v>8</v>
      </c>
    </row>
    <row r="1671" spans="1:9">
      <c r="A1671" t="n">
        <v>14905</v>
      </c>
      <c r="B1671" s="35" t="n">
        <v>51</v>
      </c>
      <c r="C1671" s="7" t="n">
        <v>4</v>
      </c>
      <c r="D1671" s="7" t="n">
        <v>5</v>
      </c>
      <c r="E1671" s="7" t="s">
        <v>181</v>
      </c>
    </row>
    <row r="1672" spans="1:9">
      <c r="A1672" t="s">
        <v>4</v>
      </c>
      <c r="B1672" s="4" t="s">
        <v>5</v>
      </c>
      <c r="C1672" s="4" t="s">
        <v>11</v>
      </c>
    </row>
    <row r="1673" spans="1:9">
      <c r="A1673" t="n">
        <v>14919</v>
      </c>
      <c r="B1673" s="23" t="n">
        <v>16</v>
      </c>
      <c r="C1673" s="7" t="n">
        <v>0</v>
      </c>
    </row>
    <row r="1674" spans="1:9">
      <c r="A1674" t="s">
        <v>4</v>
      </c>
      <c r="B1674" s="4" t="s">
        <v>5</v>
      </c>
      <c r="C1674" s="4" t="s">
        <v>11</v>
      </c>
      <c r="D1674" s="4" t="s">
        <v>7</v>
      </c>
      <c r="E1674" s="4" t="s">
        <v>13</v>
      </c>
      <c r="F1674" s="4" t="s">
        <v>39</v>
      </c>
      <c r="G1674" s="4" t="s">
        <v>7</v>
      </c>
      <c r="H1674" s="4" t="s">
        <v>7</v>
      </c>
      <c r="I1674" s="4" t="s">
        <v>7</v>
      </c>
      <c r="J1674" s="4" t="s">
        <v>13</v>
      </c>
      <c r="K1674" s="4" t="s">
        <v>39</v>
      </c>
      <c r="L1674" s="4" t="s">
        <v>7</v>
      </c>
      <c r="M1674" s="4" t="s">
        <v>7</v>
      </c>
      <c r="N1674" s="4" t="s">
        <v>7</v>
      </c>
      <c r="O1674" s="4" t="s">
        <v>13</v>
      </c>
      <c r="P1674" s="4" t="s">
        <v>39</v>
      </c>
      <c r="Q1674" s="4" t="s">
        <v>7</v>
      </c>
      <c r="R1674" s="4" t="s">
        <v>7</v>
      </c>
    </row>
    <row r="1675" spans="1:9">
      <c r="A1675" t="n">
        <v>14922</v>
      </c>
      <c r="B1675" s="36" t="n">
        <v>26</v>
      </c>
      <c r="C1675" s="7" t="n">
        <v>5</v>
      </c>
      <c r="D1675" s="7" t="n">
        <v>17</v>
      </c>
      <c r="E1675" s="7" t="n">
        <v>3335</v>
      </c>
      <c r="F1675" s="7" t="s">
        <v>194</v>
      </c>
      <c r="G1675" s="7" t="n">
        <v>2</v>
      </c>
      <c r="H1675" s="7" t="n">
        <v>3</v>
      </c>
      <c r="I1675" s="7" t="n">
        <v>17</v>
      </c>
      <c r="J1675" s="7" t="n">
        <v>3336</v>
      </c>
      <c r="K1675" s="7" t="s">
        <v>195</v>
      </c>
      <c r="L1675" s="7" t="n">
        <v>2</v>
      </c>
      <c r="M1675" s="7" t="n">
        <v>3</v>
      </c>
      <c r="N1675" s="7" t="n">
        <v>17</v>
      </c>
      <c r="O1675" s="7" t="n">
        <v>3337</v>
      </c>
      <c r="P1675" s="7" t="s">
        <v>196</v>
      </c>
      <c r="Q1675" s="7" t="n">
        <v>2</v>
      </c>
      <c r="R1675" s="7" t="n">
        <v>0</v>
      </c>
    </row>
    <row r="1676" spans="1:9">
      <c r="A1676" t="s">
        <v>4</v>
      </c>
      <c r="B1676" s="4" t="s">
        <v>5</v>
      </c>
    </row>
    <row r="1677" spans="1:9">
      <c r="A1677" t="n">
        <v>15125</v>
      </c>
      <c r="B1677" s="37" t="n">
        <v>28</v>
      </c>
    </row>
    <row r="1678" spans="1:9">
      <c r="A1678" t="s">
        <v>4</v>
      </c>
      <c r="B1678" s="4" t="s">
        <v>5</v>
      </c>
      <c r="C1678" s="4" t="s">
        <v>7</v>
      </c>
      <c r="D1678" s="4" t="s">
        <v>11</v>
      </c>
      <c r="E1678" s="4" t="s">
        <v>8</v>
      </c>
    </row>
    <row r="1679" spans="1:9">
      <c r="A1679" t="n">
        <v>15126</v>
      </c>
      <c r="B1679" s="35" t="n">
        <v>51</v>
      </c>
      <c r="C1679" s="7" t="n">
        <v>4</v>
      </c>
      <c r="D1679" s="7" t="n">
        <v>0</v>
      </c>
      <c r="E1679" s="7" t="s">
        <v>171</v>
      </c>
    </row>
    <row r="1680" spans="1:9">
      <c r="A1680" t="s">
        <v>4</v>
      </c>
      <c r="B1680" s="4" t="s">
        <v>5</v>
      </c>
      <c r="C1680" s="4" t="s">
        <v>11</v>
      </c>
    </row>
    <row r="1681" spans="1:18">
      <c r="A1681" t="n">
        <v>15141</v>
      </c>
      <c r="B1681" s="23" t="n">
        <v>16</v>
      </c>
      <c r="C1681" s="7" t="n">
        <v>0</v>
      </c>
    </row>
    <row r="1682" spans="1:18">
      <c r="A1682" t="s">
        <v>4</v>
      </c>
      <c r="B1682" s="4" t="s">
        <v>5</v>
      </c>
      <c r="C1682" s="4" t="s">
        <v>11</v>
      </c>
      <c r="D1682" s="4" t="s">
        <v>7</v>
      </c>
      <c r="E1682" s="4" t="s">
        <v>13</v>
      </c>
      <c r="F1682" s="4" t="s">
        <v>39</v>
      </c>
      <c r="G1682" s="4" t="s">
        <v>7</v>
      </c>
      <c r="H1682" s="4" t="s">
        <v>7</v>
      </c>
    </row>
    <row r="1683" spans="1:18">
      <c r="A1683" t="n">
        <v>15144</v>
      </c>
      <c r="B1683" s="36" t="n">
        <v>26</v>
      </c>
      <c r="C1683" s="7" t="n">
        <v>0</v>
      </c>
      <c r="D1683" s="7" t="n">
        <v>17</v>
      </c>
      <c r="E1683" s="7" t="n">
        <v>52623</v>
      </c>
      <c r="F1683" s="7" t="s">
        <v>197</v>
      </c>
      <c r="G1683" s="7" t="n">
        <v>2</v>
      </c>
      <c r="H1683" s="7" t="n">
        <v>0</v>
      </c>
    </row>
    <row r="1684" spans="1:18">
      <c r="A1684" t="s">
        <v>4</v>
      </c>
      <c r="B1684" s="4" t="s">
        <v>5</v>
      </c>
    </row>
    <row r="1685" spans="1:18">
      <c r="A1685" t="n">
        <v>15161</v>
      </c>
      <c r="B1685" s="37" t="n">
        <v>28</v>
      </c>
    </row>
    <row r="1686" spans="1:18">
      <c r="A1686" t="s">
        <v>4</v>
      </c>
      <c r="B1686" s="4" t="s">
        <v>5</v>
      </c>
      <c r="C1686" s="4" t="s">
        <v>7</v>
      </c>
      <c r="D1686" s="4" t="s">
        <v>11</v>
      </c>
      <c r="E1686" s="4" t="s">
        <v>8</v>
      </c>
    </row>
    <row r="1687" spans="1:18">
      <c r="A1687" t="n">
        <v>15162</v>
      </c>
      <c r="B1687" s="35" t="n">
        <v>51</v>
      </c>
      <c r="C1687" s="7" t="n">
        <v>4</v>
      </c>
      <c r="D1687" s="7" t="n">
        <v>3</v>
      </c>
      <c r="E1687" s="7" t="s">
        <v>38</v>
      </c>
    </row>
    <row r="1688" spans="1:18">
      <c r="A1688" t="s">
        <v>4</v>
      </c>
      <c r="B1688" s="4" t="s">
        <v>5</v>
      </c>
      <c r="C1688" s="4" t="s">
        <v>11</v>
      </c>
    </row>
    <row r="1689" spans="1:18">
      <c r="A1689" t="n">
        <v>15175</v>
      </c>
      <c r="B1689" s="23" t="n">
        <v>16</v>
      </c>
      <c r="C1689" s="7" t="n">
        <v>0</v>
      </c>
    </row>
    <row r="1690" spans="1:18">
      <c r="A1690" t="s">
        <v>4</v>
      </c>
      <c r="B1690" s="4" t="s">
        <v>5</v>
      </c>
      <c r="C1690" s="4" t="s">
        <v>11</v>
      </c>
      <c r="D1690" s="4" t="s">
        <v>7</v>
      </c>
      <c r="E1690" s="4" t="s">
        <v>13</v>
      </c>
      <c r="F1690" s="4" t="s">
        <v>39</v>
      </c>
      <c r="G1690" s="4" t="s">
        <v>7</v>
      </c>
      <c r="H1690" s="4" t="s">
        <v>7</v>
      </c>
    </row>
    <row r="1691" spans="1:18">
      <c r="A1691" t="n">
        <v>15178</v>
      </c>
      <c r="B1691" s="36" t="n">
        <v>26</v>
      </c>
      <c r="C1691" s="7" t="n">
        <v>3</v>
      </c>
      <c r="D1691" s="7" t="n">
        <v>17</v>
      </c>
      <c r="E1691" s="7" t="n">
        <v>2326</v>
      </c>
      <c r="F1691" s="7" t="s">
        <v>198</v>
      </c>
      <c r="G1691" s="7" t="n">
        <v>2</v>
      </c>
      <c r="H1691" s="7" t="n">
        <v>0</v>
      </c>
    </row>
    <row r="1692" spans="1:18">
      <c r="A1692" t="s">
        <v>4</v>
      </c>
      <c r="B1692" s="4" t="s">
        <v>5</v>
      </c>
    </row>
    <row r="1693" spans="1:18">
      <c r="A1693" t="n">
        <v>15197</v>
      </c>
      <c r="B1693" s="37" t="n">
        <v>28</v>
      </c>
    </row>
    <row r="1694" spans="1:18">
      <c r="A1694" t="s">
        <v>4</v>
      </c>
      <c r="B1694" s="4" t="s">
        <v>5</v>
      </c>
      <c r="C1694" s="4" t="s">
        <v>7</v>
      </c>
      <c r="D1694" s="4" t="s">
        <v>11</v>
      </c>
      <c r="E1694" s="4" t="s">
        <v>8</v>
      </c>
    </row>
    <row r="1695" spans="1:18">
      <c r="A1695" t="n">
        <v>15198</v>
      </c>
      <c r="B1695" s="35" t="n">
        <v>51</v>
      </c>
      <c r="C1695" s="7" t="n">
        <v>4</v>
      </c>
      <c r="D1695" s="7" t="n">
        <v>5</v>
      </c>
      <c r="E1695" s="7" t="s">
        <v>76</v>
      </c>
    </row>
    <row r="1696" spans="1:18">
      <c r="A1696" t="s">
        <v>4</v>
      </c>
      <c r="B1696" s="4" t="s">
        <v>5</v>
      </c>
      <c r="C1696" s="4" t="s">
        <v>11</v>
      </c>
    </row>
    <row r="1697" spans="1:8">
      <c r="A1697" t="n">
        <v>15212</v>
      </c>
      <c r="B1697" s="23" t="n">
        <v>16</v>
      </c>
      <c r="C1697" s="7" t="n">
        <v>0</v>
      </c>
    </row>
    <row r="1698" spans="1:8">
      <c r="A1698" t="s">
        <v>4</v>
      </c>
      <c r="B1698" s="4" t="s">
        <v>5</v>
      </c>
      <c r="C1698" s="4" t="s">
        <v>11</v>
      </c>
      <c r="D1698" s="4" t="s">
        <v>7</v>
      </c>
      <c r="E1698" s="4" t="s">
        <v>13</v>
      </c>
      <c r="F1698" s="4" t="s">
        <v>39</v>
      </c>
      <c r="G1698" s="4" t="s">
        <v>7</v>
      </c>
      <c r="H1698" s="4" t="s">
        <v>7</v>
      </c>
      <c r="I1698" s="4" t="s">
        <v>7</v>
      </c>
      <c r="J1698" s="4" t="s">
        <v>13</v>
      </c>
      <c r="K1698" s="4" t="s">
        <v>39</v>
      </c>
      <c r="L1698" s="4" t="s">
        <v>7</v>
      </c>
      <c r="M1698" s="4" t="s">
        <v>7</v>
      </c>
      <c r="N1698" s="4" t="s">
        <v>7</v>
      </c>
      <c r="O1698" s="4" t="s">
        <v>13</v>
      </c>
      <c r="P1698" s="4" t="s">
        <v>39</v>
      </c>
      <c r="Q1698" s="4" t="s">
        <v>7</v>
      </c>
      <c r="R1698" s="4" t="s">
        <v>7</v>
      </c>
    </row>
    <row r="1699" spans="1:8">
      <c r="A1699" t="n">
        <v>15215</v>
      </c>
      <c r="B1699" s="36" t="n">
        <v>26</v>
      </c>
      <c r="C1699" s="7" t="n">
        <v>5</v>
      </c>
      <c r="D1699" s="7" t="n">
        <v>17</v>
      </c>
      <c r="E1699" s="7" t="n">
        <v>3338</v>
      </c>
      <c r="F1699" s="7" t="s">
        <v>199</v>
      </c>
      <c r="G1699" s="7" t="n">
        <v>2</v>
      </c>
      <c r="H1699" s="7" t="n">
        <v>3</v>
      </c>
      <c r="I1699" s="7" t="n">
        <v>17</v>
      </c>
      <c r="J1699" s="7" t="n">
        <v>3339</v>
      </c>
      <c r="K1699" s="7" t="s">
        <v>200</v>
      </c>
      <c r="L1699" s="7" t="n">
        <v>2</v>
      </c>
      <c r="M1699" s="7" t="n">
        <v>3</v>
      </c>
      <c r="N1699" s="7" t="n">
        <v>17</v>
      </c>
      <c r="O1699" s="7" t="n">
        <v>3340</v>
      </c>
      <c r="P1699" s="7" t="s">
        <v>201</v>
      </c>
      <c r="Q1699" s="7" t="n">
        <v>2</v>
      </c>
      <c r="R1699" s="7" t="n">
        <v>0</v>
      </c>
    </row>
    <row r="1700" spans="1:8">
      <c r="A1700" t="s">
        <v>4</v>
      </c>
      <c r="B1700" s="4" t="s">
        <v>5</v>
      </c>
    </row>
    <row r="1701" spans="1:8">
      <c r="A1701" t="n">
        <v>15541</v>
      </c>
      <c r="B1701" s="37" t="n">
        <v>28</v>
      </c>
    </row>
    <row r="1702" spans="1:8">
      <c r="A1702" t="s">
        <v>4</v>
      </c>
      <c r="B1702" s="4" t="s">
        <v>5</v>
      </c>
      <c r="C1702" s="4" t="s">
        <v>11</v>
      </c>
      <c r="D1702" s="4" t="s">
        <v>7</v>
      </c>
    </row>
    <row r="1703" spans="1:8">
      <c r="A1703" t="n">
        <v>15542</v>
      </c>
      <c r="B1703" s="40" t="n">
        <v>89</v>
      </c>
      <c r="C1703" s="7" t="n">
        <v>65533</v>
      </c>
      <c r="D1703" s="7" t="n">
        <v>1</v>
      </c>
    </row>
    <row r="1704" spans="1:8">
      <c r="A1704" t="s">
        <v>4</v>
      </c>
      <c r="B1704" s="4" t="s">
        <v>5</v>
      </c>
      <c r="C1704" s="4" t="s">
        <v>7</v>
      </c>
      <c r="D1704" s="4" t="s">
        <v>11</v>
      </c>
      <c r="E1704" s="4" t="s">
        <v>8</v>
      </c>
      <c r="F1704" s="4" t="s">
        <v>8</v>
      </c>
      <c r="G1704" s="4" t="s">
        <v>8</v>
      </c>
      <c r="H1704" s="4" t="s">
        <v>8</v>
      </c>
    </row>
    <row r="1705" spans="1:8">
      <c r="A1705" t="n">
        <v>15546</v>
      </c>
      <c r="B1705" s="35" t="n">
        <v>51</v>
      </c>
      <c r="C1705" s="7" t="n">
        <v>3</v>
      </c>
      <c r="D1705" s="7" t="n">
        <v>5</v>
      </c>
      <c r="E1705" s="7" t="s">
        <v>202</v>
      </c>
      <c r="F1705" s="7" t="s">
        <v>160</v>
      </c>
      <c r="G1705" s="7" t="s">
        <v>48</v>
      </c>
      <c r="H1705" s="7" t="s">
        <v>47</v>
      </c>
    </row>
    <row r="1706" spans="1:8">
      <c r="A1706" t="s">
        <v>4</v>
      </c>
      <c r="B1706" s="4" t="s">
        <v>5</v>
      </c>
      <c r="C1706" s="4" t="s">
        <v>11</v>
      </c>
      <c r="D1706" s="4" t="s">
        <v>12</v>
      </c>
      <c r="E1706" s="4" t="s">
        <v>12</v>
      </c>
      <c r="F1706" s="4" t="s">
        <v>12</v>
      </c>
      <c r="G1706" s="4" t="s">
        <v>11</v>
      </c>
      <c r="H1706" s="4" t="s">
        <v>11</v>
      </c>
    </row>
    <row r="1707" spans="1:8">
      <c r="A1707" t="n">
        <v>15559</v>
      </c>
      <c r="B1707" s="32" t="n">
        <v>60</v>
      </c>
      <c r="C1707" s="7" t="n">
        <v>5</v>
      </c>
      <c r="D1707" s="7" t="n">
        <v>0</v>
      </c>
      <c r="E1707" s="7" t="n">
        <v>-10</v>
      </c>
      <c r="F1707" s="7" t="n">
        <v>0</v>
      </c>
      <c r="G1707" s="7" t="n">
        <v>1000</v>
      </c>
      <c r="H1707" s="7" t="n">
        <v>0</v>
      </c>
    </row>
    <row r="1708" spans="1:8">
      <c r="A1708" t="s">
        <v>4</v>
      </c>
      <c r="B1708" s="4" t="s">
        <v>5</v>
      </c>
      <c r="C1708" s="4" t="s">
        <v>11</v>
      </c>
      <c r="D1708" s="4" t="s">
        <v>11</v>
      </c>
      <c r="E1708" s="4" t="s">
        <v>11</v>
      </c>
    </row>
    <row r="1709" spans="1:8">
      <c r="A1709" t="n">
        <v>15578</v>
      </c>
      <c r="B1709" s="39" t="n">
        <v>61</v>
      </c>
      <c r="C1709" s="7" t="n">
        <v>5</v>
      </c>
      <c r="D1709" s="7" t="n">
        <v>65533</v>
      </c>
      <c r="E1709" s="7" t="n">
        <v>1000</v>
      </c>
    </row>
    <row r="1710" spans="1:8">
      <c r="A1710" t="s">
        <v>4</v>
      </c>
      <c r="B1710" s="4" t="s">
        <v>5</v>
      </c>
      <c r="C1710" s="4" t="s">
        <v>11</v>
      </c>
    </row>
    <row r="1711" spans="1:8">
      <c r="A1711" t="n">
        <v>15585</v>
      </c>
      <c r="B1711" s="23" t="n">
        <v>16</v>
      </c>
      <c r="C1711" s="7" t="n">
        <v>1000</v>
      </c>
    </row>
    <row r="1712" spans="1:8">
      <c r="A1712" t="s">
        <v>4</v>
      </c>
      <c r="B1712" s="4" t="s">
        <v>5</v>
      </c>
      <c r="C1712" s="4" t="s">
        <v>7</v>
      </c>
      <c r="D1712" s="4" t="s">
        <v>11</v>
      </c>
      <c r="E1712" s="4" t="s">
        <v>8</v>
      </c>
    </row>
    <row r="1713" spans="1:18">
      <c r="A1713" t="n">
        <v>15588</v>
      </c>
      <c r="B1713" s="35" t="n">
        <v>51</v>
      </c>
      <c r="C1713" s="7" t="n">
        <v>4</v>
      </c>
      <c r="D1713" s="7" t="n">
        <v>5</v>
      </c>
      <c r="E1713" s="7" t="s">
        <v>76</v>
      </c>
    </row>
    <row r="1714" spans="1:18">
      <c r="A1714" t="s">
        <v>4</v>
      </c>
      <c r="B1714" s="4" t="s">
        <v>5</v>
      </c>
      <c r="C1714" s="4" t="s">
        <v>11</v>
      </c>
    </row>
    <row r="1715" spans="1:18">
      <c r="A1715" t="n">
        <v>15602</v>
      </c>
      <c r="B1715" s="23" t="n">
        <v>16</v>
      </c>
      <c r="C1715" s="7" t="n">
        <v>0</v>
      </c>
    </row>
    <row r="1716" spans="1:18">
      <c r="A1716" t="s">
        <v>4</v>
      </c>
      <c r="B1716" s="4" t="s">
        <v>5</v>
      </c>
      <c r="C1716" s="4" t="s">
        <v>11</v>
      </c>
      <c r="D1716" s="4" t="s">
        <v>7</v>
      </c>
      <c r="E1716" s="4" t="s">
        <v>13</v>
      </c>
      <c r="F1716" s="4" t="s">
        <v>39</v>
      </c>
      <c r="G1716" s="4" t="s">
        <v>7</v>
      </c>
      <c r="H1716" s="4" t="s">
        <v>7</v>
      </c>
    </row>
    <row r="1717" spans="1:18">
      <c r="A1717" t="n">
        <v>15605</v>
      </c>
      <c r="B1717" s="36" t="n">
        <v>26</v>
      </c>
      <c r="C1717" s="7" t="n">
        <v>5</v>
      </c>
      <c r="D1717" s="7" t="n">
        <v>17</v>
      </c>
      <c r="E1717" s="7" t="n">
        <v>3341</v>
      </c>
      <c r="F1717" s="7" t="s">
        <v>203</v>
      </c>
      <c r="G1717" s="7" t="n">
        <v>2</v>
      </c>
      <c r="H1717" s="7" t="n">
        <v>0</v>
      </c>
    </row>
    <row r="1718" spans="1:18">
      <c r="A1718" t="s">
        <v>4</v>
      </c>
      <c r="B1718" s="4" t="s">
        <v>5</v>
      </c>
    </row>
    <row r="1719" spans="1:18">
      <c r="A1719" t="n">
        <v>15743</v>
      </c>
      <c r="B1719" s="37" t="n">
        <v>28</v>
      </c>
    </row>
    <row r="1720" spans="1:18">
      <c r="A1720" t="s">
        <v>4</v>
      </c>
      <c r="B1720" s="4" t="s">
        <v>5</v>
      </c>
      <c r="C1720" s="4" t="s">
        <v>11</v>
      </c>
      <c r="D1720" s="4" t="s">
        <v>7</v>
      </c>
    </row>
    <row r="1721" spans="1:18">
      <c r="A1721" t="n">
        <v>15744</v>
      </c>
      <c r="B1721" s="40" t="n">
        <v>89</v>
      </c>
      <c r="C1721" s="7" t="n">
        <v>65533</v>
      </c>
      <c r="D1721" s="7" t="n">
        <v>1</v>
      </c>
    </row>
    <row r="1722" spans="1:18">
      <c r="A1722" t="s">
        <v>4</v>
      </c>
      <c r="B1722" s="4" t="s">
        <v>5</v>
      </c>
      <c r="C1722" s="4" t="s">
        <v>7</v>
      </c>
      <c r="D1722" s="4" t="s">
        <v>11</v>
      </c>
      <c r="E1722" s="4" t="s">
        <v>12</v>
      </c>
    </row>
    <row r="1723" spans="1:18">
      <c r="A1723" t="n">
        <v>15748</v>
      </c>
      <c r="B1723" s="16" t="n">
        <v>58</v>
      </c>
      <c r="C1723" s="7" t="n">
        <v>101</v>
      </c>
      <c r="D1723" s="7" t="n">
        <v>500</v>
      </c>
      <c r="E1723" s="7" t="n">
        <v>1</v>
      </c>
    </row>
    <row r="1724" spans="1:18">
      <c r="A1724" t="s">
        <v>4</v>
      </c>
      <c r="B1724" s="4" t="s">
        <v>5</v>
      </c>
      <c r="C1724" s="4" t="s">
        <v>7</v>
      </c>
      <c r="D1724" s="4" t="s">
        <v>11</v>
      </c>
    </row>
    <row r="1725" spans="1:18">
      <c r="A1725" t="n">
        <v>15756</v>
      </c>
      <c r="B1725" s="16" t="n">
        <v>58</v>
      </c>
      <c r="C1725" s="7" t="n">
        <v>254</v>
      </c>
      <c r="D1725" s="7" t="n">
        <v>0</v>
      </c>
    </row>
    <row r="1726" spans="1:18">
      <c r="A1726" t="s">
        <v>4</v>
      </c>
      <c r="B1726" s="4" t="s">
        <v>5</v>
      </c>
      <c r="C1726" s="4" t="s">
        <v>7</v>
      </c>
      <c r="D1726" s="4" t="s">
        <v>7</v>
      </c>
      <c r="E1726" s="4" t="s">
        <v>12</v>
      </c>
      <c r="F1726" s="4" t="s">
        <v>12</v>
      </c>
      <c r="G1726" s="4" t="s">
        <v>12</v>
      </c>
      <c r="H1726" s="4" t="s">
        <v>11</v>
      </c>
    </row>
    <row r="1727" spans="1:18">
      <c r="A1727" t="n">
        <v>15760</v>
      </c>
      <c r="B1727" s="34" t="n">
        <v>45</v>
      </c>
      <c r="C1727" s="7" t="n">
        <v>2</v>
      </c>
      <c r="D1727" s="7" t="n">
        <v>3</v>
      </c>
      <c r="E1727" s="7" t="n">
        <v>0.449999988079071</v>
      </c>
      <c r="F1727" s="7" t="n">
        <v>-1.01999998092651</v>
      </c>
      <c r="G1727" s="7" t="n">
        <v>-0.860000014305115</v>
      </c>
      <c r="H1727" s="7" t="n">
        <v>0</v>
      </c>
    </row>
    <row r="1728" spans="1:18">
      <c r="A1728" t="s">
        <v>4</v>
      </c>
      <c r="B1728" s="4" t="s">
        <v>5</v>
      </c>
      <c r="C1728" s="4" t="s">
        <v>7</v>
      </c>
      <c r="D1728" s="4" t="s">
        <v>7</v>
      </c>
      <c r="E1728" s="4" t="s">
        <v>12</v>
      </c>
      <c r="F1728" s="4" t="s">
        <v>12</v>
      </c>
      <c r="G1728" s="4" t="s">
        <v>12</v>
      </c>
      <c r="H1728" s="4" t="s">
        <v>11</v>
      </c>
      <c r="I1728" s="4" t="s">
        <v>7</v>
      </c>
    </row>
    <row r="1729" spans="1:9">
      <c r="A1729" t="n">
        <v>15777</v>
      </c>
      <c r="B1729" s="34" t="n">
        <v>45</v>
      </c>
      <c r="C1729" s="7" t="n">
        <v>4</v>
      </c>
      <c r="D1729" s="7" t="n">
        <v>3</v>
      </c>
      <c r="E1729" s="7" t="n">
        <v>17.0400009155273</v>
      </c>
      <c r="F1729" s="7" t="n">
        <v>243.490005493164</v>
      </c>
      <c r="G1729" s="7" t="n">
        <v>0</v>
      </c>
      <c r="H1729" s="7" t="n">
        <v>0</v>
      </c>
      <c r="I1729" s="7" t="n">
        <v>1</v>
      </c>
    </row>
    <row r="1730" spans="1:9">
      <c r="A1730" t="s">
        <v>4</v>
      </c>
      <c r="B1730" s="4" t="s">
        <v>5</v>
      </c>
      <c r="C1730" s="4" t="s">
        <v>7</v>
      </c>
      <c r="D1730" s="4" t="s">
        <v>7</v>
      </c>
      <c r="E1730" s="4" t="s">
        <v>12</v>
      </c>
      <c r="F1730" s="4" t="s">
        <v>11</v>
      </c>
    </row>
    <row r="1731" spans="1:9">
      <c r="A1731" t="n">
        <v>15795</v>
      </c>
      <c r="B1731" s="34" t="n">
        <v>45</v>
      </c>
      <c r="C1731" s="7" t="n">
        <v>5</v>
      </c>
      <c r="D1731" s="7" t="n">
        <v>3</v>
      </c>
      <c r="E1731" s="7" t="n">
        <v>4.80000019073486</v>
      </c>
      <c r="F1731" s="7" t="n">
        <v>0</v>
      </c>
    </row>
    <row r="1732" spans="1:9">
      <c r="A1732" t="s">
        <v>4</v>
      </c>
      <c r="B1732" s="4" t="s">
        <v>5</v>
      </c>
      <c r="C1732" s="4" t="s">
        <v>7</v>
      </c>
      <c r="D1732" s="4" t="s">
        <v>7</v>
      </c>
      <c r="E1732" s="4" t="s">
        <v>12</v>
      </c>
      <c r="F1732" s="4" t="s">
        <v>11</v>
      </c>
    </row>
    <row r="1733" spans="1:9">
      <c r="A1733" t="n">
        <v>15804</v>
      </c>
      <c r="B1733" s="34" t="n">
        <v>45</v>
      </c>
      <c r="C1733" s="7" t="n">
        <v>11</v>
      </c>
      <c r="D1733" s="7" t="n">
        <v>3</v>
      </c>
      <c r="E1733" s="7" t="n">
        <v>38</v>
      </c>
      <c r="F1733" s="7" t="n">
        <v>0</v>
      </c>
    </row>
    <row r="1734" spans="1:9">
      <c r="A1734" t="s">
        <v>4</v>
      </c>
      <c r="B1734" s="4" t="s">
        <v>5</v>
      </c>
      <c r="C1734" s="4" t="s">
        <v>7</v>
      </c>
      <c r="D1734" s="4" t="s">
        <v>7</v>
      </c>
      <c r="E1734" s="4" t="s">
        <v>12</v>
      </c>
      <c r="F1734" s="4" t="s">
        <v>12</v>
      </c>
      <c r="G1734" s="4" t="s">
        <v>12</v>
      </c>
      <c r="H1734" s="4" t="s">
        <v>11</v>
      </c>
      <c r="I1734" s="4" t="s">
        <v>7</v>
      </c>
    </row>
    <row r="1735" spans="1:9">
      <c r="A1735" t="n">
        <v>15813</v>
      </c>
      <c r="B1735" s="34" t="n">
        <v>45</v>
      </c>
      <c r="C1735" s="7" t="n">
        <v>4</v>
      </c>
      <c r="D1735" s="7" t="n">
        <v>3</v>
      </c>
      <c r="E1735" s="7" t="n">
        <v>17.0400009155273</v>
      </c>
      <c r="F1735" s="7" t="n">
        <v>311.559997558594</v>
      </c>
      <c r="G1735" s="7" t="n">
        <v>0</v>
      </c>
      <c r="H1735" s="7" t="n">
        <v>40000</v>
      </c>
      <c r="I1735" s="7" t="n">
        <v>1</v>
      </c>
    </row>
    <row r="1736" spans="1:9">
      <c r="A1736" t="s">
        <v>4</v>
      </c>
      <c r="B1736" s="4" t="s">
        <v>5</v>
      </c>
      <c r="C1736" s="4" t="s">
        <v>7</v>
      </c>
      <c r="D1736" s="4" t="s">
        <v>7</v>
      </c>
      <c r="E1736" s="4" t="s">
        <v>12</v>
      </c>
      <c r="F1736" s="4" t="s">
        <v>11</v>
      </c>
    </row>
    <row r="1737" spans="1:9">
      <c r="A1737" t="n">
        <v>15831</v>
      </c>
      <c r="B1737" s="34" t="n">
        <v>45</v>
      </c>
      <c r="C1737" s="7" t="n">
        <v>5</v>
      </c>
      <c r="D1737" s="7" t="n">
        <v>3</v>
      </c>
      <c r="E1737" s="7" t="n">
        <v>7.09999990463257</v>
      </c>
      <c r="F1737" s="7" t="n">
        <v>40000</v>
      </c>
    </row>
    <row r="1738" spans="1:9">
      <c r="A1738" t="s">
        <v>4</v>
      </c>
      <c r="B1738" s="4" t="s">
        <v>5</v>
      </c>
      <c r="C1738" s="4" t="s">
        <v>7</v>
      </c>
      <c r="D1738" s="4" t="s">
        <v>11</v>
      </c>
    </row>
    <row r="1739" spans="1:9">
      <c r="A1739" t="n">
        <v>15840</v>
      </c>
      <c r="B1739" s="16" t="n">
        <v>58</v>
      </c>
      <c r="C1739" s="7" t="n">
        <v>255</v>
      </c>
      <c r="D1739" s="7" t="n">
        <v>0</v>
      </c>
    </row>
    <row r="1740" spans="1:9">
      <c r="A1740" t="s">
        <v>4</v>
      </c>
      <c r="B1740" s="4" t="s">
        <v>5</v>
      </c>
      <c r="C1740" s="4" t="s">
        <v>11</v>
      </c>
      <c r="D1740" s="4" t="s">
        <v>7</v>
      </c>
      <c r="E1740" s="4" t="s">
        <v>12</v>
      </c>
      <c r="F1740" s="4" t="s">
        <v>11</v>
      </c>
    </row>
    <row r="1741" spans="1:9">
      <c r="A1741" t="n">
        <v>15844</v>
      </c>
      <c r="B1741" s="38" t="n">
        <v>59</v>
      </c>
      <c r="C1741" s="7" t="n">
        <v>0</v>
      </c>
      <c r="D1741" s="7" t="n">
        <v>1</v>
      </c>
      <c r="E1741" s="7" t="n">
        <v>0.150000005960464</v>
      </c>
      <c r="F1741" s="7" t="n">
        <v>0</v>
      </c>
    </row>
    <row r="1742" spans="1:9">
      <c r="A1742" t="s">
        <v>4</v>
      </c>
      <c r="B1742" s="4" t="s">
        <v>5</v>
      </c>
      <c r="C1742" s="4" t="s">
        <v>11</v>
      </c>
    </row>
    <row r="1743" spans="1:9">
      <c r="A1743" t="n">
        <v>15854</v>
      </c>
      <c r="B1743" s="23" t="n">
        <v>16</v>
      </c>
      <c r="C1743" s="7" t="n">
        <v>50</v>
      </c>
    </row>
    <row r="1744" spans="1:9">
      <c r="A1744" t="s">
        <v>4</v>
      </c>
      <c r="B1744" s="4" t="s">
        <v>5</v>
      </c>
      <c r="C1744" s="4" t="s">
        <v>11</v>
      </c>
      <c r="D1744" s="4" t="s">
        <v>7</v>
      </c>
      <c r="E1744" s="4" t="s">
        <v>12</v>
      </c>
      <c r="F1744" s="4" t="s">
        <v>11</v>
      </c>
    </row>
    <row r="1745" spans="1:9">
      <c r="A1745" t="n">
        <v>15857</v>
      </c>
      <c r="B1745" s="38" t="n">
        <v>59</v>
      </c>
      <c r="C1745" s="7" t="n">
        <v>3</v>
      </c>
      <c r="D1745" s="7" t="n">
        <v>1</v>
      </c>
      <c r="E1745" s="7" t="n">
        <v>0.150000005960464</v>
      </c>
      <c r="F1745" s="7" t="n">
        <v>0</v>
      </c>
    </row>
    <row r="1746" spans="1:9">
      <c r="A1746" t="s">
        <v>4</v>
      </c>
      <c r="B1746" s="4" t="s">
        <v>5</v>
      </c>
      <c r="C1746" s="4" t="s">
        <v>11</v>
      </c>
    </row>
    <row r="1747" spans="1:9">
      <c r="A1747" t="n">
        <v>15867</v>
      </c>
      <c r="B1747" s="23" t="n">
        <v>16</v>
      </c>
      <c r="C1747" s="7" t="n">
        <v>50</v>
      </c>
    </row>
    <row r="1748" spans="1:9">
      <c r="A1748" t="s">
        <v>4</v>
      </c>
      <c r="B1748" s="4" t="s">
        <v>5</v>
      </c>
      <c r="C1748" s="4" t="s">
        <v>11</v>
      </c>
      <c r="D1748" s="4" t="s">
        <v>7</v>
      </c>
      <c r="E1748" s="4" t="s">
        <v>12</v>
      </c>
      <c r="F1748" s="4" t="s">
        <v>11</v>
      </c>
    </row>
    <row r="1749" spans="1:9">
      <c r="A1749" t="n">
        <v>15870</v>
      </c>
      <c r="B1749" s="38" t="n">
        <v>59</v>
      </c>
      <c r="C1749" s="7" t="n">
        <v>61489</v>
      </c>
      <c r="D1749" s="7" t="n">
        <v>1</v>
      </c>
      <c r="E1749" s="7" t="n">
        <v>0.150000005960464</v>
      </c>
      <c r="F1749" s="7" t="n">
        <v>0</v>
      </c>
    </row>
    <row r="1750" spans="1:9">
      <c r="A1750" t="s">
        <v>4</v>
      </c>
      <c r="B1750" s="4" t="s">
        <v>5</v>
      </c>
      <c r="C1750" s="4" t="s">
        <v>11</v>
      </c>
    </row>
    <row r="1751" spans="1:9">
      <c r="A1751" t="n">
        <v>15880</v>
      </c>
      <c r="B1751" s="23" t="n">
        <v>16</v>
      </c>
      <c r="C1751" s="7" t="n">
        <v>50</v>
      </c>
    </row>
    <row r="1752" spans="1:9">
      <c r="A1752" t="s">
        <v>4</v>
      </c>
      <c r="B1752" s="4" t="s">
        <v>5</v>
      </c>
      <c r="C1752" s="4" t="s">
        <v>11</v>
      </c>
      <c r="D1752" s="4" t="s">
        <v>7</v>
      </c>
      <c r="E1752" s="4" t="s">
        <v>12</v>
      </c>
      <c r="F1752" s="4" t="s">
        <v>11</v>
      </c>
    </row>
    <row r="1753" spans="1:9">
      <c r="A1753" t="n">
        <v>15883</v>
      </c>
      <c r="B1753" s="38" t="n">
        <v>59</v>
      </c>
      <c r="C1753" s="7" t="n">
        <v>61490</v>
      </c>
      <c r="D1753" s="7" t="n">
        <v>1</v>
      </c>
      <c r="E1753" s="7" t="n">
        <v>0.150000005960464</v>
      </c>
      <c r="F1753" s="7" t="n">
        <v>0</v>
      </c>
    </row>
    <row r="1754" spans="1:9">
      <c r="A1754" t="s">
        <v>4</v>
      </c>
      <c r="B1754" s="4" t="s">
        <v>5</v>
      </c>
      <c r="C1754" s="4" t="s">
        <v>11</v>
      </c>
    </row>
    <row r="1755" spans="1:9">
      <c r="A1755" t="n">
        <v>15893</v>
      </c>
      <c r="B1755" s="23" t="n">
        <v>16</v>
      </c>
      <c r="C1755" s="7" t="n">
        <v>50</v>
      </c>
    </row>
    <row r="1756" spans="1:9">
      <c r="A1756" t="s">
        <v>4</v>
      </c>
      <c r="B1756" s="4" t="s">
        <v>5</v>
      </c>
      <c r="C1756" s="4" t="s">
        <v>11</v>
      </c>
      <c r="D1756" s="4" t="s">
        <v>7</v>
      </c>
      <c r="E1756" s="4" t="s">
        <v>12</v>
      </c>
      <c r="F1756" s="4" t="s">
        <v>11</v>
      </c>
    </row>
    <row r="1757" spans="1:9">
      <c r="A1757" t="n">
        <v>15896</v>
      </c>
      <c r="B1757" s="38" t="n">
        <v>59</v>
      </c>
      <c r="C1757" s="7" t="n">
        <v>61488</v>
      </c>
      <c r="D1757" s="7" t="n">
        <v>1</v>
      </c>
      <c r="E1757" s="7" t="n">
        <v>0.150000005960464</v>
      </c>
      <c r="F1757" s="7" t="n">
        <v>0</v>
      </c>
    </row>
    <row r="1758" spans="1:9">
      <c r="A1758" t="s">
        <v>4</v>
      </c>
      <c r="B1758" s="4" t="s">
        <v>5</v>
      </c>
      <c r="C1758" s="4" t="s">
        <v>11</v>
      </c>
    </row>
    <row r="1759" spans="1:9">
      <c r="A1759" t="n">
        <v>15906</v>
      </c>
      <c r="B1759" s="23" t="n">
        <v>16</v>
      </c>
      <c r="C1759" s="7" t="n">
        <v>1300</v>
      </c>
    </row>
    <row r="1760" spans="1:9">
      <c r="A1760" t="s">
        <v>4</v>
      </c>
      <c r="B1760" s="4" t="s">
        <v>5</v>
      </c>
      <c r="C1760" s="4" t="s">
        <v>7</v>
      </c>
      <c r="D1760" s="4" t="s">
        <v>11</v>
      </c>
      <c r="E1760" s="4" t="s">
        <v>8</v>
      </c>
    </row>
    <row r="1761" spans="1:6">
      <c r="A1761" t="n">
        <v>15909</v>
      </c>
      <c r="B1761" s="35" t="n">
        <v>51</v>
      </c>
      <c r="C1761" s="7" t="n">
        <v>4</v>
      </c>
      <c r="D1761" s="7" t="n">
        <v>0</v>
      </c>
      <c r="E1761" s="7" t="s">
        <v>204</v>
      </c>
    </row>
    <row r="1762" spans="1:6">
      <c r="A1762" t="s">
        <v>4</v>
      </c>
      <c r="B1762" s="4" t="s">
        <v>5</v>
      </c>
      <c r="C1762" s="4" t="s">
        <v>11</v>
      </c>
    </row>
    <row r="1763" spans="1:6">
      <c r="A1763" t="n">
        <v>15923</v>
      </c>
      <c r="B1763" s="23" t="n">
        <v>16</v>
      </c>
      <c r="C1763" s="7" t="n">
        <v>0</v>
      </c>
    </row>
    <row r="1764" spans="1:6">
      <c r="A1764" t="s">
        <v>4</v>
      </c>
      <c r="B1764" s="4" t="s">
        <v>5</v>
      </c>
      <c r="C1764" s="4" t="s">
        <v>11</v>
      </c>
      <c r="D1764" s="4" t="s">
        <v>7</v>
      </c>
      <c r="E1764" s="4" t="s">
        <v>13</v>
      </c>
      <c r="F1764" s="4" t="s">
        <v>39</v>
      </c>
      <c r="G1764" s="4" t="s">
        <v>7</v>
      </c>
      <c r="H1764" s="4" t="s">
        <v>7</v>
      </c>
    </row>
    <row r="1765" spans="1:6">
      <c r="A1765" t="n">
        <v>15926</v>
      </c>
      <c r="B1765" s="36" t="n">
        <v>26</v>
      </c>
      <c r="C1765" s="7" t="n">
        <v>0</v>
      </c>
      <c r="D1765" s="7" t="n">
        <v>17</v>
      </c>
      <c r="E1765" s="7" t="n">
        <v>53954</v>
      </c>
      <c r="F1765" s="7" t="s">
        <v>205</v>
      </c>
      <c r="G1765" s="7" t="n">
        <v>2</v>
      </c>
      <c r="H1765" s="7" t="n">
        <v>0</v>
      </c>
    </row>
    <row r="1766" spans="1:6">
      <c r="A1766" t="s">
        <v>4</v>
      </c>
      <c r="B1766" s="4" t="s">
        <v>5</v>
      </c>
    </row>
    <row r="1767" spans="1:6">
      <c r="A1767" t="n">
        <v>15944</v>
      </c>
      <c r="B1767" s="37" t="n">
        <v>28</v>
      </c>
    </row>
    <row r="1768" spans="1:6">
      <c r="A1768" t="s">
        <v>4</v>
      </c>
      <c r="B1768" s="4" t="s">
        <v>5</v>
      </c>
      <c r="C1768" s="4" t="s">
        <v>7</v>
      </c>
      <c r="D1768" s="15" t="s">
        <v>20</v>
      </c>
      <c r="E1768" s="4" t="s">
        <v>5</v>
      </c>
      <c r="F1768" s="4" t="s">
        <v>7</v>
      </c>
      <c r="G1768" s="4" t="s">
        <v>11</v>
      </c>
      <c r="H1768" s="15" t="s">
        <v>21</v>
      </c>
      <c r="I1768" s="4" t="s">
        <v>7</v>
      </c>
      <c r="J1768" s="4" t="s">
        <v>17</v>
      </c>
    </row>
    <row r="1769" spans="1:6">
      <c r="A1769" t="n">
        <v>15945</v>
      </c>
      <c r="B1769" s="11" t="n">
        <v>5</v>
      </c>
      <c r="C1769" s="7" t="n">
        <v>28</v>
      </c>
      <c r="D1769" s="15" t="s">
        <v>3</v>
      </c>
      <c r="E1769" s="21" t="n">
        <v>64</v>
      </c>
      <c r="F1769" s="7" t="n">
        <v>5</v>
      </c>
      <c r="G1769" s="7" t="n">
        <v>1</v>
      </c>
      <c r="H1769" s="15" t="s">
        <v>3</v>
      </c>
      <c r="I1769" s="7" t="n">
        <v>1</v>
      </c>
      <c r="J1769" s="12" t="n">
        <f t="normal" ca="1">A1779</f>
        <v>0</v>
      </c>
    </row>
    <row r="1770" spans="1:6">
      <c r="A1770" t="s">
        <v>4</v>
      </c>
      <c r="B1770" s="4" t="s">
        <v>5</v>
      </c>
      <c r="C1770" s="4" t="s">
        <v>7</v>
      </c>
      <c r="D1770" s="4" t="s">
        <v>11</v>
      </c>
      <c r="E1770" s="4" t="s">
        <v>8</v>
      </c>
    </row>
    <row r="1771" spans="1:6">
      <c r="A1771" t="n">
        <v>15956</v>
      </c>
      <c r="B1771" s="35" t="n">
        <v>51</v>
      </c>
      <c r="C1771" s="7" t="n">
        <v>4</v>
      </c>
      <c r="D1771" s="7" t="n">
        <v>1</v>
      </c>
      <c r="E1771" s="7" t="s">
        <v>66</v>
      </c>
    </row>
    <row r="1772" spans="1:6">
      <c r="A1772" t="s">
        <v>4</v>
      </c>
      <c r="B1772" s="4" t="s">
        <v>5</v>
      </c>
      <c r="C1772" s="4" t="s">
        <v>11</v>
      </c>
    </row>
    <row r="1773" spans="1:6">
      <c r="A1773" t="n">
        <v>15969</v>
      </c>
      <c r="B1773" s="23" t="n">
        <v>16</v>
      </c>
      <c r="C1773" s="7" t="n">
        <v>0</v>
      </c>
    </row>
    <row r="1774" spans="1:6">
      <c r="A1774" t="s">
        <v>4</v>
      </c>
      <c r="B1774" s="4" t="s">
        <v>5</v>
      </c>
      <c r="C1774" s="4" t="s">
        <v>11</v>
      </c>
      <c r="D1774" s="4" t="s">
        <v>7</v>
      </c>
      <c r="E1774" s="4" t="s">
        <v>13</v>
      </c>
      <c r="F1774" s="4" t="s">
        <v>39</v>
      </c>
      <c r="G1774" s="4" t="s">
        <v>7</v>
      </c>
      <c r="H1774" s="4" t="s">
        <v>7</v>
      </c>
    </row>
    <row r="1775" spans="1:6">
      <c r="A1775" t="n">
        <v>15972</v>
      </c>
      <c r="B1775" s="36" t="n">
        <v>26</v>
      </c>
      <c r="C1775" s="7" t="n">
        <v>1</v>
      </c>
      <c r="D1775" s="7" t="n">
        <v>17</v>
      </c>
      <c r="E1775" s="7" t="n">
        <v>1360</v>
      </c>
      <c r="F1775" s="7" t="s">
        <v>206</v>
      </c>
      <c r="G1775" s="7" t="n">
        <v>2</v>
      </c>
      <c r="H1775" s="7" t="n">
        <v>0</v>
      </c>
    </row>
    <row r="1776" spans="1:6">
      <c r="A1776" t="s">
        <v>4</v>
      </c>
      <c r="B1776" s="4" t="s">
        <v>5</v>
      </c>
    </row>
    <row r="1777" spans="1:10">
      <c r="A1777" t="n">
        <v>16010</v>
      </c>
      <c r="B1777" s="37" t="n">
        <v>28</v>
      </c>
    </row>
    <row r="1778" spans="1:10">
      <c r="A1778" t="s">
        <v>4</v>
      </c>
      <c r="B1778" s="4" t="s">
        <v>5</v>
      </c>
      <c r="C1778" s="4" t="s">
        <v>7</v>
      </c>
      <c r="D1778" s="15" t="s">
        <v>20</v>
      </c>
      <c r="E1778" s="4" t="s">
        <v>5</v>
      </c>
      <c r="F1778" s="4" t="s">
        <v>7</v>
      </c>
      <c r="G1778" s="4" t="s">
        <v>11</v>
      </c>
      <c r="H1778" s="15" t="s">
        <v>21</v>
      </c>
      <c r="I1778" s="4" t="s">
        <v>7</v>
      </c>
      <c r="J1778" s="4" t="s">
        <v>17</v>
      </c>
    </row>
    <row r="1779" spans="1:10">
      <c r="A1779" t="n">
        <v>16011</v>
      </c>
      <c r="B1779" s="11" t="n">
        <v>5</v>
      </c>
      <c r="C1779" s="7" t="n">
        <v>28</v>
      </c>
      <c r="D1779" s="15" t="s">
        <v>3</v>
      </c>
      <c r="E1779" s="21" t="n">
        <v>64</v>
      </c>
      <c r="F1779" s="7" t="n">
        <v>5</v>
      </c>
      <c r="G1779" s="7" t="n">
        <v>7</v>
      </c>
      <c r="H1779" s="15" t="s">
        <v>3</v>
      </c>
      <c r="I1779" s="7" t="n">
        <v>1</v>
      </c>
      <c r="J1779" s="12" t="n">
        <f t="normal" ca="1">A1789</f>
        <v>0</v>
      </c>
    </row>
    <row r="1780" spans="1:10">
      <c r="A1780" t="s">
        <v>4</v>
      </c>
      <c r="B1780" s="4" t="s">
        <v>5</v>
      </c>
      <c r="C1780" s="4" t="s">
        <v>7</v>
      </c>
      <c r="D1780" s="4" t="s">
        <v>11</v>
      </c>
      <c r="E1780" s="4" t="s">
        <v>8</v>
      </c>
    </row>
    <row r="1781" spans="1:10">
      <c r="A1781" t="n">
        <v>16022</v>
      </c>
      <c r="B1781" s="35" t="n">
        <v>51</v>
      </c>
      <c r="C1781" s="7" t="n">
        <v>4</v>
      </c>
      <c r="D1781" s="7" t="n">
        <v>7</v>
      </c>
      <c r="E1781" s="7" t="s">
        <v>66</v>
      </c>
    </row>
    <row r="1782" spans="1:10">
      <c r="A1782" t="s">
        <v>4</v>
      </c>
      <c r="B1782" s="4" t="s">
        <v>5</v>
      </c>
      <c r="C1782" s="4" t="s">
        <v>11</v>
      </c>
    </row>
    <row r="1783" spans="1:10">
      <c r="A1783" t="n">
        <v>16035</v>
      </c>
      <c r="B1783" s="23" t="n">
        <v>16</v>
      </c>
      <c r="C1783" s="7" t="n">
        <v>0</v>
      </c>
    </row>
    <row r="1784" spans="1:10">
      <c r="A1784" t="s">
        <v>4</v>
      </c>
      <c r="B1784" s="4" t="s">
        <v>5</v>
      </c>
      <c r="C1784" s="4" t="s">
        <v>11</v>
      </c>
      <c r="D1784" s="4" t="s">
        <v>7</v>
      </c>
      <c r="E1784" s="4" t="s">
        <v>13</v>
      </c>
      <c r="F1784" s="4" t="s">
        <v>39</v>
      </c>
      <c r="G1784" s="4" t="s">
        <v>7</v>
      </c>
      <c r="H1784" s="4" t="s">
        <v>7</v>
      </c>
    </row>
    <row r="1785" spans="1:10">
      <c r="A1785" t="n">
        <v>16038</v>
      </c>
      <c r="B1785" s="36" t="n">
        <v>26</v>
      </c>
      <c r="C1785" s="7" t="n">
        <v>7</v>
      </c>
      <c r="D1785" s="7" t="n">
        <v>17</v>
      </c>
      <c r="E1785" s="7" t="n">
        <v>4371</v>
      </c>
      <c r="F1785" s="7" t="s">
        <v>207</v>
      </c>
      <c r="G1785" s="7" t="n">
        <v>2</v>
      </c>
      <c r="H1785" s="7" t="n">
        <v>0</v>
      </c>
    </row>
    <row r="1786" spans="1:10">
      <c r="A1786" t="s">
        <v>4</v>
      </c>
      <c r="B1786" s="4" t="s">
        <v>5</v>
      </c>
    </row>
    <row r="1787" spans="1:10">
      <c r="A1787" t="n">
        <v>16061</v>
      </c>
      <c r="B1787" s="37" t="n">
        <v>28</v>
      </c>
    </row>
    <row r="1788" spans="1:10">
      <c r="A1788" t="s">
        <v>4</v>
      </c>
      <c r="B1788" s="4" t="s">
        <v>5</v>
      </c>
      <c r="C1788" s="4" t="s">
        <v>7</v>
      </c>
      <c r="D1788" s="15" t="s">
        <v>20</v>
      </c>
      <c r="E1788" s="4" t="s">
        <v>5</v>
      </c>
      <c r="F1788" s="4" t="s">
        <v>7</v>
      </c>
      <c r="G1788" s="4" t="s">
        <v>11</v>
      </c>
      <c r="H1788" s="15" t="s">
        <v>21</v>
      </c>
      <c r="I1788" s="4" t="s">
        <v>7</v>
      </c>
      <c r="J1788" s="4" t="s">
        <v>17</v>
      </c>
    </row>
    <row r="1789" spans="1:10">
      <c r="A1789" t="n">
        <v>16062</v>
      </c>
      <c r="B1789" s="11" t="n">
        <v>5</v>
      </c>
      <c r="C1789" s="7" t="n">
        <v>28</v>
      </c>
      <c r="D1789" s="15" t="s">
        <v>3</v>
      </c>
      <c r="E1789" s="21" t="n">
        <v>64</v>
      </c>
      <c r="F1789" s="7" t="n">
        <v>5</v>
      </c>
      <c r="G1789" s="7" t="n">
        <v>4</v>
      </c>
      <c r="H1789" s="15" t="s">
        <v>3</v>
      </c>
      <c r="I1789" s="7" t="n">
        <v>1</v>
      </c>
      <c r="J1789" s="12" t="n">
        <f t="normal" ca="1">A1799</f>
        <v>0</v>
      </c>
    </row>
    <row r="1790" spans="1:10">
      <c r="A1790" t="s">
        <v>4</v>
      </c>
      <c r="B1790" s="4" t="s">
        <v>5</v>
      </c>
      <c r="C1790" s="4" t="s">
        <v>7</v>
      </c>
      <c r="D1790" s="4" t="s">
        <v>11</v>
      </c>
      <c r="E1790" s="4" t="s">
        <v>8</v>
      </c>
    </row>
    <row r="1791" spans="1:10">
      <c r="A1791" t="n">
        <v>16073</v>
      </c>
      <c r="B1791" s="35" t="n">
        <v>51</v>
      </c>
      <c r="C1791" s="7" t="n">
        <v>4</v>
      </c>
      <c r="D1791" s="7" t="n">
        <v>4</v>
      </c>
      <c r="E1791" s="7" t="s">
        <v>66</v>
      </c>
    </row>
    <row r="1792" spans="1:10">
      <c r="A1792" t="s">
        <v>4</v>
      </c>
      <c r="B1792" s="4" t="s">
        <v>5</v>
      </c>
      <c r="C1792" s="4" t="s">
        <v>11</v>
      </c>
    </row>
    <row r="1793" spans="1:10">
      <c r="A1793" t="n">
        <v>16086</v>
      </c>
      <c r="B1793" s="23" t="n">
        <v>16</v>
      </c>
      <c r="C1793" s="7" t="n">
        <v>0</v>
      </c>
    </row>
    <row r="1794" spans="1:10">
      <c r="A1794" t="s">
        <v>4</v>
      </c>
      <c r="B1794" s="4" t="s">
        <v>5</v>
      </c>
      <c r="C1794" s="4" t="s">
        <v>11</v>
      </c>
      <c r="D1794" s="4" t="s">
        <v>7</v>
      </c>
      <c r="E1794" s="4" t="s">
        <v>13</v>
      </c>
      <c r="F1794" s="4" t="s">
        <v>39</v>
      </c>
      <c r="G1794" s="4" t="s">
        <v>7</v>
      </c>
      <c r="H1794" s="4" t="s">
        <v>7</v>
      </c>
    </row>
    <row r="1795" spans="1:10">
      <c r="A1795" t="n">
        <v>16089</v>
      </c>
      <c r="B1795" s="36" t="n">
        <v>26</v>
      </c>
      <c r="C1795" s="7" t="n">
        <v>4</v>
      </c>
      <c r="D1795" s="7" t="n">
        <v>17</v>
      </c>
      <c r="E1795" s="7" t="n">
        <v>7371</v>
      </c>
      <c r="F1795" s="7" t="s">
        <v>208</v>
      </c>
      <c r="G1795" s="7" t="n">
        <v>2</v>
      </c>
      <c r="H1795" s="7" t="n">
        <v>0</v>
      </c>
    </row>
    <row r="1796" spans="1:10">
      <c r="A1796" t="s">
        <v>4</v>
      </c>
      <c r="B1796" s="4" t="s">
        <v>5</v>
      </c>
    </row>
    <row r="1797" spans="1:10">
      <c r="A1797" t="n">
        <v>16131</v>
      </c>
      <c r="B1797" s="37" t="n">
        <v>28</v>
      </c>
    </row>
    <row r="1798" spans="1:10">
      <c r="A1798" t="s">
        <v>4</v>
      </c>
      <c r="B1798" s="4" t="s">
        <v>5</v>
      </c>
      <c r="C1798" s="4" t="s">
        <v>7</v>
      </c>
      <c r="D1798" s="15" t="s">
        <v>20</v>
      </c>
      <c r="E1798" s="4" t="s">
        <v>5</v>
      </c>
      <c r="F1798" s="4" t="s">
        <v>7</v>
      </c>
      <c r="G1798" s="4" t="s">
        <v>11</v>
      </c>
      <c r="H1798" s="15" t="s">
        <v>21</v>
      </c>
      <c r="I1798" s="4" t="s">
        <v>7</v>
      </c>
      <c r="J1798" s="4" t="s">
        <v>17</v>
      </c>
    </row>
    <row r="1799" spans="1:10">
      <c r="A1799" t="n">
        <v>16132</v>
      </c>
      <c r="B1799" s="11" t="n">
        <v>5</v>
      </c>
      <c r="C1799" s="7" t="n">
        <v>28</v>
      </c>
      <c r="D1799" s="15" t="s">
        <v>3</v>
      </c>
      <c r="E1799" s="21" t="n">
        <v>64</v>
      </c>
      <c r="F1799" s="7" t="n">
        <v>5</v>
      </c>
      <c r="G1799" s="7" t="n">
        <v>2</v>
      </c>
      <c r="H1799" s="15" t="s">
        <v>3</v>
      </c>
      <c r="I1799" s="7" t="n">
        <v>1</v>
      </c>
      <c r="J1799" s="12" t="n">
        <f t="normal" ca="1">A1809</f>
        <v>0</v>
      </c>
    </row>
    <row r="1800" spans="1:10">
      <c r="A1800" t="s">
        <v>4</v>
      </c>
      <c r="B1800" s="4" t="s">
        <v>5</v>
      </c>
      <c r="C1800" s="4" t="s">
        <v>7</v>
      </c>
      <c r="D1800" s="4" t="s">
        <v>11</v>
      </c>
      <c r="E1800" s="4" t="s">
        <v>8</v>
      </c>
    </row>
    <row r="1801" spans="1:10">
      <c r="A1801" t="n">
        <v>16143</v>
      </c>
      <c r="B1801" s="35" t="n">
        <v>51</v>
      </c>
      <c r="C1801" s="7" t="n">
        <v>4</v>
      </c>
      <c r="D1801" s="7" t="n">
        <v>2</v>
      </c>
      <c r="E1801" s="7" t="s">
        <v>106</v>
      </c>
    </row>
    <row r="1802" spans="1:10">
      <c r="A1802" t="s">
        <v>4</v>
      </c>
      <c r="B1802" s="4" t="s">
        <v>5</v>
      </c>
      <c r="C1802" s="4" t="s">
        <v>11</v>
      </c>
    </row>
    <row r="1803" spans="1:10">
      <c r="A1803" t="n">
        <v>16156</v>
      </c>
      <c r="B1803" s="23" t="n">
        <v>16</v>
      </c>
      <c r="C1803" s="7" t="n">
        <v>0</v>
      </c>
    </row>
    <row r="1804" spans="1:10">
      <c r="A1804" t="s">
        <v>4</v>
      </c>
      <c r="B1804" s="4" t="s">
        <v>5</v>
      </c>
      <c r="C1804" s="4" t="s">
        <v>11</v>
      </c>
      <c r="D1804" s="4" t="s">
        <v>7</v>
      </c>
      <c r="E1804" s="4" t="s">
        <v>13</v>
      </c>
      <c r="F1804" s="4" t="s">
        <v>39</v>
      </c>
      <c r="G1804" s="4" t="s">
        <v>7</v>
      </c>
      <c r="H1804" s="4" t="s">
        <v>7</v>
      </c>
    </row>
    <row r="1805" spans="1:10">
      <c r="A1805" t="n">
        <v>16159</v>
      </c>
      <c r="B1805" s="36" t="n">
        <v>26</v>
      </c>
      <c r="C1805" s="7" t="n">
        <v>2</v>
      </c>
      <c r="D1805" s="7" t="n">
        <v>17</v>
      </c>
      <c r="E1805" s="7" t="n">
        <v>6376</v>
      </c>
      <c r="F1805" s="7" t="s">
        <v>209</v>
      </c>
      <c r="G1805" s="7" t="n">
        <v>2</v>
      </c>
      <c r="H1805" s="7" t="n">
        <v>0</v>
      </c>
    </row>
    <row r="1806" spans="1:10">
      <c r="A1806" t="s">
        <v>4</v>
      </c>
      <c r="B1806" s="4" t="s">
        <v>5</v>
      </c>
    </row>
    <row r="1807" spans="1:10">
      <c r="A1807" t="n">
        <v>16202</v>
      </c>
      <c r="B1807" s="37" t="n">
        <v>28</v>
      </c>
    </row>
    <row r="1808" spans="1:10">
      <c r="A1808" t="s">
        <v>4</v>
      </c>
      <c r="B1808" s="4" t="s">
        <v>5</v>
      </c>
      <c r="C1808" s="4" t="s">
        <v>7</v>
      </c>
      <c r="D1808" s="15" t="s">
        <v>20</v>
      </c>
      <c r="E1808" s="4" t="s">
        <v>5</v>
      </c>
      <c r="F1808" s="4" t="s">
        <v>7</v>
      </c>
      <c r="G1808" s="4" t="s">
        <v>11</v>
      </c>
      <c r="H1808" s="15" t="s">
        <v>21</v>
      </c>
      <c r="I1808" s="4" t="s">
        <v>7</v>
      </c>
      <c r="J1808" s="4" t="s">
        <v>17</v>
      </c>
    </row>
    <row r="1809" spans="1:10">
      <c r="A1809" t="n">
        <v>16203</v>
      </c>
      <c r="B1809" s="11" t="n">
        <v>5</v>
      </c>
      <c r="C1809" s="7" t="n">
        <v>28</v>
      </c>
      <c r="D1809" s="15" t="s">
        <v>3</v>
      </c>
      <c r="E1809" s="21" t="n">
        <v>64</v>
      </c>
      <c r="F1809" s="7" t="n">
        <v>5</v>
      </c>
      <c r="G1809" s="7" t="n">
        <v>8</v>
      </c>
      <c r="H1809" s="15" t="s">
        <v>3</v>
      </c>
      <c r="I1809" s="7" t="n">
        <v>1</v>
      </c>
      <c r="J1809" s="12" t="n">
        <f t="normal" ca="1">A1819</f>
        <v>0</v>
      </c>
    </row>
    <row r="1810" spans="1:10">
      <c r="A1810" t="s">
        <v>4</v>
      </c>
      <c r="B1810" s="4" t="s">
        <v>5</v>
      </c>
      <c r="C1810" s="4" t="s">
        <v>7</v>
      </c>
      <c r="D1810" s="4" t="s">
        <v>11</v>
      </c>
      <c r="E1810" s="4" t="s">
        <v>8</v>
      </c>
    </row>
    <row r="1811" spans="1:10">
      <c r="A1811" t="n">
        <v>16214</v>
      </c>
      <c r="B1811" s="35" t="n">
        <v>51</v>
      </c>
      <c r="C1811" s="7" t="n">
        <v>4</v>
      </c>
      <c r="D1811" s="7" t="n">
        <v>8</v>
      </c>
      <c r="E1811" s="7" t="s">
        <v>66</v>
      </c>
    </row>
    <row r="1812" spans="1:10">
      <c r="A1812" t="s">
        <v>4</v>
      </c>
      <c r="B1812" s="4" t="s">
        <v>5</v>
      </c>
      <c r="C1812" s="4" t="s">
        <v>11</v>
      </c>
    </row>
    <row r="1813" spans="1:10">
      <c r="A1813" t="n">
        <v>16227</v>
      </c>
      <c r="B1813" s="23" t="n">
        <v>16</v>
      </c>
      <c r="C1813" s="7" t="n">
        <v>0</v>
      </c>
    </row>
    <row r="1814" spans="1:10">
      <c r="A1814" t="s">
        <v>4</v>
      </c>
      <c r="B1814" s="4" t="s">
        <v>5</v>
      </c>
      <c r="C1814" s="4" t="s">
        <v>11</v>
      </c>
      <c r="D1814" s="4" t="s">
        <v>7</v>
      </c>
      <c r="E1814" s="4" t="s">
        <v>13</v>
      </c>
      <c r="F1814" s="4" t="s">
        <v>39</v>
      </c>
      <c r="G1814" s="4" t="s">
        <v>7</v>
      </c>
      <c r="H1814" s="4" t="s">
        <v>7</v>
      </c>
    </row>
    <row r="1815" spans="1:10">
      <c r="A1815" t="n">
        <v>16230</v>
      </c>
      <c r="B1815" s="36" t="n">
        <v>26</v>
      </c>
      <c r="C1815" s="7" t="n">
        <v>8</v>
      </c>
      <c r="D1815" s="7" t="n">
        <v>17</v>
      </c>
      <c r="E1815" s="7" t="n">
        <v>9344</v>
      </c>
      <c r="F1815" s="7" t="s">
        <v>210</v>
      </c>
      <c r="G1815" s="7" t="n">
        <v>2</v>
      </c>
      <c r="H1815" s="7" t="n">
        <v>0</v>
      </c>
    </row>
    <row r="1816" spans="1:10">
      <c r="A1816" t="s">
        <v>4</v>
      </c>
      <c r="B1816" s="4" t="s">
        <v>5</v>
      </c>
    </row>
    <row r="1817" spans="1:10">
      <c r="A1817" t="n">
        <v>16253</v>
      </c>
      <c r="B1817" s="37" t="n">
        <v>28</v>
      </c>
    </row>
    <row r="1818" spans="1:10">
      <c r="A1818" t="s">
        <v>4</v>
      </c>
      <c r="B1818" s="4" t="s">
        <v>5</v>
      </c>
      <c r="C1818" s="4" t="s">
        <v>7</v>
      </c>
      <c r="D1818" s="15" t="s">
        <v>20</v>
      </c>
      <c r="E1818" s="4" t="s">
        <v>5</v>
      </c>
      <c r="F1818" s="4" t="s">
        <v>7</v>
      </c>
      <c r="G1818" s="4" t="s">
        <v>11</v>
      </c>
      <c r="H1818" s="15" t="s">
        <v>21</v>
      </c>
      <c r="I1818" s="4" t="s">
        <v>7</v>
      </c>
      <c r="J1818" s="4" t="s">
        <v>17</v>
      </c>
    </row>
    <row r="1819" spans="1:10">
      <c r="A1819" t="n">
        <v>16254</v>
      </c>
      <c r="B1819" s="11" t="n">
        <v>5</v>
      </c>
      <c r="C1819" s="7" t="n">
        <v>28</v>
      </c>
      <c r="D1819" s="15" t="s">
        <v>3</v>
      </c>
      <c r="E1819" s="21" t="n">
        <v>64</v>
      </c>
      <c r="F1819" s="7" t="n">
        <v>5</v>
      </c>
      <c r="G1819" s="7" t="n">
        <v>9</v>
      </c>
      <c r="H1819" s="15" t="s">
        <v>3</v>
      </c>
      <c r="I1819" s="7" t="n">
        <v>1</v>
      </c>
      <c r="J1819" s="12" t="n">
        <f t="normal" ca="1">A1829</f>
        <v>0</v>
      </c>
    </row>
    <row r="1820" spans="1:10">
      <c r="A1820" t="s">
        <v>4</v>
      </c>
      <c r="B1820" s="4" t="s">
        <v>5</v>
      </c>
      <c r="C1820" s="4" t="s">
        <v>7</v>
      </c>
      <c r="D1820" s="4" t="s">
        <v>11</v>
      </c>
      <c r="E1820" s="4" t="s">
        <v>8</v>
      </c>
    </row>
    <row r="1821" spans="1:10">
      <c r="A1821" t="n">
        <v>16265</v>
      </c>
      <c r="B1821" s="35" t="n">
        <v>51</v>
      </c>
      <c r="C1821" s="7" t="n">
        <v>4</v>
      </c>
      <c r="D1821" s="7" t="n">
        <v>9</v>
      </c>
      <c r="E1821" s="7" t="s">
        <v>106</v>
      </c>
    </row>
    <row r="1822" spans="1:10">
      <c r="A1822" t="s">
        <v>4</v>
      </c>
      <c r="B1822" s="4" t="s">
        <v>5</v>
      </c>
      <c r="C1822" s="4" t="s">
        <v>11</v>
      </c>
    </row>
    <row r="1823" spans="1:10">
      <c r="A1823" t="n">
        <v>16278</v>
      </c>
      <c r="B1823" s="23" t="n">
        <v>16</v>
      </c>
      <c r="C1823" s="7" t="n">
        <v>0</v>
      </c>
    </row>
    <row r="1824" spans="1:10">
      <c r="A1824" t="s">
        <v>4</v>
      </c>
      <c r="B1824" s="4" t="s">
        <v>5</v>
      </c>
      <c r="C1824" s="4" t="s">
        <v>11</v>
      </c>
      <c r="D1824" s="4" t="s">
        <v>7</v>
      </c>
      <c r="E1824" s="4" t="s">
        <v>13</v>
      </c>
      <c r="F1824" s="4" t="s">
        <v>39</v>
      </c>
      <c r="G1824" s="4" t="s">
        <v>7</v>
      </c>
      <c r="H1824" s="4" t="s">
        <v>7</v>
      </c>
    </row>
    <row r="1825" spans="1:10">
      <c r="A1825" t="n">
        <v>16281</v>
      </c>
      <c r="B1825" s="36" t="n">
        <v>26</v>
      </c>
      <c r="C1825" s="7" t="n">
        <v>9</v>
      </c>
      <c r="D1825" s="7" t="n">
        <v>17</v>
      </c>
      <c r="E1825" s="7" t="n">
        <v>5338</v>
      </c>
      <c r="F1825" s="7" t="s">
        <v>211</v>
      </c>
      <c r="G1825" s="7" t="n">
        <v>2</v>
      </c>
      <c r="H1825" s="7" t="n">
        <v>0</v>
      </c>
    </row>
    <row r="1826" spans="1:10">
      <c r="A1826" t="s">
        <v>4</v>
      </c>
      <c r="B1826" s="4" t="s">
        <v>5</v>
      </c>
    </row>
    <row r="1827" spans="1:10">
      <c r="A1827" t="n">
        <v>16303</v>
      </c>
      <c r="B1827" s="37" t="n">
        <v>28</v>
      </c>
    </row>
    <row r="1828" spans="1:10">
      <c r="A1828" t="s">
        <v>4</v>
      </c>
      <c r="B1828" s="4" t="s">
        <v>5</v>
      </c>
      <c r="C1828" s="4" t="s">
        <v>7</v>
      </c>
      <c r="D1828" s="4" t="s">
        <v>11</v>
      </c>
      <c r="E1828" s="4" t="s">
        <v>8</v>
      </c>
    </row>
    <row r="1829" spans="1:10">
      <c r="A1829" t="n">
        <v>16304</v>
      </c>
      <c r="B1829" s="35" t="n">
        <v>51</v>
      </c>
      <c r="C1829" s="7" t="n">
        <v>4</v>
      </c>
      <c r="D1829" s="7" t="n">
        <v>7032</v>
      </c>
      <c r="E1829" s="7" t="s">
        <v>66</v>
      </c>
    </row>
    <row r="1830" spans="1:10">
      <c r="A1830" t="s">
        <v>4</v>
      </c>
      <c r="B1830" s="4" t="s">
        <v>5</v>
      </c>
      <c r="C1830" s="4" t="s">
        <v>11</v>
      </c>
    </row>
    <row r="1831" spans="1:10">
      <c r="A1831" t="n">
        <v>16317</v>
      </c>
      <c r="B1831" s="23" t="n">
        <v>16</v>
      </c>
      <c r="C1831" s="7" t="n">
        <v>0</v>
      </c>
    </row>
    <row r="1832" spans="1:10">
      <c r="A1832" t="s">
        <v>4</v>
      </c>
      <c r="B1832" s="4" t="s">
        <v>5</v>
      </c>
      <c r="C1832" s="4" t="s">
        <v>11</v>
      </c>
      <c r="D1832" s="4" t="s">
        <v>7</v>
      </c>
      <c r="E1832" s="4" t="s">
        <v>13</v>
      </c>
      <c r="F1832" s="4" t="s">
        <v>39</v>
      </c>
      <c r="G1832" s="4" t="s">
        <v>7</v>
      </c>
      <c r="H1832" s="4" t="s">
        <v>7</v>
      </c>
    </row>
    <row r="1833" spans="1:10">
      <c r="A1833" t="n">
        <v>16320</v>
      </c>
      <c r="B1833" s="36" t="n">
        <v>26</v>
      </c>
      <c r="C1833" s="7" t="n">
        <v>7032</v>
      </c>
      <c r="D1833" s="7" t="n">
        <v>17</v>
      </c>
      <c r="E1833" s="7" t="n">
        <v>18451</v>
      </c>
      <c r="F1833" s="7" t="s">
        <v>212</v>
      </c>
      <c r="G1833" s="7" t="n">
        <v>2</v>
      </c>
      <c r="H1833" s="7" t="n">
        <v>0</v>
      </c>
    </row>
    <row r="1834" spans="1:10">
      <c r="A1834" t="s">
        <v>4</v>
      </c>
      <c r="B1834" s="4" t="s">
        <v>5</v>
      </c>
    </row>
    <row r="1835" spans="1:10">
      <c r="A1835" t="n">
        <v>16407</v>
      </c>
      <c r="B1835" s="37" t="n">
        <v>28</v>
      </c>
    </row>
    <row r="1836" spans="1:10">
      <c r="A1836" t="s">
        <v>4</v>
      </c>
      <c r="B1836" s="4" t="s">
        <v>5</v>
      </c>
      <c r="C1836" s="4" t="s">
        <v>11</v>
      </c>
      <c r="D1836" s="4" t="s">
        <v>7</v>
      </c>
    </row>
    <row r="1837" spans="1:10">
      <c r="A1837" t="n">
        <v>16408</v>
      </c>
      <c r="B1837" s="40" t="n">
        <v>89</v>
      </c>
      <c r="C1837" s="7" t="n">
        <v>65533</v>
      </c>
      <c r="D1837" s="7" t="n">
        <v>1</v>
      </c>
    </row>
    <row r="1838" spans="1:10">
      <c r="A1838" t="s">
        <v>4</v>
      </c>
      <c r="B1838" s="4" t="s">
        <v>5</v>
      </c>
      <c r="C1838" s="4" t="s">
        <v>7</v>
      </c>
      <c r="D1838" s="4" t="s">
        <v>11</v>
      </c>
      <c r="E1838" s="4" t="s">
        <v>12</v>
      </c>
    </row>
    <row r="1839" spans="1:10">
      <c r="A1839" t="n">
        <v>16412</v>
      </c>
      <c r="B1839" s="16" t="n">
        <v>58</v>
      </c>
      <c r="C1839" s="7" t="n">
        <v>101</v>
      </c>
      <c r="D1839" s="7" t="n">
        <v>500</v>
      </c>
      <c r="E1839" s="7" t="n">
        <v>1</v>
      </c>
    </row>
    <row r="1840" spans="1:10">
      <c r="A1840" t="s">
        <v>4</v>
      </c>
      <c r="B1840" s="4" t="s">
        <v>5</v>
      </c>
      <c r="C1840" s="4" t="s">
        <v>7</v>
      </c>
      <c r="D1840" s="4" t="s">
        <v>11</v>
      </c>
    </row>
    <row r="1841" spans="1:8">
      <c r="A1841" t="n">
        <v>16420</v>
      </c>
      <c r="B1841" s="16" t="n">
        <v>58</v>
      </c>
      <c r="C1841" s="7" t="n">
        <v>254</v>
      </c>
      <c r="D1841" s="7" t="n">
        <v>0</v>
      </c>
    </row>
    <row r="1842" spans="1:8">
      <c r="A1842" t="s">
        <v>4</v>
      </c>
      <c r="B1842" s="4" t="s">
        <v>5</v>
      </c>
      <c r="C1842" s="4" t="s">
        <v>7</v>
      </c>
      <c r="D1842" s="4" t="s">
        <v>7</v>
      </c>
      <c r="E1842" s="4" t="s">
        <v>12</v>
      </c>
      <c r="F1842" s="4" t="s">
        <v>12</v>
      </c>
      <c r="G1842" s="4" t="s">
        <v>12</v>
      </c>
      <c r="H1842" s="4" t="s">
        <v>11</v>
      </c>
    </row>
    <row r="1843" spans="1:8">
      <c r="A1843" t="n">
        <v>16424</v>
      </c>
      <c r="B1843" s="34" t="n">
        <v>45</v>
      </c>
      <c r="C1843" s="7" t="n">
        <v>2</v>
      </c>
      <c r="D1843" s="7" t="n">
        <v>3</v>
      </c>
      <c r="E1843" s="7" t="n">
        <v>2.61999988555908</v>
      </c>
      <c r="F1843" s="7" t="n">
        <v>-0.819999992847443</v>
      </c>
      <c r="G1843" s="7" t="n">
        <v>0.959999978542328</v>
      </c>
      <c r="H1843" s="7" t="n">
        <v>0</v>
      </c>
    </row>
    <row r="1844" spans="1:8">
      <c r="A1844" t="s">
        <v>4</v>
      </c>
      <c r="B1844" s="4" t="s">
        <v>5</v>
      </c>
      <c r="C1844" s="4" t="s">
        <v>7</v>
      </c>
      <c r="D1844" s="4" t="s">
        <v>7</v>
      </c>
      <c r="E1844" s="4" t="s">
        <v>12</v>
      </c>
      <c r="F1844" s="4" t="s">
        <v>12</v>
      </c>
      <c r="G1844" s="4" t="s">
        <v>12</v>
      </c>
      <c r="H1844" s="4" t="s">
        <v>11</v>
      </c>
      <c r="I1844" s="4" t="s">
        <v>7</v>
      </c>
    </row>
    <row r="1845" spans="1:8">
      <c r="A1845" t="n">
        <v>16441</v>
      </c>
      <c r="B1845" s="34" t="n">
        <v>45</v>
      </c>
      <c r="C1845" s="7" t="n">
        <v>4</v>
      </c>
      <c r="D1845" s="7" t="n">
        <v>3</v>
      </c>
      <c r="E1845" s="7" t="n">
        <v>11.5100002288818</v>
      </c>
      <c r="F1845" s="7" t="n">
        <v>233.039993286133</v>
      </c>
      <c r="G1845" s="7" t="n">
        <v>4</v>
      </c>
      <c r="H1845" s="7" t="n">
        <v>0</v>
      </c>
      <c r="I1845" s="7" t="n">
        <v>0</v>
      </c>
    </row>
    <row r="1846" spans="1:8">
      <c r="A1846" t="s">
        <v>4</v>
      </c>
      <c r="B1846" s="4" t="s">
        <v>5</v>
      </c>
      <c r="C1846" s="4" t="s">
        <v>7</v>
      </c>
      <c r="D1846" s="4" t="s">
        <v>7</v>
      </c>
      <c r="E1846" s="4" t="s">
        <v>12</v>
      </c>
      <c r="F1846" s="4" t="s">
        <v>11</v>
      </c>
    </row>
    <row r="1847" spans="1:8">
      <c r="A1847" t="n">
        <v>16459</v>
      </c>
      <c r="B1847" s="34" t="n">
        <v>45</v>
      </c>
      <c r="C1847" s="7" t="n">
        <v>5</v>
      </c>
      <c r="D1847" s="7" t="n">
        <v>3</v>
      </c>
      <c r="E1847" s="7" t="n">
        <v>1</v>
      </c>
      <c r="F1847" s="7" t="n">
        <v>0</v>
      </c>
    </row>
    <row r="1848" spans="1:8">
      <c r="A1848" t="s">
        <v>4</v>
      </c>
      <c r="B1848" s="4" t="s">
        <v>5</v>
      </c>
      <c r="C1848" s="4" t="s">
        <v>7</v>
      </c>
      <c r="D1848" s="4" t="s">
        <v>7</v>
      </c>
      <c r="E1848" s="4" t="s">
        <v>12</v>
      </c>
      <c r="F1848" s="4" t="s">
        <v>11</v>
      </c>
    </row>
    <row r="1849" spans="1:8">
      <c r="A1849" t="n">
        <v>16468</v>
      </c>
      <c r="B1849" s="34" t="n">
        <v>45</v>
      </c>
      <c r="C1849" s="7" t="n">
        <v>11</v>
      </c>
      <c r="D1849" s="7" t="n">
        <v>3</v>
      </c>
      <c r="E1849" s="7" t="n">
        <v>38</v>
      </c>
      <c r="F1849" s="7" t="n">
        <v>0</v>
      </c>
    </row>
    <row r="1850" spans="1:8">
      <c r="A1850" t="s">
        <v>4</v>
      </c>
      <c r="B1850" s="4" t="s">
        <v>5</v>
      </c>
      <c r="C1850" s="4" t="s">
        <v>7</v>
      </c>
      <c r="D1850" s="4" t="s">
        <v>11</v>
      </c>
    </row>
    <row r="1851" spans="1:8">
      <c r="A1851" t="n">
        <v>16477</v>
      </c>
      <c r="B1851" s="16" t="n">
        <v>58</v>
      </c>
      <c r="C1851" s="7" t="n">
        <v>255</v>
      </c>
      <c r="D1851" s="7" t="n">
        <v>0</v>
      </c>
    </row>
    <row r="1852" spans="1:8">
      <c r="A1852" t="s">
        <v>4</v>
      </c>
      <c r="B1852" s="4" t="s">
        <v>5</v>
      </c>
      <c r="C1852" s="4" t="s">
        <v>7</v>
      </c>
      <c r="D1852" s="4" t="s">
        <v>11</v>
      </c>
      <c r="E1852" s="4" t="s">
        <v>8</v>
      </c>
    </row>
    <row r="1853" spans="1:8">
      <c r="A1853" t="n">
        <v>16481</v>
      </c>
      <c r="B1853" s="35" t="n">
        <v>51</v>
      </c>
      <c r="C1853" s="7" t="n">
        <v>4</v>
      </c>
      <c r="D1853" s="7" t="n">
        <v>5</v>
      </c>
      <c r="E1853" s="7" t="s">
        <v>76</v>
      </c>
    </row>
    <row r="1854" spans="1:8">
      <c r="A1854" t="s">
        <v>4</v>
      </c>
      <c r="B1854" s="4" t="s">
        <v>5</v>
      </c>
      <c r="C1854" s="4" t="s">
        <v>11</v>
      </c>
    </row>
    <row r="1855" spans="1:8">
      <c r="A1855" t="n">
        <v>16495</v>
      </c>
      <c r="B1855" s="23" t="n">
        <v>16</v>
      </c>
      <c r="C1855" s="7" t="n">
        <v>0</v>
      </c>
    </row>
    <row r="1856" spans="1:8">
      <c r="A1856" t="s">
        <v>4</v>
      </c>
      <c r="B1856" s="4" t="s">
        <v>5</v>
      </c>
      <c r="C1856" s="4" t="s">
        <v>11</v>
      </c>
      <c r="D1856" s="4" t="s">
        <v>7</v>
      </c>
      <c r="E1856" s="4" t="s">
        <v>13</v>
      </c>
      <c r="F1856" s="4" t="s">
        <v>39</v>
      </c>
      <c r="G1856" s="4" t="s">
        <v>7</v>
      </c>
      <c r="H1856" s="4" t="s">
        <v>7</v>
      </c>
    </row>
    <row r="1857" spans="1:9">
      <c r="A1857" t="n">
        <v>16498</v>
      </c>
      <c r="B1857" s="36" t="n">
        <v>26</v>
      </c>
      <c r="C1857" s="7" t="n">
        <v>5</v>
      </c>
      <c r="D1857" s="7" t="n">
        <v>17</v>
      </c>
      <c r="E1857" s="7" t="n">
        <v>3342</v>
      </c>
      <c r="F1857" s="7" t="s">
        <v>213</v>
      </c>
      <c r="G1857" s="7" t="n">
        <v>2</v>
      </c>
      <c r="H1857" s="7" t="n">
        <v>0</v>
      </c>
    </row>
    <row r="1858" spans="1:9">
      <c r="A1858" t="s">
        <v>4</v>
      </c>
      <c r="B1858" s="4" t="s">
        <v>5</v>
      </c>
    </row>
    <row r="1859" spans="1:9">
      <c r="A1859" t="n">
        <v>16595</v>
      </c>
      <c r="B1859" s="37" t="n">
        <v>28</v>
      </c>
    </row>
    <row r="1860" spans="1:9">
      <c r="A1860" t="s">
        <v>4</v>
      </c>
      <c r="B1860" s="4" t="s">
        <v>5</v>
      </c>
      <c r="C1860" s="4" t="s">
        <v>7</v>
      </c>
      <c r="D1860" s="4" t="s">
        <v>11</v>
      </c>
      <c r="E1860" s="4" t="s">
        <v>7</v>
      </c>
    </row>
    <row r="1861" spans="1:9">
      <c r="A1861" t="n">
        <v>16596</v>
      </c>
      <c r="B1861" s="33" t="n">
        <v>49</v>
      </c>
      <c r="C1861" s="7" t="n">
        <v>1</v>
      </c>
      <c r="D1861" s="7" t="n">
        <v>4000</v>
      </c>
      <c r="E1861" s="7" t="n">
        <v>0</v>
      </c>
    </row>
    <row r="1862" spans="1:9">
      <c r="A1862" t="s">
        <v>4</v>
      </c>
      <c r="B1862" s="4" t="s">
        <v>5</v>
      </c>
      <c r="C1862" s="4" t="s">
        <v>7</v>
      </c>
      <c r="D1862" s="4" t="s">
        <v>11</v>
      </c>
      <c r="E1862" s="4" t="s">
        <v>8</v>
      </c>
    </row>
    <row r="1863" spans="1:9">
      <c r="A1863" t="n">
        <v>16601</v>
      </c>
      <c r="B1863" s="35" t="n">
        <v>51</v>
      </c>
      <c r="C1863" s="7" t="n">
        <v>4</v>
      </c>
      <c r="D1863" s="7" t="n">
        <v>5</v>
      </c>
      <c r="E1863" s="7" t="s">
        <v>214</v>
      </c>
    </row>
    <row r="1864" spans="1:9">
      <c r="A1864" t="s">
        <v>4</v>
      </c>
      <c r="B1864" s="4" t="s">
        <v>5</v>
      </c>
      <c r="C1864" s="4" t="s">
        <v>11</v>
      </c>
    </row>
    <row r="1865" spans="1:9">
      <c r="A1865" t="n">
        <v>16615</v>
      </c>
      <c r="B1865" s="23" t="n">
        <v>16</v>
      </c>
      <c r="C1865" s="7" t="n">
        <v>0</v>
      </c>
    </row>
    <row r="1866" spans="1:9">
      <c r="A1866" t="s">
        <v>4</v>
      </c>
      <c r="B1866" s="4" t="s">
        <v>5</v>
      </c>
      <c r="C1866" s="4" t="s">
        <v>11</v>
      </c>
      <c r="D1866" s="4" t="s">
        <v>7</v>
      </c>
      <c r="E1866" s="4" t="s">
        <v>13</v>
      </c>
      <c r="F1866" s="4" t="s">
        <v>39</v>
      </c>
      <c r="G1866" s="4" t="s">
        <v>7</v>
      </c>
      <c r="H1866" s="4" t="s">
        <v>7</v>
      </c>
      <c r="I1866" s="4" t="s">
        <v>7</v>
      </c>
    </row>
    <row r="1867" spans="1:9">
      <c r="A1867" t="n">
        <v>16618</v>
      </c>
      <c r="B1867" s="36" t="n">
        <v>26</v>
      </c>
      <c r="C1867" s="7" t="n">
        <v>5</v>
      </c>
      <c r="D1867" s="7" t="n">
        <v>17</v>
      </c>
      <c r="E1867" s="7" t="n">
        <v>3343</v>
      </c>
      <c r="F1867" s="7" t="s">
        <v>215</v>
      </c>
      <c r="G1867" s="7" t="n">
        <v>8</v>
      </c>
      <c r="H1867" s="7" t="n">
        <v>2</v>
      </c>
      <c r="I1867" s="7" t="n">
        <v>0</v>
      </c>
    </row>
    <row r="1868" spans="1:9">
      <c r="A1868" t="s">
        <v>4</v>
      </c>
      <c r="B1868" s="4" t="s">
        <v>5</v>
      </c>
      <c r="C1868" s="4" t="s">
        <v>11</v>
      </c>
    </row>
    <row r="1869" spans="1:9">
      <c r="A1869" t="n">
        <v>16669</v>
      </c>
      <c r="B1869" s="23" t="n">
        <v>16</v>
      </c>
      <c r="C1869" s="7" t="n">
        <v>1</v>
      </c>
    </row>
    <row r="1870" spans="1:9">
      <c r="A1870" t="s">
        <v>4</v>
      </c>
      <c r="B1870" s="4" t="s">
        <v>5</v>
      </c>
      <c r="C1870" s="4" t="s">
        <v>11</v>
      </c>
    </row>
    <row r="1871" spans="1:9">
      <c r="A1871" t="n">
        <v>16672</v>
      </c>
      <c r="B1871" s="23" t="n">
        <v>16</v>
      </c>
      <c r="C1871" s="7" t="n">
        <v>3343</v>
      </c>
    </row>
    <row r="1872" spans="1:9">
      <c r="A1872" t="s">
        <v>4</v>
      </c>
      <c r="B1872" s="4" t="s">
        <v>5</v>
      </c>
      <c r="C1872" s="4" t="s">
        <v>11</v>
      </c>
    </row>
    <row r="1873" spans="1:9">
      <c r="A1873" t="n">
        <v>16675</v>
      </c>
      <c r="B1873" s="23" t="n">
        <v>16</v>
      </c>
      <c r="C1873" s="7" t="n">
        <v>800</v>
      </c>
    </row>
    <row r="1874" spans="1:9">
      <c r="A1874" t="s">
        <v>4</v>
      </c>
      <c r="B1874" s="4" t="s">
        <v>5</v>
      </c>
      <c r="C1874" s="4" t="s">
        <v>11</v>
      </c>
      <c r="D1874" s="4" t="s">
        <v>7</v>
      </c>
    </row>
    <row r="1875" spans="1:9">
      <c r="A1875" t="n">
        <v>16678</v>
      </c>
      <c r="B1875" s="40" t="n">
        <v>89</v>
      </c>
      <c r="C1875" s="7" t="n">
        <v>65533</v>
      </c>
      <c r="D1875" s="7" t="n">
        <v>0</v>
      </c>
    </row>
    <row r="1876" spans="1:9">
      <c r="A1876" t="s">
        <v>4</v>
      </c>
      <c r="B1876" s="4" t="s">
        <v>5</v>
      </c>
      <c r="C1876" s="4" t="s">
        <v>7</v>
      </c>
      <c r="D1876" s="4" t="s">
        <v>11</v>
      </c>
      <c r="E1876" s="4" t="s">
        <v>11</v>
      </c>
      <c r="F1876" s="4" t="s">
        <v>7</v>
      </c>
    </row>
    <row r="1877" spans="1:9">
      <c r="A1877" t="n">
        <v>16682</v>
      </c>
      <c r="B1877" s="49" t="n">
        <v>25</v>
      </c>
      <c r="C1877" s="7" t="n">
        <v>1</v>
      </c>
      <c r="D1877" s="7" t="n">
        <v>60</v>
      </c>
      <c r="E1877" s="7" t="n">
        <v>640</v>
      </c>
      <c r="F1877" s="7" t="n">
        <v>1</v>
      </c>
    </row>
    <row r="1878" spans="1:9">
      <c r="A1878" t="s">
        <v>4</v>
      </c>
      <c r="B1878" s="4" t="s">
        <v>5</v>
      </c>
      <c r="C1878" s="4" t="s">
        <v>7</v>
      </c>
      <c r="D1878" s="4" t="s">
        <v>11</v>
      </c>
      <c r="E1878" s="4" t="s">
        <v>8</v>
      </c>
    </row>
    <row r="1879" spans="1:9">
      <c r="A1879" t="n">
        <v>16689</v>
      </c>
      <c r="B1879" s="35" t="n">
        <v>51</v>
      </c>
      <c r="C1879" s="7" t="n">
        <v>4</v>
      </c>
      <c r="D1879" s="7" t="n">
        <v>0</v>
      </c>
      <c r="E1879" s="7" t="s">
        <v>42</v>
      </c>
    </row>
    <row r="1880" spans="1:9">
      <c r="A1880" t="s">
        <v>4</v>
      </c>
      <c r="B1880" s="4" t="s">
        <v>5</v>
      </c>
      <c r="C1880" s="4" t="s">
        <v>11</v>
      </c>
    </row>
    <row r="1881" spans="1:9">
      <c r="A1881" t="n">
        <v>16703</v>
      </c>
      <c r="B1881" s="23" t="n">
        <v>16</v>
      </c>
      <c r="C1881" s="7" t="n">
        <v>0</v>
      </c>
    </row>
    <row r="1882" spans="1:9">
      <c r="A1882" t="s">
        <v>4</v>
      </c>
      <c r="B1882" s="4" t="s">
        <v>5</v>
      </c>
      <c r="C1882" s="4" t="s">
        <v>11</v>
      </c>
      <c r="D1882" s="4" t="s">
        <v>7</v>
      </c>
      <c r="E1882" s="4" t="s">
        <v>13</v>
      </c>
      <c r="F1882" s="4" t="s">
        <v>39</v>
      </c>
      <c r="G1882" s="4" t="s">
        <v>7</v>
      </c>
      <c r="H1882" s="4" t="s">
        <v>7</v>
      </c>
      <c r="I1882" s="4" t="s">
        <v>7</v>
      </c>
    </row>
    <row r="1883" spans="1:9">
      <c r="A1883" t="n">
        <v>16706</v>
      </c>
      <c r="B1883" s="36" t="n">
        <v>26</v>
      </c>
      <c r="C1883" s="7" t="n">
        <v>0</v>
      </c>
      <c r="D1883" s="7" t="n">
        <v>17</v>
      </c>
      <c r="E1883" s="7" t="n">
        <v>52624</v>
      </c>
      <c r="F1883" s="7" t="s">
        <v>216</v>
      </c>
      <c r="G1883" s="7" t="n">
        <v>8</v>
      </c>
      <c r="H1883" s="7" t="n">
        <v>2</v>
      </c>
      <c r="I1883" s="7" t="n">
        <v>0</v>
      </c>
    </row>
    <row r="1884" spans="1:9">
      <c r="A1884" t="s">
        <v>4</v>
      </c>
      <c r="B1884" s="4" t="s">
        <v>5</v>
      </c>
      <c r="C1884" s="4" t="s">
        <v>11</v>
      </c>
    </row>
    <row r="1885" spans="1:9">
      <c r="A1885" t="n">
        <v>16725</v>
      </c>
      <c r="B1885" s="23" t="n">
        <v>16</v>
      </c>
      <c r="C1885" s="7" t="n">
        <v>1</v>
      </c>
    </row>
    <row r="1886" spans="1:9">
      <c r="A1886" t="s">
        <v>4</v>
      </c>
      <c r="B1886" s="4" t="s">
        <v>5</v>
      </c>
      <c r="C1886" s="4" t="s">
        <v>11</v>
      </c>
    </row>
    <row r="1887" spans="1:9">
      <c r="A1887" t="n">
        <v>16728</v>
      </c>
      <c r="B1887" s="23" t="n">
        <v>16</v>
      </c>
      <c r="C1887" s="7" t="n">
        <v>1500</v>
      </c>
    </row>
    <row r="1888" spans="1:9">
      <c r="A1888" t="s">
        <v>4</v>
      </c>
      <c r="B1888" s="4" t="s">
        <v>5</v>
      </c>
      <c r="C1888" s="4" t="s">
        <v>11</v>
      </c>
      <c r="D1888" s="4" t="s">
        <v>7</v>
      </c>
    </row>
    <row r="1889" spans="1:9">
      <c r="A1889" t="n">
        <v>16731</v>
      </c>
      <c r="B1889" s="40" t="n">
        <v>89</v>
      </c>
      <c r="C1889" s="7" t="n">
        <v>65533</v>
      </c>
      <c r="D1889" s="7" t="n">
        <v>0</v>
      </c>
    </row>
    <row r="1890" spans="1:9">
      <c r="A1890" t="s">
        <v>4</v>
      </c>
      <c r="B1890" s="4" t="s">
        <v>5</v>
      </c>
      <c r="C1890" s="4" t="s">
        <v>7</v>
      </c>
      <c r="D1890" s="4" t="s">
        <v>11</v>
      </c>
      <c r="E1890" s="4" t="s">
        <v>11</v>
      </c>
      <c r="F1890" s="4" t="s">
        <v>7</v>
      </c>
    </row>
    <row r="1891" spans="1:9">
      <c r="A1891" t="n">
        <v>16735</v>
      </c>
      <c r="B1891" s="49" t="n">
        <v>25</v>
      </c>
      <c r="C1891" s="7" t="n">
        <v>1</v>
      </c>
      <c r="D1891" s="7" t="n">
        <v>65535</v>
      </c>
      <c r="E1891" s="7" t="n">
        <v>65535</v>
      </c>
      <c r="F1891" s="7" t="n">
        <v>0</v>
      </c>
    </row>
    <row r="1892" spans="1:9">
      <c r="A1892" t="s">
        <v>4</v>
      </c>
      <c r="B1892" s="4" t="s">
        <v>5</v>
      </c>
      <c r="C1892" s="4" t="s">
        <v>7</v>
      </c>
      <c r="D1892" s="4" t="s">
        <v>11</v>
      </c>
      <c r="E1892" s="4" t="s">
        <v>8</v>
      </c>
      <c r="F1892" s="4" t="s">
        <v>8</v>
      </c>
      <c r="G1892" s="4" t="s">
        <v>8</v>
      </c>
      <c r="H1892" s="4" t="s">
        <v>8</v>
      </c>
    </row>
    <row r="1893" spans="1:9">
      <c r="A1893" t="n">
        <v>16742</v>
      </c>
      <c r="B1893" s="35" t="n">
        <v>51</v>
      </c>
      <c r="C1893" s="7" t="n">
        <v>3</v>
      </c>
      <c r="D1893" s="7" t="n">
        <v>5</v>
      </c>
      <c r="E1893" s="7" t="s">
        <v>202</v>
      </c>
      <c r="F1893" s="7" t="s">
        <v>160</v>
      </c>
      <c r="G1893" s="7" t="s">
        <v>48</v>
      </c>
      <c r="H1893" s="7" t="s">
        <v>47</v>
      </c>
    </row>
    <row r="1894" spans="1:9">
      <c r="A1894" t="s">
        <v>4</v>
      </c>
      <c r="B1894" s="4" t="s">
        <v>5</v>
      </c>
      <c r="C1894" s="4" t="s">
        <v>7</v>
      </c>
      <c r="D1894" s="4" t="s">
        <v>12</v>
      </c>
      <c r="E1894" s="4" t="s">
        <v>12</v>
      </c>
      <c r="F1894" s="4" t="s">
        <v>12</v>
      </c>
    </row>
    <row r="1895" spans="1:9">
      <c r="A1895" t="n">
        <v>16755</v>
      </c>
      <c r="B1895" s="34" t="n">
        <v>45</v>
      </c>
      <c r="C1895" s="7" t="n">
        <v>9</v>
      </c>
      <c r="D1895" s="7" t="n">
        <v>0.00499999988824129</v>
      </c>
      <c r="E1895" s="7" t="n">
        <v>0.00499999988824129</v>
      </c>
      <c r="F1895" s="7" t="n">
        <v>0.5</v>
      </c>
    </row>
    <row r="1896" spans="1:9">
      <c r="A1896" t="s">
        <v>4</v>
      </c>
      <c r="B1896" s="4" t="s">
        <v>5</v>
      </c>
      <c r="C1896" s="4" t="s">
        <v>11</v>
      </c>
      <c r="D1896" s="4" t="s">
        <v>7</v>
      </c>
      <c r="E1896" s="4" t="s">
        <v>8</v>
      </c>
      <c r="F1896" s="4" t="s">
        <v>12</v>
      </c>
      <c r="G1896" s="4" t="s">
        <v>12</v>
      </c>
      <c r="H1896" s="4" t="s">
        <v>12</v>
      </c>
    </row>
    <row r="1897" spans="1:9">
      <c r="A1897" t="n">
        <v>16769</v>
      </c>
      <c r="B1897" s="29" t="n">
        <v>48</v>
      </c>
      <c r="C1897" s="7" t="n">
        <v>5</v>
      </c>
      <c r="D1897" s="7" t="n">
        <v>0</v>
      </c>
      <c r="E1897" s="7" t="s">
        <v>98</v>
      </c>
      <c r="F1897" s="7" t="n">
        <v>-1</v>
      </c>
      <c r="G1897" s="7" t="n">
        <v>1</v>
      </c>
      <c r="H1897" s="7" t="n">
        <v>0</v>
      </c>
    </row>
    <row r="1898" spans="1:9">
      <c r="A1898" t="s">
        <v>4</v>
      </c>
      <c r="B1898" s="4" t="s">
        <v>5</v>
      </c>
      <c r="C1898" s="4" t="s">
        <v>11</v>
      </c>
    </row>
    <row r="1899" spans="1:9">
      <c r="A1899" t="n">
        <v>16795</v>
      </c>
      <c r="B1899" s="23" t="n">
        <v>16</v>
      </c>
      <c r="C1899" s="7" t="n">
        <v>1500</v>
      </c>
    </row>
    <row r="1900" spans="1:9">
      <c r="A1900" t="s">
        <v>4</v>
      </c>
      <c r="B1900" s="4" t="s">
        <v>5</v>
      </c>
      <c r="C1900" s="4" t="s">
        <v>7</v>
      </c>
      <c r="D1900" s="4" t="s">
        <v>7</v>
      </c>
    </row>
    <row r="1901" spans="1:9">
      <c r="A1901" t="n">
        <v>16798</v>
      </c>
      <c r="B1901" s="33" t="n">
        <v>49</v>
      </c>
      <c r="C1901" s="7" t="n">
        <v>2</v>
      </c>
      <c r="D1901" s="7" t="n">
        <v>0</v>
      </c>
    </row>
    <row r="1902" spans="1:9">
      <c r="A1902" t="s">
        <v>4</v>
      </c>
      <c r="B1902" s="4" t="s">
        <v>5</v>
      </c>
      <c r="C1902" s="4" t="s">
        <v>7</v>
      </c>
      <c r="D1902" s="4" t="s">
        <v>11</v>
      </c>
      <c r="E1902" s="4" t="s">
        <v>13</v>
      </c>
      <c r="F1902" s="4" t="s">
        <v>11</v>
      </c>
      <c r="G1902" s="4" t="s">
        <v>13</v>
      </c>
      <c r="H1902" s="4" t="s">
        <v>7</v>
      </c>
    </row>
    <row r="1903" spans="1:9">
      <c r="A1903" t="n">
        <v>16801</v>
      </c>
      <c r="B1903" s="33" t="n">
        <v>49</v>
      </c>
      <c r="C1903" s="7" t="n">
        <v>0</v>
      </c>
      <c r="D1903" s="7" t="n">
        <v>538</v>
      </c>
      <c r="E1903" s="7" t="n">
        <v>1061997773</v>
      </c>
      <c r="F1903" s="7" t="n">
        <v>0</v>
      </c>
      <c r="G1903" s="7" t="n">
        <v>0</v>
      </c>
      <c r="H1903" s="7" t="n">
        <v>0</v>
      </c>
    </row>
    <row r="1904" spans="1:9">
      <c r="A1904" t="s">
        <v>4</v>
      </c>
      <c r="B1904" s="4" t="s">
        <v>5</v>
      </c>
      <c r="C1904" s="4" t="s">
        <v>7</v>
      </c>
      <c r="D1904" s="4" t="s">
        <v>7</v>
      </c>
      <c r="E1904" s="4" t="s">
        <v>12</v>
      </c>
      <c r="F1904" s="4" t="s">
        <v>12</v>
      </c>
      <c r="G1904" s="4" t="s">
        <v>12</v>
      </c>
      <c r="H1904" s="4" t="s">
        <v>11</v>
      </c>
    </row>
    <row r="1905" spans="1:8">
      <c r="A1905" t="n">
        <v>16816</v>
      </c>
      <c r="B1905" s="34" t="n">
        <v>45</v>
      </c>
      <c r="C1905" s="7" t="n">
        <v>2</v>
      </c>
      <c r="D1905" s="7" t="n">
        <v>3</v>
      </c>
      <c r="E1905" s="7" t="n">
        <v>2.47000002861023</v>
      </c>
      <c r="F1905" s="7" t="n">
        <v>-0.819999992847443</v>
      </c>
      <c r="G1905" s="7" t="n">
        <v>0.419999986886978</v>
      </c>
      <c r="H1905" s="7" t="n">
        <v>3500</v>
      </c>
    </row>
    <row r="1906" spans="1:8">
      <c r="A1906" t="s">
        <v>4</v>
      </c>
      <c r="B1906" s="4" t="s">
        <v>5</v>
      </c>
      <c r="C1906" s="4" t="s">
        <v>7</v>
      </c>
      <c r="D1906" s="4" t="s">
        <v>7</v>
      </c>
      <c r="E1906" s="4" t="s">
        <v>12</v>
      </c>
      <c r="F1906" s="4" t="s">
        <v>12</v>
      </c>
      <c r="G1906" s="4" t="s">
        <v>12</v>
      </c>
      <c r="H1906" s="4" t="s">
        <v>11</v>
      </c>
      <c r="I1906" s="4" t="s">
        <v>7</v>
      </c>
    </row>
    <row r="1907" spans="1:8">
      <c r="A1907" t="n">
        <v>16833</v>
      </c>
      <c r="B1907" s="34" t="n">
        <v>45</v>
      </c>
      <c r="C1907" s="7" t="n">
        <v>4</v>
      </c>
      <c r="D1907" s="7" t="n">
        <v>3</v>
      </c>
      <c r="E1907" s="7" t="n">
        <v>349.5</v>
      </c>
      <c r="F1907" s="7" t="n">
        <v>249.929992675781</v>
      </c>
      <c r="G1907" s="7" t="n">
        <v>354</v>
      </c>
      <c r="H1907" s="7" t="n">
        <v>3500</v>
      </c>
      <c r="I1907" s="7" t="n">
        <v>1</v>
      </c>
    </row>
    <row r="1908" spans="1:8">
      <c r="A1908" t="s">
        <v>4</v>
      </c>
      <c r="B1908" s="4" t="s">
        <v>5</v>
      </c>
      <c r="C1908" s="4" t="s">
        <v>7</v>
      </c>
      <c r="D1908" s="4" t="s">
        <v>7</v>
      </c>
      <c r="E1908" s="4" t="s">
        <v>12</v>
      </c>
      <c r="F1908" s="4" t="s">
        <v>11</v>
      </c>
    </row>
    <row r="1909" spans="1:8">
      <c r="A1909" t="n">
        <v>16851</v>
      </c>
      <c r="B1909" s="34" t="n">
        <v>45</v>
      </c>
      <c r="C1909" s="7" t="n">
        <v>5</v>
      </c>
      <c r="D1909" s="7" t="n">
        <v>3</v>
      </c>
      <c r="E1909" s="7" t="n">
        <v>1</v>
      </c>
      <c r="F1909" s="7" t="n">
        <v>3500</v>
      </c>
    </row>
    <row r="1910" spans="1:8">
      <c r="A1910" t="s">
        <v>4</v>
      </c>
      <c r="B1910" s="4" t="s">
        <v>5</v>
      </c>
      <c r="C1910" s="4" t="s">
        <v>7</v>
      </c>
      <c r="D1910" s="4" t="s">
        <v>7</v>
      </c>
      <c r="E1910" s="4" t="s">
        <v>12</v>
      </c>
      <c r="F1910" s="4" t="s">
        <v>11</v>
      </c>
    </row>
    <row r="1911" spans="1:8">
      <c r="A1911" t="n">
        <v>16860</v>
      </c>
      <c r="B1911" s="34" t="n">
        <v>45</v>
      </c>
      <c r="C1911" s="7" t="n">
        <v>11</v>
      </c>
      <c r="D1911" s="7" t="n">
        <v>3</v>
      </c>
      <c r="E1911" s="7" t="n">
        <v>38</v>
      </c>
      <c r="F1911" s="7" t="n">
        <v>3500</v>
      </c>
    </row>
    <row r="1912" spans="1:8">
      <c r="A1912" t="s">
        <v>4</v>
      </c>
      <c r="B1912" s="4" t="s">
        <v>5</v>
      </c>
      <c r="C1912" s="4" t="s">
        <v>7</v>
      </c>
      <c r="D1912" s="4" t="s">
        <v>11</v>
      </c>
    </row>
    <row r="1913" spans="1:8">
      <c r="A1913" t="n">
        <v>16869</v>
      </c>
      <c r="B1913" s="34" t="n">
        <v>45</v>
      </c>
      <c r="C1913" s="7" t="n">
        <v>7</v>
      </c>
      <c r="D1913" s="7" t="n">
        <v>255</v>
      </c>
    </row>
    <row r="1914" spans="1:8">
      <c r="A1914" t="s">
        <v>4</v>
      </c>
      <c r="B1914" s="4" t="s">
        <v>5</v>
      </c>
      <c r="C1914" s="4" t="s">
        <v>7</v>
      </c>
      <c r="D1914" s="4" t="s">
        <v>11</v>
      </c>
      <c r="E1914" s="4" t="s">
        <v>8</v>
      </c>
    </row>
    <row r="1915" spans="1:8">
      <c r="A1915" t="n">
        <v>16873</v>
      </c>
      <c r="B1915" s="35" t="n">
        <v>51</v>
      </c>
      <c r="C1915" s="7" t="n">
        <v>4</v>
      </c>
      <c r="D1915" s="7" t="n">
        <v>0</v>
      </c>
      <c r="E1915" s="7" t="s">
        <v>42</v>
      </c>
    </row>
    <row r="1916" spans="1:8">
      <c r="A1916" t="s">
        <v>4</v>
      </c>
      <c r="B1916" s="4" t="s">
        <v>5</v>
      </c>
      <c r="C1916" s="4" t="s">
        <v>11</v>
      </c>
    </row>
    <row r="1917" spans="1:8">
      <c r="A1917" t="n">
        <v>16887</v>
      </c>
      <c r="B1917" s="23" t="n">
        <v>16</v>
      </c>
      <c r="C1917" s="7" t="n">
        <v>0</v>
      </c>
    </row>
    <row r="1918" spans="1:8">
      <c r="A1918" t="s">
        <v>4</v>
      </c>
      <c r="B1918" s="4" t="s">
        <v>5</v>
      </c>
      <c r="C1918" s="4" t="s">
        <v>11</v>
      </c>
      <c r="D1918" s="4" t="s">
        <v>7</v>
      </c>
      <c r="E1918" s="4" t="s">
        <v>13</v>
      </c>
      <c r="F1918" s="4" t="s">
        <v>39</v>
      </c>
      <c r="G1918" s="4" t="s">
        <v>7</v>
      </c>
      <c r="H1918" s="4" t="s">
        <v>7</v>
      </c>
      <c r="I1918" s="4" t="s">
        <v>7</v>
      </c>
      <c r="J1918" s="4" t="s">
        <v>13</v>
      </c>
      <c r="K1918" s="4" t="s">
        <v>39</v>
      </c>
      <c r="L1918" s="4" t="s">
        <v>7</v>
      </c>
      <c r="M1918" s="4" t="s">
        <v>7</v>
      </c>
    </row>
    <row r="1919" spans="1:8">
      <c r="A1919" t="n">
        <v>16890</v>
      </c>
      <c r="B1919" s="36" t="n">
        <v>26</v>
      </c>
      <c r="C1919" s="7" t="n">
        <v>0</v>
      </c>
      <c r="D1919" s="7" t="n">
        <v>17</v>
      </c>
      <c r="E1919" s="7" t="n">
        <v>52625</v>
      </c>
      <c r="F1919" s="7" t="s">
        <v>217</v>
      </c>
      <c r="G1919" s="7" t="n">
        <v>2</v>
      </c>
      <c r="H1919" s="7" t="n">
        <v>3</v>
      </c>
      <c r="I1919" s="7" t="n">
        <v>17</v>
      </c>
      <c r="J1919" s="7" t="n">
        <v>52626</v>
      </c>
      <c r="K1919" s="7" t="s">
        <v>218</v>
      </c>
      <c r="L1919" s="7" t="n">
        <v>2</v>
      </c>
      <c r="M1919" s="7" t="n">
        <v>0</v>
      </c>
    </row>
    <row r="1920" spans="1:8">
      <c r="A1920" t="s">
        <v>4</v>
      </c>
      <c r="B1920" s="4" t="s">
        <v>5</v>
      </c>
    </row>
    <row r="1921" spans="1:13">
      <c r="A1921" t="n">
        <v>17029</v>
      </c>
      <c r="B1921" s="37" t="n">
        <v>28</v>
      </c>
    </row>
    <row r="1922" spans="1:13">
      <c r="A1922" t="s">
        <v>4</v>
      </c>
      <c r="B1922" s="4" t="s">
        <v>5</v>
      </c>
      <c r="C1922" s="4" t="s">
        <v>7</v>
      </c>
      <c r="D1922" s="4" t="s">
        <v>11</v>
      </c>
      <c r="E1922" s="4" t="s">
        <v>8</v>
      </c>
    </row>
    <row r="1923" spans="1:13">
      <c r="A1923" t="n">
        <v>17030</v>
      </c>
      <c r="B1923" s="35" t="n">
        <v>51</v>
      </c>
      <c r="C1923" s="7" t="n">
        <v>4</v>
      </c>
      <c r="D1923" s="7" t="n">
        <v>5</v>
      </c>
      <c r="E1923" s="7" t="s">
        <v>219</v>
      </c>
    </row>
    <row r="1924" spans="1:13">
      <c r="A1924" t="s">
        <v>4</v>
      </c>
      <c r="B1924" s="4" t="s">
        <v>5</v>
      </c>
      <c r="C1924" s="4" t="s">
        <v>11</v>
      </c>
    </row>
    <row r="1925" spans="1:13">
      <c r="A1925" t="n">
        <v>17045</v>
      </c>
      <c r="B1925" s="23" t="n">
        <v>16</v>
      </c>
      <c r="C1925" s="7" t="n">
        <v>0</v>
      </c>
    </row>
    <row r="1926" spans="1:13">
      <c r="A1926" t="s">
        <v>4</v>
      </c>
      <c r="B1926" s="4" t="s">
        <v>5</v>
      </c>
      <c r="C1926" s="4" t="s">
        <v>11</v>
      </c>
      <c r="D1926" s="4" t="s">
        <v>7</v>
      </c>
      <c r="E1926" s="4" t="s">
        <v>13</v>
      </c>
      <c r="F1926" s="4" t="s">
        <v>39</v>
      </c>
      <c r="G1926" s="4" t="s">
        <v>7</v>
      </c>
      <c r="H1926" s="4" t="s">
        <v>7</v>
      </c>
    </row>
    <row r="1927" spans="1:13">
      <c r="A1927" t="n">
        <v>17048</v>
      </c>
      <c r="B1927" s="36" t="n">
        <v>26</v>
      </c>
      <c r="C1927" s="7" t="n">
        <v>5</v>
      </c>
      <c r="D1927" s="7" t="n">
        <v>17</v>
      </c>
      <c r="E1927" s="7" t="n">
        <v>3344</v>
      </c>
      <c r="F1927" s="7" t="s">
        <v>220</v>
      </c>
      <c r="G1927" s="7" t="n">
        <v>2</v>
      </c>
      <c r="H1927" s="7" t="n">
        <v>0</v>
      </c>
    </row>
    <row r="1928" spans="1:13">
      <c r="A1928" t="s">
        <v>4</v>
      </c>
      <c r="B1928" s="4" t="s">
        <v>5</v>
      </c>
    </row>
    <row r="1929" spans="1:13">
      <c r="A1929" t="n">
        <v>17065</v>
      </c>
      <c r="B1929" s="37" t="n">
        <v>28</v>
      </c>
    </row>
    <row r="1930" spans="1:13">
      <c r="A1930" t="s">
        <v>4</v>
      </c>
      <c r="B1930" s="4" t="s">
        <v>5</v>
      </c>
      <c r="C1930" s="4" t="s">
        <v>11</v>
      </c>
    </row>
    <row r="1931" spans="1:13">
      <c r="A1931" t="n">
        <v>17066</v>
      </c>
      <c r="B1931" s="23" t="n">
        <v>16</v>
      </c>
      <c r="C1931" s="7" t="n">
        <v>1000</v>
      </c>
    </row>
    <row r="1932" spans="1:13">
      <c r="A1932" t="s">
        <v>4</v>
      </c>
      <c r="B1932" s="4" t="s">
        <v>5</v>
      </c>
      <c r="C1932" s="4" t="s">
        <v>7</v>
      </c>
      <c r="D1932" s="4" t="s">
        <v>11</v>
      </c>
      <c r="E1932" s="4" t="s">
        <v>13</v>
      </c>
      <c r="F1932" s="4" t="s">
        <v>11</v>
      </c>
    </row>
    <row r="1933" spans="1:13">
      <c r="A1933" t="n">
        <v>17069</v>
      </c>
      <c r="B1933" s="9" t="n">
        <v>50</v>
      </c>
      <c r="C1933" s="7" t="n">
        <v>3</v>
      </c>
      <c r="D1933" s="7" t="n">
        <v>1516</v>
      </c>
      <c r="E1933" s="7" t="n">
        <v>0</v>
      </c>
      <c r="F1933" s="7" t="n">
        <v>1000</v>
      </c>
    </row>
    <row r="1934" spans="1:13">
      <c r="A1934" t="s">
        <v>4</v>
      </c>
      <c r="B1934" s="4" t="s">
        <v>5</v>
      </c>
      <c r="C1934" s="4" t="s">
        <v>7</v>
      </c>
      <c r="D1934" s="4" t="s">
        <v>11</v>
      </c>
      <c r="E1934" s="4" t="s">
        <v>13</v>
      </c>
      <c r="F1934" s="4" t="s">
        <v>11</v>
      </c>
    </row>
    <row r="1935" spans="1:13">
      <c r="A1935" t="n">
        <v>17079</v>
      </c>
      <c r="B1935" s="9" t="n">
        <v>50</v>
      </c>
      <c r="C1935" s="7" t="n">
        <v>3</v>
      </c>
      <c r="D1935" s="7" t="n">
        <v>8051</v>
      </c>
      <c r="E1935" s="7" t="n">
        <v>0</v>
      </c>
      <c r="F1935" s="7" t="n">
        <v>1000</v>
      </c>
    </row>
    <row r="1936" spans="1:13">
      <c r="A1936" t="s">
        <v>4</v>
      </c>
      <c r="B1936" s="4" t="s">
        <v>5</v>
      </c>
      <c r="C1936" s="4" t="s">
        <v>7</v>
      </c>
      <c r="D1936" s="4" t="s">
        <v>11</v>
      </c>
      <c r="E1936" s="4" t="s">
        <v>13</v>
      </c>
      <c r="F1936" s="4" t="s">
        <v>11</v>
      </c>
    </row>
    <row r="1937" spans="1:8">
      <c r="A1937" t="n">
        <v>17089</v>
      </c>
      <c r="B1937" s="9" t="n">
        <v>50</v>
      </c>
      <c r="C1937" s="7" t="n">
        <v>3</v>
      </c>
      <c r="D1937" s="7" t="n">
        <v>8062</v>
      </c>
      <c r="E1937" s="7" t="n">
        <v>0</v>
      </c>
      <c r="F1937" s="7" t="n">
        <v>1000</v>
      </c>
    </row>
    <row r="1938" spans="1:8">
      <c r="A1938" t="s">
        <v>4</v>
      </c>
      <c r="B1938" s="4" t="s">
        <v>5</v>
      </c>
      <c r="C1938" s="4" t="s">
        <v>7</v>
      </c>
      <c r="D1938" s="4" t="s">
        <v>12</v>
      </c>
      <c r="E1938" s="4" t="s">
        <v>11</v>
      </c>
      <c r="F1938" s="4" t="s">
        <v>7</v>
      </c>
    </row>
    <row r="1939" spans="1:8">
      <c r="A1939" t="n">
        <v>17099</v>
      </c>
      <c r="B1939" s="33" t="n">
        <v>49</v>
      </c>
      <c r="C1939" s="7" t="n">
        <v>3</v>
      </c>
      <c r="D1939" s="7" t="n">
        <v>0.5</v>
      </c>
      <c r="E1939" s="7" t="n">
        <v>1000</v>
      </c>
      <c r="F1939" s="7" t="n">
        <v>0</v>
      </c>
    </row>
    <row r="1940" spans="1:8">
      <c r="A1940" t="s">
        <v>4</v>
      </c>
      <c r="B1940" s="4" t="s">
        <v>5</v>
      </c>
      <c r="C1940" s="4" t="s">
        <v>7</v>
      </c>
      <c r="D1940" s="4" t="s">
        <v>7</v>
      </c>
      <c r="E1940" s="4" t="s">
        <v>7</v>
      </c>
      <c r="F1940" s="4" t="s">
        <v>12</v>
      </c>
      <c r="G1940" s="4" t="s">
        <v>12</v>
      </c>
      <c r="H1940" s="4" t="s">
        <v>12</v>
      </c>
      <c r="I1940" s="4" t="s">
        <v>12</v>
      </c>
      <c r="J1940" s="4" t="s">
        <v>12</v>
      </c>
    </row>
    <row r="1941" spans="1:8">
      <c r="A1941" t="n">
        <v>17108</v>
      </c>
      <c r="B1941" s="46" t="n">
        <v>76</v>
      </c>
      <c r="C1941" s="7" t="n">
        <v>0</v>
      </c>
      <c r="D1941" s="7" t="n">
        <v>3</v>
      </c>
      <c r="E1941" s="7" t="n">
        <v>0</v>
      </c>
      <c r="F1941" s="7" t="n">
        <v>1</v>
      </c>
      <c r="G1941" s="7" t="n">
        <v>1</v>
      </c>
      <c r="H1941" s="7" t="n">
        <v>1</v>
      </c>
      <c r="I1941" s="7" t="n">
        <v>1</v>
      </c>
      <c r="J1941" s="7" t="n">
        <v>1000</v>
      </c>
    </row>
    <row r="1942" spans="1:8">
      <c r="A1942" t="s">
        <v>4</v>
      </c>
      <c r="B1942" s="4" t="s">
        <v>5</v>
      </c>
      <c r="C1942" s="4" t="s">
        <v>7</v>
      </c>
      <c r="D1942" s="4" t="s">
        <v>7</v>
      </c>
    </row>
    <row r="1943" spans="1:8">
      <c r="A1943" t="n">
        <v>17132</v>
      </c>
      <c r="B1943" s="50" t="n">
        <v>77</v>
      </c>
      <c r="C1943" s="7" t="n">
        <v>0</v>
      </c>
      <c r="D1943" s="7" t="n">
        <v>3</v>
      </c>
    </row>
    <row r="1944" spans="1:8">
      <c r="A1944" t="s">
        <v>4</v>
      </c>
      <c r="B1944" s="4" t="s">
        <v>5</v>
      </c>
      <c r="C1944" s="4" t="s">
        <v>11</v>
      </c>
    </row>
    <row r="1945" spans="1:8">
      <c r="A1945" t="n">
        <v>17135</v>
      </c>
      <c r="B1945" s="23" t="n">
        <v>16</v>
      </c>
      <c r="C1945" s="7" t="n">
        <v>1000</v>
      </c>
    </row>
    <row r="1946" spans="1:8">
      <c r="A1946" t="s">
        <v>4</v>
      </c>
      <c r="B1946" s="4" t="s">
        <v>5</v>
      </c>
      <c r="C1946" s="4" t="s">
        <v>7</v>
      </c>
      <c r="D1946" s="4" t="s">
        <v>7</v>
      </c>
      <c r="E1946" s="4" t="s">
        <v>7</v>
      </c>
      <c r="F1946" s="4" t="s">
        <v>7</v>
      </c>
    </row>
    <row r="1947" spans="1:8">
      <c r="A1947" t="n">
        <v>17138</v>
      </c>
      <c r="B1947" s="14" t="n">
        <v>14</v>
      </c>
      <c r="C1947" s="7" t="n">
        <v>0</v>
      </c>
      <c r="D1947" s="7" t="n">
        <v>128</v>
      </c>
      <c r="E1947" s="7" t="n">
        <v>0</v>
      </c>
      <c r="F1947" s="7" t="n">
        <v>0</v>
      </c>
    </row>
    <row r="1948" spans="1:8">
      <c r="A1948" t="s">
        <v>4</v>
      </c>
      <c r="B1948" s="4" t="s">
        <v>5</v>
      </c>
      <c r="C1948" s="4" t="s">
        <v>7</v>
      </c>
      <c r="D1948" s="4" t="s">
        <v>11</v>
      </c>
      <c r="E1948" s="4" t="s">
        <v>11</v>
      </c>
      <c r="F1948" s="4" t="s">
        <v>7</v>
      </c>
    </row>
    <row r="1949" spans="1:8">
      <c r="A1949" t="n">
        <v>17143</v>
      </c>
      <c r="B1949" s="49" t="n">
        <v>25</v>
      </c>
      <c r="C1949" s="7" t="n">
        <v>1</v>
      </c>
      <c r="D1949" s="7" t="n">
        <v>100</v>
      </c>
      <c r="E1949" s="7" t="n">
        <v>300</v>
      </c>
      <c r="F1949" s="7" t="n">
        <v>1</v>
      </c>
    </row>
    <row r="1950" spans="1:8">
      <c r="A1950" t="s">
        <v>4</v>
      </c>
      <c r="B1950" s="4" t="s">
        <v>5</v>
      </c>
      <c r="C1950" s="4" t="s">
        <v>7</v>
      </c>
      <c r="D1950" s="4" t="s">
        <v>11</v>
      </c>
      <c r="E1950" s="4" t="s">
        <v>8</v>
      </c>
    </row>
    <row r="1951" spans="1:8">
      <c r="A1951" t="n">
        <v>17150</v>
      </c>
      <c r="B1951" s="35" t="n">
        <v>51</v>
      </c>
      <c r="C1951" s="7" t="n">
        <v>4</v>
      </c>
      <c r="D1951" s="7" t="n">
        <v>5</v>
      </c>
      <c r="E1951" s="7" t="s">
        <v>14</v>
      </c>
    </row>
    <row r="1952" spans="1:8">
      <c r="A1952" t="s">
        <v>4</v>
      </c>
      <c r="B1952" s="4" t="s">
        <v>5</v>
      </c>
      <c r="C1952" s="4" t="s">
        <v>11</v>
      </c>
    </row>
    <row r="1953" spans="1:10">
      <c r="A1953" t="n">
        <v>17155</v>
      </c>
      <c r="B1953" s="23" t="n">
        <v>16</v>
      </c>
      <c r="C1953" s="7" t="n">
        <v>0</v>
      </c>
    </row>
    <row r="1954" spans="1:10">
      <c r="A1954" t="s">
        <v>4</v>
      </c>
      <c r="B1954" s="4" t="s">
        <v>5</v>
      </c>
      <c r="C1954" s="4" t="s">
        <v>11</v>
      </c>
      <c r="D1954" s="4" t="s">
        <v>7</v>
      </c>
      <c r="E1954" s="4" t="s">
        <v>13</v>
      </c>
      <c r="F1954" s="4" t="s">
        <v>39</v>
      </c>
      <c r="G1954" s="4" t="s">
        <v>7</v>
      </c>
      <c r="H1954" s="4" t="s">
        <v>7</v>
      </c>
      <c r="I1954" s="4" t="s">
        <v>7</v>
      </c>
      <c r="J1954" s="4" t="s">
        <v>13</v>
      </c>
      <c r="K1954" s="4" t="s">
        <v>39</v>
      </c>
      <c r="L1954" s="4" t="s">
        <v>7</v>
      </c>
      <c r="M1954" s="4" t="s">
        <v>7</v>
      </c>
    </row>
    <row r="1955" spans="1:10">
      <c r="A1955" t="n">
        <v>17158</v>
      </c>
      <c r="B1955" s="36" t="n">
        <v>26</v>
      </c>
      <c r="C1955" s="7" t="n">
        <v>5</v>
      </c>
      <c r="D1955" s="7" t="n">
        <v>17</v>
      </c>
      <c r="E1955" s="7" t="n">
        <v>3345</v>
      </c>
      <c r="F1955" s="7" t="s">
        <v>221</v>
      </c>
      <c r="G1955" s="7" t="n">
        <v>2</v>
      </c>
      <c r="H1955" s="7" t="n">
        <v>3</v>
      </c>
      <c r="I1955" s="7" t="n">
        <v>17</v>
      </c>
      <c r="J1955" s="7" t="n">
        <v>3346</v>
      </c>
      <c r="K1955" s="7" t="s">
        <v>222</v>
      </c>
      <c r="L1955" s="7" t="n">
        <v>2</v>
      </c>
      <c r="M1955" s="7" t="n">
        <v>0</v>
      </c>
    </row>
    <row r="1956" spans="1:10">
      <c r="A1956" t="s">
        <v>4</v>
      </c>
      <c r="B1956" s="4" t="s">
        <v>5</v>
      </c>
    </row>
    <row r="1957" spans="1:10">
      <c r="A1957" t="n">
        <v>17313</v>
      </c>
      <c r="B1957" s="37" t="n">
        <v>28</v>
      </c>
    </row>
    <row r="1958" spans="1:10">
      <c r="A1958" t="s">
        <v>4</v>
      </c>
      <c r="B1958" s="4" t="s">
        <v>5</v>
      </c>
      <c r="C1958" s="4" t="s">
        <v>11</v>
      </c>
      <c r="D1958" s="4" t="s">
        <v>7</v>
      </c>
    </row>
    <row r="1959" spans="1:10">
      <c r="A1959" t="n">
        <v>17314</v>
      </c>
      <c r="B1959" s="40" t="n">
        <v>89</v>
      </c>
      <c r="C1959" s="7" t="n">
        <v>65533</v>
      </c>
      <c r="D1959" s="7" t="n">
        <v>1</v>
      </c>
    </row>
    <row r="1960" spans="1:10">
      <c r="A1960" t="s">
        <v>4</v>
      </c>
      <c r="B1960" s="4" t="s">
        <v>5</v>
      </c>
      <c r="C1960" s="4" t="s">
        <v>7</v>
      </c>
      <c r="D1960" s="4" t="s">
        <v>11</v>
      </c>
      <c r="E1960" s="4" t="s">
        <v>11</v>
      </c>
      <c r="F1960" s="4" t="s">
        <v>7</v>
      </c>
    </row>
    <row r="1961" spans="1:10">
      <c r="A1961" t="n">
        <v>17318</v>
      </c>
      <c r="B1961" s="49" t="n">
        <v>25</v>
      </c>
      <c r="C1961" s="7" t="n">
        <v>1</v>
      </c>
      <c r="D1961" s="7" t="n">
        <v>65535</v>
      </c>
      <c r="E1961" s="7" t="n">
        <v>65535</v>
      </c>
      <c r="F1961" s="7" t="n">
        <v>0</v>
      </c>
    </row>
    <row r="1962" spans="1:10">
      <c r="A1962" t="s">
        <v>4</v>
      </c>
      <c r="B1962" s="4" t="s">
        <v>5</v>
      </c>
      <c r="C1962" s="4" t="s">
        <v>7</v>
      </c>
      <c r="D1962" s="4" t="s">
        <v>11</v>
      </c>
      <c r="E1962" s="4" t="s">
        <v>8</v>
      </c>
      <c r="F1962" s="4" t="s">
        <v>8</v>
      </c>
      <c r="G1962" s="4" t="s">
        <v>8</v>
      </c>
      <c r="H1962" s="4" t="s">
        <v>8</v>
      </c>
    </row>
    <row r="1963" spans="1:10">
      <c r="A1963" t="n">
        <v>17325</v>
      </c>
      <c r="B1963" s="35" t="n">
        <v>51</v>
      </c>
      <c r="C1963" s="7" t="n">
        <v>3</v>
      </c>
      <c r="D1963" s="7" t="n">
        <v>0</v>
      </c>
      <c r="E1963" s="7" t="s">
        <v>223</v>
      </c>
      <c r="F1963" s="7" t="s">
        <v>160</v>
      </c>
      <c r="G1963" s="7" t="s">
        <v>48</v>
      </c>
      <c r="H1963" s="7" t="s">
        <v>47</v>
      </c>
    </row>
    <row r="1964" spans="1:10">
      <c r="A1964" t="s">
        <v>4</v>
      </c>
      <c r="B1964" s="4" t="s">
        <v>5</v>
      </c>
      <c r="C1964" s="4" t="s">
        <v>7</v>
      </c>
      <c r="D1964" s="4" t="s">
        <v>11</v>
      </c>
      <c r="E1964" s="4" t="s">
        <v>8</v>
      </c>
      <c r="F1964" s="4" t="s">
        <v>8</v>
      </c>
      <c r="G1964" s="4" t="s">
        <v>8</v>
      </c>
      <c r="H1964" s="4" t="s">
        <v>8</v>
      </c>
    </row>
    <row r="1965" spans="1:10">
      <c r="A1965" t="n">
        <v>17338</v>
      </c>
      <c r="B1965" s="35" t="n">
        <v>51</v>
      </c>
      <c r="C1965" s="7" t="n">
        <v>3</v>
      </c>
      <c r="D1965" s="7" t="n">
        <v>5</v>
      </c>
      <c r="E1965" s="7" t="s">
        <v>224</v>
      </c>
      <c r="F1965" s="7" t="s">
        <v>160</v>
      </c>
      <c r="G1965" s="7" t="s">
        <v>48</v>
      </c>
      <c r="H1965" s="7" t="s">
        <v>47</v>
      </c>
    </row>
    <row r="1966" spans="1:10">
      <c r="A1966" t="s">
        <v>4</v>
      </c>
      <c r="B1966" s="4" t="s">
        <v>5</v>
      </c>
      <c r="C1966" s="4" t="s">
        <v>13</v>
      </c>
    </row>
    <row r="1967" spans="1:10">
      <c r="A1967" t="n">
        <v>17351</v>
      </c>
      <c r="B1967" s="42" t="n">
        <v>15</v>
      </c>
      <c r="C1967" s="7" t="n">
        <v>32768</v>
      </c>
    </row>
    <row r="1968" spans="1:10">
      <c r="A1968" t="s">
        <v>4</v>
      </c>
      <c r="B1968" s="4" t="s">
        <v>5</v>
      </c>
      <c r="C1968" s="4" t="s">
        <v>7</v>
      </c>
      <c r="D1968" s="4" t="s">
        <v>7</v>
      </c>
      <c r="E1968" s="4" t="s">
        <v>12</v>
      </c>
      <c r="F1968" s="4" t="s">
        <v>12</v>
      </c>
      <c r="G1968" s="4" t="s">
        <v>12</v>
      </c>
      <c r="H1968" s="4" t="s">
        <v>11</v>
      </c>
    </row>
    <row r="1969" spans="1:13">
      <c r="A1969" t="n">
        <v>17356</v>
      </c>
      <c r="B1969" s="34" t="n">
        <v>45</v>
      </c>
      <c r="C1969" s="7" t="n">
        <v>2</v>
      </c>
      <c r="D1969" s="7" t="n">
        <v>3</v>
      </c>
      <c r="E1969" s="7" t="n">
        <v>2.73000001907349</v>
      </c>
      <c r="F1969" s="7" t="n">
        <v>-0.970000028610229</v>
      </c>
      <c r="G1969" s="7" t="n">
        <v>0.200000002980232</v>
      </c>
      <c r="H1969" s="7" t="n">
        <v>0</v>
      </c>
    </row>
    <row r="1970" spans="1:13">
      <c r="A1970" t="s">
        <v>4</v>
      </c>
      <c r="B1970" s="4" t="s">
        <v>5</v>
      </c>
      <c r="C1970" s="4" t="s">
        <v>7</v>
      </c>
      <c r="D1970" s="4" t="s">
        <v>7</v>
      </c>
      <c r="E1970" s="4" t="s">
        <v>12</v>
      </c>
      <c r="F1970" s="4" t="s">
        <v>12</v>
      </c>
      <c r="G1970" s="4" t="s">
        <v>12</v>
      </c>
      <c r="H1970" s="4" t="s">
        <v>11</v>
      </c>
      <c r="I1970" s="4" t="s">
        <v>7</v>
      </c>
    </row>
    <row r="1971" spans="1:13">
      <c r="A1971" t="n">
        <v>17373</v>
      </c>
      <c r="B1971" s="34" t="n">
        <v>45</v>
      </c>
      <c r="C1971" s="7" t="n">
        <v>4</v>
      </c>
      <c r="D1971" s="7" t="n">
        <v>3</v>
      </c>
      <c r="E1971" s="7" t="n">
        <v>6.53999996185303</v>
      </c>
      <c r="F1971" s="7" t="n">
        <v>302.140014648438</v>
      </c>
      <c r="G1971" s="7" t="n">
        <v>0</v>
      </c>
      <c r="H1971" s="7" t="n">
        <v>0</v>
      </c>
      <c r="I1971" s="7" t="n">
        <v>0</v>
      </c>
    </row>
    <row r="1972" spans="1:13">
      <c r="A1972" t="s">
        <v>4</v>
      </c>
      <c r="B1972" s="4" t="s">
        <v>5</v>
      </c>
      <c r="C1972" s="4" t="s">
        <v>7</v>
      </c>
      <c r="D1972" s="4" t="s">
        <v>7</v>
      </c>
      <c r="E1972" s="4" t="s">
        <v>12</v>
      </c>
      <c r="F1972" s="4" t="s">
        <v>11</v>
      </c>
    </row>
    <row r="1973" spans="1:13">
      <c r="A1973" t="n">
        <v>17391</v>
      </c>
      <c r="B1973" s="34" t="n">
        <v>45</v>
      </c>
      <c r="C1973" s="7" t="n">
        <v>5</v>
      </c>
      <c r="D1973" s="7" t="n">
        <v>3</v>
      </c>
      <c r="E1973" s="7" t="n">
        <v>2.20000004768372</v>
      </c>
      <c r="F1973" s="7" t="n">
        <v>0</v>
      </c>
    </row>
    <row r="1974" spans="1:13">
      <c r="A1974" t="s">
        <v>4</v>
      </c>
      <c r="B1974" s="4" t="s">
        <v>5</v>
      </c>
      <c r="C1974" s="4" t="s">
        <v>7</v>
      </c>
      <c r="D1974" s="4" t="s">
        <v>7</v>
      </c>
      <c r="E1974" s="4" t="s">
        <v>12</v>
      </c>
      <c r="F1974" s="4" t="s">
        <v>11</v>
      </c>
    </row>
    <row r="1975" spans="1:13">
      <c r="A1975" t="n">
        <v>17400</v>
      </c>
      <c r="B1975" s="34" t="n">
        <v>45</v>
      </c>
      <c r="C1975" s="7" t="n">
        <v>11</v>
      </c>
      <c r="D1975" s="7" t="n">
        <v>3</v>
      </c>
      <c r="E1975" s="7" t="n">
        <v>38</v>
      </c>
      <c r="F1975" s="7" t="n">
        <v>0</v>
      </c>
    </row>
    <row r="1976" spans="1:13">
      <c r="A1976" t="s">
        <v>4</v>
      </c>
      <c r="B1976" s="4" t="s">
        <v>5</v>
      </c>
      <c r="C1976" s="4" t="s">
        <v>7</v>
      </c>
      <c r="D1976" s="4" t="s">
        <v>7</v>
      </c>
      <c r="E1976" s="4" t="s">
        <v>12</v>
      </c>
      <c r="F1976" s="4" t="s">
        <v>12</v>
      </c>
      <c r="G1976" s="4" t="s">
        <v>12</v>
      </c>
      <c r="H1976" s="4" t="s">
        <v>11</v>
      </c>
      <c r="I1976" s="4" t="s">
        <v>7</v>
      </c>
    </row>
    <row r="1977" spans="1:13">
      <c r="A1977" t="n">
        <v>17409</v>
      </c>
      <c r="B1977" s="34" t="n">
        <v>45</v>
      </c>
      <c r="C1977" s="7" t="n">
        <v>4</v>
      </c>
      <c r="D1977" s="7" t="n">
        <v>3</v>
      </c>
      <c r="E1977" s="7" t="n">
        <v>359.130004882813</v>
      </c>
      <c r="F1977" s="7" t="n">
        <v>301.859985351563</v>
      </c>
      <c r="G1977" s="7" t="n">
        <v>0</v>
      </c>
      <c r="H1977" s="7" t="n">
        <v>30000</v>
      </c>
      <c r="I1977" s="7" t="n">
        <v>1</v>
      </c>
    </row>
    <row r="1978" spans="1:13">
      <c r="A1978" t="s">
        <v>4</v>
      </c>
      <c r="B1978" s="4" t="s">
        <v>5</v>
      </c>
      <c r="C1978" s="4" t="s">
        <v>11</v>
      </c>
      <c r="D1978" s="4" t="s">
        <v>7</v>
      </c>
      <c r="E1978" s="4" t="s">
        <v>8</v>
      </c>
      <c r="F1978" s="4" t="s">
        <v>12</v>
      </c>
      <c r="G1978" s="4" t="s">
        <v>12</v>
      </c>
      <c r="H1978" s="4" t="s">
        <v>12</v>
      </c>
    </row>
    <row r="1979" spans="1:13">
      <c r="A1979" t="n">
        <v>17427</v>
      </c>
      <c r="B1979" s="29" t="n">
        <v>48</v>
      </c>
      <c r="C1979" s="7" t="n">
        <v>5</v>
      </c>
      <c r="D1979" s="7" t="n">
        <v>0</v>
      </c>
      <c r="E1979" s="7" t="s">
        <v>99</v>
      </c>
      <c r="F1979" s="7" t="n">
        <v>0</v>
      </c>
      <c r="G1979" s="7" t="n">
        <v>1</v>
      </c>
      <c r="H1979" s="7" t="n">
        <v>0</v>
      </c>
    </row>
    <row r="1980" spans="1:13">
      <c r="A1980" t="s">
        <v>4</v>
      </c>
      <c r="B1980" s="4" t="s">
        <v>5</v>
      </c>
      <c r="C1980" s="4" t="s">
        <v>11</v>
      </c>
    </row>
    <row r="1981" spans="1:13">
      <c r="A1981" t="n">
        <v>17453</v>
      </c>
      <c r="B1981" s="23" t="n">
        <v>16</v>
      </c>
      <c r="C1981" s="7" t="n">
        <v>1000</v>
      </c>
    </row>
    <row r="1982" spans="1:13">
      <c r="A1982" t="s">
        <v>4</v>
      </c>
      <c r="B1982" s="4" t="s">
        <v>5</v>
      </c>
      <c r="C1982" s="4" t="s">
        <v>7</v>
      </c>
      <c r="D1982" s="4" t="s">
        <v>7</v>
      </c>
      <c r="E1982" s="4" t="s">
        <v>7</v>
      </c>
      <c r="F1982" s="4" t="s">
        <v>12</v>
      </c>
      <c r="G1982" s="4" t="s">
        <v>12</v>
      </c>
      <c r="H1982" s="4" t="s">
        <v>12</v>
      </c>
      <c r="I1982" s="4" t="s">
        <v>12</v>
      </c>
      <c r="J1982" s="4" t="s">
        <v>12</v>
      </c>
    </row>
    <row r="1983" spans="1:13">
      <c r="A1983" t="n">
        <v>17456</v>
      </c>
      <c r="B1983" s="46" t="n">
        <v>76</v>
      </c>
      <c r="C1983" s="7" t="n">
        <v>0</v>
      </c>
      <c r="D1983" s="7" t="n">
        <v>3</v>
      </c>
      <c r="E1983" s="7" t="n">
        <v>0</v>
      </c>
      <c r="F1983" s="7" t="n">
        <v>1</v>
      </c>
      <c r="G1983" s="7" t="n">
        <v>1</v>
      </c>
      <c r="H1983" s="7" t="n">
        <v>1</v>
      </c>
      <c r="I1983" s="7" t="n">
        <v>0</v>
      </c>
      <c r="J1983" s="7" t="n">
        <v>1000</v>
      </c>
    </row>
    <row r="1984" spans="1:13">
      <c r="A1984" t="s">
        <v>4</v>
      </c>
      <c r="B1984" s="4" t="s">
        <v>5</v>
      </c>
      <c r="C1984" s="4" t="s">
        <v>7</v>
      </c>
      <c r="D1984" s="4" t="s">
        <v>11</v>
      </c>
      <c r="E1984" s="4" t="s">
        <v>13</v>
      </c>
      <c r="F1984" s="4" t="s">
        <v>11</v>
      </c>
    </row>
    <row r="1985" spans="1:10">
      <c r="A1985" t="n">
        <v>17480</v>
      </c>
      <c r="B1985" s="9" t="n">
        <v>50</v>
      </c>
      <c r="C1985" s="7" t="n">
        <v>3</v>
      </c>
      <c r="D1985" s="7" t="n">
        <v>1516</v>
      </c>
      <c r="E1985" s="7" t="n">
        <v>1053609165</v>
      </c>
      <c r="F1985" s="7" t="n">
        <v>1000</v>
      </c>
    </row>
    <row r="1986" spans="1:10">
      <c r="A1986" t="s">
        <v>4</v>
      </c>
      <c r="B1986" s="4" t="s">
        <v>5</v>
      </c>
      <c r="C1986" s="4" t="s">
        <v>7</v>
      </c>
      <c r="D1986" s="4" t="s">
        <v>11</v>
      </c>
      <c r="E1986" s="4" t="s">
        <v>13</v>
      </c>
      <c r="F1986" s="4" t="s">
        <v>11</v>
      </c>
    </row>
    <row r="1987" spans="1:10">
      <c r="A1987" t="n">
        <v>17490</v>
      </c>
      <c r="B1987" s="9" t="n">
        <v>50</v>
      </c>
      <c r="C1987" s="7" t="n">
        <v>3</v>
      </c>
      <c r="D1987" s="7" t="n">
        <v>8051</v>
      </c>
      <c r="E1987" s="7" t="n">
        <v>1050253722</v>
      </c>
      <c r="F1987" s="7" t="n">
        <v>1000</v>
      </c>
    </row>
    <row r="1988" spans="1:10">
      <c r="A1988" t="s">
        <v>4</v>
      </c>
      <c r="B1988" s="4" t="s">
        <v>5</v>
      </c>
      <c r="C1988" s="4" t="s">
        <v>7</v>
      </c>
      <c r="D1988" s="4" t="s">
        <v>11</v>
      </c>
      <c r="E1988" s="4" t="s">
        <v>13</v>
      </c>
      <c r="F1988" s="4" t="s">
        <v>11</v>
      </c>
    </row>
    <row r="1989" spans="1:10">
      <c r="A1989" t="n">
        <v>17500</v>
      </c>
      <c r="B1989" s="9" t="n">
        <v>50</v>
      </c>
      <c r="C1989" s="7" t="n">
        <v>3</v>
      </c>
      <c r="D1989" s="7" t="n">
        <v>8062</v>
      </c>
      <c r="E1989" s="7" t="n">
        <v>1056964608</v>
      </c>
      <c r="F1989" s="7" t="n">
        <v>1000</v>
      </c>
    </row>
    <row r="1990" spans="1:10">
      <c r="A1990" t="s">
        <v>4</v>
      </c>
      <c r="B1990" s="4" t="s">
        <v>5</v>
      </c>
      <c r="C1990" s="4" t="s">
        <v>7</v>
      </c>
      <c r="D1990" s="4" t="s">
        <v>12</v>
      </c>
      <c r="E1990" s="4" t="s">
        <v>11</v>
      </c>
      <c r="F1990" s="4" t="s">
        <v>7</v>
      </c>
    </row>
    <row r="1991" spans="1:10">
      <c r="A1991" t="n">
        <v>17510</v>
      </c>
      <c r="B1991" s="33" t="n">
        <v>49</v>
      </c>
      <c r="C1991" s="7" t="n">
        <v>3</v>
      </c>
      <c r="D1991" s="7" t="n">
        <v>0.800000011920929</v>
      </c>
      <c r="E1991" s="7" t="n">
        <v>1000</v>
      </c>
      <c r="F1991" s="7" t="n">
        <v>0</v>
      </c>
    </row>
    <row r="1992" spans="1:10">
      <c r="A1992" t="s">
        <v>4</v>
      </c>
      <c r="B1992" s="4" t="s">
        <v>5</v>
      </c>
      <c r="C1992" s="4" t="s">
        <v>7</v>
      </c>
      <c r="D1992" s="4" t="s">
        <v>7</v>
      </c>
    </row>
    <row r="1993" spans="1:10">
      <c r="A1993" t="n">
        <v>17519</v>
      </c>
      <c r="B1993" s="50" t="n">
        <v>77</v>
      </c>
      <c r="C1993" s="7" t="n">
        <v>0</v>
      </c>
      <c r="D1993" s="7" t="n">
        <v>3</v>
      </c>
    </row>
    <row r="1994" spans="1:10">
      <c r="A1994" t="s">
        <v>4</v>
      </c>
      <c r="B1994" s="4" t="s">
        <v>5</v>
      </c>
      <c r="C1994" s="4" t="s">
        <v>11</v>
      </c>
    </row>
    <row r="1995" spans="1:10">
      <c r="A1995" t="n">
        <v>17522</v>
      </c>
      <c r="B1995" s="23" t="n">
        <v>16</v>
      </c>
      <c r="C1995" s="7" t="n">
        <v>1000</v>
      </c>
    </row>
    <row r="1996" spans="1:10">
      <c r="A1996" t="s">
        <v>4</v>
      </c>
      <c r="B1996" s="4" t="s">
        <v>5</v>
      </c>
      <c r="C1996" s="4" t="s">
        <v>7</v>
      </c>
      <c r="D1996" s="4" t="s">
        <v>11</v>
      </c>
      <c r="E1996" s="4" t="s">
        <v>8</v>
      </c>
    </row>
    <row r="1997" spans="1:10">
      <c r="A1997" t="n">
        <v>17525</v>
      </c>
      <c r="B1997" s="35" t="n">
        <v>51</v>
      </c>
      <c r="C1997" s="7" t="n">
        <v>4</v>
      </c>
      <c r="D1997" s="7" t="n">
        <v>0</v>
      </c>
      <c r="E1997" s="7" t="s">
        <v>225</v>
      </c>
    </row>
    <row r="1998" spans="1:10">
      <c r="A1998" t="s">
        <v>4</v>
      </c>
      <c r="B1998" s="4" t="s">
        <v>5</v>
      </c>
      <c r="C1998" s="4" t="s">
        <v>11</v>
      </c>
    </row>
    <row r="1999" spans="1:10">
      <c r="A1999" t="n">
        <v>17538</v>
      </c>
      <c r="B1999" s="23" t="n">
        <v>16</v>
      </c>
      <c r="C1999" s="7" t="n">
        <v>0</v>
      </c>
    </row>
    <row r="2000" spans="1:10">
      <c r="A2000" t="s">
        <v>4</v>
      </c>
      <c r="B2000" s="4" t="s">
        <v>5</v>
      </c>
      <c r="C2000" s="4" t="s">
        <v>11</v>
      </c>
      <c r="D2000" s="4" t="s">
        <v>7</v>
      </c>
      <c r="E2000" s="4" t="s">
        <v>13</v>
      </c>
      <c r="F2000" s="4" t="s">
        <v>39</v>
      </c>
      <c r="G2000" s="4" t="s">
        <v>7</v>
      </c>
      <c r="H2000" s="4" t="s">
        <v>7</v>
      </c>
      <c r="I2000" s="4" t="s">
        <v>7</v>
      </c>
      <c r="J2000" s="4" t="s">
        <v>13</v>
      </c>
      <c r="K2000" s="4" t="s">
        <v>39</v>
      </c>
      <c r="L2000" s="4" t="s">
        <v>7</v>
      </c>
      <c r="M2000" s="4" t="s">
        <v>7</v>
      </c>
      <c r="N2000" s="4" t="s">
        <v>7</v>
      </c>
      <c r="O2000" s="4" t="s">
        <v>13</v>
      </c>
      <c r="P2000" s="4" t="s">
        <v>39</v>
      </c>
      <c r="Q2000" s="4" t="s">
        <v>7</v>
      </c>
      <c r="R2000" s="4" t="s">
        <v>7</v>
      </c>
    </row>
    <row r="2001" spans="1:18">
      <c r="A2001" t="n">
        <v>17541</v>
      </c>
      <c r="B2001" s="36" t="n">
        <v>26</v>
      </c>
      <c r="C2001" s="7" t="n">
        <v>0</v>
      </c>
      <c r="D2001" s="7" t="n">
        <v>17</v>
      </c>
      <c r="E2001" s="7" t="n">
        <v>52627</v>
      </c>
      <c r="F2001" s="7" t="s">
        <v>226</v>
      </c>
      <c r="G2001" s="7" t="n">
        <v>2</v>
      </c>
      <c r="H2001" s="7" t="n">
        <v>3</v>
      </c>
      <c r="I2001" s="7" t="n">
        <v>17</v>
      </c>
      <c r="J2001" s="7" t="n">
        <v>52628</v>
      </c>
      <c r="K2001" s="7" t="s">
        <v>227</v>
      </c>
      <c r="L2001" s="7" t="n">
        <v>2</v>
      </c>
      <c r="M2001" s="7" t="n">
        <v>3</v>
      </c>
      <c r="N2001" s="7" t="n">
        <v>17</v>
      </c>
      <c r="O2001" s="7" t="n">
        <v>52629</v>
      </c>
      <c r="P2001" s="7" t="s">
        <v>228</v>
      </c>
      <c r="Q2001" s="7" t="n">
        <v>2</v>
      </c>
      <c r="R2001" s="7" t="n">
        <v>0</v>
      </c>
    </row>
    <row r="2002" spans="1:18">
      <c r="A2002" t="s">
        <v>4</v>
      </c>
      <c r="B2002" s="4" t="s">
        <v>5</v>
      </c>
    </row>
    <row r="2003" spans="1:18">
      <c r="A2003" t="n">
        <v>17894</v>
      </c>
      <c r="B2003" s="37" t="n">
        <v>28</v>
      </c>
    </row>
    <row r="2004" spans="1:18">
      <c r="A2004" t="s">
        <v>4</v>
      </c>
      <c r="B2004" s="4" t="s">
        <v>5</v>
      </c>
      <c r="C2004" s="4" t="s">
        <v>11</v>
      </c>
      <c r="D2004" s="4" t="s">
        <v>11</v>
      </c>
      <c r="E2004" s="4" t="s">
        <v>11</v>
      </c>
    </row>
    <row r="2005" spans="1:18">
      <c r="A2005" t="n">
        <v>17895</v>
      </c>
      <c r="B2005" s="39" t="n">
        <v>61</v>
      </c>
      <c r="C2005" s="7" t="n">
        <v>7032</v>
      </c>
      <c r="D2005" s="7" t="n">
        <v>0</v>
      </c>
      <c r="E2005" s="7" t="n">
        <v>1000</v>
      </c>
    </row>
    <row r="2006" spans="1:18">
      <c r="A2006" t="s">
        <v>4</v>
      </c>
      <c r="B2006" s="4" t="s">
        <v>5</v>
      </c>
      <c r="C2006" s="4" t="s">
        <v>11</v>
      </c>
    </row>
    <row r="2007" spans="1:18">
      <c r="A2007" t="n">
        <v>17902</v>
      </c>
      <c r="B2007" s="23" t="n">
        <v>16</v>
      </c>
      <c r="C2007" s="7" t="n">
        <v>300</v>
      </c>
    </row>
    <row r="2008" spans="1:18">
      <c r="A2008" t="s">
        <v>4</v>
      </c>
      <c r="B2008" s="4" t="s">
        <v>5</v>
      </c>
      <c r="C2008" s="4" t="s">
        <v>7</v>
      </c>
      <c r="D2008" s="4" t="s">
        <v>11</v>
      </c>
      <c r="E2008" s="4" t="s">
        <v>8</v>
      </c>
    </row>
    <row r="2009" spans="1:18">
      <c r="A2009" t="n">
        <v>17905</v>
      </c>
      <c r="B2009" s="35" t="n">
        <v>51</v>
      </c>
      <c r="C2009" s="7" t="n">
        <v>4</v>
      </c>
      <c r="D2009" s="7" t="n">
        <v>7032</v>
      </c>
      <c r="E2009" s="7" t="s">
        <v>42</v>
      </c>
    </row>
    <row r="2010" spans="1:18">
      <c r="A2010" t="s">
        <v>4</v>
      </c>
      <c r="B2010" s="4" t="s">
        <v>5</v>
      </c>
      <c r="C2010" s="4" t="s">
        <v>11</v>
      </c>
    </row>
    <row r="2011" spans="1:18">
      <c r="A2011" t="n">
        <v>17919</v>
      </c>
      <c r="B2011" s="23" t="n">
        <v>16</v>
      </c>
      <c r="C2011" s="7" t="n">
        <v>0</v>
      </c>
    </row>
    <row r="2012" spans="1:18">
      <c r="A2012" t="s">
        <v>4</v>
      </c>
      <c r="B2012" s="4" t="s">
        <v>5</v>
      </c>
      <c r="C2012" s="4" t="s">
        <v>11</v>
      </c>
      <c r="D2012" s="4" t="s">
        <v>7</v>
      </c>
      <c r="E2012" s="4" t="s">
        <v>13</v>
      </c>
      <c r="F2012" s="4" t="s">
        <v>39</v>
      </c>
      <c r="G2012" s="4" t="s">
        <v>7</v>
      </c>
      <c r="H2012" s="4" t="s">
        <v>7</v>
      </c>
      <c r="I2012" s="4" t="s">
        <v>7</v>
      </c>
      <c r="J2012" s="4" t="s">
        <v>13</v>
      </c>
      <c r="K2012" s="4" t="s">
        <v>39</v>
      </c>
      <c r="L2012" s="4" t="s">
        <v>7</v>
      </c>
      <c r="M2012" s="4" t="s">
        <v>7</v>
      </c>
    </row>
    <row r="2013" spans="1:18">
      <c r="A2013" t="n">
        <v>17922</v>
      </c>
      <c r="B2013" s="36" t="n">
        <v>26</v>
      </c>
      <c r="C2013" s="7" t="n">
        <v>7032</v>
      </c>
      <c r="D2013" s="7" t="n">
        <v>17</v>
      </c>
      <c r="E2013" s="7" t="n">
        <v>18452</v>
      </c>
      <c r="F2013" s="7" t="s">
        <v>229</v>
      </c>
      <c r="G2013" s="7" t="n">
        <v>2</v>
      </c>
      <c r="H2013" s="7" t="n">
        <v>3</v>
      </c>
      <c r="I2013" s="7" t="n">
        <v>17</v>
      </c>
      <c r="J2013" s="7" t="n">
        <v>18453</v>
      </c>
      <c r="K2013" s="7" t="s">
        <v>230</v>
      </c>
      <c r="L2013" s="7" t="n">
        <v>2</v>
      </c>
      <c r="M2013" s="7" t="n">
        <v>0</v>
      </c>
    </row>
    <row r="2014" spans="1:18">
      <c r="A2014" t="s">
        <v>4</v>
      </c>
      <c r="B2014" s="4" t="s">
        <v>5</v>
      </c>
    </row>
    <row r="2015" spans="1:18">
      <c r="A2015" t="n">
        <v>18153</v>
      </c>
      <c r="B2015" s="37" t="n">
        <v>28</v>
      </c>
    </row>
    <row r="2016" spans="1:18">
      <c r="A2016" t="s">
        <v>4</v>
      </c>
      <c r="B2016" s="4" t="s">
        <v>5</v>
      </c>
      <c r="C2016" s="4" t="s">
        <v>7</v>
      </c>
      <c r="D2016" s="4" t="s">
        <v>11</v>
      </c>
      <c r="E2016" s="4" t="s">
        <v>8</v>
      </c>
    </row>
    <row r="2017" spans="1:18">
      <c r="A2017" t="n">
        <v>18154</v>
      </c>
      <c r="B2017" s="35" t="n">
        <v>51</v>
      </c>
      <c r="C2017" s="7" t="n">
        <v>4</v>
      </c>
      <c r="D2017" s="7" t="n">
        <v>0</v>
      </c>
      <c r="E2017" s="7" t="s">
        <v>62</v>
      </c>
    </row>
    <row r="2018" spans="1:18">
      <c r="A2018" t="s">
        <v>4</v>
      </c>
      <c r="B2018" s="4" t="s">
        <v>5</v>
      </c>
      <c r="C2018" s="4" t="s">
        <v>11</v>
      </c>
    </row>
    <row r="2019" spans="1:18">
      <c r="A2019" t="n">
        <v>18168</v>
      </c>
      <c r="B2019" s="23" t="n">
        <v>16</v>
      </c>
      <c r="C2019" s="7" t="n">
        <v>0</v>
      </c>
    </row>
    <row r="2020" spans="1:18">
      <c r="A2020" t="s">
        <v>4</v>
      </c>
      <c r="B2020" s="4" t="s">
        <v>5</v>
      </c>
      <c r="C2020" s="4" t="s">
        <v>11</v>
      </c>
      <c r="D2020" s="4" t="s">
        <v>7</v>
      </c>
      <c r="E2020" s="4" t="s">
        <v>13</v>
      </c>
      <c r="F2020" s="4" t="s">
        <v>39</v>
      </c>
      <c r="G2020" s="4" t="s">
        <v>7</v>
      </c>
      <c r="H2020" s="4" t="s">
        <v>7</v>
      </c>
    </row>
    <row r="2021" spans="1:18">
      <c r="A2021" t="n">
        <v>18171</v>
      </c>
      <c r="B2021" s="36" t="n">
        <v>26</v>
      </c>
      <c r="C2021" s="7" t="n">
        <v>0</v>
      </c>
      <c r="D2021" s="7" t="n">
        <v>17</v>
      </c>
      <c r="E2021" s="7" t="n">
        <v>52630</v>
      </c>
      <c r="F2021" s="7" t="s">
        <v>231</v>
      </c>
      <c r="G2021" s="7" t="n">
        <v>2</v>
      </c>
      <c r="H2021" s="7" t="n">
        <v>0</v>
      </c>
    </row>
    <row r="2022" spans="1:18">
      <c r="A2022" t="s">
        <v>4</v>
      </c>
      <c r="B2022" s="4" t="s">
        <v>5</v>
      </c>
    </row>
    <row r="2023" spans="1:18">
      <c r="A2023" t="n">
        <v>18199</v>
      </c>
      <c r="B2023" s="37" t="n">
        <v>28</v>
      </c>
    </row>
    <row r="2024" spans="1:18">
      <c r="A2024" t="s">
        <v>4</v>
      </c>
      <c r="B2024" s="4" t="s">
        <v>5</v>
      </c>
      <c r="C2024" s="4" t="s">
        <v>11</v>
      </c>
      <c r="D2024" s="4" t="s">
        <v>7</v>
      </c>
    </row>
    <row r="2025" spans="1:18">
      <c r="A2025" t="n">
        <v>18200</v>
      </c>
      <c r="B2025" s="40" t="n">
        <v>89</v>
      </c>
      <c r="C2025" s="7" t="n">
        <v>65533</v>
      </c>
      <c r="D2025" s="7" t="n">
        <v>1</v>
      </c>
    </row>
    <row r="2026" spans="1:18">
      <c r="A2026" t="s">
        <v>4</v>
      </c>
      <c r="B2026" s="4" t="s">
        <v>5</v>
      </c>
      <c r="C2026" s="4" t="s">
        <v>7</v>
      </c>
      <c r="D2026" s="4" t="s">
        <v>11</v>
      </c>
      <c r="E2026" s="4" t="s">
        <v>12</v>
      </c>
    </row>
    <row r="2027" spans="1:18">
      <c r="A2027" t="n">
        <v>18204</v>
      </c>
      <c r="B2027" s="16" t="n">
        <v>58</v>
      </c>
      <c r="C2027" s="7" t="n">
        <v>101</v>
      </c>
      <c r="D2027" s="7" t="n">
        <v>500</v>
      </c>
      <c r="E2027" s="7" t="n">
        <v>1</v>
      </c>
    </row>
    <row r="2028" spans="1:18">
      <c r="A2028" t="s">
        <v>4</v>
      </c>
      <c r="B2028" s="4" t="s">
        <v>5</v>
      </c>
      <c r="C2028" s="4" t="s">
        <v>7</v>
      </c>
      <c r="D2028" s="4" t="s">
        <v>11</v>
      </c>
    </row>
    <row r="2029" spans="1:18">
      <c r="A2029" t="n">
        <v>18212</v>
      </c>
      <c r="B2029" s="16" t="n">
        <v>58</v>
      </c>
      <c r="C2029" s="7" t="n">
        <v>254</v>
      </c>
      <c r="D2029" s="7" t="n">
        <v>0</v>
      </c>
    </row>
    <row r="2030" spans="1:18">
      <c r="A2030" t="s">
        <v>4</v>
      </c>
      <c r="B2030" s="4" t="s">
        <v>5</v>
      </c>
      <c r="C2030" s="4" t="s">
        <v>7</v>
      </c>
      <c r="D2030" s="4" t="s">
        <v>7</v>
      </c>
      <c r="E2030" s="4" t="s">
        <v>12</v>
      </c>
      <c r="F2030" s="4" t="s">
        <v>12</v>
      </c>
      <c r="G2030" s="4" t="s">
        <v>12</v>
      </c>
      <c r="H2030" s="4" t="s">
        <v>11</v>
      </c>
    </row>
    <row r="2031" spans="1:18">
      <c r="A2031" t="n">
        <v>18216</v>
      </c>
      <c r="B2031" s="34" t="n">
        <v>45</v>
      </c>
      <c r="C2031" s="7" t="n">
        <v>2</v>
      </c>
      <c r="D2031" s="7" t="n">
        <v>3</v>
      </c>
      <c r="E2031" s="7" t="n">
        <v>2.54999995231628</v>
      </c>
      <c r="F2031" s="7" t="n">
        <v>-0.740000009536743</v>
      </c>
      <c r="G2031" s="7" t="n">
        <v>0.540000021457672</v>
      </c>
      <c r="H2031" s="7" t="n">
        <v>0</v>
      </c>
    </row>
    <row r="2032" spans="1:18">
      <c r="A2032" t="s">
        <v>4</v>
      </c>
      <c r="B2032" s="4" t="s">
        <v>5</v>
      </c>
      <c r="C2032" s="4" t="s">
        <v>7</v>
      </c>
      <c r="D2032" s="4" t="s">
        <v>7</v>
      </c>
      <c r="E2032" s="4" t="s">
        <v>12</v>
      </c>
      <c r="F2032" s="4" t="s">
        <v>12</v>
      </c>
      <c r="G2032" s="4" t="s">
        <v>12</v>
      </c>
      <c r="H2032" s="4" t="s">
        <v>11</v>
      </c>
      <c r="I2032" s="4" t="s">
        <v>7</v>
      </c>
    </row>
    <row r="2033" spans="1:9">
      <c r="A2033" t="n">
        <v>18233</v>
      </c>
      <c r="B2033" s="34" t="n">
        <v>45</v>
      </c>
      <c r="C2033" s="7" t="n">
        <v>4</v>
      </c>
      <c r="D2033" s="7" t="n">
        <v>3</v>
      </c>
      <c r="E2033" s="7" t="n">
        <v>13.9200000762939</v>
      </c>
      <c r="F2033" s="7" t="n">
        <v>58.9599990844727</v>
      </c>
      <c r="G2033" s="7" t="n">
        <v>358</v>
      </c>
      <c r="H2033" s="7" t="n">
        <v>0</v>
      </c>
      <c r="I2033" s="7" t="n">
        <v>0</v>
      </c>
    </row>
    <row r="2034" spans="1:9">
      <c r="A2034" t="s">
        <v>4</v>
      </c>
      <c r="B2034" s="4" t="s">
        <v>5</v>
      </c>
      <c r="C2034" s="4" t="s">
        <v>7</v>
      </c>
      <c r="D2034" s="4" t="s">
        <v>7</v>
      </c>
      <c r="E2034" s="4" t="s">
        <v>12</v>
      </c>
      <c r="F2034" s="4" t="s">
        <v>11</v>
      </c>
    </row>
    <row r="2035" spans="1:9">
      <c r="A2035" t="n">
        <v>18251</v>
      </c>
      <c r="B2035" s="34" t="n">
        <v>45</v>
      </c>
      <c r="C2035" s="7" t="n">
        <v>5</v>
      </c>
      <c r="D2035" s="7" t="n">
        <v>3</v>
      </c>
      <c r="E2035" s="7" t="n">
        <v>1.29999995231628</v>
      </c>
      <c r="F2035" s="7" t="n">
        <v>0</v>
      </c>
    </row>
    <row r="2036" spans="1:9">
      <c r="A2036" t="s">
        <v>4</v>
      </c>
      <c r="B2036" s="4" t="s">
        <v>5</v>
      </c>
      <c r="C2036" s="4" t="s">
        <v>7</v>
      </c>
      <c r="D2036" s="4" t="s">
        <v>7</v>
      </c>
      <c r="E2036" s="4" t="s">
        <v>12</v>
      </c>
      <c r="F2036" s="4" t="s">
        <v>11</v>
      </c>
    </row>
    <row r="2037" spans="1:9">
      <c r="A2037" t="n">
        <v>18260</v>
      </c>
      <c r="B2037" s="34" t="n">
        <v>45</v>
      </c>
      <c r="C2037" s="7" t="n">
        <v>11</v>
      </c>
      <c r="D2037" s="7" t="n">
        <v>3</v>
      </c>
      <c r="E2037" s="7" t="n">
        <v>38</v>
      </c>
      <c r="F2037" s="7" t="n">
        <v>0</v>
      </c>
    </row>
    <row r="2038" spans="1:9">
      <c r="A2038" t="s">
        <v>4</v>
      </c>
      <c r="B2038" s="4" t="s">
        <v>5</v>
      </c>
      <c r="C2038" s="4" t="s">
        <v>7</v>
      </c>
      <c r="D2038" s="4" t="s">
        <v>7</v>
      </c>
      <c r="E2038" s="4" t="s">
        <v>12</v>
      </c>
      <c r="F2038" s="4" t="s">
        <v>12</v>
      </c>
      <c r="G2038" s="4" t="s">
        <v>12</v>
      </c>
      <c r="H2038" s="4" t="s">
        <v>11</v>
      </c>
    </row>
    <row r="2039" spans="1:9">
      <c r="A2039" t="n">
        <v>18269</v>
      </c>
      <c r="B2039" s="34" t="n">
        <v>45</v>
      </c>
      <c r="C2039" s="7" t="n">
        <v>2</v>
      </c>
      <c r="D2039" s="7" t="n">
        <v>3</v>
      </c>
      <c r="E2039" s="7" t="n">
        <v>2.61999988555908</v>
      </c>
      <c r="F2039" s="7" t="n">
        <v>-0.790000021457672</v>
      </c>
      <c r="G2039" s="7" t="n">
        <v>0.519999980926514</v>
      </c>
      <c r="H2039" s="7" t="n">
        <v>30000</v>
      </c>
    </row>
    <row r="2040" spans="1:9">
      <c r="A2040" t="s">
        <v>4</v>
      </c>
      <c r="B2040" s="4" t="s">
        <v>5</v>
      </c>
      <c r="C2040" s="4" t="s">
        <v>7</v>
      </c>
      <c r="D2040" s="4" t="s">
        <v>7</v>
      </c>
      <c r="E2040" s="4" t="s">
        <v>12</v>
      </c>
      <c r="F2040" s="4" t="s">
        <v>12</v>
      </c>
      <c r="G2040" s="4" t="s">
        <v>12</v>
      </c>
      <c r="H2040" s="4" t="s">
        <v>11</v>
      </c>
      <c r="I2040" s="4" t="s">
        <v>7</v>
      </c>
    </row>
    <row r="2041" spans="1:9">
      <c r="A2041" t="n">
        <v>18286</v>
      </c>
      <c r="B2041" s="34" t="n">
        <v>45</v>
      </c>
      <c r="C2041" s="7" t="n">
        <v>4</v>
      </c>
      <c r="D2041" s="7" t="n">
        <v>3</v>
      </c>
      <c r="E2041" s="7" t="n">
        <v>6.67000007629395</v>
      </c>
      <c r="F2041" s="7" t="n">
        <v>64.7200012207031</v>
      </c>
      <c r="G2041" s="7" t="n">
        <v>358</v>
      </c>
      <c r="H2041" s="7" t="n">
        <v>30000</v>
      </c>
      <c r="I2041" s="7" t="n">
        <v>0</v>
      </c>
    </row>
    <row r="2042" spans="1:9">
      <c r="A2042" t="s">
        <v>4</v>
      </c>
      <c r="B2042" s="4" t="s">
        <v>5</v>
      </c>
      <c r="C2042" s="4" t="s">
        <v>7</v>
      </c>
      <c r="D2042" s="4" t="s">
        <v>7</v>
      </c>
      <c r="E2042" s="4" t="s">
        <v>12</v>
      </c>
      <c r="F2042" s="4" t="s">
        <v>11</v>
      </c>
    </row>
    <row r="2043" spans="1:9">
      <c r="A2043" t="n">
        <v>18304</v>
      </c>
      <c r="B2043" s="34" t="n">
        <v>45</v>
      </c>
      <c r="C2043" s="7" t="n">
        <v>5</v>
      </c>
      <c r="D2043" s="7" t="n">
        <v>3</v>
      </c>
      <c r="E2043" s="7" t="n">
        <v>1.29999995231628</v>
      </c>
      <c r="F2043" s="7" t="n">
        <v>30000</v>
      </c>
    </row>
    <row r="2044" spans="1:9">
      <c r="A2044" t="s">
        <v>4</v>
      </c>
      <c r="B2044" s="4" t="s">
        <v>5</v>
      </c>
      <c r="C2044" s="4" t="s">
        <v>7</v>
      </c>
      <c r="D2044" s="4" t="s">
        <v>7</v>
      </c>
      <c r="E2044" s="4" t="s">
        <v>12</v>
      </c>
      <c r="F2044" s="4" t="s">
        <v>11</v>
      </c>
    </row>
    <row r="2045" spans="1:9">
      <c r="A2045" t="n">
        <v>18313</v>
      </c>
      <c r="B2045" s="34" t="n">
        <v>45</v>
      </c>
      <c r="C2045" s="7" t="n">
        <v>11</v>
      </c>
      <c r="D2045" s="7" t="n">
        <v>3</v>
      </c>
      <c r="E2045" s="7" t="n">
        <v>38</v>
      </c>
      <c r="F2045" s="7" t="n">
        <v>30000</v>
      </c>
    </row>
    <row r="2046" spans="1:9">
      <c r="A2046" t="s">
        <v>4</v>
      </c>
      <c r="B2046" s="4" t="s">
        <v>5</v>
      </c>
      <c r="C2046" s="4" t="s">
        <v>7</v>
      </c>
      <c r="D2046" s="4" t="s">
        <v>11</v>
      </c>
    </row>
    <row r="2047" spans="1:9">
      <c r="A2047" t="n">
        <v>18322</v>
      </c>
      <c r="B2047" s="16" t="n">
        <v>58</v>
      </c>
      <c r="C2047" s="7" t="n">
        <v>255</v>
      </c>
      <c r="D2047" s="7" t="n">
        <v>0</v>
      </c>
    </row>
    <row r="2048" spans="1:9">
      <c r="A2048" t="s">
        <v>4</v>
      </c>
      <c r="B2048" s="4" t="s">
        <v>5</v>
      </c>
      <c r="C2048" s="4" t="s">
        <v>7</v>
      </c>
      <c r="D2048" s="4" t="s">
        <v>11</v>
      </c>
      <c r="E2048" s="4" t="s">
        <v>8</v>
      </c>
    </row>
    <row r="2049" spans="1:9">
      <c r="A2049" t="n">
        <v>18326</v>
      </c>
      <c r="B2049" s="35" t="n">
        <v>51</v>
      </c>
      <c r="C2049" s="7" t="n">
        <v>4</v>
      </c>
      <c r="D2049" s="7" t="n">
        <v>0</v>
      </c>
      <c r="E2049" s="7" t="s">
        <v>62</v>
      </c>
    </row>
    <row r="2050" spans="1:9">
      <c r="A2050" t="s">
        <v>4</v>
      </c>
      <c r="B2050" s="4" t="s">
        <v>5</v>
      </c>
      <c r="C2050" s="4" t="s">
        <v>11</v>
      </c>
    </row>
    <row r="2051" spans="1:9">
      <c r="A2051" t="n">
        <v>18340</v>
      </c>
      <c r="B2051" s="23" t="n">
        <v>16</v>
      </c>
      <c r="C2051" s="7" t="n">
        <v>0</v>
      </c>
    </row>
    <row r="2052" spans="1:9">
      <c r="A2052" t="s">
        <v>4</v>
      </c>
      <c r="B2052" s="4" t="s">
        <v>5</v>
      </c>
      <c r="C2052" s="4" t="s">
        <v>11</v>
      </c>
      <c r="D2052" s="4" t="s">
        <v>7</v>
      </c>
      <c r="E2052" s="4" t="s">
        <v>13</v>
      </c>
      <c r="F2052" s="4" t="s">
        <v>39</v>
      </c>
      <c r="G2052" s="4" t="s">
        <v>7</v>
      </c>
      <c r="H2052" s="4" t="s">
        <v>7</v>
      </c>
      <c r="I2052" s="4" t="s">
        <v>7</v>
      </c>
      <c r="J2052" s="4" t="s">
        <v>13</v>
      </c>
      <c r="K2052" s="4" t="s">
        <v>39</v>
      </c>
      <c r="L2052" s="4" t="s">
        <v>7</v>
      </c>
      <c r="M2052" s="4" t="s">
        <v>7</v>
      </c>
      <c r="N2052" s="4" t="s">
        <v>7</v>
      </c>
      <c r="O2052" s="4" t="s">
        <v>13</v>
      </c>
      <c r="P2052" s="4" t="s">
        <v>39</v>
      </c>
      <c r="Q2052" s="4" t="s">
        <v>7</v>
      </c>
      <c r="R2052" s="4" t="s">
        <v>7</v>
      </c>
      <c r="S2052" s="4" t="s">
        <v>7</v>
      </c>
      <c r="T2052" s="4" t="s">
        <v>13</v>
      </c>
      <c r="U2052" s="4" t="s">
        <v>39</v>
      </c>
      <c r="V2052" s="4" t="s">
        <v>7</v>
      </c>
      <c r="W2052" s="4" t="s">
        <v>7</v>
      </c>
      <c r="X2052" s="4" t="s">
        <v>7</v>
      </c>
      <c r="Y2052" s="4" t="s">
        <v>13</v>
      </c>
      <c r="Z2052" s="4" t="s">
        <v>39</v>
      </c>
      <c r="AA2052" s="4" t="s">
        <v>7</v>
      </c>
      <c r="AB2052" s="4" t="s">
        <v>7</v>
      </c>
    </row>
    <row r="2053" spans="1:9">
      <c r="A2053" t="n">
        <v>18343</v>
      </c>
      <c r="B2053" s="36" t="n">
        <v>26</v>
      </c>
      <c r="C2053" s="7" t="n">
        <v>0</v>
      </c>
      <c r="D2053" s="7" t="n">
        <v>17</v>
      </c>
      <c r="E2053" s="7" t="n">
        <v>52631</v>
      </c>
      <c r="F2053" s="7" t="s">
        <v>232</v>
      </c>
      <c r="G2053" s="7" t="n">
        <v>2</v>
      </c>
      <c r="H2053" s="7" t="n">
        <v>3</v>
      </c>
      <c r="I2053" s="7" t="n">
        <v>17</v>
      </c>
      <c r="J2053" s="7" t="n">
        <v>52632</v>
      </c>
      <c r="K2053" s="7" t="s">
        <v>233</v>
      </c>
      <c r="L2053" s="7" t="n">
        <v>2</v>
      </c>
      <c r="M2053" s="7" t="n">
        <v>3</v>
      </c>
      <c r="N2053" s="7" t="n">
        <v>17</v>
      </c>
      <c r="O2053" s="7" t="n">
        <v>52633</v>
      </c>
      <c r="P2053" s="7" t="s">
        <v>234</v>
      </c>
      <c r="Q2053" s="7" t="n">
        <v>2</v>
      </c>
      <c r="R2053" s="7" t="n">
        <v>3</v>
      </c>
      <c r="S2053" s="7" t="n">
        <v>17</v>
      </c>
      <c r="T2053" s="7" t="n">
        <v>52634</v>
      </c>
      <c r="U2053" s="7" t="s">
        <v>235</v>
      </c>
      <c r="V2053" s="7" t="n">
        <v>2</v>
      </c>
      <c r="W2053" s="7" t="n">
        <v>3</v>
      </c>
      <c r="X2053" s="7" t="n">
        <v>17</v>
      </c>
      <c r="Y2053" s="7" t="n">
        <v>52635</v>
      </c>
      <c r="Z2053" s="7" t="s">
        <v>236</v>
      </c>
      <c r="AA2053" s="7" t="n">
        <v>2</v>
      </c>
      <c r="AB2053" s="7" t="n">
        <v>0</v>
      </c>
    </row>
    <row r="2054" spans="1:9">
      <c r="A2054" t="s">
        <v>4</v>
      </c>
      <c r="B2054" s="4" t="s">
        <v>5</v>
      </c>
    </row>
    <row r="2055" spans="1:9">
      <c r="A2055" t="n">
        <v>18911</v>
      </c>
      <c r="B2055" s="37" t="n">
        <v>28</v>
      </c>
    </row>
    <row r="2056" spans="1:9">
      <c r="A2056" t="s">
        <v>4</v>
      </c>
      <c r="B2056" s="4" t="s">
        <v>5</v>
      </c>
      <c r="C2056" s="4" t="s">
        <v>11</v>
      </c>
      <c r="D2056" s="4" t="s">
        <v>11</v>
      </c>
      <c r="E2056" s="4" t="s">
        <v>11</v>
      </c>
    </row>
    <row r="2057" spans="1:9">
      <c r="A2057" t="n">
        <v>18912</v>
      </c>
      <c r="B2057" s="39" t="n">
        <v>61</v>
      </c>
      <c r="C2057" s="7" t="n">
        <v>5</v>
      </c>
      <c r="D2057" s="7" t="n">
        <v>0</v>
      </c>
      <c r="E2057" s="7" t="n">
        <v>1000</v>
      </c>
    </row>
    <row r="2058" spans="1:9">
      <c r="A2058" t="s">
        <v>4</v>
      </c>
      <c r="B2058" s="4" t="s">
        <v>5</v>
      </c>
      <c r="C2058" s="4" t="s">
        <v>11</v>
      </c>
      <c r="D2058" s="4" t="s">
        <v>12</v>
      </c>
      <c r="E2058" s="4" t="s">
        <v>12</v>
      </c>
      <c r="F2058" s="4" t="s">
        <v>12</v>
      </c>
      <c r="G2058" s="4" t="s">
        <v>11</v>
      </c>
      <c r="H2058" s="4" t="s">
        <v>11</v>
      </c>
    </row>
    <row r="2059" spans="1:9">
      <c r="A2059" t="n">
        <v>18919</v>
      </c>
      <c r="B2059" s="32" t="n">
        <v>60</v>
      </c>
      <c r="C2059" s="7" t="n">
        <v>5</v>
      </c>
      <c r="D2059" s="7" t="n">
        <v>0</v>
      </c>
      <c r="E2059" s="7" t="n">
        <v>0</v>
      </c>
      <c r="F2059" s="7" t="n">
        <v>0</v>
      </c>
      <c r="G2059" s="7" t="n">
        <v>1000</v>
      </c>
      <c r="H2059" s="7" t="n">
        <v>0</v>
      </c>
    </row>
    <row r="2060" spans="1:9">
      <c r="A2060" t="s">
        <v>4</v>
      </c>
      <c r="B2060" s="4" t="s">
        <v>5</v>
      </c>
      <c r="C2060" s="4" t="s">
        <v>11</v>
      </c>
    </row>
    <row r="2061" spans="1:9">
      <c r="A2061" t="n">
        <v>18938</v>
      </c>
      <c r="B2061" s="23" t="n">
        <v>16</v>
      </c>
      <c r="C2061" s="7" t="n">
        <v>1000</v>
      </c>
    </row>
    <row r="2062" spans="1:9">
      <c r="A2062" t="s">
        <v>4</v>
      </c>
      <c r="B2062" s="4" t="s">
        <v>5</v>
      </c>
      <c r="C2062" s="4" t="s">
        <v>7</v>
      </c>
      <c r="D2062" s="4" t="s">
        <v>11</v>
      </c>
      <c r="E2062" s="4" t="s">
        <v>8</v>
      </c>
    </row>
    <row r="2063" spans="1:9">
      <c r="A2063" t="n">
        <v>18941</v>
      </c>
      <c r="B2063" s="35" t="n">
        <v>51</v>
      </c>
      <c r="C2063" s="7" t="n">
        <v>4</v>
      </c>
      <c r="D2063" s="7" t="n">
        <v>5</v>
      </c>
      <c r="E2063" s="7" t="s">
        <v>106</v>
      </c>
    </row>
    <row r="2064" spans="1:9">
      <c r="A2064" t="s">
        <v>4</v>
      </c>
      <c r="B2064" s="4" t="s">
        <v>5</v>
      </c>
      <c r="C2064" s="4" t="s">
        <v>11</v>
      </c>
    </row>
    <row r="2065" spans="1:28">
      <c r="A2065" t="n">
        <v>18954</v>
      </c>
      <c r="B2065" s="23" t="n">
        <v>16</v>
      </c>
      <c r="C2065" s="7" t="n">
        <v>0</v>
      </c>
    </row>
    <row r="2066" spans="1:28">
      <c r="A2066" t="s">
        <v>4</v>
      </c>
      <c r="B2066" s="4" t="s">
        <v>5</v>
      </c>
      <c r="C2066" s="4" t="s">
        <v>11</v>
      </c>
      <c r="D2066" s="4" t="s">
        <v>7</v>
      </c>
      <c r="E2066" s="4" t="s">
        <v>13</v>
      </c>
      <c r="F2066" s="4" t="s">
        <v>39</v>
      </c>
      <c r="G2066" s="4" t="s">
        <v>7</v>
      </c>
      <c r="H2066" s="4" t="s">
        <v>7</v>
      </c>
    </row>
    <row r="2067" spans="1:28">
      <c r="A2067" t="n">
        <v>18957</v>
      </c>
      <c r="B2067" s="36" t="n">
        <v>26</v>
      </c>
      <c r="C2067" s="7" t="n">
        <v>5</v>
      </c>
      <c r="D2067" s="7" t="n">
        <v>17</v>
      </c>
      <c r="E2067" s="7" t="n">
        <v>3347</v>
      </c>
      <c r="F2067" s="7" t="s">
        <v>237</v>
      </c>
      <c r="G2067" s="7" t="n">
        <v>2</v>
      </c>
      <c r="H2067" s="7" t="n">
        <v>0</v>
      </c>
    </row>
    <row r="2068" spans="1:28">
      <c r="A2068" t="s">
        <v>4</v>
      </c>
      <c r="B2068" s="4" t="s">
        <v>5</v>
      </c>
    </row>
    <row r="2069" spans="1:28">
      <c r="A2069" t="n">
        <v>18994</v>
      </c>
      <c r="B2069" s="37" t="n">
        <v>28</v>
      </c>
    </row>
    <row r="2070" spans="1:28">
      <c r="A2070" t="s">
        <v>4</v>
      </c>
      <c r="B2070" s="4" t="s">
        <v>5</v>
      </c>
      <c r="C2070" s="4" t="s">
        <v>11</v>
      </c>
      <c r="D2070" s="4" t="s">
        <v>7</v>
      </c>
    </row>
    <row r="2071" spans="1:28">
      <c r="A2071" t="n">
        <v>18995</v>
      </c>
      <c r="B2071" s="40" t="n">
        <v>89</v>
      </c>
      <c r="C2071" s="7" t="n">
        <v>65533</v>
      </c>
      <c r="D2071" s="7" t="n">
        <v>1</v>
      </c>
    </row>
    <row r="2072" spans="1:28">
      <c r="A2072" t="s">
        <v>4</v>
      </c>
      <c r="B2072" s="4" t="s">
        <v>5</v>
      </c>
      <c r="C2072" s="4" t="s">
        <v>7</v>
      </c>
      <c r="D2072" s="4" t="s">
        <v>11</v>
      </c>
      <c r="E2072" s="4" t="s">
        <v>8</v>
      </c>
      <c r="F2072" s="4" t="s">
        <v>8</v>
      </c>
      <c r="G2072" s="4" t="s">
        <v>8</v>
      </c>
      <c r="H2072" s="4" t="s">
        <v>8</v>
      </c>
    </row>
    <row r="2073" spans="1:28">
      <c r="A2073" t="n">
        <v>18999</v>
      </c>
      <c r="B2073" s="35" t="n">
        <v>51</v>
      </c>
      <c r="C2073" s="7" t="n">
        <v>3</v>
      </c>
      <c r="D2073" s="7" t="n">
        <v>3</v>
      </c>
      <c r="E2073" s="7" t="s">
        <v>238</v>
      </c>
      <c r="F2073" s="7" t="s">
        <v>125</v>
      </c>
      <c r="G2073" s="7" t="s">
        <v>48</v>
      </c>
      <c r="H2073" s="7" t="s">
        <v>47</v>
      </c>
    </row>
    <row r="2074" spans="1:28">
      <c r="A2074" t="s">
        <v>4</v>
      </c>
      <c r="B2074" s="4" t="s">
        <v>5</v>
      </c>
      <c r="C2074" s="4" t="s">
        <v>7</v>
      </c>
      <c r="D2074" s="15" t="s">
        <v>20</v>
      </c>
      <c r="E2074" s="4" t="s">
        <v>5</v>
      </c>
      <c r="F2074" s="4" t="s">
        <v>7</v>
      </c>
      <c r="G2074" s="4" t="s">
        <v>11</v>
      </c>
      <c r="H2074" s="15" t="s">
        <v>21</v>
      </c>
      <c r="I2074" s="4" t="s">
        <v>7</v>
      </c>
      <c r="J2074" s="4" t="s">
        <v>17</v>
      </c>
    </row>
    <row r="2075" spans="1:28">
      <c r="A2075" t="n">
        <v>19012</v>
      </c>
      <c r="B2075" s="11" t="n">
        <v>5</v>
      </c>
      <c r="C2075" s="7" t="n">
        <v>28</v>
      </c>
      <c r="D2075" s="15" t="s">
        <v>3</v>
      </c>
      <c r="E2075" s="21" t="n">
        <v>64</v>
      </c>
      <c r="F2075" s="7" t="n">
        <v>5</v>
      </c>
      <c r="G2075" s="7" t="n">
        <v>1</v>
      </c>
      <c r="H2075" s="15" t="s">
        <v>3</v>
      </c>
      <c r="I2075" s="7" t="n">
        <v>1</v>
      </c>
      <c r="J2075" s="12" t="n">
        <f t="normal" ca="1">A2085</f>
        <v>0</v>
      </c>
    </row>
    <row r="2076" spans="1:28">
      <c r="A2076" t="s">
        <v>4</v>
      </c>
      <c r="B2076" s="4" t="s">
        <v>5</v>
      </c>
      <c r="C2076" s="4" t="s">
        <v>7</v>
      </c>
      <c r="D2076" s="4" t="s">
        <v>11</v>
      </c>
      <c r="E2076" s="4" t="s">
        <v>8</v>
      </c>
    </row>
    <row r="2077" spans="1:28">
      <c r="A2077" t="n">
        <v>19023</v>
      </c>
      <c r="B2077" s="35" t="n">
        <v>51</v>
      </c>
      <c r="C2077" s="7" t="n">
        <v>4</v>
      </c>
      <c r="D2077" s="7" t="n">
        <v>1</v>
      </c>
      <c r="E2077" s="7" t="s">
        <v>239</v>
      </c>
    </row>
    <row r="2078" spans="1:28">
      <c r="A2078" t="s">
        <v>4</v>
      </c>
      <c r="B2078" s="4" t="s">
        <v>5</v>
      </c>
      <c r="C2078" s="4" t="s">
        <v>11</v>
      </c>
    </row>
    <row r="2079" spans="1:28">
      <c r="A2079" t="n">
        <v>19037</v>
      </c>
      <c r="B2079" s="23" t="n">
        <v>16</v>
      </c>
      <c r="C2079" s="7" t="n">
        <v>0</v>
      </c>
    </row>
    <row r="2080" spans="1:28">
      <c r="A2080" t="s">
        <v>4</v>
      </c>
      <c r="B2080" s="4" t="s">
        <v>5</v>
      </c>
      <c r="C2080" s="4" t="s">
        <v>11</v>
      </c>
      <c r="D2080" s="4" t="s">
        <v>7</v>
      </c>
      <c r="E2080" s="4" t="s">
        <v>13</v>
      </c>
      <c r="F2080" s="4" t="s">
        <v>39</v>
      </c>
      <c r="G2080" s="4" t="s">
        <v>7</v>
      </c>
      <c r="H2080" s="4" t="s">
        <v>7</v>
      </c>
    </row>
    <row r="2081" spans="1:10">
      <c r="A2081" t="n">
        <v>19040</v>
      </c>
      <c r="B2081" s="36" t="n">
        <v>26</v>
      </c>
      <c r="C2081" s="7" t="n">
        <v>1</v>
      </c>
      <c r="D2081" s="7" t="n">
        <v>17</v>
      </c>
      <c r="E2081" s="7" t="n">
        <v>1361</v>
      </c>
      <c r="F2081" s="7" t="s">
        <v>240</v>
      </c>
      <c r="G2081" s="7" t="n">
        <v>2</v>
      </c>
      <c r="H2081" s="7" t="n">
        <v>0</v>
      </c>
    </row>
    <row r="2082" spans="1:10">
      <c r="A2082" t="s">
        <v>4</v>
      </c>
      <c r="B2082" s="4" t="s">
        <v>5</v>
      </c>
    </row>
    <row r="2083" spans="1:10">
      <c r="A2083" t="n">
        <v>19089</v>
      </c>
      <c r="B2083" s="37" t="n">
        <v>28</v>
      </c>
    </row>
    <row r="2084" spans="1:10">
      <c r="A2084" t="s">
        <v>4</v>
      </c>
      <c r="B2084" s="4" t="s">
        <v>5</v>
      </c>
      <c r="C2084" s="4" t="s">
        <v>7</v>
      </c>
      <c r="D2084" s="15" t="s">
        <v>20</v>
      </c>
      <c r="E2084" s="4" t="s">
        <v>5</v>
      </c>
      <c r="F2084" s="4" t="s">
        <v>7</v>
      </c>
      <c r="G2084" s="4" t="s">
        <v>11</v>
      </c>
      <c r="H2084" s="15" t="s">
        <v>21</v>
      </c>
      <c r="I2084" s="4" t="s">
        <v>7</v>
      </c>
      <c r="J2084" s="4" t="s">
        <v>17</v>
      </c>
    </row>
    <row r="2085" spans="1:10">
      <c r="A2085" t="n">
        <v>19090</v>
      </c>
      <c r="B2085" s="11" t="n">
        <v>5</v>
      </c>
      <c r="C2085" s="7" t="n">
        <v>28</v>
      </c>
      <c r="D2085" s="15" t="s">
        <v>3</v>
      </c>
      <c r="E2085" s="21" t="n">
        <v>64</v>
      </c>
      <c r="F2085" s="7" t="n">
        <v>5</v>
      </c>
      <c r="G2085" s="7" t="n">
        <v>7</v>
      </c>
      <c r="H2085" s="15" t="s">
        <v>3</v>
      </c>
      <c r="I2085" s="7" t="n">
        <v>1</v>
      </c>
      <c r="J2085" s="12" t="n">
        <f t="normal" ca="1">A2095</f>
        <v>0</v>
      </c>
    </row>
    <row r="2086" spans="1:10">
      <c r="A2086" t="s">
        <v>4</v>
      </c>
      <c r="B2086" s="4" t="s">
        <v>5</v>
      </c>
      <c r="C2086" s="4" t="s">
        <v>7</v>
      </c>
      <c r="D2086" s="4" t="s">
        <v>11</v>
      </c>
      <c r="E2086" s="4" t="s">
        <v>8</v>
      </c>
    </row>
    <row r="2087" spans="1:10">
      <c r="A2087" t="n">
        <v>19101</v>
      </c>
      <c r="B2087" s="35" t="n">
        <v>51</v>
      </c>
      <c r="C2087" s="7" t="n">
        <v>4</v>
      </c>
      <c r="D2087" s="7" t="n">
        <v>7</v>
      </c>
      <c r="E2087" s="7" t="s">
        <v>127</v>
      </c>
    </row>
    <row r="2088" spans="1:10">
      <c r="A2088" t="s">
        <v>4</v>
      </c>
      <c r="B2088" s="4" t="s">
        <v>5</v>
      </c>
      <c r="C2088" s="4" t="s">
        <v>11</v>
      </c>
    </row>
    <row r="2089" spans="1:10">
      <c r="A2089" t="n">
        <v>19114</v>
      </c>
      <c r="B2089" s="23" t="n">
        <v>16</v>
      </c>
      <c r="C2089" s="7" t="n">
        <v>0</v>
      </c>
    </row>
    <row r="2090" spans="1:10">
      <c r="A2090" t="s">
        <v>4</v>
      </c>
      <c r="B2090" s="4" t="s">
        <v>5</v>
      </c>
      <c r="C2090" s="4" t="s">
        <v>11</v>
      </c>
      <c r="D2090" s="4" t="s">
        <v>7</v>
      </c>
      <c r="E2090" s="4" t="s">
        <v>13</v>
      </c>
      <c r="F2090" s="4" t="s">
        <v>39</v>
      </c>
      <c r="G2090" s="4" t="s">
        <v>7</v>
      </c>
      <c r="H2090" s="4" t="s">
        <v>7</v>
      </c>
    </row>
    <row r="2091" spans="1:10">
      <c r="A2091" t="n">
        <v>19117</v>
      </c>
      <c r="B2091" s="36" t="n">
        <v>26</v>
      </c>
      <c r="C2091" s="7" t="n">
        <v>7</v>
      </c>
      <c r="D2091" s="7" t="n">
        <v>17</v>
      </c>
      <c r="E2091" s="7" t="n">
        <v>4372</v>
      </c>
      <c r="F2091" s="7" t="s">
        <v>241</v>
      </c>
      <c r="G2091" s="7" t="n">
        <v>2</v>
      </c>
      <c r="H2091" s="7" t="n">
        <v>0</v>
      </c>
    </row>
    <row r="2092" spans="1:10">
      <c r="A2092" t="s">
        <v>4</v>
      </c>
      <c r="B2092" s="4" t="s">
        <v>5</v>
      </c>
    </row>
    <row r="2093" spans="1:10">
      <c r="A2093" t="n">
        <v>19145</v>
      </c>
      <c r="B2093" s="37" t="n">
        <v>28</v>
      </c>
    </row>
    <row r="2094" spans="1:10">
      <c r="A2094" t="s">
        <v>4</v>
      </c>
      <c r="B2094" s="4" t="s">
        <v>5</v>
      </c>
      <c r="C2094" s="4" t="s">
        <v>7</v>
      </c>
      <c r="D2094" s="15" t="s">
        <v>20</v>
      </c>
      <c r="E2094" s="4" t="s">
        <v>5</v>
      </c>
      <c r="F2094" s="4" t="s">
        <v>7</v>
      </c>
      <c r="G2094" s="4" t="s">
        <v>11</v>
      </c>
      <c r="H2094" s="15" t="s">
        <v>21</v>
      </c>
      <c r="I2094" s="4" t="s">
        <v>7</v>
      </c>
      <c r="J2094" s="4" t="s">
        <v>17</v>
      </c>
    </row>
    <row r="2095" spans="1:10">
      <c r="A2095" t="n">
        <v>19146</v>
      </c>
      <c r="B2095" s="11" t="n">
        <v>5</v>
      </c>
      <c r="C2095" s="7" t="n">
        <v>28</v>
      </c>
      <c r="D2095" s="15" t="s">
        <v>3</v>
      </c>
      <c r="E2095" s="21" t="n">
        <v>64</v>
      </c>
      <c r="F2095" s="7" t="n">
        <v>5</v>
      </c>
      <c r="G2095" s="7" t="n">
        <v>4</v>
      </c>
      <c r="H2095" s="15" t="s">
        <v>3</v>
      </c>
      <c r="I2095" s="7" t="n">
        <v>1</v>
      </c>
      <c r="J2095" s="12" t="n">
        <f t="normal" ca="1">A2105</f>
        <v>0</v>
      </c>
    </row>
    <row r="2096" spans="1:10">
      <c r="A2096" t="s">
        <v>4</v>
      </c>
      <c r="B2096" s="4" t="s">
        <v>5</v>
      </c>
      <c r="C2096" s="4" t="s">
        <v>7</v>
      </c>
      <c r="D2096" s="4" t="s">
        <v>11</v>
      </c>
      <c r="E2096" s="4" t="s">
        <v>8</v>
      </c>
    </row>
    <row r="2097" spans="1:10">
      <c r="A2097" t="n">
        <v>19157</v>
      </c>
      <c r="B2097" s="35" t="n">
        <v>51</v>
      </c>
      <c r="C2097" s="7" t="n">
        <v>4</v>
      </c>
      <c r="D2097" s="7" t="n">
        <v>4</v>
      </c>
      <c r="E2097" s="7" t="s">
        <v>127</v>
      </c>
    </row>
    <row r="2098" spans="1:10">
      <c r="A2098" t="s">
        <v>4</v>
      </c>
      <c r="B2098" s="4" t="s">
        <v>5</v>
      </c>
      <c r="C2098" s="4" t="s">
        <v>11</v>
      </c>
    </row>
    <row r="2099" spans="1:10">
      <c r="A2099" t="n">
        <v>19170</v>
      </c>
      <c r="B2099" s="23" t="n">
        <v>16</v>
      </c>
      <c r="C2099" s="7" t="n">
        <v>0</v>
      </c>
    </row>
    <row r="2100" spans="1:10">
      <c r="A2100" t="s">
        <v>4</v>
      </c>
      <c r="B2100" s="4" t="s">
        <v>5</v>
      </c>
      <c r="C2100" s="4" t="s">
        <v>11</v>
      </c>
      <c r="D2100" s="4" t="s">
        <v>7</v>
      </c>
      <c r="E2100" s="4" t="s">
        <v>13</v>
      </c>
      <c r="F2100" s="4" t="s">
        <v>39</v>
      </c>
      <c r="G2100" s="4" t="s">
        <v>7</v>
      </c>
      <c r="H2100" s="4" t="s">
        <v>7</v>
      </c>
    </row>
    <row r="2101" spans="1:10">
      <c r="A2101" t="n">
        <v>19173</v>
      </c>
      <c r="B2101" s="36" t="n">
        <v>26</v>
      </c>
      <c r="C2101" s="7" t="n">
        <v>4</v>
      </c>
      <c r="D2101" s="7" t="n">
        <v>17</v>
      </c>
      <c r="E2101" s="7" t="n">
        <v>7372</v>
      </c>
      <c r="F2101" s="7" t="s">
        <v>242</v>
      </c>
      <c r="G2101" s="7" t="n">
        <v>2</v>
      </c>
      <c r="H2101" s="7" t="n">
        <v>0</v>
      </c>
    </row>
    <row r="2102" spans="1:10">
      <c r="A2102" t="s">
        <v>4</v>
      </c>
      <c r="B2102" s="4" t="s">
        <v>5</v>
      </c>
    </row>
    <row r="2103" spans="1:10">
      <c r="A2103" t="n">
        <v>19210</v>
      </c>
      <c r="B2103" s="37" t="n">
        <v>28</v>
      </c>
    </row>
    <row r="2104" spans="1:10">
      <c r="A2104" t="s">
        <v>4</v>
      </c>
      <c r="B2104" s="4" t="s">
        <v>5</v>
      </c>
      <c r="C2104" s="4" t="s">
        <v>7</v>
      </c>
      <c r="D2104" s="15" t="s">
        <v>20</v>
      </c>
      <c r="E2104" s="4" t="s">
        <v>5</v>
      </c>
      <c r="F2104" s="4" t="s">
        <v>7</v>
      </c>
      <c r="G2104" s="4" t="s">
        <v>11</v>
      </c>
      <c r="H2104" s="15" t="s">
        <v>21</v>
      </c>
      <c r="I2104" s="4" t="s">
        <v>7</v>
      </c>
      <c r="J2104" s="4" t="s">
        <v>17</v>
      </c>
    </row>
    <row r="2105" spans="1:10">
      <c r="A2105" t="n">
        <v>19211</v>
      </c>
      <c r="B2105" s="11" t="n">
        <v>5</v>
      </c>
      <c r="C2105" s="7" t="n">
        <v>28</v>
      </c>
      <c r="D2105" s="15" t="s">
        <v>3</v>
      </c>
      <c r="E2105" s="21" t="n">
        <v>64</v>
      </c>
      <c r="F2105" s="7" t="n">
        <v>5</v>
      </c>
      <c r="G2105" s="7" t="n">
        <v>2</v>
      </c>
      <c r="H2105" s="15" t="s">
        <v>3</v>
      </c>
      <c r="I2105" s="7" t="n">
        <v>1</v>
      </c>
      <c r="J2105" s="12" t="n">
        <f t="normal" ca="1">A2115</f>
        <v>0</v>
      </c>
    </row>
    <row r="2106" spans="1:10">
      <c r="A2106" t="s">
        <v>4</v>
      </c>
      <c r="B2106" s="4" t="s">
        <v>5</v>
      </c>
      <c r="C2106" s="4" t="s">
        <v>7</v>
      </c>
      <c r="D2106" s="4" t="s">
        <v>11</v>
      </c>
      <c r="E2106" s="4" t="s">
        <v>8</v>
      </c>
    </row>
    <row r="2107" spans="1:10">
      <c r="A2107" t="n">
        <v>19222</v>
      </c>
      <c r="B2107" s="35" t="n">
        <v>51</v>
      </c>
      <c r="C2107" s="7" t="n">
        <v>4</v>
      </c>
      <c r="D2107" s="7" t="n">
        <v>2</v>
      </c>
      <c r="E2107" s="7" t="s">
        <v>127</v>
      </c>
    </row>
    <row r="2108" spans="1:10">
      <c r="A2108" t="s">
        <v>4</v>
      </c>
      <c r="B2108" s="4" t="s">
        <v>5</v>
      </c>
      <c r="C2108" s="4" t="s">
        <v>11</v>
      </c>
    </row>
    <row r="2109" spans="1:10">
      <c r="A2109" t="n">
        <v>19235</v>
      </c>
      <c r="B2109" s="23" t="n">
        <v>16</v>
      </c>
      <c r="C2109" s="7" t="n">
        <v>0</v>
      </c>
    </row>
    <row r="2110" spans="1:10">
      <c r="A2110" t="s">
        <v>4</v>
      </c>
      <c r="B2110" s="4" t="s">
        <v>5</v>
      </c>
      <c r="C2110" s="4" t="s">
        <v>11</v>
      </c>
      <c r="D2110" s="4" t="s">
        <v>7</v>
      </c>
      <c r="E2110" s="4" t="s">
        <v>13</v>
      </c>
      <c r="F2110" s="4" t="s">
        <v>39</v>
      </c>
      <c r="G2110" s="4" t="s">
        <v>7</v>
      </c>
      <c r="H2110" s="4" t="s">
        <v>7</v>
      </c>
    </row>
    <row r="2111" spans="1:10">
      <c r="A2111" t="n">
        <v>19238</v>
      </c>
      <c r="B2111" s="36" t="n">
        <v>26</v>
      </c>
      <c r="C2111" s="7" t="n">
        <v>2</v>
      </c>
      <c r="D2111" s="7" t="n">
        <v>17</v>
      </c>
      <c r="E2111" s="7" t="n">
        <v>6377</v>
      </c>
      <c r="F2111" s="7" t="s">
        <v>243</v>
      </c>
      <c r="G2111" s="7" t="n">
        <v>2</v>
      </c>
      <c r="H2111" s="7" t="n">
        <v>0</v>
      </c>
    </row>
    <row r="2112" spans="1:10">
      <c r="A2112" t="s">
        <v>4</v>
      </c>
      <c r="B2112" s="4" t="s">
        <v>5</v>
      </c>
    </row>
    <row r="2113" spans="1:10">
      <c r="A2113" t="n">
        <v>19260</v>
      </c>
      <c r="B2113" s="37" t="n">
        <v>28</v>
      </c>
    </row>
    <row r="2114" spans="1:10">
      <c r="A2114" t="s">
        <v>4</v>
      </c>
      <c r="B2114" s="4" t="s">
        <v>5</v>
      </c>
      <c r="C2114" s="4" t="s">
        <v>7</v>
      </c>
      <c r="D2114" s="15" t="s">
        <v>20</v>
      </c>
      <c r="E2114" s="4" t="s">
        <v>5</v>
      </c>
      <c r="F2114" s="4" t="s">
        <v>7</v>
      </c>
      <c r="G2114" s="4" t="s">
        <v>11</v>
      </c>
      <c r="H2114" s="15" t="s">
        <v>21</v>
      </c>
      <c r="I2114" s="4" t="s">
        <v>7</v>
      </c>
      <c r="J2114" s="4" t="s">
        <v>17</v>
      </c>
    </row>
    <row r="2115" spans="1:10">
      <c r="A2115" t="n">
        <v>19261</v>
      </c>
      <c r="B2115" s="11" t="n">
        <v>5</v>
      </c>
      <c r="C2115" s="7" t="n">
        <v>28</v>
      </c>
      <c r="D2115" s="15" t="s">
        <v>3</v>
      </c>
      <c r="E2115" s="21" t="n">
        <v>64</v>
      </c>
      <c r="F2115" s="7" t="n">
        <v>5</v>
      </c>
      <c r="G2115" s="7" t="n">
        <v>8</v>
      </c>
      <c r="H2115" s="15" t="s">
        <v>3</v>
      </c>
      <c r="I2115" s="7" t="n">
        <v>1</v>
      </c>
      <c r="J2115" s="12" t="n">
        <f t="normal" ca="1">A2125</f>
        <v>0</v>
      </c>
    </row>
    <row r="2116" spans="1:10">
      <c r="A2116" t="s">
        <v>4</v>
      </c>
      <c r="B2116" s="4" t="s">
        <v>5</v>
      </c>
      <c r="C2116" s="4" t="s">
        <v>7</v>
      </c>
      <c r="D2116" s="4" t="s">
        <v>11</v>
      </c>
      <c r="E2116" s="4" t="s">
        <v>8</v>
      </c>
    </row>
    <row r="2117" spans="1:10">
      <c r="A2117" t="n">
        <v>19272</v>
      </c>
      <c r="B2117" s="35" t="n">
        <v>51</v>
      </c>
      <c r="C2117" s="7" t="n">
        <v>4</v>
      </c>
      <c r="D2117" s="7" t="n">
        <v>8</v>
      </c>
      <c r="E2117" s="7" t="s">
        <v>244</v>
      </c>
    </row>
    <row r="2118" spans="1:10">
      <c r="A2118" t="s">
        <v>4</v>
      </c>
      <c r="B2118" s="4" t="s">
        <v>5</v>
      </c>
      <c r="C2118" s="4" t="s">
        <v>11</v>
      </c>
    </row>
    <row r="2119" spans="1:10">
      <c r="A2119" t="n">
        <v>19286</v>
      </c>
      <c r="B2119" s="23" t="n">
        <v>16</v>
      </c>
      <c r="C2119" s="7" t="n">
        <v>0</v>
      </c>
    </row>
    <row r="2120" spans="1:10">
      <c r="A2120" t="s">
        <v>4</v>
      </c>
      <c r="B2120" s="4" t="s">
        <v>5</v>
      </c>
      <c r="C2120" s="4" t="s">
        <v>11</v>
      </c>
      <c r="D2120" s="4" t="s">
        <v>7</v>
      </c>
      <c r="E2120" s="4" t="s">
        <v>13</v>
      </c>
      <c r="F2120" s="4" t="s">
        <v>39</v>
      </c>
      <c r="G2120" s="4" t="s">
        <v>7</v>
      </c>
      <c r="H2120" s="4" t="s">
        <v>7</v>
      </c>
    </row>
    <row r="2121" spans="1:10">
      <c r="A2121" t="n">
        <v>19289</v>
      </c>
      <c r="B2121" s="36" t="n">
        <v>26</v>
      </c>
      <c r="C2121" s="7" t="n">
        <v>8</v>
      </c>
      <c r="D2121" s="7" t="n">
        <v>17</v>
      </c>
      <c r="E2121" s="7" t="n">
        <v>9345</v>
      </c>
      <c r="F2121" s="7" t="s">
        <v>245</v>
      </c>
      <c r="G2121" s="7" t="n">
        <v>2</v>
      </c>
      <c r="H2121" s="7" t="n">
        <v>0</v>
      </c>
    </row>
    <row r="2122" spans="1:10">
      <c r="A2122" t="s">
        <v>4</v>
      </c>
      <c r="B2122" s="4" t="s">
        <v>5</v>
      </c>
    </row>
    <row r="2123" spans="1:10">
      <c r="A2123" t="n">
        <v>19319</v>
      </c>
      <c r="B2123" s="37" t="n">
        <v>28</v>
      </c>
    </row>
    <row r="2124" spans="1:10">
      <c r="A2124" t="s">
        <v>4</v>
      </c>
      <c r="B2124" s="4" t="s">
        <v>5</v>
      </c>
      <c r="C2124" s="4" t="s">
        <v>7</v>
      </c>
      <c r="D2124" s="15" t="s">
        <v>20</v>
      </c>
      <c r="E2124" s="4" t="s">
        <v>5</v>
      </c>
      <c r="F2124" s="4" t="s">
        <v>7</v>
      </c>
      <c r="G2124" s="4" t="s">
        <v>11</v>
      </c>
      <c r="H2124" s="15" t="s">
        <v>21</v>
      </c>
      <c r="I2124" s="4" t="s">
        <v>7</v>
      </c>
      <c r="J2124" s="4" t="s">
        <v>17</v>
      </c>
    </row>
    <row r="2125" spans="1:10">
      <c r="A2125" t="n">
        <v>19320</v>
      </c>
      <c r="B2125" s="11" t="n">
        <v>5</v>
      </c>
      <c r="C2125" s="7" t="n">
        <v>28</v>
      </c>
      <c r="D2125" s="15" t="s">
        <v>3</v>
      </c>
      <c r="E2125" s="21" t="n">
        <v>64</v>
      </c>
      <c r="F2125" s="7" t="n">
        <v>5</v>
      </c>
      <c r="G2125" s="7" t="n">
        <v>9</v>
      </c>
      <c r="H2125" s="15" t="s">
        <v>3</v>
      </c>
      <c r="I2125" s="7" t="n">
        <v>1</v>
      </c>
      <c r="J2125" s="12" t="n">
        <f t="normal" ca="1">A2173</f>
        <v>0</v>
      </c>
    </row>
    <row r="2126" spans="1:10">
      <c r="A2126" t="s">
        <v>4</v>
      </c>
      <c r="B2126" s="4" t="s">
        <v>5</v>
      </c>
      <c r="C2126" s="4" t="s">
        <v>7</v>
      </c>
      <c r="D2126" s="4" t="s">
        <v>11</v>
      </c>
      <c r="E2126" s="4" t="s">
        <v>8</v>
      </c>
    </row>
    <row r="2127" spans="1:10">
      <c r="A2127" t="n">
        <v>19331</v>
      </c>
      <c r="B2127" s="35" t="n">
        <v>51</v>
      </c>
      <c r="C2127" s="7" t="n">
        <v>4</v>
      </c>
      <c r="D2127" s="7" t="n">
        <v>9</v>
      </c>
      <c r="E2127" s="7" t="s">
        <v>42</v>
      </c>
    </row>
    <row r="2128" spans="1:10">
      <c r="A2128" t="s">
        <v>4</v>
      </c>
      <c r="B2128" s="4" t="s">
        <v>5</v>
      </c>
      <c r="C2128" s="4" t="s">
        <v>11</v>
      </c>
    </row>
    <row r="2129" spans="1:10">
      <c r="A2129" t="n">
        <v>19345</v>
      </c>
      <c r="B2129" s="23" t="n">
        <v>16</v>
      </c>
      <c r="C2129" s="7" t="n">
        <v>0</v>
      </c>
    </row>
    <row r="2130" spans="1:10">
      <c r="A2130" t="s">
        <v>4</v>
      </c>
      <c r="B2130" s="4" t="s">
        <v>5</v>
      </c>
      <c r="C2130" s="4" t="s">
        <v>11</v>
      </c>
      <c r="D2130" s="4" t="s">
        <v>7</v>
      </c>
      <c r="E2130" s="4" t="s">
        <v>13</v>
      </c>
      <c r="F2130" s="4" t="s">
        <v>39</v>
      </c>
      <c r="G2130" s="4" t="s">
        <v>7</v>
      </c>
      <c r="H2130" s="4" t="s">
        <v>7</v>
      </c>
    </row>
    <row r="2131" spans="1:10">
      <c r="A2131" t="n">
        <v>19348</v>
      </c>
      <c r="B2131" s="36" t="n">
        <v>26</v>
      </c>
      <c r="C2131" s="7" t="n">
        <v>9</v>
      </c>
      <c r="D2131" s="7" t="n">
        <v>17</v>
      </c>
      <c r="E2131" s="7" t="n">
        <v>5339</v>
      </c>
      <c r="F2131" s="7" t="s">
        <v>246</v>
      </c>
      <c r="G2131" s="7" t="n">
        <v>2</v>
      </c>
      <c r="H2131" s="7" t="n">
        <v>0</v>
      </c>
    </row>
    <row r="2132" spans="1:10">
      <c r="A2132" t="s">
        <v>4</v>
      </c>
      <c r="B2132" s="4" t="s">
        <v>5</v>
      </c>
    </row>
    <row r="2133" spans="1:10">
      <c r="A2133" t="n">
        <v>19425</v>
      </c>
      <c r="B2133" s="37" t="n">
        <v>28</v>
      </c>
    </row>
    <row r="2134" spans="1:10">
      <c r="A2134" t="s">
        <v>4</v>
      </c>
      <c r="B2134" s="4" t="s">
        <v>5</v>
      </c>
      <c r="C2134" s="4" t="s">
        <v>11</v>
      </c>
      <c r="D2134" s="4" t="s">
        <v>11</v>
      </c>
      <c r="E2134" s="4" t="s">
        <v>11</v>
      </c>
    </row>
    <row r="2135" spans="1:10">
      <c r="A2135" t="n">
        <v>19426</v>
      </c>
      <c r="B2135" s="39" t="n">
        <v>61</v>
      </c>
      <c r="C2135" s="7" t="n">
        <v>61488</v>
      </c>
      <c r="D2135" s="7" t="n">
        <v>9</v>
      </c>
      <c r="E2135" s="7" t="n">
        <v>1000</v>
      </c>
    </row>
    <row r="2136" spans="1:10">
      <c r="A2136" t="s">
        <v>4</v>
      </c>
      <c r="B2136" s="4" t="s">
        <v>5</v>
      </c>
      <c r="C2136" s="4" t="s">
        <v>11</v>
      </c>
    </row>
    <row r="2137" spans="1:10">
      <c r="A2137" t="n">
        <v>19433</v>
      </c>
      <c r="B2137" s="23" t="n">
        <v>16</v>
      </c>
      <c r="C2137" s="7" t="n">
        <v>300</v>
      </c>
    </row>
    <row r="2138" spans="1:10">
      <c r="A2138" t="s">
        <v>4</v>
      </c>
      <c r="B2138" s="4" t="s">
        <v>5</v>
      </c>
      <c r="C2138" s="4" t="s">
        <v>7</v>
      </c>
      <c r="D2138" s="15" t="s">
        <v>20</v>
      </c>
      <c r="E2138" s="4" t="s">
        <v>5</v>
      </c>
      <c r="F2138" s="4" t="s">
        <v>7</v>
      </c>
      <c r="G2138" s="4" t="s">
        <v>11</v>
      </c>
      <c r="H2138" s="15" t="s">
        <v>21</v>
      </c>
      <c r="I2138" s="4" t="s">
        <v>7</v>
      </c>
      <c r="J2138" s="4" t="s">
        <v>17</v>
      </c>
    </row>
    <row r="2139" spans="1:10">
      <c r="A2139" t="n">
        <v>19436</v>
      </c>
      <c r="B2139" s="11" t="n">
        <v>5</v>
      </c>
      <c r="C2139" s="7" t="n">
        <v>28</v>
      </c>
      <c r="D2139" s="15" t="s">
        <v>3</v>
      </c>
      <c r="E2139" s="21" t="n">
        <v>64</v>
      </c>
      <c r="F2139" s="7" t="n">
        <v>5</v>
      </c>
      <c r="G2139" s="7" t="n">
        <v>16</v>
      </c>
      <c r="H2139" s="15" t="s">
        <v>3</v>
      </c>
      <c r="I2139" s="7" t="n">
        <v>1</v>
      </c>
      <c r="J2139" s="12" t="n">
        <f t="normal" ca="1">A2151</f>
        <v>0</v>
      </c>
    </row>
    <row r="2140" spans="1:10">
      <c r="A2140" t="s">
        <v>4</v>
      </c>
      <c r="B2140" s="4" t="s">
        <v>5</v>
      </c>
      <c r="C2140" s="4" t="s">
        <v>7</v>
      </c>
      <c r="D2140" s="4" t="s">
        <v>11</v>
      </c>
      <c r="E2140" s="4" t="s">
        <v>8</v>
      </c>
    </row>
    <row r="2141" spans="1:10">
      <c r="A2141" t="n">
        <v>19447</v>
      </c>
      <c r="B2141" s="35" t="n">
        <v>51</v>
      </c>
      <c r="C2141" s="7" t="n">
        <v>4</v>
      </c>
      <c r="D2141" s="7" t="n">
        <v>16</v>
      </c>
      <c r="E2141" s="7" t="s">
        <v>66</v>
      </c>
    </row>
    <row r="2142" spans="1:10">
      <c r="A2142" t="s">
        <v>4</v>
      </c>
      <c r="B2142" s="4" t="s">
        <v>5</v>
      </c>
      <c r="C2142" s="4" t="s">
        <v>11</v>
      </c>
    </row>
    <row r="2143" spans="1:10">
      <c r="A2143" t="n">
        <v>19460</v>
      </c>
      <c r="B2143" s="23" t="n">
        <v>16</v>
      </c>
      <c r="C2143" s="7" t="n">
        <v>0</v>
      </c>
    </row>
    <row r="2144" spans="1:10">
      <c r="A2144" t="s">
        <v>4</v>
      </c>
      <c r="B2144" s="4" t="s">
        <v>5</v>
      </c>
      <c r="C2144" s="4" t="s">
        <v>11</v>
      </c>
      <c r="D2144" s="4" t="s">
        <v>7</v>
      </c>
      <c r="E2144" s="4" t="s">
        <v>13</v>
      </c>
      <c r="F2144" s="4" t="s">
        <v>39</v>
      </c>
      <c r="G2144" s="4" t="s">
        <v>7</v>
      </c>
      <c r="H2144" s="4" t="s">
        <v>7</v>
      </c>
    </row>
    <row r="2145" spans="1:10">
      <c r="A2145" t="n">
        <v>19463</v>
      </c>
      <c r="B2145" s="36" t="n">
        <v>26</v>
      </c>
      <c r="C2145" s="7" t="n">
        <v>16</v>
      </c>
      <c r="D2145" s="7" t="n">
        <v>17</v>
      </c>
      <c r="E2145" s="7" t="n">
        <v>14371</v>
      </c>
      <c r="F2145" s="7" t="s">
        <v>247</v>
      </c>
      <c r="G2145" s="7" t="n">
        <v>2</v>
      </c>
      <c r="H2145" s="7" t="n">
        <v>0</v>
      </c>
    </row>
    <row r="2146" spans="1:10">
      <c r="A2146" t="s">
        <v>4</v>
      </c>
      <c r="B2146" s="4" t="s">
        <v>5</v>
      </c>
    </row>
    <row r="2147" spans="1:10">
      <c r="A2147" t="n">
        <v>19499</v>
      </c>
      <c r="B2147" s="37" t="n">
        <v>28</v>
      </c>
    </row>
    <row r="2148" spans="1:10">
      <c r="A2148" t="s">
        <v>4</v>
      </c>
      <c r="B2148" s="4" t="s">
        <v>5</v>
      </c>
      <c r="C2148" s="4" t="s">
        <v>17</v>
      </c>
    </row>
    <row r="2149" spans="1:10">
      <c r="A2149" t="n">
        <v>19500</v>
      </c>
      <c r="B2149" s="13" t="n">
        <v>3</v>
      </c>
      <c r="C2149" s="12" t="n">
        <f t="normal" ca="1">A2173</f>
        <v>0</v>
      </c>
    </row>
    <row r="2150" spans="1:10">
      <c r="A2150" t="s">
        <v>4</v>
      </c>
      <c r="B2150" s="4" t="s">
        <v>5</v>
      </c>
      <c r="C2150" s="4" t="s">
        <v>7</v>
      </c>
      <c r="D2150" s="15" t="s">
        <v>20</v>
      </c>
      <c r="E2150" s="4" t="s">
        <v>5</v>
      </c>
      <c r="F2150" s="4" t="s">
        <v>7</v>
      </c>
      <c r="G2150" s="4" t="s">
        <v>11</v>
      </c>
      <c r="H2150" s="15" t="s">
        <v>21</v>
      </c>
      <c r="I2150" s="4" t="s">
        <v>7</v>
      </c>
      <c r="J2150" s="4" t="s">
        <v>17</v>
      </c>
    </row>
    <row r="2151" spans="1:10">
      <c r="A2151" t="n">
        <v>19505</v>
      </c>
      <c r="B2151" s="11" t="n">
        <v>5</v>
      </c>
      <c r="C2151" s="7" t="n">
        <v>28</v>
      </c>
      <c r="D2151" s="15" t="s">
        <v>3</v>
      </c>
      <c r="E2151" s="21" t="n">
        <v>64</v>
      </c>
      <c r="F2151" s="7" t="n">
        <v>5</v>
      </c>
      <c r="G2151" s="7" t="n">
        <v>15</v>
      </c>
      <c r="H2151" s="15" t="s">
        <v>3</v>
      </c>
      <c r="I2151" s="7" t="n">
        <v>1</v>
      </c>
      <c r="J2151" s="12" t="n">
        <f t="normal" ca="1">A2163</f>
        <v>0</v>
      </c>
    </row>
    <row r="2152" spans="1:10">
      <c r="A2152" t="s">
        <v>4</v>
      </c>
      <c r="B2152" s="4" t="s">
        <v>5</v>
      </c>
      <c r="C2152" s="4" t="s">
        <v>7</v>
      </c>
      <c r="D2152" s="4" t="s">
        <v>11</v>
      </c>
      <c r="E2152" s="4" t="s">
        <v>8</v>
      </c>
    </row>
    <row r="2153" spans="1:10">
      <c r="A2153" t="n">
        <v>19516</v>
      </c>
      <c r="B2153" s="35" t="n">
        <v>51</v>
      </c>
      <c r="C2153" s="7" t="n">
        <v>4</v>
      </c>
      <c r="D2153" s="7" t="n">
        <v>15</v>
      </c>
      <c r="E2153" s="7" t="s">
        <v>110</v>
      </c>
    </row>
    <row r="2154" spans="1:10">
      <c r="A2154" t="s">
        <v>4</v>
      </c>
      <c r="B2154" s="4" t="s">
        <v>5</v>
      </c>
      <c r="C2154" s="4" t="s">
        <v>11</v>
      </c>
    </row>
    <row r="2155" spans="1:10">
      <c r="A2155" t="n">
        <v>19529</v>
      </c>
      <c r="B2155" s="23" t="n">
        <v>16</v>
      </c>
      <c r="C2155" s="7" t="n">
        <v>0</v>
      </c>
    </row>
    <row r="2156" spans="1:10">
      <c r="A2156" t="s">
        <v>4</v>
      </c>
      <c r="B2156" s="4" t="s">
        <v>5</v>
      </c>
      <c r="C2156" s="4" t="s">
        <v>11</v>
      </c>
      <c r="D2156" s="4" t="s">
        <v>7</v>
      </c>
      <c r="E2156" s="4" t="s">
        <v>13</v>
      </c>
      <c r="F2156" s="4" t="s">
        <v>39</v>
      </c>
      <c r="G2156" s="4" t="s">
        <v>7</v>
      </c>
      <c r="H2156" s="4" t="s">
        <v>7</v>
      </c>
    </row>
    <row r="2157" spans="1:10">
      <c r="A2157" t="n">
        <v>19532</v>
      </c>
      <c r="B2157" s="36" t="n">
        <v>26</v>
      </c>
      <c r="C2157" s="7" t="n">
        <v>15</v>
      </c>
      <c r="D2157" s="7" t="n">
        <v>17</v>
      </c>
      <c r="E2157" s="7" t="n">
        <v>15337</v>
      </c>
      <c r="F2157" s="7" t="s">
        <v>248</v>
      </c>
      <c r="G2157" s="7" t="n">
        <v>2</v>
      </c>
      <c r="H2157" s="7" t="n">
        <v>0</v>
      </c>
    </row>
    <row r="2158" spans="1:10">
      <c r="A2158" t="s">
        <v>4</v>
      </c>
      <c r="B2158" s="4" t="s">
        <v>5</v>
      </c>
    </row>
    <row r="2159" spans="1:10">
      <c r="A2159" t="n">
        <v>19598</v>
      </c>
      <c r="B2159" s="37" t="n">
        <v>28</v>
      </c>
    </row>
    <row r="2160" spans="1:10">
      <c r="A2160" t="s">
        <v>4</v>
      </c>
      <c r="B2160" s="4" t="s">
        <v>5</v>
      </c>
      <c r="C2160" s="4" t="s">
        <v>17</v>
      </c>
    </row>
    <row r="2161" spans="1:10">
      <c r="A2161" t="n">
        <v>19599</v>
      </c>
      <c r="B2161" s="13" t="n">
        <v>3</v>
      </c>
      <c r="C2161" s="12" t="n">
        <f t="normal" ca="1">A2173</f>
        <v>0</v>
      </c>
    </row>
    <row r="2162" spans="1:10">
      <c r="A2162" t="s">
        <v>4</v>
      </c>
      <c r="B2162" s="4" t="s">
        <v>5</v>
      </c>
      <c r="C2162" s="4" t="s">
        <v>7</v>
      </c>
      <c r="D2162" s="15" t="s">
        <v>20</v>
      </c>
      <c r="E2162" s="4" t="s">
        <v>5</v>
      </c>
      <c r="F2162" s="4" t="s">
        <v>7</v>
      </c>
      <c r="G2162" s="4" t="s">
        <v>11</v>
      </c>
      <c r="H2162" s="15" t="s">
        <v>21</v>
      </c>
      <c r="I2162" s="4" t="s">
        <v>7</v>
      </c>
      <c r="J2162" s="4" t="s">
        <v>17</v>
      </c>
    </row>
    <row r="2163" spans="1:10">
      <c r="A2163" t="n">
        <v>19604</v>
      </c>
      <c r="B2163" s="11" t="n">
        <v>5</v>
      </c>
      <c r="C2163" s="7" t="n">
        <v>28</v>
      </c>
      <c r="D2163" s="15" t="s">
        <v>3</v>
      </c>
      <c r="E2163" s="21" t="n">
        <v>64</v>
      </c>
      <c r="F2163" s="7" t="n">
        <v>5</v>
      </c>
      <c r="G2163" s="7" t="n">
        <v>14</v>
      </c>
      <c r="H2163" s="15" t="s">
        <v>3</v>
      </c>
      <c r="I2163" s="7" t="n">
        <v>1</v>
      </c>
      <c r="J2163" s="12" t="n">
        <f t="normal" ca="1">A2173</f>
        <v>0</v>
      </c>
    </row>
    <row r="2164" spans="1:10">
      <c r="A2164" t="s">
        <v>4</v>
      </c>
      <c r="B2164" s="4" t="s">
        <v>5</v>
      </c>
      <c r="C2164" s="4" t="s">
        <v>7</v>
      </c>
      <c r="D2164" s="4" t="s">
        <v>11</v>
      </c>
      <c r="E2164" s="4" t="s">
        <v>8</v>
      </c>
    </row>
    <row r="2165" spans="1:10">
      <c r="A2165" t="n">
        <v>19615</v>
      </c>
      <c r="B2165" s="35" t="n">
        <v>51</v>
      </c>
      <c r="C2165" s="7" t="n">
        <v>4</v>
      </c>
      <c r="D2165" s="7" t="n">
        <v>14</v>
      </c>
      <c r="E2165" s="7" t="s">
        <v>113</v>
      </c>
    </row>
    <row r="2166" spans="1:10">
      <c r="A2166" t="s">
        <v>4</v>
      </c>
      <c r="B2166" s="4" t="s">
        <v>5</v>
      </c>
      <c r="C2166" s="4" t="s">
        <v>11</v>
      </c>
    </row>
    <row r="2167" spans="1:10">
      <c r="A2167" t="n">
        <v>19629</v>
      </c>
      <c r="B2167" s="23" t="n">
        <v>16</v>
      </c>
      <c r="C2167" s="7" t="n">
        <v>0</v>
      </c>
    </row>
    <row r="2168" spans="1:10">
      <c r="A2168" t="s">
        <v>4</v>
      </c>
      <c r="B2168" s="4" t="s">
        <v>5</v>
      </c>
      <c r="C2168" s="4" t="s">
        <v>11</v>
      </c>
      <c r="D2168" s="4" t="s">
        <v>7</v>
      </c>
      <c r="E2168" s="4" t="s">
        <v>13</v>
      </c>
      <c r="F2168" s="4" t="s">
        <v>39</v>
      </c>
      <c r="G2168" s="4" t="s">
        <v>7</v>
      </c>
      <c r="H2168" s="4" t="s">
        <v>7</v>
      </c>
    </row>
    <row r="2169" spans="1:10">
      <c r="A2169" t="n">
        <v>19632</v>
      </c>
      <c r="B2169" s="36" t="n">
        <v>26</v>
      </c>
      <c r="C2169" s="7" t="n">
        <v>14</v>
      </c>
      <c r="D2169" s="7" t="n">
        <v>17</v>
      </c>
      <c r="E2169" s="7" t="n">
        <v>13320</v>
      </c>
      <c r="F2169" s="7" t="s">
        <v>249</v>
      </c>
      <c r="G2169" s="7" t="n">
        <v>2</v>
      </c>
      <c r="H2169" s="7" t="n">
        <v>0</v>
      </c>
    </row>
    <row r="2170" spans="1:10">
      <c r="A2170" t="s">
        <v>4</v>
      </c>
      <c r="B2170" s="4" t="s">
        <v>5</v>
      </c>
    </row>
    <row r="2171" spans="1:10">
      <c r="A2171" t="n">
        <v>19666</v>
      </c>
      <c r="B2171" s="37" t="n">
        <v>28</v>
      </c>
    </row>
    <row r="2172" spans="1:10">
      <c r="A2172" t="s">
        <v>4</v>
      </c>
      <c r="B2172" s="4" t="s">
        <v>5</v>
      </c>
      <c r="C2172" s="4" t="s">
        <v>11</v>
      </c>
      <c r="D2172" s="4" t="s">
        <v>7</v>
      </c>
    </row>
    <row r="2173" spans="1:10">
      <c r="A2173" t="n">
        <v>19667</v>
      </c>
      <c r="B2173" s="40" t="n">
        <v>89</v>
      </c>
      <c r="C2173" s="7" t="n">
        <v>65533</v>
      </c>
      <c r="D2173" s="7" t="n">
        <v>1</v>
      </c>
    </row>
    <row r="2174" spans="1:10">
      <c r="A2174" t="s">
        <v>4</v>
      </c>
      <c r="B2174" s="4" t="s">
        <v>5</v>
      </c>
      <c r="C2174" s="4" t="s">
        <v>7</v>
      </c>
      <c r="D2174" s="4" t="s">
        <v>11</v>
      </c>
      <c r="E2174" s="4" t="s">
        <v>12</v>
      </c>
    </row>
    <row r="2175" spans="1:10">
      <c r="A2175" t="n">
        <v>19671</v>
      </c>
      <c r="B2175" s="16" t="n">
        <v>58</v>
      </c>
      <c r="C2175" s="7" t="n">
        <v>101</v>
      </c>
      <c r="D2175" s="7" t="n">
        <v>500</v>
      </c>
      <c r="E2175" s="7" t="n">
        <v>1</v>
      </c>
    </row>
    <row r="2176" spans="1:10">
      <c r="A2176" t="s">
        <v>4</v>
      </c>
      <c r="B2176" s="4" t="s">
        <v>5</v>
      </c>
      <c r="C2176" s="4" t="s">
        <v>7</v>
      </c>
      <c r="D2176" s="4" t="s">
        <v>11</v>
      </c>
    </row>
    <row r="2177" spans="1:10">
      <c r="A2177" t="n">
        <v>19679</v>
      </c>
      <c r="B2177" s="16" t="n">
        <v>58</v>
      </c>
      <c r="C2177" s="7" t="n">
        <v>254</v>
      </c>
      <c r="D2177" s="7" t="n">
        <v>0</v>
      </c>
    </row>
    <row r="2178" spans="1:10">
      <c r="A2178" t="s">
        <v>4</v>
      </c>
      <c r="B2178" s="4" t="s">
        <v>5</v>
      </c>
      <c r="C2178" s="4" t="s">
        <v>7</v>
      </c>
      <c r="D2178" s="4" t="s">
        <v>11</v>
      </c>
      <c r="E2178" s="4" t="s">
        <v>8</v>
      </c>
      <c r="F2178" s="4" t="s">
        <v>8</v>
      </c>
      <c r="G2178" s="4" t="s">
        <v>8</v>
      </c>
      <c r="H2178" s="4" t="s">
        <v>8</v>
      </c>
    </row>
    <row r="2179" spans="1:10">
      <c r="A2179" t="n">
        <v>19683</v>
      </c>
      <c r="B2179" s="35" t="n">
        <v>51</v>
      </c>
      <c r="C2179" s="7" t="n">
        <v>3</v>
      </c>
      <c r="D2179" s="7" t="n">
        <v>0</v>
      </c>
      <c r="E2179" s="7" t="s">
        <v>223</v>
      </c>
      <c r="F2179" s="7" t="s">
        <v>202</v>
      </c>
      <c r="G2179" s="7" t="s">
        <v>48</v>
      </c>
      <c r="H2179" s="7" t="s">
        <v>47</v>
      </c>
    </row>
    <row r="2180" spans="1:10">
      <c r="A2180" t="s">
        <v>4</v>
      </c>
      <c r="B2180" s="4" t="s">
        <v>5</v>
      </c>
      <c r="C2180" s="4" t="s">
        <v>7</v>
      </c>
      <c r="D2180" s="4" t="s">
        <v>11</v>
      </c>
      <c r="E2180" s="4" t="s">
        <v>8</v>
      </c>
      <c r="F2180" s="4" t="s">
        <v>8</v>
      </c>
      <c r="G2180" s="4" t="s">
        <v>8</v>
      </c>
      <c r="H2180" s="4" t="s">
        <v>8</v>
      </c>
    </row>
    <row r="2181" spans="1:10">
      <c r="A2181" t="n">
        <v>19696</v>
      </c>
      <c r="B2181" s="35" t="n">
        <v>51</v>
      </c>
      <c r="C2181" s="7" t="n">
        <v>3</v>
      </c>
      <c r="D2181" s="7" t="n">
        <v>5</v>
      </c>
      <c r="E2181" s="7" t="s">
        <v>250</v>
      </c>
      <c r="F2181" s="7" t="s">
        <v>160</v>
      </c>
      <c r="G2181" s="7" t="s">
        <v>48</v>
      </c>
      <c r="H2181" s="7" t="s">
        <v>47</v>
      </c>
    </row>
    <row r="2182" spans="1:10">
      <c r="A2182" t="s">
        <v>4</v>
      </c>
      <c r="B2182" s="4" t="s">
        <v>5</v>
      </c>
      <c r="C2182" s="4" t="s">
        <v>7</v>
      </c>
      <c r="D2182" s="4" t="s">
        <v>11</v>
      </c>
      <c r="E2182" s="4" t="s">
        <v>8</v>
      </c>
      <c r="F2182" s="4" t="s">
        <v>8</v>
      </c>
      <c r="G2182" s="4" t="s">
        <v>8</v>
      </c>
      <c r="H2182" s="4" t="s">
        <v>8</v>
      </c>
    </row>
    <row r="2183" spans="1:10">
      <c r="A2183" t="n">
        <v>19709</v>
      </c>
      <c r="B2183" s="35" t="n">
        <v>51</v>
      </c>
      <c r="C2183" s="7" t="n">
        <v>3</v>
      </c>
      <c r="D2183" s="7" t="n">
        <v>3</v>
      </c>
      <c r="E2183" s="7" t="s">
        <v>125</v>
      </c>
      <c r="F2183" s="7" t="s">
        <v>125</v>
      </c>
      <c r="G2183" s="7" t="s">
        <v>48</v>
      </c>
      <c r="H2183" s="7" t="s">
        <v>47</v>
      </c>
    </row>
    <row r="2184" spans="1:10">
      <c r="A2184" t="s">
        <v>4</v>
      </c>
      <c r="B2184" s="4" t="s">
        <v>5</v>
      </c>
      <c r="C2184" s="4" t="s">
        <v>11</v>
      </c>
      <c r="D2184" s="4" t="s">
        <v>11</v>
      </c>
      <c r="E2184" s="4" t="s">
        <v>11</v>
      </c>
    </row>
    <row r="2185" spans="1:10">
      <c r="A2185" t="n">
        <v>19722</v>
      </c>
      <c r="B2185" s="39" t="n">
        <v>61</v>
      </c>
      <c r="C2185" s="7" t="n">
        <v>61488</v>
      </c>
      <c r="D2185" s="7" t="n">
        <v>5</v>
      </c>
      <c r="E2185" s="7" t="n">
        <v>0</v>
      </c>
    </row>
    <row r="2186" spans="1:10">
      <c r="A2186" t="s">
        <v>4</v>
      </c>
      <c r="B2186" s="4" t="s">
        <v>5</v>
      </c>
      <c r="C2186" s="4" t="s">
        <v>11</v>
      </c>
      <c r="D2186" s="4" t="s">
        <v>11</v>
      </c>
      <c r="E2186" s="4" t="s">
        <v>11</v>
      </c>
    </row>
    <row r="2187" spans="1:10">
      <c r="A2187" t="n">
        <v>19729</v>
      </c>
      <c r="B2187" s="39" t="n">
        <v>61</v>
      </c>
      <c r="C2187" s="7" t="n">
        <v>0</v>
      </c>
      <c r="D2187" s="7" t="n">
        <v>65533</v>
      </c>
      <c r="E2187" s="7" t="n">
        <v>0</v>
      </c>
    </row>
    <row r="2188" spans="1:10">
      <c r="A2188" t="s">
        <v>4</v>
      </c>
      <c r="B2188" s="4" t="s">
        <v>5</v>
      </c>
      <c r="C2188" s="4" t="s">
        <v>11</v>
      </c>
      <c r="D2188" s="4" t="s">
        <v>11</v>
      </c>
      <c r="E2188" s="4" t="s">
        <v>11</v>
      </c>
    </row>
    <row r="2189" spans="1:10">
      <c r="A2189" t="n">
        <v>19736</v>
      </c>
      <c r="B2189" s="39" t="n">
        <v>61</v>
      </c>
      <c r="C2189" s="7" t="n">
        <v>5</v>
      </c>
      <c r="D2189" s="7" t="n">
        <v>65533</v>
      </c>
      <c r="E2189" s="7" t="n">
        <v>0</v>
      </c>
    </row>
    <row r="2190" spans="1:10">
      <c r="A2190" t="s">
        <v>4</v>
      </c>
      <c r="B2190" s="4" t="s">
        <v>5</v>
      </c>
      <c r="C2190" s="4" t="s">
        <v>11</v>
      </c>
      <c r="D2190" s="4" t="s">
        <v>12</v>
      </c>
      <c r="E2190" s="4" t="s">
        <v>12</v>
      </c>
      <c r="F2190" s="4" t="s">
        <v>12</v>
      </c>
      <c r="G2190" s="4" t="s">
        <v>11</v>
      </c>
      <c r="H2190" s="4" t="s">
        <v>11</v>
      </c>
    </row>
    <row r="2191" spans="1:10">
      <c r="A2191" t="n">
        <v>19743</v>
      </c>
      <c r="B2191" s="32" t="n">
        <v>60</v>
      </c>
      <c r="C2191" s="7" t="n">
        <v>0</v>
      </c>
      <c r="D2191" s="7" t="n">
        <v>0</v>
      </c>
      <c r="E2191" s="7" t="n">
        <v>0</v>
      </c>
      <c r="F2191" s="7" t="n">
        <v>0</v>
      </c>
      <c r="G2191" s="7" t="n">
        <v>0</v>
      </c>
      <c r="H2191" s="7" t="n">
        <v>0</v>
      </c>
    </row>
    <row r="2192" spans="1:10">
      <c r="A2192" t="s">
        <v>4</v>
      </c>
      <c r="B2192" s="4" t="s">
        <v>5</v>
      </c>
      <c r="C2192" s="4" t="s">
        <v>7</v>
      </c>
      <c r="D2192" s="4" t="s">
        <v>7</v>
      </c>
      <c r="E2192" s="4" t="s">
        <v>12</v>
      </c>
      <c r="F2192" s="4" t="s">
        <v>12</v>
      </c>
      <c r="G2192" s="4" t="s">
        <v>12</v>
      </c>
      <c r="H2192" s="4" t="s">
        <v>11</v>
      </c>
    </row>
    <row r="2193" spans="1:8">
      <c r="A2193" t="n">
        <v>19762</v>
      </c>
      <c r="B2193" s="34" t="n">
        <v>45</v>
      </c>
      <c r="C2193" s="7" t="n">
        <v>2</v>
      </c>
      <c r="D2193" s="7" t="n">
        <v>3</v>
      </c>
      <c r="E2193" s="7" t="n">
        <v>2.61999988555908</v>
      </c>
      <c r="F2193" s="7" t="n">
        <v>-1.24000000953674</v>
      </c>
      <c r="G2193" s="7" t="n">
        <v>0.180000007152557</v>
      </c>
      <c r="H2193" s="7" t="n">
        <v>0</v>
      </c>
    </row>
    <row r="2194" spans="1:8">
      <c r="A2194" t="s">
        <v>4</v>
      </c>
      <c r="B2194" s="4" t="s">
        <v>5</v>
      </c>
      <c r="C2194" s="4" t="s">
        <v>7</v>
      </c>
      <c r="D2194" s="4" t="s">
        <v>7</v>
      </c>
      <c r="E2194" s="4" t="s">
        <v>12</v>
      </c>
      <c r="F2194" s="4" t="s">
        <v>12</v>
      </c>
      <c r="G2194" s="4" t="s">
        <v>12</v>
      </c>
      <c r="H2194" s="4" t="s">
        <v>11</v>
      </c>
      <c r="I2194" s="4" t="s">
        <v>7</v>
      </c>
    </row>
    <row r="2195" spans="1:8">
      <c r="A2195" t="n">
        <v>19779</v>
      </c>
      <c r="B2195" s="34" t="n">
        <v>45</v>
      </c>
      <c r="C2195" s="7" t="n">
        <v>4</v>
      </c>
      <c r="D2195" s="7" t="n">
        <v>3</v>
      </c>
      <c r="E2195" s="7" t="n">
        <v>12.2799997329712</v>
      </c>
      <c r="F2195" s="7" t="n">
        <v>289.600006103516</v>
      </c>
      <c r="G2195" s="7" t="n">
        <v>2</v>
      </c>
      <c r="H2195" s="7" t="n">
        <v>0</v>
      </c>
      <c r="I2195" s="7" t="n">
        <v>0</v>
      </c>
    </row>
    <row r="2196" spans="1:8">
      <c r="A2196" t="s">
        <v>4</v>
      </c>
      <c r="B2196" s="4" t="s">
        <v>5</v>
      </c>
      <c r="C2196" s="4" t="s">
        <v>7</v>
      </c>
      <c r="D2196" s="4" t="s">
        <v>7</v>
      </c>
      <c r="E2196" s="4" t="s">
        <v>12</v>
      </c>
      <c r="F2196" s="4" t="s">
        <v>11</v>
      </c>
    </row>
    <row r="2197" spans="1:8">
      <c r="A2197" t="n">
        <v>19797</v>
      </c>
      <c r="B2197" s="34" t="n">
        <v>45</v>
      </c>
      <c r="C2197" s="7" t="n">
        <v>5</v>
      </c>
      <c r="D2197" s="7" t="n">
        <v>3</v>
      </c>
      <c r="E2197" s="7" t="n">
        <v>0.899999976158142</v>
      </c>
      <c r="F2197" s="7" t="n">
        <v>0</v>
      </c>
    </row>
    <row r="2198" spans="1:8">
      <c r="A2198" t="s">
        <v>4</v>
      </c>
      <c r="B2198" s="4" t="s">
        <v>5</v>
      </c>
      <c r="C2198" s="4" t="s">
        <v>7</v>
      </c>
      <c r="D2198" s="4" t="s">
        <v>7</v>
      </c>
      <c r="E2198" s="4" t="s">
        <v>12</v>
      </c>
      <c r="F2198" s="4" t="s">
        <v>11</v>
      </c>
    </row>
    <row r="2199" spans="1:8">
      <c r="A2199" t="n">
        <v>19806</v>
      </c>
      <c r="B2199" s="34" t="n">
        <v>45</v>
      </c>
      <c r="C2199" s="7" t="n">
        <v>11</v>
      </c>
      <c r="D2199" s="7" t="n">
        <v>3</v>
      </c>
      <c r="E2199" s="7" t="n">
        <v>38</v>
      </c>
      <c r="F2199" s="7" t="n">
        <v>0</v>
      </c>
    </row>
    <row r="2200" spans="1:8">
      <c r="A2200" t="s">
        <v>4</v>
      </c>
      <c r="B2200" s="4" t="s">
        <v>5</v>
      </c>
      <c r="C2200" s="4" t="s">
        <v>7</v>
      </c>
      <c r="D2200" s="4" t="s">
        <v>7</v>
      </c>
      <c r="E2200" s="4" t="s">
        <v>12</v>
      </c>
      <c r="F2200" s="4" t="s">
        <v>12</v>
      </c>
      <c r="G2200" s="4" t="s">
        <v>12</v>
      </c>
      <c r="H2200" s="4" t="s">
        <v>11</v>
      </c>
    </row>
    <row r="2201" spans="1:8">
      <c r="A2201" t="n">
        <v>19815</v>
      </c>
      <c r="B2201" s="34" t="n">
        <v>45</v>
      </c>
      <c r="C2201" s="7" t="n">
        <v>2</v>
      </c>
      <c r="D2201" s="7" t="n">
        <v>3</v>
      </c>
      <c r="E2201" s="7" t="n">
        <v>2.59999990463257</v>
      </c>
      <c r="F2201" s="7" t="n">
        <v>-0.860000014305115</v>
      </c>
      <c r="G2201" s="7" t="n">
        <v>0.189999997615814</v>
      </c>
      <c r="H2201" s="7" t="n">
        <v>4500</v>
      </c>
    </row>
    <row r="2202" spans="1:8">
      <c r="A2202" t="s">
        <v>4</v>
      </c>
      <c r="B2202" s="4" t="s">
        <v>5</v>
      </c>
      <c r="C2202" s="4" t="s">
        <v>7</v>
      </c>
      <c r="D2202" s="4" t="s">
        <v>7</v>
      </c>
      <c r="E2202" s="4" t="s">
        <v>12</v>
      </c>
      <c r="F2202" s="4" t="s">
        <v>12</v>
      </c>
      <c r="G2202" s="4" t="s">
        <v>12</v>
      </c>
      <c r="H2202" s="4" t="s">
        <v>11</v>
      </c>
      <c r="I2202" s="4" t="s">
        <v>7</v>
      </c>
    </row>
    <row r="2203" spans="1:8">
      <c r="A2203" t="n">
        <v>19832</v>
      </c>
      <c r="B2203" s="34" t="n">
        <v>45</v>
      </c>
      <c r="C2203" s="7" t="n">
        <v>4</v>
      </c>
      <c r="D2203" s="7" t="n">
        <v>3</v>
      </c>
      <c r="E2203" s="7" t="n">
        <v>358.380004882813</v>
      </c>
      <c r="F2203" s="7" t="n">
        <v>339.720001220703</v>
      </c>
      <c r="G2203" s="7" t="n">
        <v>6</v>
      </c>
      <c r="H2203" s="7" t="n">
        <v>4500</v>
      </c>
      <c r="I2203" s="7" t="n">
        <v>1</v>
      </c>
    </row>
    <row r="2204" spans="1:8">
      <c r="A2204" t="s">
        <v>4</v>
      </c>
      <c r="B2204" s="4" t="s">
        <v>5</v>
      </c>
      <c r="C2204" s="4" t="s">
        <v>7</v>
      </c>
      <c r="D2204" s="4" t="s">
        <v>7</v>
      </c>
      <c r="E2204" s="4" t="s">
        <v>12</v>
      </c>
      <c r="F2204" s="4" t="s">
        <v>11</v>
      </c>
    </row>
    <row r="2205" spans="1:8">
      <c r="A2205" t="n">
        <v>19850</v>
      </c>
      <c r="B2205" s="34" t="n">
        <v>45</v>
      </c>
      <c r="C2205" s="7" t="n">
        <v>5</v>
      </c>
      <c r="D2205" s="7" t="n">
        <v>3</v>
      </c>
      <c r="E2205" s="7" t="n">
        <v>1.29999995231628</v>
      </c>
      <c r="F2205" s="7" t="n">
        <v>4500</v>
      </c>
    </row>
    <row r="2206" spans="1:8">
      <c r="A2206" t="s">
        <v>4</v>
      </c>
      <c r="B2206" s="4" t="s">
        <v>5</v>
      </c>
      <c r="C2206" s="4" t="s">
        <v>7</v>
      </c>
      <c r="D2206" s="4" t="s">
        <v>11</v>
      </c>
    </row>
    <row r="2207" spans="1:8">
      <c r="A2207" t="n">
        <v>19859</v>
      </c>
      <c r="B2207" s="16" t="n">
        <v>58</v>
      </c>
      <c r="C2207" s="7" t="n">
        <v>255</v>
      </c>
      <c r="D2207" s="7" t="n">
        <v>0</v>
      </c>
    </row>
    <row r="2208" spans="1:8">
      <c r="A2208" t="s">
        <v>4</v>
      </c>
      <c r="B2208" s="4" t="s">
        <v>5</v>
      </c>
      <c r="C2208" s="4" t="s">
        <v>11</v>
      </c>
    </row>
    <row r="2209" spans="1:9">
      <c r="A2209" t="n">
        <v>19863</v>
      </c>
      <c r="B2209" s="23" t="n">
        <v>16</v>
      </c>
      <c r="C2209" s="7" t="n">
        <v>1000</v>
      </c>
    </row>
    <row r="2210" spans="1:9">
      <c r="A2210" t="s">
        <v>4</v>
      </c>
      <c r="B2210" s="4" t="s">
        <v>5</v>
      </c>
      <c r="C2210" s="4" t="s">
        <v>7</v>
      </c>
      <c r="D2210" s="4" t="s">
        <v>11</v>
      </c>
      <c r="E2210" s="4" t="s">
        <v>8</v>
      </c>
      <c r="F2210" s="4" t="s">
        <v>8</v>
      </c>
      <c r="G2210" s="4" t="s">
        <v>8</v>
      </c>
      <c r="H2210" s="4" t="s">
        <v>8</v>
      </c>
    </row>
    <row r="2211" spans="1:9">
      <c r="A2211" t="n">
        <v>19866</v>
      </c>
      <c r="B2211" s="35" t="n">
        <v>51</v>
      </c>
      <c r="C2211" s="7" t="n">
        <v>3</v>
      </c>
      <c r="D2211" s="7" t="n">
        <v>0</v>
      </c>
      <c r="E2211" s="7" t="s">
        <v>164</v>
      </c>
      <c r="F2211" s="7" t="s">
        <v>202</v>
      </c>
      <c r="G2211" s="7" t="s">
        <v>48</v>
      </c>
      <c r="H2211" s="7" t="s">
        <v>47</v>
      </c>
    </row>
    <row r="2212" spans="1:9">
      <c r="A2212" t="s">
        <v>4</v>
      </c>
      <c r="B2212" s="4" t="s">
        <v>5</v>
      </c>
      <c r="C2212" s="4" t="s">
        <v>11</v>
      </c>
      <c r="D2212" s="4" t="s">
        <v>7</v>
      </c>
      <c r="E2212" s="4" t="s">
        <v>8</v>
      </c>
      <c r="F2212" s="4" t="s">
        <v>12</v>
      </c>
      <c r="G2212" s="4" t="s">
        <v>12</v>
      </c>
      <c r="H2212" s="4" t="s">
        <v>12</v>
      </c>
    </row>
    <row r="2213" spans="1:9">
      <c r="A2213" t="n">
        <v>19879</v>
      </c>
      <c r="B2213" s="29" t="n">
        <v>48</v>
      </c>
      <c r="C2213" s="7" t="n">
        <v>0</v>
      </c>
      <c r="D2213" s="7" t="n">
        <v>0</v>
      </c>
      <c r="E2213" s="7" t="s">
        <v>95</v>
      </c>
      <c r="F2213" s="7" t="n">
        <v>-1</v>
      </c>
      <c r="G2213" s="7" t="n">
        <v>1</v>
      </c>
      <c r="H2213" s="7" t="n">
        <v>0</v>
      </c>
    </row>
    <row r="2214" spans="1:9">
      <c r="A2214" t="s">
        <v>4</v>
      </c>
      <c r="B2214" s="4" t="s">
        <v>5</v>
      </c>
      <c r="C2214" s="4" t="s">
        <v>11</v>
      </c>
      <c r="D2214" s="4" t="s">
        <v>7</v>
      </c>
      <c r="E2214" s="4" t="s">
        <v>8</v>
      </c>
      <c r="F2214" s="4" t="s">
        <v>12</v>
      </c>
      <c r="G2214" s="4" t="s">
        <v>12</v>
      </c>
      <c r="H2214" s="4" t="s">
        <v>12</v>
      </c>
    </row>
    <row r="2215" spans="1:9">
      <c r="A2215" t="n">
        <v>19905</v>
      </c>
      <c r="B2215" s="29" t="n">
        <v>48</v>
      </c>
      <c r="C2215" s="7" t="n">
        <v>5</v>
      </c>
      <c r="D2215" s="7" t="n">
        <v>0</v>
      </c>
      <c r="E2215" s="7" t="s">
        <v>95</v>
      </c>
      <c r="F2215" s="7" t="n">
        <v>-1</v>
      </c>
      <c r="G2215" s="7" t="n">
        <v>1</v>
      </c>
      <c r="H2215" s="7" t="n">
        <v>0</v>
      </c>
    </row>
    <row r="2216" spans="1:9">
      <c r="A2216" t="s">
        <v>4</v>
      </c>
      <c r="B2216" s="4" t="s">
        <v>5</v>
      </c>
      <c r="C2216" s="4" t="s">
        <v>7</v>
      </c>
      <c r="D2216" s="4" t="s">
        <v>11</v>
      </c>
      <c r="E2216" s="4" t="s">
        <v>12</v>
      </c>
      <c r="F2216" s="4" t="s">
        <v>11</v>
      </c>
      <c r="G2216" s="4" t="s">
        <v>13</v>
      </c>
      <c r="H2216" s="4" t="s">
        <v>13</v>
      </c>
      <c r="I2216" s="4" t="s">
        <v>11</v>
      </c>
      <c r="J2216" s="4" t="s">
        <v>11</v>
      </c>
      <c r="K2216" s="4" t="s">
        <v>13</v>
      </c>
      <c r="L2216" s="4" t="s">
        <v>13</v>
      </c>
      <c r="M2216" s="4" t="s">
        <v>13</v>
      </c>
      <c r="N2216" s="4" t="s">
        <v>13</v>
      </c>
      <c r="O2216" s="4" t="s">
        <v>8</v>
      </c>
    </row>
    <row r="2217" spans="1:9">
      <c r="A2217" t="n">
        <v>19931</v>
      </c>
      <c r="B2217" s="9" t="n">
        <v>50</v>
      </c>
      <c r="C2217" s="7" t="n">
        <v>0</v>
      </c>
      <c r="D2217" s="7" t="n">
        <v>2000</v>
      </c>
      <c r="E2217" s="7" t="n">
        <v>0.800000011920929</v>
      </c>
      <c r="F2217" s="7" t="n">
        <v>0</v>
      </c>
      <c r="G2217" s="7" t="n">
        <v>0</v>
      </c>
      <c r="H2217" s="7" t="n">
        <v>0</v>
      </c>
      <c r="I2217" s="7" t="n">
        <v>0</v>
      </c>
      <c r="J2217" s="7" t="n">
        <v>65533</v>
      </c>
      <c r="K2217" s="7" t="n">
        <v>0</v>
      </c>
      <c r="L2217" s="7" t="n">
        <v>0</v>
      </c>
      <c r="M2217" s="7" t="n">
        <v>0</v>
      </c>
      <c r="N2217" s="7" t="n">
        <v>0</v>
      </c>
      <c r="O2217" s="7" t="s">
        <v>14</v>
      </c>
    </row>
    <row r="2218" spans="1:9">
      <c r="A2218" t="s">
        <v>4</v>
      </c>
      <c r="B2218" s="4" t="s">
        <v>5</v>
      </c>
      <c r="C2218" s="4" t="s">
        <v>11</v>
      </c>
      <c r="D2218" s="4" t="s">
        <v>13</v>
      </c>
      <c r="E2218" s="4" t="s">
        <v>7</v>
      </c>
    </row>
    <row r="2219" spans="1:9">
      <c r="A2219" t="n">
        <v>19970</v>
      </c>
      <c r="B2219" s="51" t="n">
        <v>35</v>
      </c>
      <c r="C2219" s="7" t="n">
        <v>0</v>
      </c>
      <c r="D2219" s="7" t="n">
        <v>0</v>
      </c>
      <c r="E2219" s="7" t="n">
        <v>0</v>
      </c>
    </row>
    <row r="2220" spans="1:9">
      <c r="A2220" t="s">
        <v>4</v>
      </c>
      <c r="B2220" s="4" t="s">
        <v>5</v>
      </c>
      <c r="C2220" s="4" t="s">
        <v>7</v>
      </c>
      <c r="D2220" s="4" t="s">
        <v>11</v>
      </c>
    </row>
    <row r="2221" spans="1:9">
      <c r="A2221" t="n">
        <v>19978</v>
      </c>
      <c r="B2221" s="34" t="n">
        <v>45</v>
      </c>
      <c r="C2221" s="7" t="n">
        <v>7</v>
      </c>
      <c r="D2221" s="7" t="n">
        <v>255</v>
      </c>
    </row>
    <row r="2222" spans="1:9">
      <c r="A2222" t="s">
        <v>4</v>
      </c>
      <c r="B2222" s="4" t="s">
        <v>5</v>
      </c>
      <c r="C2222" s="4" t="s">
        <v>7</v>
      </c>
      <c r="D2222" s="4" t="s">
        <v>11</v>
      </c>
      <c r="E2222" s="4" t="s">
        <v>8</v>
      </c>
    </row>
    <row r="2223" spans="1:9">
      <c r="A2223" t="n">
        <v>19982</v>
      </c>
      <c r="B2223" s="35" t="n">
        <v>51</v>
      </c>
      <c r="C2223" s="7" t="n">
        <v>4</v>
      </c>
      <c r="D2223" s="7" t="n">
        <v>0</v>
      </c>
      <c r="E2223" s="7" t="s">
        <v>251</v>
      </c>
    </row>
    <row r="2224" spans="1:9">
      <c r="A2224" t="s">
        <v>4</v>
      </c>
      <c r="B2224" s="4" t="s">
        <v>5</v>
      </c>
      <c r="C2224" s="4" t="s">
        <v>11</v>
      </c>
    </row>
    <row r="2225" spans="1:15">
      <c r="A2225" t="n">
        <v>19995</v>
      </c>
      <c r="B2225" s="23" t="n">
        <v>16</v>
      </c>
      <c r="C2225" s="7" t="n">
        <v>0</v>
      </c>
    </row>
    <row r="2226" spans="1:15">
      <c r="A2226" t="s">
        <v>4</v>
      </c>
      <c r="B2226" s="4" t="s">
        <v>5</v>
      </c>
      <c r="C2226" s="4" t="s">
        <v>11</v>
      </c>
      <c r="D2226" s="4" t="s">
        <v>7</v>
      </c>
      <c r="E2226" s="4" t="s">
        <v>13</v>
      </c>
      <c r="F2226" s="4" t="s">
        <v>39</v>
      </c>
      <c r="G2226" s="4" t="s">
        <v>7</v>
      </c>
      <c r="H2226" s="4" t="s">
        <v>7</v>
      </c>
      <c r="I2226" s="4" t="s">
        <v>7</v>
      </c>
      <c r="J2226" s="4" t="s">
        <v>13</v>
      </c>
      <c r="K2226" s="4" t="s">
        <v>39</v>
      </c>
      <c r="L2226" s="4" t="s">
        <v>7</v>
      </c>
      <c r="M2226" s="4" t="s">
        <v>7</v>
      </c>
      <c r="N2226" s="4" t="s">
        <v>7</v>
      </c>
      <c r="O2226" s="4" t="s">
        <v>13</v>
      </c>
      <c r="P2226" s="4" t="s">
        <v>39</v>
      </c>
      <c r="Q2226" s="4" t="s">
        <v>7</v>
      </c>
      <c r="R2226" s="4" t="s">
        <v>7</v>
      </c>
      <c r="S2226" s="4" t="s">
        <v>7</v>
      </c>
      <c r="T2226" s="4" t="s">
        <v>13</v>
      </c>
      <c r="U2226" s="4" t="s">
        <v>39</v>
      </c>
      <c r="V2226" s="4" t="s">
        <v>7</v>
      </c>
      <c r="W2226" s="4" t="s">
        <v>7</v>
      </c>
    </row>
    <row r="2227" spans="1:15">
      <c r="A2227" t="n">
        <v>19998</v>
      </c>
      <c r="B2227" s="36" t="n">
        <v>26</v>
      </c>
      <c r="C2227" s="7" t="n">
        <v>0</v>
      </c>
      <c r="D2227" s="7" t="n">
        <v>17</v>
      </c>
      <c r="E2227" s="7" t="n">
        <v>52636</v>
      </c>
      <c r="F2227" s="7" t="s">
        <v>252</v>
      </c>
      <c r="G2227" s="7" t="n">
        <v>2</v>
      </c>
      <c r="H2227" s="7" t="n">
        <v>3</v>
      </c>
      <c r="I2227" s="7" t="n">
        <v>17</v>
      </c>
      <c r="J2227" s="7" t="n">
        <v>52637</v>
      </c>
      <c r="K2227" s="7" t="s">
        <v>253</v>
      </c>
      <c r="L2227" s="7" t="n">
        <v>2</v>
      </c>
      <c r="M2227" s="7" t="n">
        <v>3</v>
      </c>
      <c r="N2227" s="7" t="n">
        <v>17</v>
      </c>
      <c r="O2227" s="7" t="n">
        <v>52638</v>
      </c>
      <c r="P2227" s="7" t="s">
        <v>254</v>
      </c>
      <c r="Q2227" s="7" t="n">
        <v>2</v>
      </c>
      <c r="R2227" s="7" t="n">
        <v>3</v>
      </c>
      <c r="S2227" s="7" t="n">
        <v>17</v>
      </c>
      <c r="T2227" s="7" t="n">
        <v>52639</v>
      </c>
      <c r="U2227" s="7" t="s">
        <v>255</v>
      </c>
      <c r="V2227" s="7" t="n">
        <v>2</v>
      </c>
      <c r="W2227" s="7" t="n">
        <v>0</v>
      </c>
    </row>
    <row r="2228" spans="1:15">
      <c r="A2228" t="s">
        <v>4</v>
      </c>
      <c r="B2228" s="4" t="s">
        <v>5</v>
      </c>
    </row>
    <row r="2229" spans="1:15">
      <c r="A2229" t="n">
        <v>20310</v>
      </c>
      <c r="B2229" s="37" t="n">
        <v>28</v>
      </c>
    </row>
    <row r="2230" spans="1:15">
      <c r="A2230" t="s">
        <v>4</v>
      </c>
      <c r="B2230" s="4" t="s">
        <v>5</v>
      </c>
      <c r="C2230" s="4" t="s">
        <v>7</v>
      </c>
      <c r="D2230" s="4" t="s">
        <v>11</v>
      </c>
      <c r="E2230" s="4" t="s">
        <v>8</v>
      </c>
    </row>
    <row r="2231" spans="1:15">
      <c r="A2231" t="n">
        <v>20311</v>
      </c>
      <c r="B2231" s="35" t="n">
        <v>51</v>
      </c>
      <c r="C2231" s="7" t="n">
        <v>4</v>
      </c>
      <c r="D2231" s="7" t="n">
        <v>5</v>
      </c>
      <c r="E2231" s="7" t="s">
        <v>256</v>
      </c>
    </row>
    <row r="2232" spans="1:15">
      <c r="A2232" t="s">
        <v>4</v>
      </c>
      <c r="B2232" s="4" t="s">
        <v>5</v>
      </c>
      <c r="C2232" s="4" t="s">
        <v>11</v>
      </c>
    </row>
    <row r="2233" spans="1:15">
      <c r="A2233" t="n">
        <v>20326</v>
      </c>
      <c r="B2233" s="23" t="n">
        <v>16</v>
      </c>
      <c r="C2233" s="7" t="n">
        <v>0</v>
      </c>
    </row>
    <row r="2234" spans="1:15">
      <c r="A2234" t="s">
        <v>4</v>
      </c>
      <c r="B2234" s="4" t="s">
        <v>5</v>
      </c>
      <c r="C2234" s="4" t="s">
        <v>11</v>
      </c>
      <c r="D2234" s="4" t="s">
        <v>7</v>
      </c>
      <c r="E2234" s="4" t="s">
        <v>13</v>
      </c>
      <c r="F2234" s="4" t="s">
        <v>39</v>
      </c>
      <c r="G2234" s="4" t="s">
        <v>7</v>
      </c>
      <c r="H2234" s="4" t="s">
        <v>7</v>
      </c>
    </row>
    <row r="2235" spans="1:15">
      <c r="A2235" t="n">
        <v>20329</v>
      </c>
      <c r="B2235" s="36" t="n">
        <v>26</v>
      </c>
      <c r="C2235" s="7" t="n">
        <v>5</v>
      </c>
      <c r="D2235" s="7" t="n">
        <v>17</v>
      </c>
      <c r="E2235" s="7" t="n">
        <v>3348</v>
      </c>
      <c r="F2235" s="7" t="s">
        <v>257</v>
      </c>
      <c r="G2235" s="7" t="n">
        <v>2</v>
      </c>
      <c r="H2235" s="7" t="n">
        <v>0</v>
      </c>
    </row>
    <row r="2236" spans="1:15">
      <c r="A2236" t="s">
        <v>4</v>
      </c>
      <c r="B2236" s="4" t="s">
        <v>5</v>
      </c>
    </row>
    <row r="2237" spans="1:15">
      <c r="A2237" t="n">
        <v>20350</v>
      </c>
      <c r="B2237" s="37" t="n">
        <v>28</v>
      </c>
    </row>
    <row r="2238" spans="1:15">
      <c r="A2238" t="s">
        <v>4</v>
      </c>
      <c r="B2238" s="4" t="s">
        <v>5</v>
      </c>
      <c r="C2238" s="4" t="s">
        <v>11</v>
      </c>
      <c r="D2238" s="4" t="s">
        <v>7</v>
      </c>
    </row>
    <row r="2239" spans="1:15">
      <c r="A2239" t="n">
        <v>20351</v>
      </c>
      <c r="B2239" s="40" t="n">
        <v>89</v>
      </c>
      <c r="C2239" s="7" t="n">
        <v>65533</v>
      </c>
      <c r="D2239" s="7" t="n">
        <v>1</v>
      </c>
    </row>
    <row r="2240" spans="1:15">
      <c r="A2240" t="s">
        <v>4</v>
      </c>
      <c r="B2240" s="4" t="s">
        <v>5</v>
      </c>
      <c r="C2240" s="4" t="s">
        <v>7</v>
      </c>
      <c r="D2240" s="4" t="s">
        <v>11</v>
      </c>
      <c r="E2240" s="4" t="s">
        <v>12</v>
      </c>
    </row>
    <row r="2241" spans="1:23">
      <c r="A2241" t="n">
        <v>20355</v>
      </c>
      <c r="B2241" s="16" t="n">
        <v>58</v>
      </c>
      <c r="C2241" s="7" t="n">
        <v>101</v>
      </c>
      <c r="D2241" s="7" t="n">
        <v>500</v>
      </c>
      <c r="E2241" s="7" t="n">
        <v>1</v>
      </c>
    </row>
    <row r="2242" spans="1:23">
      <c r="A2242" t="s">
        <v>4</v>
      </c>
      <c r="B2242" s="4" t="s">
        <v>5</v>
      </c>
      <c r="C2242" s="4" t="s">
        <v>7</v>
      </c>
      <c r="D2242" s="4" t="s">
        <v>11</v>
      </c>
    </row>
    <row r="2243" spans="1:23">
      <c r="A2243" t="n">
        <v>20363</v>
      </c>
      <c r="B2243" s="16" t="n">
        <v>58</v>
      </c>
      <c r="C2243" s="7" t="n">
        <v>254</v>
      </c>
      <c r="D2243" s="7" t="n">
        <v>0</v>
      </c>
    </row>
    <row r="2244" spans="1:23">
      <c r="A2244" t="s">
        <v>4</v>
      </c>
      <c r="B2244" s="4" t="s">
        <v>5</v>
      </c>
      <c r="C2244" s="4" t="s">
        <v>7</v>
      </c>
      <c r="D2244" s="4" t="s">
        <v>7</v>
      </c>
      <c r="E2244" s="4" t="s">
        <v>12</v>
      </c>
      <c r="F2244" s="4" t="s">
        <v>12</v>
      </c>
      <c r="G2244" s="4" t="s">
        <v>12</v>
      </c>
      <c r="H2244" s="4" t="s">
        <v>11</v>
      </c>
    </row>
    <row r="2245" spans="1:23">
      <c r="A2245" t="n">
        <v>20367</v>
      </c>
      <c r="B2245" s="34" t="n">
        <v>45</v>
      </c>
      <c r="C2245" s="7" t="n">
        <v>2</v>
      </c>
      <c r="D2245" s="7" t="n">
        <v>3</v>
      </c>
      <c r="E2245" s="7" t="n">
        <v>2.61999988555908</v>
      </c>
      <c r="F2245" s="7" t="n">
        <v>-0.839999973773956</v>
      </c>
      <c r="G2245" s="7" t="n">
        <v>0.939999997615814</v>
      </c>
      <c r="H2245" s="7" t="n">
        <v>0</v>
      </c>
    </row>
    <row r="2246" spans="1:23">
      <c r="A2246" t="s">
        <v>4</v>
      </c>
      <c r="B2246" s="4" t="s">
        <v>5</v>
      </c>
      <c r="C2246" s="4" t="s">
        <v>7</v>
      </c>
      <c r="D2246" s="4" t="s">
        <v>7</v>
      </c>
      <c r="E2246" s="4" t="s">
        <v>12</v>
      </c>
      <c r="F2246" s="4" t="s">
        <v>12</v>
      </c>
      <c r="G2246" s="4" t="s">
        <v>12</v>
      </c>
      <c r="H2246" s="4" t="s">
        <v>11</v>
      </c>
      <c r="I2246" s="4" t="s">
        <v>7</v>
      </c>
    </row>
    <row r="2247" spans="1:23">
      <c r="A2247" t="n">
        <v>20384</v>
      </c>
      <c r="B2247" s="34" t="n">
        <v>45</v>
      </c>
      <c r="C2247" s="7" t="n">
        <v>4</v>
      </c>
      <c r="D2247" s="7" t="n">
        <v>3</v>
      </c>
      <c r="E2247" s="7" t="n">
        <v>5.05000019073486</v>
      </c>
      <c r="F2247" s="7" t="n">
        <v>225.130004882813</v>
      </c>
      <c r="G2247" s="7" t="n">
        <v>358</v>
      </c>
      <c r="H2247" s="7" t="n">
        <v>0</v>
      </c>
      <c r="I2247" s="7" t="n">
        <v>0</v>
      </c>
    </row>
    <row r="2248" spans="1:23">
      <c r="A2248" t="s">
        <v>4</v>
      </c>
      <c r="B2248" s="4" t="s">
        <v>5</v>
      </c>
      <c r="C2248" s="4" t="s">
        <v>7</v>
      </c>
      <c r="D2248" s="4" t="s">
        <v>7</v>
      </c>
      <c r="E2248" s="4" t="s">
        <v>12</v>
      </c>
      <c r="F2248" s="4" t="s">
        <v>11</v>
      </c>
    </row>
    <row r="2249" spans="1:23">
      <c r="A2249" t="n">
        <v>20402</v>
      </c>
      <c r="B2249" s="34" t="n">
        <v>45</v>
      </c>
      <c r="C2249" s="7" t="n">
        <v>5</v>
      </c>
      <c r="D2249" s="7" t="n">
        <v>3</v>
      </c>
      <c r="E2249" s="7" t="n">
        <v>1</v>
      </c>
      <c r="F2249" s="7" t="n">
        <v>0</v>
      </c>
    </row>
    <row r="2250" spans="1:23">
      <c r="A2250" t="s">
        <v>4</v>
      </c>
      <c r="B2250" s="4" t="s">
        <v>5</v>
      </c>
      <c r="C2250" s="4" t="s">
        <v>7</v>
      </c>
      <c r="D2250" s="4" t="s">
        <v>7</v>
      </c>
      <c r="E2250" s="4" t="s">
        <v>12</v>
      </c>
      <c r="F2250" s="4" t="s">
        <v>11</v>
      </c>
    </row>
    <row r="2251" spans="1:23">
      <c r="A2251" t="n">
        <v>20411</v>
      </c>
      <c r="B2251" s="34" t="n">
        <v>45</v>
      </c>
      <c r="C2251" s="7" t="n">
        <v>11</v>
      </c>
      <c r="D2251" s="7" t="n">
        <v>3</v>
      </c>
      <c r="E2251" s="7" t="n">
        <v>38</v>
      </c>
      <c r="F2251" s="7" t="n">
        <v>0</v>
      </c>
    </row>
    <row r="2252" spans="1:23">
      <c r="A2252" t="s">
        <v>4</v>
      </c>
      <c r="B2252" s="4" t="s">
        <v>5</v>
      </c>
      <c r="C2252" s="4" t="s">
        <v>7</v>
      </c>
      <c r="D2252" s="4" t="s">
        <v>7</v>
      </c>
      <c r="E2252" s="4" t="s">
        <v>12</v>
      </c>
      <c r="F2252" s="4" t="s">
        <v>12</v>
      </c>
      <c r="G2252" s="4" t="s">
        <v>12</v>
      </c>
      <c r="H2252" s="4" t="s">
        <v>11</v>
      </c>
    </row>
    <row r="2253" spans="1:23">
      <c r="A2253" t="n">
        <v>20420</v>
      </c>
      <c r="B2253" s="34" t="n">
        <v>45</v>
      </c>
      <c r="C2253" s="7" t="n">
        <v>2</v>
      </c>
      <c r="D2253" s="7" t="n">
        <v>3</v>
      </c>
      <c r="E2253" s="7" t="n">
        <v>2.61999988555908</v>
      </c>
      <c r="F2253" s="7" t="n">
        <v>-0.819999992847443</v>
      </c>
      <c r="G2253" s="7" t="n">
        <v>0.939999997615814</v>
      </c>
      <c r="H2253" s="7" t="n">
        <v>3500</v>
      </c>
    </row>
    <row r="2254" spans="1:23">
      <c r="A2254" t="s">
        <v>4</v>
      </c>
      <c r="B2254" s="4" t="s">
        <v>5</v>
      </c>
      <c r="C2254" s="4" t="s">
        <v>7</v>
      </c>
      <c r="D2254" s="4" t="s">
        <v>7</v>
      </c>
      <c r="E2254" s="4" t="s">
        <v>12</v>
      </c>
      <c r="F2254" s="4" t="s">
        <v>12</v>
      </c>
      <c r="G2254" s="4" t="s">
        <v>12</v>
      </c>
      <c r="H2254" s="4" t="s">
        <v>11</v>
      </c>
      <c r="I2254" s="4" t="s">
        <v>7</v>
      </c>
    </row>
    <row r="2255" spans="1:23">
      <c r="A2255" t="n">
        <v>20437</v>
      </c>
      <c r="B2255" s="34" t="n">
        <v>45</v>
      </c>
      <c r="C2255" s="7" t="n">
        <v>4</v>
      </c>
      <c r="D2255" s="7" t="n">
        <v>3</v>
      </c>
      <c r="E2255" s="7" t="n">
        <v>8.8100004196167</v>
      </c>
      <c r="F2255" s="7" t="n">
        <v>242.570007324219</v>
      </c>
      <c r="G2255" s="7" t="n">
        <v>358</v>
      </c>
      <c r="H2255" s="7" t="n">
        <v>3500</v>
      </c>
      <c r="I2255" s="7" t="n">
        <v>1</v>
      </c>
    </row>
    <row r="2256" spans="1:23">
      <c r="A2256" t="s">
        <v>4</v>
      </c>
      <c r="B2256" s="4" t="s">
        <v>5</v>
      </c>
      <c r="C2256" s="4" t="s">
        <v>7</v>
      </c>
      <c r="D2256" s="4" t="s">
        <v>7</v>
      </c>
      <c r="E2256" s="4" t="s">
        <v>12</v>
      </c>
      <c r="F2256" s="4" t="s">
        <v>11</v>
      </c>
    </row>
    <row r="2257" spans="1:9">
      <c r="A2257" t="n">
        <v>20455</v>
      </c>
      <c r="B2257" s="34" t="n">
        <v>45</v>
      </c>
      <c r="C2257" s="7" t="n">
        <v>5</v>
      </c>
      <c r="D2257" s="7" t="n">
        <v>3</v>
      </c>
      <c r="E2257" s="7" t="n">
        <v>1</v>
      </c>
      <c r="F2257" s="7" t="n">
        <v>3500</v>
      </c>
    </row>
    <row r="2258" spans="1:9">
      <c r="A2258" t="s">
        <v>4</v>
      </c>
      <c r="B2258" s="4" t="s">
        <v>5</v>
      </c>
      <c r="C2258" s="4" t="s">
        <v>7</v>
      </c>
      <c r="D2258" s="4" t="s">
        <v>7</v>
      </c>
      <c r="E2258" s="4" t="s">
        <v>12</v>
      </c>
      <c r="F2258" s="4" t="s">
        <v>11</v>
      </c>
    </row>
    <row r="2259" spans="1:9">
      <c r="A2259" t="n">
        <v>20464</v>
      </c>
      <c r="B2259" s="34" t="n">
        <v>45</v>
      </c>
      <c r="C2259" s="7" t="n">
        <v>11</v>
      </c>
      <c r="D2259" s="7" t="n">
        <v>3</v>
      </c>
      <c r="E2259" s="7" t="n">
        <v>38</v>
      </c>
      <c r="F2259" s="7" t="n">
        <v>3500</v>
      </c>
    </row>
    <row r="2260" spans="1:9">
      <c r="A2260" t="s">
        <v>4</v>
      </c>
      <c r="B2260" s="4" t="s">
        <v>5</v>
      </c>
      <c r="C2260" s="4" t="s">
        <v>7</v>
      </c>
      <c r="D2260" s="4" t="s">
        <v>11</v>
      </c>
      <c r="E2260" s="4" t="s">
        <v>11</v>
      </c>
      <c r="F2260" s="4" t="s">
        <v>13</v>
      </c>
      <c r="G2260" s="4" t="s">
        <v>13</v>
      </c>
      <c r="H2260" s="4" t="s">
        <v>13</v>
      </c>
    </row>
    <row r="2261" spans="1:9">
      <c r="A2261" t="n">
        <v>20473</v>
      </c>
      <c r="B2261" s="52" t="n">
        <v>97</v>
      </c>
      <c r="C2261" s="7" t="n">
        <v>6</v>
      </c>
      <c r="D2261" s="7" t="n">
        <v>0</v>
      </c>
      <c r="E2261" s="7" t="n">
        <v>0</v>
      </c>
      <c r="F2261" s="7" t="n">
        <v>-1051931443</v>
      </c>
      <c r="G2261" s="7" t="n">
        <v>1101004800</v>
      </c>
      <c r="H2261" s="7" t="n">
        <v>-1046478848</v>
      </c>
    </row>
    <row r="2262" spans="1:9">
      <c r="A2262" t="s">
        <v>4</v>
      </c>
      <c r="B2262" s="4" t="s">
        <v>5</v>
      </c>
      <c r="C2262" s="4" t="s">
        <v>7</v>
      </c>
      <c r="D2262" s="4" t="s">
        <v>11</v>
      </c>
    </row>
    <row r="2263" spans="1:9">
      <c r="A2263" t="n">
        <v>20491</v>
      </c>
      <c r="B2263" s="16" t="n">
        <v>58</v>
      </c>
      <c r="C2263" s="7" t="n">
        <v>255</v>
      </c>
      <c r="D2263" s="7" t="n">
        <v>0</v>
      </c>
    </row>
    <row r="2264" spans="1:9">
      <c r="A2264" t="s">
        <v>4</v>
      </c>
      <c r="B2264" s="4" t="s">
        <v>5</v>
      </c>
      <c r="C2264" s="4" t="s">
        <v>11</v>
      </c>
    </row>
    <row r="2265" spans="1:9">
      <c r="A2265" t="n">
        <v>20495</v>
      </c>
      <c r="B2265" s="23" t="n">
        <v>16</v>
      </c>
      <c r="C2265" s="7" t="n">
        <v>600</v>
      </c>
    </row>
    <row r="2266" spans="1:9">
      <c r="A2266" t="s">
        <v>4</v>
      </c>
      <c r="B2266" s="4" t="s">
        <v>5</v>
      </c>
      <c r="C2266" s="4" t="s">
        <v>7</v>
      </c>
      <c r="D2266" s="4" t="s">
        <v>11</v>
      </c>
      <c r="E2266" s="4" t="s">
        <v>8</v>
      </c>
      <c r="F2266" s="4" t="s">
        <v>8</v>
      </c>
      <c r="G2266" s="4" t="s">
        <v>8</v>
      </c>
      <c r="H2266" s="4" t="s">
        <v>8</v>
      </c>
    </row>
    <row r="2267" spans="1:9">
      <c r="A2267" t="n">
        <v>20498</v>
      </c>
      <c r="B2267" s="35" t="n">
        <v>51</v>
      </c>
      <c r="C2267" s="7" t="n">
        <v>3</v>
      </c>
      <c r="D2267" s="7" t="n">
        <v>5</v>
      </c>
      <c r="E2267" s="7" t="s">
        <v>258</v>
      </c>
      <c r="F2267" s="7" t="s">
        <v>202</v>
      </c>
      <c r="G2267" s="7" t="s">
        <v>48</v>
      </c>
      <c r="H2267" s="7" t="s">
        <v>47</v>
      </c>
    </row>
    <row r="2268" spans="1:9">
      <c r="A2268" t="s">
        <v>4</v>
      </c>
      <c r="B2268" s="4" t="s">
        <v>5</v>
      </c>
      <c r="C2268" s="4" t="s">
        <v>11</v>
      </c>
    </row>
    <row r="2269" spans="1:9">
      <c r="A2269" t="n">
        <v>20511</v>
      </c>
      <c r="B2269" s="23" t="n">
        <v>16</v>
      </c>
      <c r="C2269" s="7" t="n">
        <v>600</v>
      </c>
    </row>
    <row r="2270" spans="1:9">
      <c r="A2270" t="s">
        <v>4</v>
      </c>
      <c r="B2270" s="4" t="s">
        <v>5</v>
      </c>
      <c r="C2270" s="4" t="s">
        <v>11</v>
      </c>
      <c r="D2270" s="4" t="s">
        <v>7</v>
      </c>
      <c r="E2270" s="4" t="s">
        <v>8</v>
      </c>
      <c r="F2270" s="4" t="s">
        <v>12</v>
      </c>
      <c r="G2270" s="4" t="s">
        <v>12</v>
      </c>
      <c r="H2270" s="4" t="s">
        <v>12</v>
      </c>
    </row>
    <row r="2271" spans="1:9">
      <c r="A2271" t="n">
        <v>20514</v>
      </c>
      <c r="B2271" s="29" t="n">
        <v>48</v>
      </c>
      <c r="C2271" s="7" t="n">
        <v>5</v>
      </c>
      <c r="D2271" s="7" t="n">
        <v>0</v>
      </c>
      <c r="E2271" s="7" t="s">
        <v>97</v>
      </c>
      <c r="F2271" s="7" t="n">
        <v>0.5</v>
      </c>
      <c r="G2271" s="7" t="n">
        <v>1</v>
      </c>
      <c r="H2271" s="7" t="n">
        <v>0</v>
      </c>
    </row>
    <row r="2272" spans="1:9">
      <c r="A2272" t="s">
        <v>4</v>
      </c>
      <c r="B2272" s="4" t="s">
        <v>5</v>
      </c>
      <c r="C2272" s="4" t="s">
        <v>11</v>
      </c>
    </row>
    <row r="2273" spans="1:8">
      <c r="A2273" t="n">
        <v>20540</v>
      </c>
      <c r="B2273" s="23" t="n">
        <v>16</v>
      </c>
      <c r="C2273" s="7" t="n">
        <v>1500</v>
      </c>
    </row>
    <row r="2274" spans="1:8">
      <c r="A2274" t="s">
        <v>4</v>
      </c>
      <c r="B2274" s="4" t="s">
        <v>5</v>
      </c>
      <c r="C2274" s="4" t="s">
        <v>7</v>
      </c>
      <c r="D2274" s="4" t="s">
        <v>11</v>
      </c>
      <c r="E2274" s="4" t="s">
        <v>12</v>
      </c>
      <c r="F2274" s="4" t="s">
        <v>11</v>
      </c>
      <c r="G2274" s="4" t="s">
        <v>13</v>
      </c>
      <c r="H2274" s="4" t="s">
        <v>13</v>
      </c>
      <c r="I2274" s="4" t="s">
        <v>11</v>
      </c>
      <c r="J2274" s="4" t="s">
        <v>11</v>
      </c>
      <c r="K2274" s="4" t="s">
        <v>13</v>
      </c>
      <c r="L2274" s="4" t="s">
        <v>13</v>
      </c>
      <c r="M2274" s="4" t="s">
        <v>13</v>
      </c>
      <c r="N2274" s="4" t="s">
        <v>13</v>
      </c>
      <c r="O2274" s="4" t="s">
        <v>8</v>
      </c>
    </row>
    <row r="2275" spans="1:8">
      <c r="A2275" t="n">
        <v>20543</v>
      </c>
      <c r="B2275" s="9" t="n">
        <v>50</v>
      </c>
      <c r="C2275" s="7" t="n">
        <v>0</v>
      </c>
      <c r="D2275" s="7" t="n">
        <v>2075</v>
      </c>
      <c r="E2275" s="7" t="n">
        <v>1</v>
      </c>
      <c r="F2275" s="7" t="n">
        <v>0</v>
      </c>
      <c r="G2275" s="7" t="n">
        <v>0</v>
      </c>
      <c r="H2275" s="7" t="n">
        <v>0</v>
      </c>
      <c r="I2275" s="7" t="n">
        <v>0</v>
      </c>
      <c r="J2275" s="7" t="n">
        <v>65533</v>
      </c>
      <c r="K2275" s="7" t="n">
        <v>0</v>
      </c>
      <c r="L2275" s="7" t="n">
        <v>0</v>
      </c>
      <c r="M2275" s="7" t="n">
        <v>0</v>
      </c>
      <c r="N2275" s="7" t="n">
        <v>0</v>
      </c>
      <c r="O2275" s="7" t="s">
        <v>14</v>
      </c>
    </row>
    <row r="2276" spans="1:8">
      <c r="A2276" t="s">
        <v>4</v>
      </c>
      <c r="B2276" s="4" t="s">
        <v>5</v>
      </c>
      <c r="C2276" s="4" t="s">
        <v>7</v>
      </c>
      <c r="D2276" s="4" t="s">
        <v>11</v>
      </c>
    </row>
    <row r="2277" spans="1:8">
      <c r="A2277" t="n">
        <v>20582</v>
      </c>
      <c r="B2277" s="34" t="n">
        <v>45</v>
      </c>
      <c r="C2277" s="7" t="n">
        <v>7</v>
      </c>
      <c r="D2277" s="7" t="n">
        <v>255</v>
      </c>
    </row>
    <row r="2278" spans="1:8">
      <c r="A2278" t="s">
        <v>4</v>
      </c>
      <c r="B2278" s="4" t="s">
        <v>5</v>
      </c>
      <c r="C2278" s="4" t="s">
        <v>7</v>
      </c>
      <c r="D2278" s="4" t="s">
        <v>11</v>
      </c>
      <c r="E2278" s="4" t="s">
        <v>8</v>
      </c>
    </row>
    <row r="2279" spans="1:8">
      <c r="A2279" t="n">
        <v>20586</v>
      </c>
      <c r="B2279" s="35" t="n">
        <v>51</v>
      </c>
      <c r="C2279" s="7" t="n">
        <v>4</v>
      </c>
      <c r="D2279" s="7" t="n">
        <v>5</v>
      </c>
      <c r="E2279" s="7" t="s">
        <v>259</v>
      </c>
    </row>
    <row r="2280" spans="1:8">
      <c r="A2280" t="s">
        <v>4</v>
      </c>
      <c r="B2280" s="4" t="s">
        <v>5</v>
      </c>
      <c r="C2280" s="4" t="s">
        <v>11</v>
      </c>
    </row>
    <row r="2281" spans="1:8">
      <c r="A2281" t="n">
        <v>20600</v>
      </c>
      <c r="B2281" s="23" t="n">
        <v>16</v>
      </c>
      <c r="C2281" s="7" t="n">
        <v>0</v>
      </c>
    </row>
    <row r="2282" spans="1:8">
      <c r="A2282" t="s">
        <v>4</v>
      </c>
      <c r="B2282" s="4" t="s">
        <v>5</v>
      </c>
      <c r="C2282" s="4" t="s">
        <v>11</v>
      </c>
      <c r="D2282" s="4" t="s">
        <v>7</v>
      </c>
      <c r="E2282" s="4" t="s">
        <v>13</v>
      </c>
      <c r="F2282" s="4" t="s">
        <v>39</v>
      </c>
      <c r="G2282" s="4" t="s">
        <v>7</v>
      </c>
      <c r="H2282" s="4" t="s">
        <v>7</v>
      </c>
      <c r="I2282" s="4" t="s">
        <v>7</v>
      </c>
      <c r="J2282" s="4" t="s">
        <v>13</v>
      </c>
      <c r="K2282" s="4" t="s">
        <v>39</v>
      </c>
      <c r="L2282" s="4" t="s">
        <v>7</v>
      </c>
      <c r="M2282" s="4" t="s">
        <v>7</v>
      </c>
    </row>
    <row r="2283" spans="1:8">
      <c r="A2283" t="n">
        <v>20603</v>
      </c>
      <c r="B2283" s="36" t="n">
        <v>26</v>
      </c>
      <c r="C2283" s="7" t="n">
        <v>5</v>
      </c>
      <c r="D2283" s="7" t="n">
        <v>17</v>
      </c>
      <c r="E2283" s="7" t="n">
        <v>3349</v>
      </c>
      <c r="F2283" s="7" t="s">
        <v>260</v>
      </c>
      <c r="G2283" s="7" t="n">
        <v>2</v>
      </c>
      <c r="H2283" s="7" t="n">
        <v>3</v>
      </c>
      <c r="I2283" s="7" t="n">
        <v>17</v>
      </c>
      <c r="J2283" s="7" t="n">
        <v>3350</v>
      </c>
      <c r="K2283" s="7" t="s">
        <v>261</v>
      </c>
      <c r="L2283" s="7" t="n">
        <v>2</v>
      </c>
      <c r="M2283" s="7" t="n">
        <v>0</v>
      </c>
    </row>
    <row r="2284" spans="1:8">
      <c r="A2284" t="s">
        <v>4</v>
      </c>
      <c r="B2284" s="4" t="s">
        <v>5</v>
      </c>
    </row>
    <row r="2285" spans="1:8">
      <c r="A2285" t="n">
        <v>20716</v>
      </c>
      <c r="B2285" s="37" t="n">
        <v>28</v>
      </c>
    </row>
    <row r="2286" spans="1:8">
      <c r="A2286" t="s">
        <v>4</v>
      </c>
      <c r="B2286" s="4" t="s">
        <v>5</v>
      </c>
      <c r="C2286" s="4" t="s">
        <v>11</v>
      </c>
      <c r="D2286" s="4" t="s">
        <v>7</v>
      </c>
    </row>
    <row r="2287" spans="1:8">
      <c r="A2287" t="n">
        <v>20717</v>
      </c>
      <c r="B2287" s="40" t="n">
        <v>89</v>
      </c>
      <c r="C2287" s="7" t="n">
        <v>65533</v>
      </c>
      <c r="D2287" s="7" t="n">
        <v>1</v>
      </c>
    </row>
    <row r="2288" spans="1:8">
      <c r="A2288" t="s">
        <v>4</v>
      </c>
      <c r="B2288" s="4" t="s">
        <v>5</v>
      </c>
      <c r="C2288" s="4" t="s">
        <v>11</v>
      </c>
    </row>
    <row r="2289" spans="1:15">
      <c r="A2289" t="n">
        <v>20721</v>
      </c>
      <c r="B2289" s="23" t="n">
        <v>16</v>
      </c>
      <c r="C2289" s="7" t="n">
        <v>400</v>
      </c>
    </row>
    <row r="2290" spans="1:15">
      <c r="A2290" t="s">
        <v>4</v>
      </c>
      <c r="B2290" s="4" t="s">
        <v>5</v>
      </c>
      <c r="C2290" s="4" t="s">
        <v>7</v>
      </c>
      <c r="D2290" s="4" t="s">
        <v>11</v>
      </c>
      <c r="E2290" s="4" t="s">
        <v>8</v>
      </c>
      <c r="F2290" s="4" t="s">
        <v>8</v>
      </c>
      <c r="G2290" s="4" t="s">
        <v>8</v>
      </c>
      <c r="H2290" s="4" t="s">
        <v>8</v>
      </c>
    </row>
    <row r="2291" spans="1:15">
      <c r="A2291" t="n">
        <v>20724</v>
      </c>
      <c r="B2291" s="35" t="n">
        <v>51</v>
      </c>
      <c r="C2291" s="7" t="n">
        <v>3</v>
      </c>
      <c r="D2291" s="7" t="n">
        <v>5</v>
      </c>
      <c r="E2291" s="7" t="s">
        <v>258</v>
      </c>
      <c r="F2291" s="7" t="s">
        <v>202</v>
      </c>
      <c r="G2291" s="7" t="s">
        <v>48</v>
      </c>
      <c r="H2291" s="7" t="s">
        <v>47</v>
      </c>
    </row>
    <row r="2292" spans="1:15">
      <c r="A2292" t="s">
        <v>4</v>
      </c>
      <c r="B2292" s="4" t="s">
        <v>5</v>
      </c>
      <c r="C2292" s="4" t="s">
        <v>7</v>
      </c>
      <c r="D2292" s="4" t="s">
        <v>7</v>
      </c>
      <c r="E2292" s="4" t="s">
        <v>12</v>
      </c>
      <c r="F2292" s="4" t="s">
        <v>12</v>
      </c>
      <c r="G2292" s="4" t="s">
        <v>12</v>
      </c>
      <c r="H2292" s="4" t="s">
        <v>11</v>
      </c>
    </row>
    <row r="2293" spans="1:15">
      <c r="A2293" t="n">
        <v>20737</v>
      </c>
      <c r="B2293" s="34" t="n">
        <v>45</v>
      </c>
      <c r="C2293" s="7" t="n">
        <v>2</v>
      </c>
      <c r="D2293" s="7" t="n">
        <v>3</v>
      </c>
      <c r="E2293" s="7" t="n">
        <v>2.78999996185303</v>
      </c>
      <c r="F2293" s="7" t="n">
        <v>-0.899999976158142</v>
      </c>
      <c r="G2293" s="7" t="n">
        <v>0.639999985694885</v>
      </c>
      <c r="H2293" s="7" t="n">
        <v>3500</v>
      </c>
    </row>
    <row r="2294" spans="1:15">
      <c r="A2294" t="s">
        <v>4</v>
      </c>
      <c r="B2294" s="4" t="s">
        <v>5</v>
      </c>
      <c r="C2294" s="4" t="s">
        <v>7</v>
      </c>
      <c r="D2294" s="4" t="s">
        <v>7</v>
      </c>
      <c r="E2294" s="4" t="s">
        <v>12</v>
      </c>
      <c r="F2294" s="4" t="s">
        <v>12</v>
      </c>
      <c r="G2294" s="4" t="s">
        <v>12</v>
      </c>
      <c r="H2294" s="4" t="s">
        <v>11</v>
      </c>
      <c r="I2294" s="4" t="s">
        <v>7</v>
      </c>
    </row>
    <row r="2295" spans="1:15">
      <c r="A2295" t="n">
        <v>20754</v>
      </c>
      <c r="B2295" s="34" t="n">
        <v>45</v>
      </c>
      <c r="C2295" s="7" t="n">
        <v>4</v>
      </c>
      <c r="D2295" s="7" t="n">
        <v>3</v>
      </c>
      <c r="E2295" s="7" t="n">
        <v>5.05000019073486</v>
      </c>
      <c r="F2295" s="7" t="n">
        <v>223.119995117188</v>
      </c>
      <c r="G2295" s="7" t="n">
        <v>358</v>
      </c>
      <c r="H2295" s="7" t="n">
        <v>3500</v>
      </c>
      <c r="I2295" s="7" t="n">
        <v>0</v>
      </c>
    </row>
    <row r="2296" spans="1:15">
      <c r="A2296" t="s">
        <v>4</v>
      </c>
      <c r="B2296" s="4" t="s">
        <v>5</v>
      </c>
      <c r="C2296" s="4" t="s">
        <v>7</v>
      </c>
      <c r="D2296" s="4" t="s">
        <v>7</v>
      </c>
      <c r="E2296" s="4" t="s">
        <v>12</v>
      </c>
      <c r="F2296" s="4" t="s">
        <v>11</v>
      </c>
    </row>
    <row r="2297" spans="1:15">
      <c r="A2297" t="n">
        <v>20772</v>
      </c>
      <c r="B2297" s="34" t="n">
        <v>45</v>
      </c>
      <c r="C2297" s="7" t="n">
        <v>5</v>
      </c>
      <c r="D2297" s="7" t="n">
        <v>3</v>
      </c>
      <c r="E2297" s="7" t="n">
        <v>1.5</v>
      </c>
      <c r="F2297" s="7" t="n">
        <v>3500</v>
      </c>
    </row>
    <row r="2298" spans="1:15">
      <c r="A2298" t="s">
        <v>4</v>
      </c>
      <c r="B2298" s="4" t="s">
        <v>5</v>
      </c>
      <c r="C2298" s="4" t="s">
        <v>7</v>
      </c>
      <c r="D2298" s="4" t="s">
        <v>7</v>
      </c>
      <c r="E2298" s="4" t="s">
        <v>12</v>
      </c>
      <c r="F2298" s="4" t="s">
        <v>11</v>
      </c>
    </row>
    <row r="2299" spans="1:15">
      <c r="A2299" t="n">
        <v>20781</v>
      </c>
      <c r="B2299" s="34" t="n">
        <v>45</v>
      </c>
      <c r="C2299" s="7" t="n">
        <v>11</v>
      </c>
      <c r="D2299" s="7" t="n">
        <v>3</v>
      </c>
      <c r="E2299" s="7" t="n">
        <v>38</v>
      </c>
      <c r="F2299" s="7" t="n">
        <v>3500</v>
      </c>
    </row>
    <row r="2300" spans="1:15">
      <c r="A2300" t="s">
        <v>4</v>
      </c>
      <c r="B2300" s="4" t="s">
        <v>5</v>
      </c>
      <c r="C2300" s="4" t="s">
        <v>11</v>
      </c>
    </row>
    <row r="2301" spans="1:15">
      <c r="A2301" t="n">
        <v>20790</v>
      </c>
      <c r="B2301" s="23" t="n">
        <v>16</v>
      </c>
      <c r="C2301" s="7" t="n">
        <v>1000</v>
      </c>
    </row>
    <row r="2302" spans="1:15">
      <c r="A2302" t="s">
        <v>4</v>
      </c>
      <c r="B2302" s="4" t="s">
        <v>5</v>
      </c>
      <c r="C2302" s="4" t="s">
        <v>11</v>
      </c>
      <c r="D2302" s="4" t="s">
        <v>7</v>
      </c>
      <c r="E2302" s="4" t="s">
        <v>8</v>
      </c>
      <c r="F2302" s="4" t="s">
        <v>12</v>
      </c>
      <c r="G2302" s="4" t="s">
        <v>12</v>
      </c>
      <c r="H2302" s="4" t="s">
        <v>12</v>
      </c>
    </row>
    <row r="2303" spans="1:15">
      <c r="A2303" t="n">
        <v>20793</v>
      </c>
      <c r="B2303" s="29" t="n">
        <v>48</v>
      </c>
      <c r="C2303" s="7" t="n">
        <v>0</v>
      </c>
      <c r="D2303" s="7" t="n">
        <v>0</v>
      </c>
      <c r="E2303" s="7" t="s">
        <v>96</v>
      </c>
      <c r="F2303" s="7" t="n">
        <v>0.5</v>
      </c>
      <c r="G2303" s="7" t="n">
        <v>1</v>
      </c>
      <c r="H2303" s="7" t="n">
        <v>0</v>
      </c>
    </row>
    <row r="2304" spans="1:15">
      <c r="A2304" t="s">
        <v>4</v>
      </c>
      <c r="B2304" s="4" t="s">
        <v>5</v>
      </c>
      <c r="C2304" s="4" t="s">
        <v>11</v>
      </c>
      <c r="D2304" s="4" t="s">
        <v>7</v>
      </c>
      <c r="E2304" s="4" t="s">
        <v>8</v>
      </c>
      <c r="F2304" s="4" t="s">
        <v>12</v>
      </c>
      <c r="G2304" s="4" t="s">
        <v>12</v>
      </c>
      <c r="H2304" s="4" t="s">
        <v>12</v>
      </c>
    </row>
    <row r="2305" spans="1:9">
      <c r="A2305" t="n">
        <v>20819</v>
      </c>
      <c r="B2305" s="29" t="n">
        <v>48</v>
      </c>
      <c r="C2305" s="7" t="n">
        <v>5</v>
      </c>
      <c r="D2305" s="7" t="n">
        <v>0</v>
      </c>
      <c r="E2305" s="7" t="s">
        <v>96</v>
      </c>
      <c r="F2305" s="7" t="n">
        <v>0.5</v>
      </c>
      <c r="G2305" s="7" t="n">
        <v>1</v>
      </c>
      <c r="H2305" s="7" t="n">
        <v>0</v>
      </c>
    </row>
    <row r="2306" spans="1:9">
      <c r="A2306" t="s">
        <v>4</v>
      </c>
      <c r="B2306" s="4" t="s">
        <v>5</v>
      </c>
      <c r="C2306" s="4" t="s">
        <v>11</v>
      </c>
    </row>
    <row r="2307" spans="1:9">
      <c r="A2307" t="n">
        <v>20845</v>
      </c>
      <c r="B2307" s="23" t="n">
        <v>16</v>
      </c>
      <c r="C2307" s="7" t="n">
        <v>500</v>
      </c>
    </row>
    <row r="2308" spans="1:9">
      <c r="A2308" t="s">
        <v>4</v>
      </c>
      <c r="B2308" s="4" t="s">
        <v>5</v>
      </c>
      <c r="C2308" s="4" t="s">
        <v>7</v>
      </c>
      <c r="D2308" s="4" t="s">
        <v>11</v>
      </c>
      <c r="E2308" s="4" t="s">
        <v>12</v>
      </c>
      <c r="F2308" s="4" t="s">
        <v>11</v>
      </c>
      <c r="G2308" s="4" t="s">
        <v>13</v>
      </c>
      <c r="H2308" s="4" t="s">
        <v>13</v>
      </c>
      <c r="I2308" s="4" t="s">
        <v>11</v>
      </c>
      <c r="J2308" s="4" t="s">
        <v>11</v>
      </c>
      <c r="K2308" s="4" t="s">
        <v>13</v>
      </c>
      <c r="L2308" s="4" t="s">
        <v>13</v>
      </c>
      <c r="M2308" s="4" t="s">
        <v>13</v>
      </c>
      <c r="N2308" s="4" t="s">
        <v>13</v>
      </c>
      <c r="O2308" s="4" t="s">
        <v>8</v>
      </c>
    </row>
    <row r="2309" spans="1:9">
      <c r="A2309" t="n">
        <v>20848</v>
      </c>
      <c r="B2309" s="9" t="n">
        <v>50</v>
      </c>
      <c r="C2309" s="7" t="n">
        <v>0</v>
      </c>
      <c r="D2309" s="7" t="n">
        <v>2000</v>
      </c>
      <c r="E2309" s="7" t="n">
        <v>0.800000011920929</v>
      </c>
      <c r="F2309" s="7" t="n">
        <v>0</v>
      </c>
      <c r="G2309" s="7" t="n">
        <v>0</v>
      </c>
      <c r="H2309" s="7" t="n">
        <v>0</v>
      </c>
      <c r="I2309" s="7" t="n">
        <v>0</v>
      </c>
      <c r="J2309" s="7" t="n">
        <v>65533</v>
      </c>
      <c r="K2309" s="7" t="n">
        <v>0</v>
      </c>
      <c r="L2309" s="7" t="n">
        <v>0</v>
      </c>
      <c r="M2309" s="7" t="n">
        <v>0</v>
      </c>
      <c r="N2309" s="7" t="n">
        <v>0</v>
      </c>
      <c r="O2309" s="7" t="s">
        <v>14</v>
      </c>
    </row>
    <row r="2310" spans="1:9">
      <c r="A2310" t="s">
        <v>4</v>
      </c>
      <c r="B2310" s="4" t="s">
        <v>5</v>
      </c>
      <c r="C2310" s="4" t="s">
        <v>11</v>
      </c>
    </row>
    <row r="2311" spans="1:9">
      <c r="A2311" t="n">
        <v>20887</v>
      </c>
      <c r="B2311" s="23" t="n">
        <v>16</v>
      </c>
      <c r="C2311" s="7" t="n">
        <v>500</v>
      </c>
    </row>
    <row r="2312" spans="1:9">
      <c r="A2312" t="s">
        <v>4</v>
      </c>
      <c r="B2312" s="4" t="s">
        <v>5</v>
      </c>
      <c r="C2312" s="4" t="s">
        <v>7</v>
      </c>
      <c r="D2312" s="4" t="s">
        <v>11</v>
      </c>
      <c r="E2312" s="4" t="s">
        <v>8</v>
      </c>
      <c r="F2312" s="4" t="s">
        <v>8</v>
      </c>
      <c r="G2312" s="4" t="s">
        <v>8</v>
      </c>
      <c r="H2312" s="4" t="s">
        <v>8</v>
      </c>
    </row>
    <row r="2313" spans="1:9">
      <c r="A2313" t="n">
        <v>20890</v>
      </c>
      <c r="B2313" s="35" t="n">
        <v>51</v>
      </c>
      <c r="C2313" s="7" t="n">
        <v>3</v>
      </c>
      <c r="D2313" s="7" t="n">
        <v>5</v>
      </c>
      <c r="E2313" s="7" t="s">
        <v>262</v>
      </c>
      <c r="F2313" s="7" t="s">
        <v>202</v>
      </c>
      <c r="G2313" s="7" t="s">
        <v>48</v>
      </c>
      <c r="H2313" s="7" t="s">
        <v>47</v>
      </c>
    </row>
    <row r="2314" spans="1:9">
      <c r="A2314" t="s">
        <v>4</v>
      </c>
      <c r="B2314" s="4" t="s">
        <v>5</v>
      </c>
      <c r="C2314" s="4" t="s">
        <v>7</v>
      </c>
      <c r="D2314" s="4" t="s">
        <v>11</v>
      </c>
    </row>
    <row r="2315" spans="1:9">
      <c r="A2315" t="n">
        <v>20903</v>
      </c>
      <c r="B2315" s="34" t="n">
        <v>45</v>
      </c>
      <c r="C2315" s="7" t="n">
        <v>7</v>
      </c>
      <c r="D2315" s="7" t="n">
        <v>255</v>
      </c>
    </row>
    <row r="2316" spans="1:9">
      <c r="A2316" t="s">
        <v>4</v>
      </c>
      <c r="B2316" s="4" t="s">
        <v>5</v>
      </c>
      <c r="C2316" s="4" t="s">
        <v>7</v>
      </c>
      <c r="D2316" s="4" t="s">
        <v>11</v>
      </c>
      <c r="E2316" s="4" t="s">
        <v>8</v>
      </c>
    </row>
    <row r="2317" spans="1:9">
      <c r="A2317" t="n">
        <v>20907</v>
      </c>
      <c r="B2317" s="35" t="n">
        <v>51</v>
      </c>
      <c r="C2317" s="7" t="n">
        <v>4</v>
      </c>
      <c r="D2317" s="7" t="n">
        <v>5</v>
      </c>
      <c r="E2317" s="7" t="s">
        <v>263</v>
      </c>
    </row>
    <row r="2318" spans="1:9">
      <c r="A2318" t="s">
        <v>4</v>
      </c>
      <c r="B2318" s="4" t="s">
        <v>5</v>
      </c>
      <c r="C2318" s="4" t="s">
        <v>11</v>
      </c>
    </row>
    <row r="2319" spans="1:9">
      <c r="A2319" t="n">
        <v>20921</v>
      </c>
      <c r="B2319" s="23" t="n">
        <v>16</v>
      </c>
      <c r="C2319" s="7" t="n">
        <v>500</v>
      </c>
    </row>
    <row r="2320" spans="1:9">
      <c r="A2320" t="s">
        <v>4</v>
      </c>
      <c r="B2320" s="4" t="s">
        <v>5</v>
      </c>
      <c r="C2320" s="4" t="s">
        <v>11</v>
      </c>
      <c r="D2320" s="4" t="s">
        <v>7</v>
      </c>
      <c r="E2320" s="4" t="s">
        <v>13</v>
      </c>
      <c r="F2320" s="4" t="s">
        <v>39</v>
      </c>
      <c r="G2320" s="4" t="s">
        <v>7</v>
      </c>
      <c r="H2320" s="4" t="s">
        <v>7</v>
      </c>
      <c r="I2320" s="4" t="s">
        <v>7</v>
      </c>
      <c r="J2320" s="4" t="s">
        <v>13</v>
      </c>
      <c r="K2320" s="4" t="s">
        <v>39</v>
      </c>
      <c r="L2320" s="4" t="s">
        <v>7</v>
      </c>
      <c r="M2320" s="4" t="s">
        <v>7</v>
      </c>
      <c r="N2320" s="4" t="s">
        <v>7</v>
      </c>
      <c r="O2320" s="4" t="s">
        <v>13</v>
      </c>
      <c r="P2320" s="4" t="s">
        <v>39</v>
      </c>
      <c r="Q2320" s="4" t="s">
        <v>7</v>
      </c>
      <c r="R2320" s="4" t="s">
        <v>7</v>
      </c>
    </row>
    <row r="2321" spans="1:18">
      <c r="A2321" t="n">
        <v>20924</v>
      </c>
      <c r="B2321" s="36" t="n">
        <v>26</v>
      </c>
      <c r="C2321" s="7" t="n">
        <v>5</v>
      </c>
      <c r="D2321" s="7" t="n">
        <v>17</v>
      </c>
      <c r="E2321" s="7" t="n">
        <v>3351</v>
      </c>
      <c r="F2321" s="7" t="s">
        <v>264</v>
      </c>
      <c r="G2321" s="7" t="n">
        <v>2</v>
      </c>
      <c r="H2321" s="7" t="n">
        <v>3</v>
      </c>
      <c r="I2321" s="7" t="n">
        <v>17</v>
      </c>
      <c r="J2321" s="7" t="n">
        <v>3352</v>
      </c>
      <c r="K2321" s="7" t="s">
        <v>265</v>
      </c>
      <c r="L2321" s="7" t="n">
        <v>2</v>
      </c>
      <c r="M2321" s="7" t="n">
        <v>3</v>
      </c>
      <c r="N2321" s="7" t="n">
        <v>17</v>
      </c>
      <c r="O2321" s="7" t="n">
        <v>3353</v>
      </c>
      <c r="P2321" s="7" t="s">
        <v>266</v>
      </c>
      <c r="Q2321" s="7" t="n">
        <v>2</v>
      </c>
      <c r="R2321" s="7" t="n">
        <v>0</v>
      </c>
    </row>
    <row r="2322" spans="1:18">
      <c r="A2322" t="s">
        <v>4</v>
      </c>
      <c r="B2322" s="4" t="s">
        <v>5</v>
      </c>
    </row>
    <row r="2323" spans="1:18">
      <c r="A2323" t="n">
        <v>21175</v>
      </c>
      <c r="B2323" s="37" t="n">
        <v>28</v>
      </c>
    </row>
    <row r="2324" spans="1:18">
      <c r="A2324" t="s">
        <v>4</v>
      </c>
      <c r="B2324" s="4" t="s">
        <v>5</v>
      </c>
      <c r="C2324" s="4" t="s">
        <v>11</v>
      </c>
      <c r="D2324" s="4" t="s">
        <v>7</v>
      </c>
    </row>
    <row r="2325" spans="1:18">
      <c r="A2325" t="n">
        <v>21176</v>
      </c>
      <c r="B2325" s="40" t="n">
        <v>89</v>
      </c>
      <c r="C2325" s="7" t="n">
        <v>65533</v>
      </c>
      <c r="D2325" s="7" t="n">
        <v>1</v>
      </c>
    </row>
    <row r="2326" spans="1:18">
      <c r="A2326" t="s">
        <v>4</v>
      </c>
      <c r="B2326" s="4" t="s">
        <v>5</v>
      </c>
      <c r="C2326" s="4" t="s">
        <v>7</v>
      </c>
      <c r="D2326" s="4" t="s">
        <v>11</v>
      </c>
      <c r="E2326" s="4" t="s">
        <v>11</v>
      </c>
      <c r="F2326" s="4" t="s">
        <v>11</v>
      </c>
      <c r="G2326" s="4" t="s">
        <v>11</v>
      </c>
      <c r="H2326" s="4" t="s">
        <v>11</v>
      </c>
      <c r="I2326" s="4" t="s">
        <v>8</v>
      </c>
      <c r="J2326" s="4" t="s">
        <v>12</v>
      </c>
      <c r="K2326" s="4" t="s">
        <v>12</v>
      </c>
      <c r="L2326" s="4" t="s">
        <v>12</v>
      </c>
      <c r="M2326" s="4" t="s">
        <v>13</v>
      </c>
      <c r="N2326" s="4" t="s">
        <v>13</v>
      </c>
      <c r="O2326" s="4" t="s">
        <v>12</v>
      </c>
      <c r="P2326" s="4" t="s">
        <v>12</v>
      </c>
      <c r="Q2326" s="4" t="s">
        <v>12</v>
      </c>
      <c r="R2326" s="4" t="s">
        <v>12</v>
      </c>
      <c r="S2326" s="4" t="s">
        <v>7</v>
      </c>
    </row>
    <row r="2327" spans="1:18">
      <c r="A2327" t="n">
        <v>21180</v>
      </c>
      <c r="B2327" s="24" t="n">
        <v>39</v>
      </c>
      <c r="C2327" s="7" t="n">
        <v>12</v>
      </c>
      <c r="D2327" s="7" t="n">
        <v>65533</v>
      </c>
      <c r="E2327" s="7" t="n">
        <v>205</v>
      </c>
      <c r="F2327" s="7" t="n">
        <v>0</v>
      </c>
      <c r="G2327" s="7" t="n">
        <v>5</v>
      </c>
      <c r="H2327" s="7" t="n">
        <v>3</v>
      </c>
      <c r="I2327" s="7" t="s">
        <v>267</v>
      </c>
      <c r="J2327" s="7" t="n">
        <v>0</v>
      </c>
      <c r="K2327" s="7" t="n">
        <v>0</v>
      </c>
      <c r="L2327" s="7" t="n">
        <v>0</v>
      </c>
      <c r="M2327" s="7" t="n">
        <v>0</v>
      </c>
      <c r="N2327" s="7" t="n">
        <v>0</v>
      </c>
      <c r="O2327" s="7" t="n">
        <v>0</v>
      </c>
      <c r="P2327" s="7" t="n">
        <v>1</v>
      </c>
      <c r="Q2327" s="7" t="n">
        <v>1</v>
      </c>
      <c r="R2327" s="7" t="n">
        <v>1</v>
      </c>
      <c r="S2327" s="7" t="n">
        <v>100</v>
      </c>
    </row>
    <row r="2328" spans="1:18">
      <c r="A2328" t="s">
        <v>4</v>
      </c>
      <c r="B2328" s="4" t="s">
        <v>5</v>
      </c>
      <c r="C2328" s="4" t="s">
        <v>7</v>
      </c>
      <c r="D2328" s="4" t="s">
        <v>11</v>
      </c>
      <c r="E2328" s="4" t="s">
        <v>8</v>
      </c>
    </row>
    <row r="2329" spans="1:18">
      <c r="A2329" t="n">
        <v>21250</v>
      </c>
      <c r="B2329" s="35" t="n">
        <v>51</v>
      </c>
      <c r="C2329" s="7" t="n">
        <v>4</v>
      </c>
      <c r="D2329" s="7" t="n">
        <v>5</v>
      </c>
      <c r="E2329" s="7" t="s">
        <v>268</v>
      </c>
    </row>
    <row r="2330" spans="1:18">
      <c r="A2330" t="s">
        <v>4</v>
      </c>
      <c r="B2330" s="4" t="s">
        <v>5</v>
      </c>
      <c r="C2330" s="4" t="s">
        <v>11</v>
      </c>
    </row>
    <row r="2331" spans="1:18">
      <c r="A2331" t="n">
        <v>21264</v>
      </c>
      <c r="B2331" s="23" t="n">
        <v>16</v>
      </c>
      <c r="C2331" s="7" t="n">
        <v>500</v>
      </c>
    </row>
    <row r="2332" spans="1:18">
      <c r="A2332" t="s">
        <v>4</v>
      </c>
      <c r="B2332" s="4" t="s">
        <v>5</v>
      </c>
      <c r="C2332" s="4" t="s">
        <v>11</v>
      </c>
      <c r="D2332" s="4" t="s">
        <v>7</v>
      </c>
      <c r="E2332" s="4" t="s">
        <v>13</v>
      </c>
      <c r="F2332" s="4" t="s">
        <v>39</v>
      </c>
      <c r="G2332" s="4" t="s">
        <v>7</v>
      </c>
      <c r="H2332" s="4" t="s">
        <v>7</v>
      </c>
    </row>
    <row r="2333" spans="1:18">
      <c r="A2333" t="n">
        <v>21267</v>
      </c>
      <c r="B2333" s="36" t="n">
        <v>26</v>
      </c>
      <c r="C2333" s="7" t="n">
        <v>5</v>
      </c>
      <c r="D2333" s="7" t="n">
        <v>17</v>
      </c>
      <c r="E2333" s="7" t="n">
        <v>3354</v>
      </c>
      <c r="F2333" s="7" t="s">
        <v>269</v>
      </c>
      <c r="G2333" s="7" t="n">
        <v>2</v>
      </c>
      <c r="H2333" s="7" t="n">
        <v>0</v>
      </c>
    </row>
    <row r="2334" spans="1:18">
      <c r="A2334" t="s">
        <v>4</v>
      </c>
      <c r="B2334" s="4" t="s">
        <v>5</v>
      </c>
    </row>
    <row r="2335" spans="1:18">
      <c r="A2335" t="n">
        <v>21313</v>
      </c>
      <c r="B2335" s="37" t="n">
        <v>28</v>
      </c>
    </row>
    <row r="2336" spans="1:18">
      <c r="A2336" t="s">
        <v>4</v>
      </c>
      <c r="B2336" s="4" t="s">
        <v>5</v>
      </c>
      <c r="C2336" s="4" t="s">
        <v>7</v>
      </c>
      <c r="D2336" s="4" t="s">
        <v>11</v>
      </c>
      <c r="E2336" s="4" t="s">
        <v>8</v>
      </c>
    </row>
    <row r="2337" spans="1:19">
      <c r="A2337" t="n">
        <v>21314</v>
      </c>
      <c r="B2337" s="35" t="n">
        <v>51</v>
      </c>
      <c r="C2337" s="7" t="n">
        <v>4</v>
      </c>
      <c r="D2337" s="7" t="n">
        <v>0</v>
      </c>
      <c r="E2337" s="7" t="s">
        <v>270</v>
      </c>
    </row>
    <row r="2338" spans="1:19">
      <c r="A2338" t="s">
        <v>4</v>
      </c>
      <c r="B2338" s="4" t="s">
        <v>5</v>
      </c>
      <c r="C2338" s="4" t="s">
        <v>11</v>
      </c>
    </row>
    <row r="2339" spans="1:19">
      <c r="A2339" t="n">
        <v>21328</v>
      </c>
      <c r="B2339" s="23" t="n">
        <v>16</v>
      </c>
      <c r="C2339" s="7" t="n">
        <v>0</v>
      </c>
    </row>
    <row r="2340" spans="1:19">
      <c r="A2340" t="s">
        <v>4</v>
      </c>
      <c r="B2340" s="4" t="s">
        <v>5</v>
      </c>
      <c r="C2340" s="4" t="s">
        <v>11</v>
      </c>
      <c r="D2340" s="4" t="s">
        <v>7</v>
      </c>
      <c r="E2340" s="4" t="s">
        <v>13</v>
      </c>
      <c r="F2340" s="4" t="s">
        <v>39</v>
      </c>
      <c r="G2340" s="4" t="s">
        <v>7</v>
      </c>
      <c r="H2340" s="4" t="s">
        <v>7</v>
      </c>
    </row>
    <row r="2341" spans="1:19">
      <c r="A2341" t="n">
        <v>21331</v>
      </c>
      <c r="B2341" s="36" t="n">
        <v>26</v>
      </c>
      <c r="C2341" s="7" t="n">
        <v>0</v>
      </c>
      <c r="D2341" s="7" t="n">
        <v>17</v>
      </c>
      <c r="E2341" s="7" t="n">
        <v>52640</v>
      </c>
      <c r="F2341" s="7" t="s">
        <v>271</v>
      </c>
      <c r="G2341" s="7" t="n">
        <v>2</v>
      </c>
      <c r="H2341" s="7" t="n">
        <v>0</v>
      </c>
    </row>
    <row r="2342" spans="1:19">
      <c r="A2342" t="s">
        <v>4</v>
      </c>
      <c r="B2342" s="4" t="s">
        <v>5</v>
      </c>
    </row>
    <row r="2343" spans="1:19">
      <c r="A2343" t="n">
        <v>21354</v>
      </c>
      <c r="B2343" s="37" t="n">
        <v>28</v>
      </c>
    </row>
    <row r="2344" spans="1:19">
      <c r="A2344" t="s">
        <v>4</v>
      </c>
      <c r="B2344" s="4" t="s">
        <v>5</v>
      </c>
      <c r="C2344" s="4" t="s">
        <v>11</v>
      </c>
      <c r="D2344" s="4" t="s">
        <v>7</v>
      </c>
    </row>
    <row r="2345" spans="1:19">
      <c r="A2345" t="n">
        <v>21355</v>
      </c>
      <c r="B2345" s="40" t="n">
        <v>89</v>
      </c>
      <c r="C2345" s="7" t="n">
        <v>65533</v>
      </c>
      <c r="D2345" s="7" t="n">
        <v>1</v>
      </c>
    </row>
    <row r="2346" spans="1:19">
      <c r="A2346" t="s">
        <v>4</v>
      </c>
      <c r="B2346" s="4" t="s">
        <v>5</v>
      </c>
      <c r="C2346" s="4" t="s">
        <v>7</v>
      </c>
      <c r="D2346" s="4" t="s">
        <v>11</v>
      </c>
      <c r="E2346" s="4" t="s">
        <v>11</v>
      </c>
      <c r="F2346" s="4" t="s">
        <v>7</v>
      </c>
    </row>
    <row r="2347" spans="1:19">
      <c r="A2347" t="n">
        <v>21359</v>
      </c>
      <c r="B2347" s="49" t="n">
        <v>25</v>
      </c>
      <c r="C2347" s="7" t="n">
        <v>1</v>
      </c>
      <c r="D2347" s="7" t="n">
        <v>60</v>
      </c>
      <c r="E2347" s="7" t="n">
        <v>640</v>
      </c>
      <c r="F2347" s="7" t="n">
        <v>1</v>
      </c>
    </row>
    <row r="2348" spans="1:19">
      <c r="A2348" t="s">
        <v>4</v>
      </c>
      <c r="B2348" s="4" t="s">
        <v>5</v>
      </c>
      <c r="C2348" s="4" t="s">
        <v>7</v>
      </c>
      <c r="D2348" s="4" t="s">
        <v>11</v>
      </c>
      <c r="E2348" s="4" t="s">
        <v>8</v>
      </c>
    </row>
    <row r="2349" spans="1:19">
      <c r="A2349" t="n">
        <v>21366</v>
      </c>
      <c r="B2349" s="35" t="n">
        <v>51</v>
      </c>
      <c r="C2349" s="7" t="n">
        <v>4</v>
      </c>
      <c r="D2349" s="7" t="n">
        <v>3</v>
      </c>
      <c r="E2349" s="7" t="s">
        <v>272</v>
      </c>
    </row>
    <row r="2350" spans="1:19">
      <c r="A2350" t="s">
        <v>4</v>
      </c>
      <c r="B2350" s="4" t="s">
        <v>5</v>
      </c>
      <c r="C2350" s="4" t="s">
        <v>11</v>
      </c>
    </row>
    <row r="2351" spans="1:19">
      <c r="A2351" t="n">
        <v>21379</v>
      </c>
      <c r="B2351" s="23" t="n">
        <v>16</v>
      </c>
      <c r="C2351" s="7" t="n">
        <v>0</v>
      </c>
    </row>
    <row r="2352" spans="1:19">
      <c r="A2352" t="s">
        <v>4</v>
      </c>
      <c r="B2352" s="4" t="s">
        <v>5</v>
      </c>
      <c r="C2352" s="4" t="s">
        <v>11</v>
      </c>
      <c r="D2352" s="4" t="s">
        <v>7</v>
      </c>
      <c r="E2352" s="4" t="s">
        <v>13</v>
      </c>
      <c r="F2352" s="4" t="s">
        <v>39</v>
      </c>
      <c r="G2352" s="4" t="s">
        <v>7</v>
      </c>
      <c r="H2352" s="4" t="s">
        <v>7</v>
      </c>
    </row>
    <row r="2353" spans="1:8">
      <c r="A2353" t="n">
        <v>21382</v>
      </c>
      <c r="B2353" s="36" t="n">
        <v>26</v>
      </c>
      <c r="C2353" s="7" t="n">
        <v>3</v>
      </c>
      <c r="D2353" s="7" t="n">
        <v>17</v>
      </c>
      <c r="E2353" s="7" t="n">
        <v>2327</v>
      </c>
      <c r="F2353" s="7" t="s">
        <v>273</v>
      </c>
      <c r="G2353" s="7" t="n">
        <v>2</v>
      </c>
      <c r="H2353" s="7" t="n">
        <v>0</v>
      </c>
    </row>
    <row r="2354" spans="1:8">
      <c r="A2354" t="s">
        <v>4</v>
      </c>
      <c r="B2354" s="4" t="s">
        <v>5</v>
      </c>
    </row>
    <row r="2355" spans="1:8">
      <c r="A2355" t="n">
        <v>21428</v>
      </c>
      <c r="B2355" s="37" t="n">
        <v>28</v>
      </c>
    </row>
    <row r="2356" spans="1:8">
      <c r="A2356" t="s">
        <v>4</v>
      </c>
      <c r="B2356" s="4" t="s">
        <v>5</v>
      </c>
      <c r="C2356" s="4" t="s">
        <v>11</v>
      </c>
      <c r="D2356" s="4" t="s">
        <v>7</v>
      </c>
    </row>
    <row r="2357" spans="1:8">
      <c r="A2357" t="n">
        <v>21429</v>
      </c>
      <c r="B2357" s="40" t="n">
        <v>89</v>
      </c>
      <c r="C2357" s="7" t="n">
        <v>65533</v>
      </c>
      <c r="D2357" s="7" t="n">
        <v>1</v>
      </c>
    </row>
    <row r="2358" spans="1:8">
      <c r="A2358" t="s">
        <v>4</v>
      </c>
      <c r="B2358" s="4" t="s">
        <v>5</v>
      </c>
      <c r="C2358" s="4" t="s">
        <v>7</v>
      </c>
      <c r="D2358" s="4" t="s">
        <v>11</v>
      </c>
      <c r="E2358" s="4" t="s">
        <v>11</v>
      </c>
      <c r="F2358" s="4" t="s">
        <v>7</v>
      </c>
    </row>
    <row r="2359" spans="1:8">
      <c r="A2359" t="n">
        <v>21433</v>
      </c>
      <c r="B2359" s="49" t="n">
        <v>25</v>
      </c>
      <c r="C2359" s="7" t="n">
        <v>1</v>
      </c>
      <c r="D2359" s="7" t="n">
        <v>65535</v>
      </c>
      <c r="E2359" s="7" t="n">
        <v>65535</v>
      </c>
      <c r="F2359" s="7" t="n">
        <v>0</v>
      </c>
    </row>
    <row r="2360" spans="1:8">
      <c r="A2360" t="s">
        <v>4</v>
      </c>
      <c r="B2360" s="4" t="s">
        <v>5</v>
      </c>
      <c r="C2360" s="4" t="s">
        <v>7</v>
      </c>
      <c r="D2360" s="4" t="s">
        <v>11</v>
      </c>
      <c r="E2360" s="4" t="s">
        <v>11</v>
      </c>
      <c r="F2360" s="4" t="s">
        <v>7</v>
      </c>
    </row>
    <row r="2361" spans="1:8">
      <c r="A2361" t="n">
        <v>21440</v>
      </c>
      <c r="B2361" s="49" t="n">
        <v>25</v>
      </c>
      <c r="C2361" s="7" t="n">
        <v>1</v>
      </c>
      <c r="D2361" s="7" t="n">
        <v>60</v>
      </c>
      <c r="E2361" s="7" t="n">
        <v>640</v>
      </c>
      <c r="F2361" s="7" t="n">
        <v>2</v>
      </c>
    </row>
    <row r="2362" spans="1:8">
      <c r="A2362" t="s">
        <v>4</v>
      </c>
      <c r="B2362" s="4" t="s">
        <v>5</v>
      </c>
      <c r="C2362" s="4" t="s">
        <v>7</v>
      </c>
      <c r="D2362" s="15" t="s">
        <v>20</v>
      </c>
      <c r="E2362" s="4" t="s">
        <v>5</v>
      </c>
      <c r="F2362" s="4" t="s">
        <v>7</v>
      </c>
      <c r="G2362" s="4" t="s">
        <v>11</v>
      </c>
      <c r="H2362" s="15" t="s">
        <v>21</v>
      </c>
      <c r="I2362" s="4" t="s">
        <v>7</v>
      </c>
      <c r="J2362" s="4" t="s">
        <v>17</v>
      </c>
    </row>
    <row r="2363" spans="1:8">
      <c r="A2363" t="n">
        <v>21447</v>
      </c>
      <c r="B2363" s="11" t="n">
        <v>5</v>
      </c>
      <c r="C2363" s="7" t="n">
        <v>28</v>
      </c>
      <c r="D2363" s="15" t="s">
        <v>3</v>
      </c>
      <c r="E2363" s="21" t="n">
        <v>64</v>
      </c>
      <c r="F2363" s="7" t="n">
        <v>5</v>
      </c>
      <c r="G2363" s="7" t="n">
        <v>8</v>
      </c>
      <c r="H2363" s="15" t="s">
        <v>3</v>
      </c>
      <c r="I2363" s="7" t="n">
        <v>1</v>
      </c>
      <c r="J2363" s="12" t="n">
        <f t="normal" ca="1">A2373</f>
        <v>0</v>
      </c>
    </row>
    <row r="2364" spans="1:8">
      <c r="A2364" t="s">
        <v>4</v>
      </c>
      <c r="B2364" s="4" t="s">
        <v>5</v>
      </c>
      <c r="C2364" s="4" t="s">
        <v>7</v>
      </c>
      <c r="D2364" s="4" t="s">
        <v>11</v>
      </c>
      <c r="E2364" s="4" t="s">
        <v>8</v>
      </c>
    </row>
    <row r="2365" spans="1:8">
      <c r="A2365" t="n">
        <v>21458</v>
      </c>
      <c r="B2365" s="35" t="n">
        <v>51</v>
      </c>
      <c r="C2365" s="7" t="n">
        <v>4</v>
      </c>
      <c r="D2365" s="7" t="n">
        <v>8</v>
      </c>
      <c r="E2365" s="7" t="s">
        <v>272</v>
      </c>
    </row>
    <row r="2366" spans="1:8">
      <c r="A2366" t="s">
        <v>4</v>
      </c>
      <c r="B2366" s="4" t="s">
        <v>5</v>
      </c>
      <c r="C2366" s="4" t="s">
        <v>11</v>
      </c>
    </row>
    <row r="2367" spans="1:8">
      <c r="A2367" t="n">
        <v>21471</v>
      </c>
      <c r="B2367" s="23" t="n">
        <v>16</v>
      </c>
      <c r="C2367" s="7" t="n">
        <v>0</v>
      </c>
    </row>
    <row r="2368" spans="1:8">
      <c r="A2368" t="s">
        <v>4</v>
      </c>
      <c r="B2368" s="4" t="s">
        <v>5</v>
      </c>
      <c r="C2368" s="4" t="s">
        <v>11</v>
      </c>
      <c r="D2368" s="4" t="s">
        <v>7</v>
      </c>
      <c r="E2368" s="4" t="s">
        <v>13</v>
      </c>
      <c r="F2368" s="4" t="s">
        <v>39</v>
      </c>
      <c r="G2368" s="4" t="s">
        <v>7</v>
      </c>
      <c r="H2368" s="4" t="s">
        <v>7</v>
      </c>
    </row>
    <row r="2369" spans="1:10">
      <c r="A2369" t="n">
        <v>21474</v>
      </c>
      <c r="B2369" s="36" t="n">
        <v>26</v>
      </c>
      <c r="C2369" s="7" t="n">
        <v>8</v>
      </c>
      <c r="D2369" s="7" t="n">
        <v>17</v>
      </c>
      <c r="E2369" s="7" t="n">
        <v>9346</v>
      </c>
      <c r="F2369" s="7" t="s">
        <v>274</v>
      </c>
      <c r="G2369" s="7" t="n">
        <v>2</v>
      </c>
      <c r="H2369" s="7" t="n">
        <v>0</v>
      </c>
    </row>
    <row r="2370" spans="1:10">
      <c r="A2370" t="s">
        <v>4</v>
      </c>
      <c r="B2370" s="4" t="s">
        <v>5</v>
      </c>
    </row>
    <row r="2371" spans="1:10">
      <c r="A2371" t="n">
        <v>21503</v>
      </c>
      <c r="B2371" s="37" t="n">
        <v>28</v>
      </c>
    </row>
    <row r="2372" spans="1:10">
      <c r="A2372" t="s">
        <v>4</v>
      </c>
      <c r="B2372" s="4" t="s">
        <v>5</v>
      </c>
      <c r="C2372" s="4" t="s">
        <v>7</v>
      </c>
      <c r="D2372" s="15" t="s">
        <v>20</v>
      </c>
      <c r="E2372" s="4" t="s">
        <v>5</v>
      </c>
      <c r="F2372" s="4" t="s">
        <v>7</v>
      </c>
      <c r="G2372" s="4" t="s">
        <v>11</v>
      </c>
      <c r="H2372" s="15" t="s">
        <v>21</v>
      </c>
      <c r="I2372" s="4" t="s">
        <v>7</v>
      </c>
      <c r="J2372" s="4" t="s">
        <v>17</v>
      </c>
    </row>
    <row r="2373" spans="1:10">
      <c r="A2373" t="n">
        <v>21504</v>
      </c>
      <c r="B2373" s="11" t="n">
        <v>5</v>
      </c>
      <c r="C2373" s="7" t="n">
        <v>28</v>
      </c>
      <c r="D2373" s="15" t="s">
        <v>3</v>
      </c>
      <c r="E2373" s="21" t="n">
        <v>64</v>
      </c>
      <c r="F2373" s="7" t="n">
        <v>5</v>
      </c>
      <c r="G2373" s="7" t="n">
        <v>1</v>
      </c>
      <c r="H2373" s="15" t="s">
        <v>3</v>
      </c>
      <c r="I2373" s="7" t="n">
        <v>1</v>
      </c>
      <c r="J2373" s="12" t="n">
        <f t="normal" ca="1">A2383</f>
        <v>0</v>
      </c>
    </row>
    <row r="2374" spans="1:10">
      <c r="A2374" t="s">
        <v>4</v>
      </c>
      <c r="B2374" s="4" t="s">
        <v>5</v>
      </c>
      <c r="C2374" s="4" t="s">
        <v>7</v>
      </c>
      <c r="D2374" s="4" t="s">
        <v>11</v>
      </c>
      <c r="E2374" s="4" t="s">
        <v>8</v>
      </c>
    </row>
    <row r="2375" spans="1:10">
      <c r="A2375" t="n">
        <v>21515</v>
      </c>
      <c r="B2375" s="35" t="n">
        <v>51</v>
      </c>
      <c r="C2375" s="7" t="n">
        <v>4</v>
      </c>
      <c r="D2375" s="7" t="n">
        <v>1</v>
      </c>
      <c r="E2375" s="7" t="s">
        <v>127</v>
      </c>
    </row>
    <row r="2376" spans="1:10">
      <c r="A2376" t="s">
        <v>4</v>
      </c>
      <c r="B2376" s="4" t="s">
        <v>5</v>
      </c>
      <c r="C2376" s="4" t="s">
        <v>11</v>
      </c>
    </row>
    <row r="2377" spans="1:10">
      <c r="A2377" t="n">
        <v>21528</v>
      </c>
      <c r="B2377" s="23" t="n">
        <v>16</v>
      </c>
      <c r="C2377" s="7" t="n">
        <v>0</v>
      </c>
    </row>
    <row r="2378" spans="1:10">
      <c r="A2378" t="s">
        <v>4</v>
      </c>
      <c r="B2378" s="4" t="s">
        <v>5</v>
      </c>
      <c r="C2378" s="4" t="s">
        <v>11</v>
      </c>
      <c r="D2378" s="4" t="s">
        <v>7</v>
      </c>
      <c r="E2378" s="4" t="s">
        <v>13</v>
      </c>
      <c r="F2378" s="4" t="s">
        <v>39</v>
      </c>
      <c r="G2378" s="4" t="s">
        <v>7</v>
      </c>
      <c r="H2378" s="4" t="s">
        <v>7</v>
      </c>
    </row>
    <row r="2379" spans="1:10">
      <c r="A2379" t="n">
        <v>21531</v>
      </c>
      <c r="B2379" s="36" t="n">
        <v>26</v>
      </c>
      <c r="C2379" s="7" t="n">
        <v>1</v>
      </c>
      <c r="D2379" s="7" t="n">
        <v>17</v>
      </c>
      <c r="E2379" s="7" t="n">
        <v>1362</v>
      </c>
      <c r="F2379" s="7" t="s">
        <v>275</v>
      </c>
      <c r="G2379" s="7" t="n">
        <v>2</v>
      </c>
      <c r="H2379" s="7" t="n">
        <v>0</v>
      </c>
    </row>
    <row r="2380" spans="1:10">
      <c r="A2380" t="s">
        <v>4</v>
      </c>
      <c r="B2380" s="4" t="s">
        <v>5</v>
      </c>
    </row>
    <row r="2381" spans="1:10">
      <c r="A2381" t="n">
        <v>21559</v>
      </c>
      <c r="B2381" s="37" t="n">
        <v>28</v>
      </c>
    </row>
    <row r="2382" spans="1:10">
      <c r="A2382" t="s">
        <v>4</v>
      </c>
      <c r="B2382" s="4" t="s">
        <v>5</v>
      </c>
      <c r="C2382" s="4" t="s">
        <v>7</v>
      </c>
      <c r="D2382" s="15" t="s">
        <v>20</v>
      </c>
      <c r="E2382" s="4" t="s">
        <v>5</v>
      </c>
      <c r="F2382" s="4" t="s">
        <v>7</v>
      </c>
      <c r="G2382" s="4" t="s">
        <v>11</v>
      </c>
      <c r="H2382" s="15" t="s">
        <v>21</v>
      </c>
      <c r="I2382" s="4" t="s">
        <v>7</v>
      </c>
      <c r="J2382" s="4" t="s">
        <v>17</v>
      </c>
    </row>
    <row r="2383" spans="1:10">
      <c r="A2383" t="n">
        <v>21560</v>
      </c>
      <c r="B2383" s="11" t="n">
        <v>5</v>
      </c>
      <c r="C2383" s="7" t="n">
        <v>28</v>
      </c>
      <c r="D2383" s="15" t="s">
        <v>3</v>
      </c>
      <c r="E2383" s="21" t="n">
        <v>64</v>
      </c>
      <c r="F2383" s="7" t="n">
        <v>5</v>
      </c>
      <c r="G2383" s="7" t="n">
        <v>2</v>
      </c>
      <c r="H2383" s="15" t="s">
        <v>3</v>
      </c>
      <c r="I2383" s="7" t="n">
        <v>1</v>
      </c>
      <c r="J2383" s="12" t="n">
        <f t="normal" ca="1">A2393</f>
        <v>0</v>
      </c>
    </row>
    <row r="2384" spans="1:10">
      <c r="A2384" t="s">
        <v>4</v>
      </c>
      <c r="B2384" s="4" t="s">
        <v>5</v>
      </c>
      <c r="C2384" s="4" t="s">
        <v>7</v>
      </c>
      <c r="D2384" s="4" t="s">
        <v>11</v>
      </c>
      <c r="E2384" s="4" t="s">
        <v>8</v>
      </c>
    </row>
    <row r="2385" spans="1:10">
      <c r="A2385" t="n">
        <v>21571</v>
      </c>
      <c r="B2385" s="35" t="n">
        <v>51</v>
      </c>
      <c r="C2385" s="7" t="n">
        <v>4</v>
      </c>
      <c r="D2385" s="7" t="n">
        <v>2</v>
      </c>
      <c r="E2385" s="7" t="s">
        <v>276</v>
      </c>
    </row>
    <row r="2386" spans="1:10">
      <c r="A2386" t="s">
        <v>4</v>
      </c>
      <c r="B2386" s="4" t="s">
        <v>5</v>
      </c>
      <c r="C2386" s="4" t="s">
        <v>11</v>
      </c>
    </row>
    <row r="2387" spans="1:10">
      <c r="A2387" t="n">
        <v>21585</v>
      </c>
      <c r="B2387" s="23" t="n">
        <v>16</v>
      </c>
      <c r="C2387" s="7" t="n">
        <v>0</v>
      </c>
    </row>
    <row r="2388" spans="1:10">
      <c r="A2388" t="s">
        <v>4</v>
      </c>
      <c r="B2388" s="4" t="s">
        <v>5</v>
      </c>
      <c r="C2388" s="4" t="s">
        <v>11</v>
      </c>
      <c r="D2388" s="4" t="s">
        <v>7</v>
      </c>
      <c r="E2388" s="4" t="s">
        <v>13</v>
      </c>
      <c r="F2388" s="4" t="s">
        <v>39</v>
      </c>
      <c r="G2388" s="4" t="s">
        <v>7</v>
      </c>
      <c r="H2388" s="4" t="s">
        <v>7</v>
      </c>
    </row>
    <row r="2389" spans="1:10">
      <c r="A2389" t="n">
        <v>21588</v>
      </c>
      <c r="B2389" s="36" t="n">
        <v>26</v>
      </c>
      <c r="C2389" s="7" t="n">
        <v>2</v>
      </c>
      <c r="D2389" s="7" t="n">
        <v>17</v>
      </c>
      <c r="E2389" s="7" t="n">
        <v>6378</v>
      </c>
      <c r="F2389" s="7" t="s">
        <v>277</v>
      </c>
      <c r="G2389" s="7" t="n">
        <v>2</v>
      </c>
      <c r="H2389" s="7" t="n">
        <v>0</v>
      </c>
    </row>
    <row r="2390" spans="1:10">
      <c r="A2390" t="s">
        <v>4</v>
      </c>
      <c r="B2390" s="4" t="s">
        <v>5</v>
      </c>
    </row>
    <row r="2391" spans="1:10">
      <c r="A2391" t="n">
        <v>21637</v>
      </c>
      <c r="B2391" s="37" t="n">
        <v>28</v>
      </c>
    </row>
    <row r="2392" spans="1:10">
      <c r="A2392" t="s">
        <v>4</v>
      </c>
      <c r="B2392" s="4" t="s">
        <v>5</v>
      </c>
      <c r="C2392" s="4" t="s">
        <v>7</v>
      </c>
      <c r="D2392" s="15" t="s">
        <v>20</v>
      </c>
      <c r="E2392" s="4" t="s">
        <v>5</v>
      </c>
      <c r="F2392" s="4" t="s">
        <v>7</v>
      </c>
      <c r="G2392" s="4" t="s">
        <v>11</v>
      </c>
      <c r="H2392" s="15" t="s">
        <v>21</v>
      </c>
      <c r="I2392" s="4" t="s">
        <v>7</v>
      </c>
      <c r="J2392" s="4" t="s">
        <v>17</v>
      </c>
    </row>
    <row r="2393" spans="1:10">
      <c r="A2393" t="n">
        <v>21638</v>
      </c>
      <c r="B2393" s="11" t="n">
        <v>5</v>
      </c>
      <c r="C2393" s="7" t="n">
        <v>28</v>
      </c>
      <c r="D2393" s="15" t="s">
        <v>3</v>
      </c>
      <c r="E2393" s="21" t="n">
        <v>64</v>
      </c>
      <c r="F2393" s="7" t="n">
        <v>5</v>
      </c>
      <c r="G2393" s="7" t="n">
        <v>7</v>
      </c>
      <c r="H2393" s="15" t="s">
        <v>3</v>
      </c>
      <c r="I2393" s="7" t="n">
        <v>1</v>
      </c>
      <c r="J2393" s="12" t="n">
        <f t="normal" ca="1">A2403</f>
        <v>0</v>
      </c>
    </row>
    <row r="2394" spans="1:10">
      <c r="A2394" t="s">
        <v>4</v>
      </c>
      <c r="B2394" s="4" t="s">
        <v>5</v>
      </c>
      <c r="C2394" s="4" t="s">
        <v>7</v>
      </c>
      <c r="D2394" s="4" t="s">
        <v>11</v>
      </c>
      <c r="E2394" s="4" t="s">
        <v>8</v>
      </c>
    </row>
    <row r="2395" spans="1:10">
      <c r="A2395" t="n">
        <v>21649</v>
      </c>
      <c r="B2395" s="35" t="n">
        <v>51</v>
      </c>
      <c r="C2395" s="7" t="n">
        <v>4</v>
      </c>
      <c r="D2395" s="7" t="n">
        <v>7</v>
      </c>
      <c r="E2395" s="7" t="s">
        <v>127</v>
      </c>
    </row>
    <row r="2396" spans="1:10">
      <c r="A2396" t="s">
        <v>4</v>
      </c>
      <c r="B2396" s="4" t="s">
        <v>5</v>
      </c>
      <c r="C2396" s="4" t="s">
        <v>11</v>
      </c>
    </row>
    <row r="2397" spans="1:10">
      <c r="A2397" t="n">
        <v>21662</v>
      </c>
      <c r="B2397" s="23" t="n">
        <v>16</v>
      </c>
      <c r="C2397" s="7" t="n">
        <v>0</v>
      </c>
    </row>
    <row r="2398" spans="1:10">
      <c r="A2398" t="s">
        <v>4</v>
      </c>
      <c r="B2398" s="4" t="s">
        <v>5</v>
      </c>
      <c r="C2398" s="4" t="s">
        <v>11</v>
      </c>
      <c r="D2398" s="4" t="s">
        <v>7</v>
      </c>
      <c r="E2398" s="4" t="s">
        <v>13</v>
      </c>
      <c r="F2398" s="4" t="s">
        <v>39</v>
      </c>
      <c r="G2398" s="4" t="s">
        <v>7</v>
      </c>
      <c r="H2398" s="4" t="s">
        <v>7</v>
      </c>
    </row>
    <row r="2399" spans="1:10">
      <c r="A2399" t="n">
        <v>21665</v>
      </c>
      <c r="B2399" s="36" t="n">
        <v>26</v>
      </c>
      <c r="C2399" s="7" t="n">
        <v>7</v>
      </c>
      <c r="D2399" s="7" t="n">
        <v>17</v>
      </c>
      <c r="E2399" s="7" t="n">
        <v>4373</v>
      </c>
      <c r="F2399" s="7" t="s">
        <v>278</v>
      </c>
      <c r="G2399" s="7" t="n">
        <v>2</v>
      </c>
      <c r="H2399" s="7" t="n">
        <v>0</v>
      </c>
    </row>
    <row r="2400" spans="1:10">
      <c r="A2400" t="s">
        <v>4</v>
      </c>
      <c r="B2400" s="4" t="s">
        <v>5</v>
      </c>
    </row>
    <row r="2401" spans="1:10">
      <c r="A2401" t="n">
        <v>21731</v>
      </c>
      <c r="B2401" s="37" t="n">
        <v>28</v>
      </c>
    </row>
    <row r="2402" spans="1:10">
      <c r="A2402" t="s">
        <v>4</v>
      </c>
      <c r="B2402" s="4" t="s">
        <v>5</v>
      </c>
      <c r="C2402" s="4" t="s">
        <v>7</v>
      </c>
      <c r="D2402" s="15" t="s">
        <v>20</v>
      </c>
      <c r="E2402" s="4" t="s">
        <v>5</v>
      </c>
      <c r="F2402" s="4" t="s">
        <v>7</v>
      </c>
      <c r="G2402" s="4" t="s">
        <v>11</v>
      </c>
      <c r="H2402" s="15" t="s">
        <v>21</v>
      </c>
      <c r="I2402" s="4" t="s">
        <v>7</v>
      </c>
      <c r="J2402" s="4" t="s">
        <v>17</v>
      </c>
    </row>
    <row r="2403" spans="1:10">
      <c r="A2403" t="n">
        <v>21732</v>
      </c>
      <c r="B2403" s="11" t="n">
        <v>5</v>
      </c>
      <c r="C2403" s="7" t="n">
        <v>28</v>
      </c>
      <c r="D2403" s="15" t="s">
        <v>3</v>
      </c>
      <c r="E2403" s="21" t="n">
        <v>64</v>
      </c>
      <c r="F2403" s="7" t="n">
        <v>5</v>
      </c>
      <c r="G2403" s="7" t="n">
        <v>4</v>
      </c>
      <c r="H2403" s="15" t="s">
        <v>3</v>
      </c>
      <c r="I2403" s="7" t="n">
        <v>1</v>
      </c>
      <c r="J2403" s="12" t="n">
        <f t="normal" ca="1">A2413</f>
        <v>0</v>
      </c>
    </row>
    <row r="2404" spans="1:10">
      <c r="A2404" t="s">
        <v>4</v>
      </c>
      <c r="B2404" s="4" t="s">
        <v>5</v>
      </c>
      <c r="C2404" s="4" t="s">
        <v>7</v>
      </c>
      <c r="D2404" s="4" t="s">
        <v>11</v>
      </c>
      <c r="E2404" s="4" t="s">
        <v>8</v>
      </c>
    </row>
    <row r="2405" spans="1:10">
      <c r="A2405" t="n">
        <v>21743</v>
      </c>
      <c r="B2405" s="35" t="n">
        <v>51</v>
      </c>
      <c r="C2405" s="7" t="n">
        <v>4</v>
      </c>
      <c r="D2405" s="7" t="n">
        <v>4</v>
      </c>
      <c r="E2405" s="7" t="s">
        <v>272</v>
      </c>
    </row>
    <row r="2406" spans="1:10">
      <c r="A2406" t="s">
        <v>4</v>
      </c>
      <c r="B2406" s="4" t="s">
        <v>5</v>
      </c>
      <c r="C2406" s="4" t="s">
        <v>11</v>
      </c>
    </row>
    <row r="2407" spans="1:10">
      <c r="A2407" t="n">
        <v>21756</v>
      </c>
      <c r="B2407" s="23" t="n">
        <v>16</v>
      </c>
      <c r="C2407" s="7" t="n">
        <v>0</v>
      </c>
    </row>
    <row r="2408" spans="1:10">
      <c r="A2408" t="s">
        <v>4</v>
      </c>
      <c r="B2408" s="4" t="s">
        <v>5</v>
      </c>
      <c r="C2408" s="4" t="s">
        <v>11</v>
      </c>
      <c r="D2408" s="4" t="s">
        <v>7</v>
      </c>
      <c r="E2408" s="4" t="s">
        <v>13</v>
      </c>
      <c r="F2408" s="4" t="s">
        <v>39</v>
      </c>
      <c r="G2408" s="4" t="s">
        <v>7</v>
      </c>
      <c r="H2408" s="4" t="s">
        <v>7</v>
      </c>
    </row>
    <row r="2409" spans="1:10">
      <c r="A2409" t="n">
        <v>21759</v>
      </c>
      <c r="B2409" s="36" t="n">
        <v>26</v>
      </c>
      <c r="C2409" s="7" t="n">
        <v>4</v>
      </c>
      <c r="D2409" s="7" t="n">
        <v>17</v>
      </c>
      <c r="E2409" s="7" t="n">
        <v>7373</v>
      </c>
      <c r="F2409" s="7" t="s">
        <v>279</v>
      </c>
      <c r="G2409" s="7" t="n">
        <v>2</v>
      </c>
      <c r="H2409" s="7" t="n">
        <v>0</v>
      </c>
    </row>
    <row r="2410" spans="1:10">
      <c r="A2410" t="s">
        <v>4</v>
      </c>
      <c r="B2410" s="4" t="s">
        <v>5</v>
      </c>
    </row>
    <row r="2411" spans="1:10">
      <c r="A2411" t="n">
        <v>21834</v>
      </c>
      <c r="B2411" s="37" t="n">
        <v>28</v>
      </c>
    </row>
    <row r="2412" spans="1:10">
      <c r="A2412" t="s">
        <v>4</v>
      </c>
      <c r="B2412" s="4" t="s">
        <v>5</v>
      </c>
      <c r="C2412" s="4" t="s">
        <v>7</v>
      </c>
      <c r="D2412" s="15" t="s">
        <v>20</v>
      </c>
      <c r="E2412" s="4" t="s">
        <v>5</v>
      </c>
      <c r="F2412" s="4" t="s">
        <v>7</v>
      </c>
      <c r="G2412" s="4" t="s">
        <v>11</v>
      </c>
      <c r="H2412" s="15" t="s">
        <v>21</v>
      </c>
      <c r="I2412" s="4" t="s">
        <v>7</v>
      </c>
      <c r="J2412" s="4" t="s">
        <v>17</v>
      </c>
    </row>
    <row r="2413" spans="1:10">
      <c r="A2413" t="n">
        <v>21835</v>
      </c>
      <c r="B2413" s="11" t="n">
        <v>5</v>
      </c>
      <c r="C2413" s="7" t="n">
        <v>28</v>
      </c>
      <c r="D2413" s="15" t="s">
        <v>3</v>
      </c>
      <c r="E2413" s="21" t="n">
        <v>64</v>
      </c>
      <c r="F2413" s="7" t="n">
        <v>5</v>
      </c>
      <c r="G2413" s="7" t="n">
        <v>9</v>
      </c>
      <c r="H2413" s="15" t="s">
        <v>3</v>
      </c>
      <c r="I2413" s="7" t="n">
        <v>1</v>
      </c>
      <c r="J2413" s="12" t="n">
        <f t="normal" ca="1">A2423</f>
        <v>0</v>
      </c>
    </row>
    <row r="2414" spans="1:10">
      <c r="A2414" t="s">
        <v>4</v>
      </c>
      <c r="B2414" s="4" t="s">
        <v>5</v>
      </c>
      <c r="C2414" s="4" t="s">
        <v>7</v>
      </c>
      <c r="D2414" s="4" t="s">
        <v>11</v>
      </c>
      <c r="E2414" s="4" t="s">
        <v>8</v>
      </c>
    </row>
    <row r="2415" spans="1:10">
      <c r="A2415" t="n">
        <v>21846</v>
      </c>
      <c r="B2415" s="35" t="n">
        <v>51</v>
      </c>
      <c r="C2415" s="7" t="n">
        <v>4</v>
      </c>
      <c r="D2415" s="7" t="n">
        <v>9</v>
      </c>
      <c r="E2415" s="7" t="s">
        <v>113</v>
      </c>
    </row>
    <row r="2416" spans="1:10">
      <c r="A2416" t="s">
        <v>4</v>
      </c>
      <c r="B2416" s="4" t="s">
        <v>5</v>
      </c>
      <c r="C2416" s="4" t="s">
        <v>11</v>
      </c>
    </row>
    <row r="2417" spans="1:10">
      <c r="A2417" t="n">
        <v>21860</v>
      </c>
      <c r="B2417" s="23" t="n">
        <v>16</v>
      </c>
      <c r="C2417" s="7" t="n">
        <v>0</v>
      </c>
    </row>
    <row r="2418" spans="1:10">
      <c r="A2418" t="s">
        <v>4</v>
      </c>
      <c r="B2418" s="4" t="s">
        <v>5</v>
      </c>
      <c r="C2418" s="4" t="s">
        <v>11</v>
      </c>
      <c r="D2418" s="4" t="s">
        <v>7</v>
      </c>
      <c r="E2418" s="4" t="s">
        <v>13</v>
      </c>
      <c r="F2418" s="4" t="s">
        <v>39</v>
      </c>
      <c r="G2418" s="4" t="s">
        <v>7</v>
      </c>
      <c r="H2418" s="4" t="s">
        <v>7</v>
      </c>
    </row>
    <row r="2419" spans="1:10">
      <c r="A2419" t="n">
        <v>21863</v>
      </c>
      <c r="B2419" s="36" t="n">
        <v>26</v>
      </c>
      <c r="C2419" s="7" t="n">
        <v>9</v>
      </c>
      <c r="D2419" s="7" t="n">
        <v>17</v>
      </c>
      <c r="E2419" s="7" t="n">
        <v>5340</v>
      </c>
      <c r="F2419" s="7" t="s">
        <v>280</v>
      </c>
      <c r="G2419" s="7" t="n">
        <v>2</v>
      </c>
      <c r="H2419" s="7" t="n">
        <v>0</v>
      </c>
    </row>
    <row r="2420" spans="1:10">
      <c r="A2420" t="s">
        <v>4</v>
      </c>
      <c r="B2420" s="4" t="s">
        <v>5</v>
      </c>
    </row>
    <row r="2421" spans="1:10">
      <c r="A2421" t="n">
        <v>21923</v>
      </c>
      <c r="B2421" s="37" t="n">
        <v>28</v>
      </c>
    </row>
    <row r="2422" spans="1:10">
      <c r="A2422" t="s">
        <v>4</v>
      </c>
      <c r="B2422" s="4" t="s">
        <v>5</v>
      </c>
      <c r="C2422" s="4" t="s">
        <v>7</v>
      </c>
      <c r="D2422" s="4" t="s">
        <v>11</v>
      </c>
      <c r="E2422" s="4" t="s">
        <v>11</v>
      </c>
      <c r="F2422" s="4" t="s">
        <v>7</v>
      </c>
    </row>
    <row r="2423" spans="1:10">
      <c r="A2423" t="n">
        <v>21924</v>
      </c>
      <c r="B2423" s="49" t="n">
        <v>25</v>
      </c>
      <c r="C2423" s="7" t="n">
        <v>1</v>
      </c>
      <c r="D2423" s="7" t="n">
        <v>65535</v>
      </c>
      <c r="E2423" s="7" t="n">
        <v>65535</v>
      </c>
      <c r="F2423" s="7" t="n">
        <v>0</v>
      </c>
    </row>
    <row r="2424" spans="1:10">
      <c r="A2424" t="s">
        <v>4</v>
      </c>
      <c r="B2424" s="4" t="s">
        <v>5</v>
      </c>
      <c r="C2424" s="4" t="s">
        <v>11</v>
      </c>
      <c r="D2424" s="4" t="s">
        <v>7</v>
      </c>
    </row>
    <row r="2425" spans="1:10">
      <c r="A2425" t="n">
        <v>21931</v>
      </c>
      <c r="B2425" s="40" t="n">
        <v>89</v>
      </c>
      <c r="C2425" s="7" t="n">
        <v>65533</v>
      </c>
      <c r="D2425" s="7" t="n">
        <v>1</v>
      </c>
    </row>
    <row r="2426" spans="1:10">
      <c r="A2426" t="s">
        <v>4</v>
      </c>
      <c r="B2426" s="4" t="s">
        <v>5</v>
      </c>
      <c r="C2426" s="4" t="s">
        <v>7</v>
      </c>
      <c r="D2426" s="4" t="s">
        <v>11</v>
      </c>
      <c r="E2426" s="4" t="s">
        <v>12</v>
      </c>
    </row>
    <row r="2427" spans="1:10">
      <c r="A2427" t="n">
        <v>21935</v>
      </c>
      <c r="B2427" s="16" t="n">
        <v>58</v>
      </c>
      <c r="C2427" s="7" t="n">
        <v>101</v>
      </c>
      <c r="D2427" s="7" t="n">
        <v>500</v>
      </c>
      <c r="E2427" s="7" t="n">
        <v>1</v>
      </c>
    </row>
    <row r="2428" spans="1:10">
      <c r="A2428" t="s">
        <v>4</v>
      </c>
      <c r="B2428" s="4" t="s">
        <v>5</v>
      </c>
      <c r="C2428" s="4" t="s">
        <v>7</v>
      </c>
      <c r="D2428" s="4" t="s">
        <v>11</v>
      </c>
    </row>
    <row r="2429" spans="1:10">
      <c r="A2429" t="n">
        <v>21943</v>
      </c>
      <c r="B2429" s="16" t="n">
        <v>58</v>
      </c>
      <c r="C2429" s="7" t="n">
        <v>254</v>
      </c>
      <c r="D2429" s="7" t="n">
        <v>0</v>
      </c>
    </row>
    <row r="2430" spans="1:10">
      <c r="A2430" t="s">
        <v>4</v>
      </c>
      <c r="B2430" s="4" t="s">
        <v>5</v>
      </c>
      <c r="C2430" s="4" t="s">
        <v>7</v>
      </c>
      <c r="D2430" s="4" t="s">
        <v>11</v>
      </c>
      <c r="E2430" s="4" t="s">
        <v>11</v>
      </c>
      <c r="F2430" s="4" t="s">
        <v>13</v>
      </c>
      <c r="G2430" s="4" t="s">
        <v>13</v>
      </c>
      <c r="H2430" s="4" t="s">
        <v>13</v>
      </c>
    </row>
    <row r="2431" spans="1:10">
      <c r="A2431" t="n">
        <v>21947</v>
      </c>
      <c r="B2431" s="52" t="n">
        <v>97</v>
      </c>
      <c r="C2431" s="7" t="n">
        <v>7</v>
      </c>
      <c r="D2431" s="7" t="n">
        <v>0</v>
      </c>
      <c r="E2431" s="7" t="n">
        <v>0</v>
      </c>
      <c r="F2431" s="7" t="n">
        <v>0</v>
      </c>
      <c r="G2431" s="7" t="n">
        <v>0</v>
      </c>
      <c r="H2431" s="7" t="n">
        <v>0</v>
      </c>
    </row>
    <row r="2432" spans="1:10">
      <c r="A2432" t="s">
        <v>4</v>
      </c>
      <c r="B2432" s="4" t="s">
        <v>5</v>
      </c>
      <c r="C2432" s="4" t="s">
        <v>7</v>
      </c>
      <c r="D2432" s="4" t="s">
        <v>11</v>
      </c>
      <c r="E2432" s="4" t="s">
        <v>7</v>
      </c>
    </row>
    <row r="2433" spans="1:8">
      <c r="A2433" t="n">
        <v>21965</v>
      </c>
      <c r="B2433" s="24" t="n">
        <v>39</v>
      </c>
      <c r="C2433" s="7" t="n">
        <v>13</v>
      </c>
      <c r="D2433" s="7" t="n">
        <v>65533</v>
      </c>
      <c r="E2433" s="7" t="n">
        <v>100</v>
      </c>
    </row>
    <row r="2434" spans="1:8">
      <c r="A2434" t="s">
        <v>4</v>
      </c>
      <c r="B2434" s="4" t="s">
        <v>5</v>
      </c>
      <c r="C2434" s="4" t="s">
        <v>7</v>
      </c>
      <c r="D2434" s="4" t="s">
        <v>7</v>
      </c>
      <c r="E2434" s="4" t="s">
        <v>12</v>
      </c>
      <c r="F2434" s="4" t="s">
        <v>12</v>
      </c>
      <c r="G2434" s="4" t="s">
        <v>12</v>
      </c>
      <c r="H2434" s="4" t="s">
        <v>11</v>
      </c>
    </row>
    <row r="2435" spans="1:8">
      <c r="A2435" t="n">
        <v>21970</v>
      </c>
      <c r="B2435" s="34" t="n">
        <v>45</v>
      </c>
      <c r="C2435" s="7" t="n">
        <v>2</v>
      </c>
      <c r="D2435" s="7" t="n">
        <v>3</v>
      </c>
      <c r="E2435" s="7" t="n">
        <v>-0.200000002980232</v>
      </c>
      <c r="F2435" s="7" t="n">
        <v>-1.0900000333786</v>
      </c>
      <c r="G2435" s="7" t="n">
        <v>-0.600000023841858</v>
      </c>
      <c r="H2435" s="7" t="n">
        <v>0</v>
      </c>
    </row>
    <row r="2436" spans="1:8">
      <c r="A2436" t="s">
        <v>4</v>
      </c>
      <c r="B2436" s="4" t="s">
        <v>5</v>
      </c>
      <c r="C2436" s="4" t="s">
        <v>7</v>
      </c>
      <c r="D2436" s="4" t="s">
        <v>7</v>
      </c>
      <c r="E2436" s="4" t="s">
        <v>12</v>
      </c>
      <c r="F2436" s="4" t="s">
        <v>12</v>
      </c>
      <c r="G2436" s="4" t="s">
        <v>12</v>
      </c>
      <c r="H2436" s="4" t="s">
        <v>11</v>
      </c>
      <c r="I2436" s="4" t="s">
        <v>7</v>
      </c>
    </row>
    <row r="2437" spans="1:8">
      <c r="A2437" t="n">
        <v>21987</v>
      </c>
      <c r="B2437" s="34" t="n">
        <v>45</v>
      </c>
      <c r="C2437" s="7" t="n">
        <v>4</v>
      </c>
      <c r="D2437" s="7" t="n">
        <v>3</v>
      </c>
      <c r="E2437" s="7" t="n">
        <v>17.2000007629395</v>
      </c>
      <c r="F2437" s="7" t="n">
        <v>227.119995117188</v>
      </c>
      <c r="G2437" s="7" t="n">
        <v>6</v>
      </c>
      <c r="H2437" s="7" t="n">
        <v>0</v>
      </c>
      <c r="I2437" s="7" t="n">
        <v>1</v>
      </c>
    </row>
    <row r="2438" spans="1:8">
      <c r="A2438" t="s">
        <v>4</v>
      </c>
      <c r="B2438" s="4" t="s">
        <v>5</v>
      </c>
      <c r="C2438" s="4" t="s">
        <v>7</v>
      </c>
      <c r="D2438" s="4" t="s">
        <v>7</v>
      </c>
      <c r="E2438" s="4" t="s">
        <v>12</v>
      </c>
      <c r="F2438" s="4" t="s">
        <v>11</v>
      </c>
    </row>
    <row r="2439" spans="1:8">
      <c r="A2439" t="n">
        <v>22005</v>
      </c>
      <c r="B2439" s="34" t="n">
        <v>45</v>
      </c>
      <c r="C2439" s="7" t="n">
        <v>5</v>
      </c>
      <c r="D2439" s="7" t="n">
        <v>3</v>
      </c>
      <c r="E2439" s="7" t="n">
        <v>3.5</v>
      </c>
      <c r="F2439" s="7" t="n">
        <v>0</v>
      </c>
    </row>
    <row r="2440" spans="1:8">
      <c r="A2440" t="s">
        <v>4</v>
      </c>
      <c r="B2440" s="4" t="s">
        <v>5</v>
      </c>
      <c r="C2440" s="4" t="s">
        <v>7</v>
      </c>
      <c r="D2440" s="4" t="s">
        <v>7</v>
      </c>
      <c r="E2440" s="4" t="s">
        <v>12</v>
      </c>
      <c r="F2440" s="4" t="s">
        <v>11</v>
      </c>
    </row>
    <row r="2441" spans="1:8">
      <c r="A2441" t="n">
        <v>22014</v>
      </c>
      <c r="B2441" s="34" t="n">
        <v>45</v>
      </c>
      <c r="C2441" s="7" t="n">
        <v>11</v>
      </c>
      <c r="D2441" s="7" t="n">
        <v>3</v>
      </c>
      <c r="E2441" s="7" t="n">
        <v>38</v>
      </c>
      <c r="F2441" s="7" t="n">
        <v>0</v>
      </c>
    </row>
    <row r="2442" spans="1:8">
      <c r="A2442" t="s">
        <v>4</v>
      </c>
      <c r="B2442" s="4" t="s">
        <v>5</v>
      </c>
      <c r="C2442" s="4" t="s">
        <v>7</v>
      </c>
      <c r="D2442" s="4" t="s">
        <v>11</v>
      </c>
    </row>
    <row r="2443" spans="1:8">
      <c r="A2443" t="n">
        <v>22023</v>
      </c>
      <c r="B2443" s="16" t="n">
        <v>58</v>
      </c>
      <c r="C2443" s="7" t="n">
        <v>255</v>
      </c>
      <c r="D2443" s="7" t="n">
        <v>0</v>
      </c>
    </row>
    <row r="2444" spans="1:8">
      <c r="A2444" t="s">
        <v>4</v>
      </c>
      <c r="B2444" s="4" t="s">
        <v>5</v>
      </c>
      <c r="C2444" s="4" t="s">
        <v>7</v>
      </c>
      <c r="D2444" s="15" t="s">
        <v>20</v>
      </c>
      <c r="E2444" s="4" t="s">
        <v>5</v>
      </c>
      <c r="F2444" s="4" t="s">
        <v>7</v>
      </c>
      <c r="G2444" s="4" t="s">
        <v>11</v>
      </c>
      <c r="H2444" s="15" t="s">
        <v>21</v>
      </c>
      <c r="I2444" s="4" t="s">
        <v>7</v>
      </c>
      <c r="J2444" s="4" t="s">
        <v>17</v>
      </c>
    </row>
    <row r="2445" spans="1:8">
      <c r="A2445" t="n">
        <v>22027</v>
      </c>
      <c r="B2445" s="11" t="n">
        <v>5</v>
      </c>
      <c r="C2445" s="7" t="n">
        <v>28</v>
      </c>
      <c r="D2445" s="15" t="s">
        <v>3</v>
      </c>
      <c r="E2445" s="21" t="n">
        <v>64</v>
      </c>
      <c r="F2445" s="7" t="n">
        <v>5</v>
      </c>
      <c r="G2445" s="7" t="n">
        <v>16</v>
      </c>
      <c r="H2445" s="15" t="s">
        <v>3</v>
      </c>
      <c r="I2445" s="7" t="n">
        <v>1</v>
      </c>
      <c r="J2445" s="12" t="n">
        <f t="normal" ca="1">A2457</f>
        <v>0</v>
      </c>
    </row>
    <row r="2446" spans="1:8">
      <c r="A2446" t="s">
        <v>4</v>
      </c>
      <c r="B2446" s="4" t="s">
        <v>5</v>
      </c>
      <c r="C2446" s="4" t="s">
        <v>7</v>
      </c>
      <c r="D2446" s="4" t="s">
        <v>11</v>
      </c>
      <c r="E2446" s="4" t="s">
        <v>8</v>
      </c>
    </row>
    <row r="2447" spans="1:8">
      <c r="A2447" t="n">
        <v>22038</v>
      </c>
      <c r="B2447" s="35" t="n">
        <v>51</v>
      </c>
      <c r="C2447" s="7" t="n">
        <v>4</v>
      </c>
      <c r="D2447" s="7" t="n">
        <v>16</v>
      </c>
      <c r="E2447" s="7" t="s">
        <v>66</v>
      </c>
    </row>
    <row r="2448" spans="1:8">
      <c r="A2448" t="s">
        <v>4</v>
      </c>
      <c r="B2448" s="4" t="s">
        <v>5</v>
      </c>
      <c r="C2448" s="4" t="s">
        <v>11</v>
      </c>
    </row>
    <row r="2449" spans="1:10">
      <c r="A2449" t="n">
        <v>22051</v>
      </c>
      <c r="B2449" s="23" t="n">
        <v>16</v>
      </c>
      <c r="C2449" s="7" t="n">
        <v>0</v>
      </c>
    </row>
    <row r="2450" spans="1:10">
      <c r="A2450" t="s">
        <v>4</v>
      </c>
      <c r="B2450" s="4" t="s">
        <v>5</v>
      </c>
      <c r="C2450" s="4" t="s">
        <v>11</v>
      </c>
      <c r="D2450" s="4" t="s">
        <v>7</v>
      </c>
      <c r="E2450" s="4" t="s">
        <v>13</v>
      </c>
      <c r="F2450" s="4" t="s">
        <v>39</v>
      </c>
      <c r="G2450" s="4" t="s">
        <v>7</v>
      </c>
      <c r="H2450" s="4" t="s">
        <v>7</v>
      </c>
      <c r="I2450" s="4" t="s">
        <v>7</v>
      </c>
      <c r="J2450" s="4" t="s">
        <v>13</v>
      </c>
      <c r="K2450" s="4" t="s">
        <v>39</v>
      </c>
      <c r="L2450" s="4" t="s">
        <v>7</v>
      </c>
      <c r="M2450" s="4" t="s">
        <v>7</v>
      </c>
      <c r="N2450" s="4" t="s">
        <v>7</v>
      </c>
      <c r="O2450" s="4" t="s">
        <v>13</v>
      </c>
      <c r="P2450" s="4" t="s">
        <v>39</v>
      </c>
      <c r="Q2450" s="4" t="s">
        <v>7</v>
      </c>
      <c r="R2450" s="4" t="s">
        <v>7</v>
      </c>
    </row>
    <row r="2451" spans="1:10">
      <c r="A2451" t="n">
        <v>22054</v>
      </c>
      <c r="B2451" s="36" t="n">
        <v>26</v>
      </c>
      <c r="C2451" s="7" t="n">
        <v>16</v>
      </c>
      <c r="D2451" s="7" t="n">
        <v>17</v>
      </c>
      <c r="E2451" s="7" t="n">
        <v>61408</v>
      </c>
      <c r="F2451" s="7" t="s">
        <v>281</v>
      </c>
      <c r="G2451" s="7" t="n">
        <v>2</v>
      </c>
      <c r="H2451" s="7" t="n">
        <v>3</v>
      </c>
      <c r="I2451" s="7" t="n">
        <v>17</v>
      </c>
      <c r="J2451" s="7" t="n">
        <v>61409</v>
      </c>
      <c r="K2451" s="7" t="s">
        <v>282</v>
      </c>
      <c r="L2451" s="7" t="n">
        <v>2</v>
      </c>
      <c r="M2451" s="7" t="n">
        <v>3</v>
      </c>
      <c r="N2451" s="7" t="n">
        <v>17</v>
      </c>
      <c r="O2451" s="7" t="n">
        <v>61410</v>
      </c>
      <c r="P2451" s="7" t="s">
        <v>283</v>
      </c>
      <c r="Q2451" s="7" t="n">
        <v>2</v>
      </c>
      <c r="R2451" s="7" t="n">
        <v>0</v>
      </c>
    </row>
    <row r="2452" spans="1:10">
      <c r="A2452" t="s">
        <v>4</v>
      </c>
      <c r="B2452" s="4" t="s">
        <v>5</v>
      </c>
    </row>
    <row r="2453" spans="1:10">
      <c r="A2453" t="n">
        <v>22216</v>
      </c>
      <c r="B2453" s="37" t="n">
        <v>28</v>
      </c>
    </row>
    <row r="2454" spans="1:10">
      <c r="A2454" t="s">
        <v>4</v>
      </c>
      <c r="B2454" s="4" t="s">
        <v>5</v>
      </c>
      <c r="C2454" s="4" t="s">
        <v>17</v>
      </c>
    </row>
    <row r="2455" spans="1:10">
      <c r="A2455" t="n">
        <v>22217</v>
      </c>
      <c r="B2455" s="13" t="n">
        <v>3</v>
      </c>
      <c r="C2455" s="12" t="n">
        <f t="normal" ca="1">A2479</f>
        <v>0</v>
      </c>
    </row>
    <row r="2456" spans="1:10">
      <c r="A2456" t="s">
        <v>4</v>
      </c>
      <c r="B2456" s="4" t="s">
        <v>5</v>
      </c>
      <c r="C2456" s="4" t="s">
        <v>7</v>
      </c>
      <c r="D2456" s="15" t="s">
        <v>20</v>
      </c>
      <c r="E2456" s="4" t="s">
        <v>5</v>
      </c>
      <c r="F2456" s="4" t="s">
        <v>7</v>
      </c>
      <c r="G2456" s="4" t="s">
        <v>11</v>
      </c>
      <c r="H2456" s="15" t="s">
        <v>21</v>
      </c>
      <c r="I2456" s="4" t="s">
        <v>7</v>
      </c>
      <c r="J2456" s="4" t="s">
        <v>17</v>
      </c>
    </row>
    <row r="2457" spans="1:10">
      <c r="A2457" t="n">
        <v>22222</v>
      </c>
      <c r="B2457" s="11" t="n">
        <v>5</v>
      </c>
      <c r="C2457" s="7" t="n">
        <v>28</v>
      </c>
      <c r="D2457" s="15" t="s">
        <v>3</v>
      </c>
      <c r="E2457" s="21" t="n">
        <v>64</v>
      </c>
      <c r="F2457" s="7" t="n">
        <v>5</v>
      </c>
      <c r="G2457" s="7" t="n">
        <v>15</v>
      </c>
      <c r="H2457" s="15" t="s">
        <v>3</v>
      </c>
      <c r="I2457" s="7" t="n">
        <v>1</v>
      </c>
      <c r="J2457" s="12" t="n">
        <f t="normal" ca="1">A2469</f>
        <v>0</v>
      </c>
    </row>
    <row r="2458" spans="1:10">
      <c r="A2458" t="s">
        <v>4</v>
      </c>
      <c r="B2458" s="4" t="s">
        <v>5</v>
      </c>
      <c r="C2458" s="4" t="s">
        <v>7</v>
      </c>
      <c r="D2458" s="4" t="s">
        <v>11</v>
      </c>
      <c r="E2458" s="4" t="s">
        <v>8</v>
      </c>
    </row>
    <row r="2459" spans="1:10">
      <c r="A2459" t="n">
        <v>22233</v>
      </c>
      <c r="B2459" s="35" t="n">
        <v>51</v>
      </c>
      <c r="C2459" s="7" t="n">
        <v>4</v>
      </c>
      <c r="D2459" s="7" t="n">
        <v>15</v>
      </c>
      <c r="E2459" s="7" t="s">
        <v>110</v>
      </c>
    </row>
    <row r="2460" spans="1:10">
      <c r="A2460" t="s">
        <v>4</v>
      </c>
      <c r="B2460" s="4" t="s">
        <v>5</v>
      </c>
      <c r="C2460" s="4" t="s">
        <v>11</v>
      </c>
    </row>
    <row r="2461" spans="1:10">
      <c r="A2461" t="n">
        <v>22246</v>
      </c>
      <c r="B2461" s="23" t="n">
        <v>16</v>
      </c>
      <c r="C2461" s="7" t="n">
        <v>0</v>
      </c>
    </row>
    <row r="2462" spans="1:10">
      <c r="A2462" t="s">
        <v>4</v>
      </c>
      <c r="B2462" s="4" t="s">
        <v>5</v>
      </c>
      <c r="C2462" s="4" t="s">
        <v>11</v>
      </c>
      <c r="D2462" s="4" t="s">
        <v>7</v>
      </c>
      <c r="E2462" s="4" t="s">
        <v>13</v>
      </c>
      <c r="F2462" s="4" t="s">
        <v>39</v>
      </c>
      <c r="G2462" s="4" t="s">
        <v>7</v>
      </c>
      <c r="H2462" s="4" t="s">
        <v>7</v>
      </c>
      <c r="I2462" s="4" t="s">
        <v>7</v>
      </c>
      <c r="J2462" s="4" t="s">
        <v>13</v>
      </c>
      <c r="K2462" s="4" t="s">
        <v>39</v>
      </c>
      <c r="L2462" s="4" t="s">
        <v>7</v>
      </c>
      <c r="M2462" s="4" t="s">
        <v>7</v>
      </c>
      <c r="N2462" s="4" t="s">
        <v>7</v>
      </c>
      <c r="O2462" s="4" t="s">
        <v>13</v>
      </c>
      <c r="P2462" s="4" t="s">
        <v>39</v>
      </c>
      <c r="Q2462" s="4" t="s">
        <v>7</v>
      </c>
      <c r="R2462" s="4" t="s">
        <v>7</v>
      </c>
    </row>
    <row r="2463" spans="1:10">
      <c r="A2463" t="n">
        <v>22249</v>
      </c>
      <c r="B2463" s="36" t="n">
        <v>26</v>
      </c>
      <c r="C2463" s="7" t="n">
        <v>15</v>
      </c>
      <c r="D2463" s="7" t="n">
        <v>17</v>
      </c>
      <c r="E2463" s="7" t="n">
        <v>61411</v>
      </c>
      <c r="F2463" s="7" t="s">
        <v>281</v>
      </c>
      <c r="G2463" s="7" t="n">
        <v>2</v>
      </c>
      <c r="H2463" s="7" t="n">
        <v>3</v>
      </c>
      <c r="I2463" s="7" t="n">
        <v>17</v>
      </c>
      <c r="J2463" s="7" t="n">
        <v>61412</v>
      </c>
      <c r="K2463" s="7" t="s">
        <v>284</v>
      </c>
      <c r="L2463" s="7" t="n">
        <v>2</v>
      </c>
      <c r="M2463" s="7" t="n">
        <v>3</v>
      </c>
      <c r="N2463" s="7" t="n">
        <v>17</v>
      </c>
      <c r="O2463" s="7" t="n">
        <v>61413</v>
      </c>
      <c r="P2463" s="7" t="s">
        <v>285</v>
      </c>
      <c r="Q2463" s="7" t="n">
        <v>2</v>
      </c>
      <c r="R2463" s="7" t="n">
        <v>0</v>
      </c>
    </row>
    <row r="2464" spans="1:10">
      <c r="A2464" t="s">
        <v>4</v>
      </c>
      <c r="B2464" s="4" t="s">
        <v>5</v>
      </c>
    </row>
    <row r="2465" spans="1:18">
      <c r="A2465" t="n">
        <v>22450</v>
      </c>
      <c r="B2465" s="37" t="n">
        <v>28</v>
      </c>
    </row>
    <row r="2466" spans="1:18">
      <c r="A2466" t="s">
        <v>4</v>
      </c>
      <c r="B2466" s="4" t="s">
        <v>5</v>
      </c>
      <c r="C2466" s="4" t="s">
        <v>17</v>
      </c>
    </row>
    <row r="2467" spans="1:18">
      <c r="A2467" t="n">
        <v>22451</v>
      </c>
      <c r="B2467" s="13" t="n">
        <v>3</v>
      </c>
      <c r="C2467" s="12" t="n">
        <f t="normal" ca="1">A2479</f>
        <v>0</v>
      </c>
    </row>
    <row r="2468" spans="1:18">
      <c r="A2468" t="s">
        <v>4</v>
      </c>
      <c r="B2468" s="4" t="s">
        <v>5</v>
      </c>
      <c r="C2468" s="4" t="s">
        <v>7</v>
      </c>
      <c r="D2468" s="15" t="s">
        <v>20</v>
      </c>
      <c r="E2468" s="4" t="s">
        <v>5</v>
      </c>
      <c r="F2468" s="4" t="s">
        <v>7</v>
      </c>
      <c r="G2468" s="4" t="s">
        <v>11</v>
      </c>
      <c r="H2468" s="15" t="s">
        <v>21</v>
      </c>
      <c r="I2468" s="4" t="s">
        <v>7</v>
      </c>
      <c r="J2468" s="4" t="s">
        <v>17</v>
      </c>
    </row>
    <row r="2469" spans="1:18">
      <c r="A2469" t="n">
        <v>22456</v>
      </c>
      <c r="B2469" s="11" t="n">
        <v>5</v>
      </c>
      <c r="C2469" s="7" t="n">
        <v>28</v>
      </c>
      <c r="D2469" s="15" t="s">
        <v>3</v>
      </c>
      <c r="E2469" s="21" t="n">
        <v>64</v>
      </c>
      <c r="F2469" s="7" t="n">
        <v>5</v>
      </c>
      <c r="G2469" s="7" t="n">
        <v>14</v>
      </c>
      <c r="H2469" s="15" t="s">
        <v>3</v>
      </c>
      <c r="I2469" s="7" t="n">
        <v>1</v>
      </c>
      <c r="J2469" s="12" t="n">
        <f t="normal" ca="1">A2479</f>
        <v>0</v>
      </c>
    </row>
    <row r="2470" spans="1:18">
      <c r="A2470" t="s">
        <v>4</v>
      </c>
      <c r="B2470" s="4" t="s">
        <v>5</v>
      </c>
      <c r="C2470" s="4" t="s">
        <v>7</v>
      </c>
      <c r="D2470" s="4" t="s">
        <v>11</v>
      </c>
      <c r="E2470" s="4" t="s">
        <v>8</v>
      </c>
    </row>
    <row r="2471" spans="1:18">
      <c r="A2471" t="n">
        <v>22467</v>
      </c>
      <c r="B2471" s="35" t="n">
        <v>51</v>
      </c>
      <c r="C2471" s="7" t="n">
        <v>4</v>
      </c>
      <c r="D2471" s="7" t="n">
        <v>14</v>
      </c>
      <c r="E2471" s="7" t="s">
        <v>113</v>
      </c>
    </row>
    <row r="2472" spans="1:18">
      <c r="A2472" t="s">
        <v>4</v>
      </c>
      <c r="B2472" s="4" t="s">
        <v>5</v>
      </c>
      <c r="C2472" s="4" t="s">
        <v>11</v>
      </c>
    </row>
    <row r="2473" spans="1:18">
      <c r="A2473" t="n">
        <v>22481</v>
      </c>
      <c r="B2473" s="23" t="n">
        <v>16</v>
      </c>
      <c r="C2473" s="7" t="n">
        <v>0</v>
      </c>
    </row>
    <row r="2474" spans="1:18">
      <c r="A2474" t="s">
        <v>4</v>
      </c>
      <c r="B2474" s="4" t="s">
        <v>5</v>
      </c>
      <c r="C2474" s="4" t="s">
        <v>11</v>
      </c>
      <c r="D2474" s="4" t="s">
        <v>7</v>
      </c>
      <c r="E2474" s="4" t="s">
        <v>13</v>
      </c>
      <c r="F2474" s="4" t="s">
        <v>39</v>
      </c>
      <c r="G2474" s="4" t="s">
        <v>7</v>
      </c>
      <c r="H2474" s="4" t="s">
        <v>7</v>
      </c>
      <c r="I2474" s="4" t="s">
        <v>7</v>
      </c>
      <c r="J2474" s="4" t="s">
        <v>13</v>
      </c>
      <c r="K2474" s="4" t="s">
        <v>39</v>
      </c>
      <c r="L2474" s="4" t="s">
        <v>7</v>
      </c>
      <c r="M2474" s="4" t="s">
        <v>7</v>
      </c>
      <c r="N2474" s="4" t="s">
        <v>7</v>
      </c>
      <c r="O2474" s="4" t="s">
        <v>13</v>
      </c>
      <c r="P2474" s="4" t="s">
        <v>39</v>
      </c>
      <c r="Q2474" s="4" t="s">
        <v>7</v>
      </c>
      <c r="R2474" s="4" t="s">
        <v>7</v>
      </c>
    </row>
    <row r="2475" spans="1:18">
      <c r="A2475" t="n">
        <v>22484</v>
      </c>
      <c r="B2475" s="36" t="n">
        <v>26</v>
      </c>
      <c r="C2475" s="7" t="n">
        <v>14</v>
      </c>
      <c r="D2475" s="7" t="n">
        <v>17</v>
      </c>
      <c r="E2475" s="7" t="n">
        <v>61414</v>
      </c>
      <c r="F2475" s="7" t="s">
        <v>286</v>
      </c>
      <c r="G2475" s="7" t="n">
        <v>2</v>
      </c>
      <c r="H2475" s="7" t="n">
        <v>3</v>
      </c>
      <c r="I2475" s="7" t="n">
        <v>17</v>
      </c>
      <c r="J2475" s="7" t="n">
        <v>61415</v>
      </c>
      <c r="K2475" s="7" t="s">
        <v>287</v>
      </c>
      <c r="L2475" s="7" t="n">
        <v>2</v>
      </c>
      <c r="M2475" s="7" t="n">
        <v>3</v>
      </c>
      <c r="N2475" s="7" t="n">
        <v>17</v>
      </c>
      <c r="O2475" s="7" t="n">
        <v>61416</v>
      </c>
      <c r="P2475" s="7" t="s">
        <v>288</v>
      </c>
      <c r="Q2475" s="7" t="n">
        <v>2</v>
      </c>
      <c r="R2475" s="7" t="n">
        <v>0</v>
      </c>
    </row>
    <row r="2476" spans="1:18">
      <c r="A2476" t="s">
        <v>4</v>
      </c>
      <c r="B2476" s="4" t="s">
        <v>5</v>
      </c>
    </row>
    <row r="2477" spans="1:18">
      <c r="A2477" t="n">
        <v>22729</v>
      </c>
      <c r="B2477" s="37" t="n">
        <v>28</v>
      </c>
    </row>
    <row r="2478" spans="1:18">
      <c r="A2478" t="s">
        <v>4</v>
      </c>
      <c r="B2478" s="4" t="s">
        <v>5</v>
      </c>
      <c r="C2478" s="4" t="s">
        <v>7</v>
      </c>
      <c r="D2478" s="4" t="s">
        <v>11</v>
      </c>
      <c r="E2478" s="4" t="s">
        <v>7</v>
      </c>
    </row>
    <row r="2479" spans="1:18">
      <c r="A2479" t="n">
        <v>22730</v>
      </c>
      <c r="B2479" s="33" t="n">
        <v>49</v>
      </c>
      <c r="C2479" s="7" t="n">
        <v>1</v>
      </c>
      <c r="D2479" s="7" t="n">
        <v>4000</v>
      </c>
      <c r="E2479" s="7" t="n">
        <v>0</v>
      </c>
    </row>
    <row r="2480" spans="1:18">
      <c r="A2480" t="s">
        <v>4</v>
      </c>
      <c r="B2480" s="4" t="s">
        <v>5</v>
      </c>
      <c r="C2480" s="4" t="s">
        <v>7</v>
      </c>
      <c r="D2480" s="4" t="s">
        <v>11</v>
      </c>
      <c r="E2480" s="4" t="s">
        <v>13</v>
      </c>
      <c r="F2480" s="4" t="s">
        <v>11</v>
      </c>
    </row>
    <row r="2481" spans="1:18">
      <c r="A2481" t="n">
        <v>22735</v>
      </c>
      <c r="B2481" s="9" t="n">
        <v>50</v>
      </c>
      <c r="C2481" s="7" t="n">
        <v>3</v>
      </c>
      <c r="D2481" s="7" t="n">
        <v>1516</v>
      </c>
      <c r="E2481" s="7" t="n">
        <v>1058642330</v>
      </c>
      <c r="F2481" s="7" t="n">
        <v>1000</v>
      </c>
    </row>
    <row r="2482" spans="1:18">
      <c r="A2482" t="s">
        <v>4</v>
      </c>
      <c r="B2482" s="4" t="s">
        <v>5</v>
      </c>
      <c r="C2482" s="4" t="s">
        <v>7</v>
      </c>
      <c r="D2482" s="4" t="s">
        <v>11</v>
      </c>
      <c r="E2482" s="4" t="s">
        <v>12</v>
      </c>
      <c r="F2482" s="4" t="s">
        <v>11</v>
      </c>
      <c r="G2482" s="4" t="s">
        <v>13</v>
      </c>
      <c r="H2482" s="4" t="s">
        <v>13</v>
      </c>
      <c r="I2482" s="4" t="s">
        <v>11</v>
      </c>
      <c r="J2482" s="4" t="s">
        <v>11</v>
      </c>
      <c r="K2482" s="4" t="s">
        <v>13</v>
      </c>
      <c r="L2482" s="4" t="s">
        <v>13</v>
      </c>
      <c r="M2482" s="4" t="s">
        <v>13</v>
      </c>
      <c r="N2482" s="4" t="s">
        <v>13</v>
      </c>
      <c r="O2482" s="4" t="s">
        <v>8</v>
      </c>
    </row>
    <row r="2483" spans="1:18">
      <c r="A2483" t="n">
        <v>22745</v>
      </c>
      <c r="B2483" s="9" t="n">
        <v>50</v>
      </c>
      <c r="C2483" s="7" t="n">
        <v>0</v>
      </c>
      <c r="D2483" s="7" t="n">
        <v>4549</v>
      </c>
      <c r="E2483" s="7" t="n">
        <v>0.600000023841858</v>
      </c>
      <c r="F2483" s="7" t="n">
        <v>3000</v>
      </c>
      <c r="G2483" s="7" t="n">
        <v>0</v>
      </c>
      <c r="H2483" s="7" t="n">
        <v>0</v>
      </c>
      <c r="I2483" s="7" t="n">
        <v>0</v>
      </c>
      <c r="J2483" s="7" t="n">
        <v>65533</v>
      </c>
      <c r="K2483" s="7" t="n">
        <v>0</v>
      </c>
      <c r="L2483" s="7" t="n">
        <v>0</v>
      </c>
      <c r="M2483" s="7" t="n">
        <v>0</v>
      </c>
      <c r="N2483" s="7" t="n">
        <v>0</v>
      </c>
      <c r="O2483" s="7" t="s">
        <v>14</v>
      </c>
    </row>
    <row r="2484" spans="1:18">
      <c r="A2484" t="s">
        <v>4</v>
      </c>
      <c r="B2484" s="4" t="s">
        <v>5</v>
      </c>
      <c r="C2484" s="4" t="s">
        <v>11</v>
      </c>
    </row>
    <row r="2485" spans="1:18">
      <c r="A2485" t="n">
        <v>22784</v>
      </c>
      <c r="B2485" s="23" t="n">
        <v>16</v>
      </c>
      <c r="C2485" s="7" t="n">
        <v>2000</v>
      </c>
    </row>
    <row r="2486" spans="1:18">
      <c r="A2486" t="s">
        <v>4</v>
      </c>
      <c r="B2486" s="4" t="s">
        <v>5</v>
      </c>
      <c r="C2486" s="4" t="s">
        <v>11</v>
      </c>
      <c r="D2486" s="4" t="s">
        <v>7</v>
      </c>
      <c r="E2486" s="4" t="s">
        <v>12</v>
      </c>
      <c r="F2486" s="4" t="s">
        <v>11</v>
      </c>
    </row>
    <row r="2487" spans="1:18">
      <c r="A2487" t="n">
        <v>22787</v>
      </c>
      <c r="B2487" s="38" t="n">
        <v>59</v>
      </c>
      <c r="C2487" s="7" t="n">
        <v>0</v>
      </c>
      <c r="D2487" s="7" t="n">
        <v>13</v>
      </c>
      <c r="E2487" s="7" t="n">
        <v>0.150000005960464</v>
      </c>
      <c r="F2487" s="7" t="n">
        <v>0</v>
      </c>
    </row>
    <row r="2488" spans="1:18">
      <c r="A2488" t="s">
        <v>4</v>
      </c>
      <c r="B2488" s="4" t="s">
        <v>5</v>
      </c>
      <c r="C2488" s="4" t="s">
        <v>11</v>
      </c>
    </row>
    <row r="2489" spans="1:18">
      <c r="A2489" t="n">
        <v>22797</v>
      </c>
      <c r="B2489" s="23" t="n">
        <v>16</v>
      </c>
      <c r="C2489" s="7" t="n">
        <v>50</v>
      </c>
    </row>
    <row r="2490" spans="1:18">
      <c r="A2490" t="s">
        <v>4</v>
      </c>
      <c r="B2490" s="4" t="s">
        <v>5</v>
      </c>
      <c r="C2490" s="4" t="s">
        <v>11</v>
      </c>
      <c r="D2490" s="4" t="s">
        <v>7</v>
      </c>
      <c r="E2490" s="4" t="s">
        <v>12</v>
      </c>
      <c r="F2490" s="4" t="s">
        <v>11</v>
      </c>
    </row>
    <row r="2491" spans="1:18">
      <c r="A2491" t="n">
        <v>22800</v>
      </c>
      <c r="B2491" s="38" t="n">
        <v>59</v>
      </c>
      <c r="C2491" s="7" t="n">
        <v>5</v>
      </c>
      <c r="D2491" s="7" t="n">
        <v>13</v>
      </c>
      <c r="E2491" s="7" t="n">
        <v>0.150000005960464</v>
      </c>
      <c r="F2491" s="7" t="n">
        <v>0</v>
      </c>
    </row>
    <row r="2492" spans="1:18">
      <c r="A2492" t="s">
        <v>4</v>
      </c>
      <c r="B2492" s="4" t="s">
        <v>5</v>
      </c>
      <c r="C2492" s="4" t="s">
        <v>11</v>
      </c>
      <c r="D2492" s="4" t="s">
        <v>7</v>
      </c>
      <c r="E2492" s="4" t="s">
        <v>12</v>
      </c>
      <c r="F2492" s="4" t="s">
        <v>11</v>
      </c>
    </row>
    <row r="2493" spans="1:18">
      <c r="A2493" t="n">
        <v>22810</v>
      </c>
      <c r="B2493" s="38" t="n">
        <v>59</v>
      </c>
      <c r="C2493" s="7" t="n">
        <v>3</v>
      </c>
      <c r="D2493" s="7" t="n">
        <v>13</v>
      </c>
      <c r="E2493" s="7" t="n">
        <v>0.150000005960464</v>
      </c>
      <c r="F2493" s="7" t="n">
        <v>0</v>
      </c>
    </row>
    <row r="2494" spans="1:18">
      <c r="A2494" t="s">
        <v>4</v>
      </c>
      <c r="B2494" s="4" t="s">
        <v>5</v>
      </c>
      <c r="C2494" s="4" t="s">
        <v>11</v>
      </c>
    </row>
    <row r="2495" spans="1:18">
      <c r="A2495" t="n">
        <v>22820</v>
      </c>
      <c r="B2495" s="23" t="n">
        <v>16</v>
      </c>
      <c r="C2495" s="7" t="n">
        <v>50</v>
      </c>
    </row>
    <row r="2496" spans="1:18">
      <c r="A2496" t="s">
        <v>4</v>
      </c>
      <c r="B2496" s="4" t="s">
        <v>5</v>
      </c>
      <c r="C2496" s="4" t="s">
        <v>11</v>
      </c>
      <c r="D2496" s="4" t="s">
        <v>7</v>
      </c>
      <c r="E2496" s="4" t="s">
        <v>12</v>
      </c>
      <c r="F2496" s="4" t="s">
        <v>11</v>
      </c>
    </row>
    <row r="2497" spans="1:15">
      <c r="A2497" t="n">
        <v>22823</v>
      </c>
      <c r="B2497" s="38" t="n">
        <v>59</v>
      </c>
      <c r="C2497" s="7" t="n">
        <v>7032</v>
      </c>
      <c r="D2497" s="7" t="n">
        <v>13</v>
      </c>
      <c r="E2497" s="7" t="n">
        <v>0.150000005960464</v>
      </c>
      <c r="F2497" s="7" t="n">
        <v>0</v>
      </c>
    </row>
    <row r="2498" spans="1:15">
      <c r="A2498" t="s">
        <v>4</v>
      </c>
      <c r="B2498" s="4" t="s">
        <v>5</v>
      </c>
      <c r="C2498" s="4" t="s">
        <v>11</v>
      </c>
    </row>
    <row r="2499" spans="1:15">
      <c r="A2499" t="n">
        <v>22833</v>
      </c>
      <c r="B2499" s="23" t="n">
        <v>16</v>
      </c>
      <c r="C2499" s="7" t="n">
        <v>50</v>
      </c>
    </row>
    <row r="2500" spans="1:15">
      <c r="A2500" t="s">
        <v>4</v>
      </c>
      <c r="B2500" s="4" t="s">
        <v>5</v>
      </c>
      <c r="C2500" s="4" t="s">
        <v>11</v>
      </c>
      <c r="D2500" s="4" t="s">
        <v>7</v>
      </c>
      <c r="E2500" s="4" t="s">
        <v>12</v>
      </c>
      <c r="F2500" s="4" t="s">
        <v>11</v>
      </c>
    </row>
    <row r="2501" spans="1:15">
      <c r="A2501" t="n">
        <v>22836</v>
      </c>
      <c r="B2501" s="38" t="n">
        <v>59</v>
      </c>
      <c r="C2501" s="7" t="n">
        <v>61489</v>
      </c>
      <c r="D2501" s="7" t="n">
        <v>13</v>
      </c>
      <c r="E2501" s="7" t="n">
        <v>0.150000005960464</v>
      </c>
      <c r="F2501" s="7" t="n">
        <v>0</v>
      </c>
    </row>
    <row r="2502" spans="1:15">
      <c r="A2502" t="s">
        <v>4</v>
      </c>
      <c r="B2502" s="4" t="s">
        <v>5</v>
      </c>
      <c r="C2502" s="4" t="s">
        <v>11</v>
      </c>
    </row>
    <row r="2503" spans="1:15">
      <c r="A2503" t="n">
        <v>22846</v>
      </c>
      <c r="B2503" s="23" t="n">
        <v>16</v>
      </c>
      <c r="C2503" s="7" t="n">
        <v>50</v>
      </c>
    </row>
    <row r="2504" spans="1:15">
      <c r="A2504" t="s">
        <v>4</v>
      </c>
      <c r="B2504" s="4" t="s">
        <v>5</v>
      </c>
      <c r="C2504" s="4" t="s">
        <v>11</v>
      </c>
      <c r="D2504" s="4" t="s">
        <v>7</v>
      </c>
      <c r="E2504" s="4" t="s">
        <v>12</v>
      </c>
      <c r="F2504" s="4" t="s">
        <v>11</v>
      </c>
    </row>
    <row r="2505" spans="1:15">
      <c r="A2505" t="n">
        <v>22849</v>
      </c>
      <c r="B2505" s="38" t="n">
        <v>59</v>
      </c>
      <c r="C2505" s="7" t="n">
        <v>61490</v>
      </c>
      <c r="D2505" s="7" t="n">
        <v>13</v>
      </c>
      <c r="E2505" s="7" t="n">
        <v>0.150000005960464</v>
      </c>
      <c r="F2505" s="7" t="n">
        <v>0</v>
      </c>
    </row>
    <row r="2506" spans="1:15">
      <c r="A2506" t="s">
        <v>4</v>
      </c>
      <c r="B2506" s="4" t="s">
        <v>5</v>
      </c>
      <c r="C2506" s="4" t="s">
        <v>11</v>
      </c>
    </row>
    <row r="2507" spans="1:15">
      <c r="A2507" t="n">
        <v>22859</v>
      </c>
      <c r="B2507" s="23" t="n">
        <v>16</v>
      </c>
      <c r="C2507" s="7" t="n">
        <v>50</v>
      </c>
    </row>
    <row r="2508" spans="1:15">
      <c r="A2508" t="s">
        <v>4</v>
      </c>
      <c r="B2508" s="4" t="s">
        <v>5</v>
      </c>
      <c r="C2508" s="4" t="s">
        <v>11</v>
      </c>
      <c r="D2508" s="4" t="s">
        <v>7</v>
      </c>
      <c r="E2508" s="4" t="s">
        <v>12</v>
      </c>
      <c r="F2508" s="4" t="s">
        <v>11</v>
      </c>
    </row>
    <row r="2509" spans="1:15">
      <c r="A2509" t="n">
        <v>22862</v>
      </c>
      <c r="B2509" s="38" t="n">
        <v>59</v>
      </c>
      <c r="C2509" s="7" t="n">
        <v>61488</v>
      </c>
      <c r="D2509" s="7" t="n">
        <v>13</v>
      </c>
      <c r="E2509" s="7" t="n">
        <v>0.150000005960464</v>
      </c>
      <c r="F2509" s="7" t="n">
        <v>0</v>
      </c>
    </row>
    <row r="2510" spans="1:15">
      <c r="A2510" t="s">
        <v>4</v>
      </c>
      <c r="B2510" s="4" t="s">
        <v>5</v>
      </c>
      <c r="C2510" s="4" t="s">
        <v>11</v>
      </c>
    </row>
    <row r="2511" spans="1:15">
      <c r="A2511" t="n">
        <v>22872</v>
      </c>
      <c r="B2511" s="23" t="n">
        <v>16</v>
      </c>
      <c r="C2511" s="7" t="n">
        <v>1300</v>
      </c>
    </row>
    <row r="2512" spans="1:15">
      <c r="A2512" t="s">
        <v>4</v>
      </c>
      <c r="B2512" s="4" t="s">
        <v>5</v>
      </c>
      <c r="C2512" s="4" t="s">
        <v>7</v>
      </c>
      <c r="D2512" s="4" t="s">
        <v>11</v>
      </c>
      <c r="E2512" s="4" t="s">
        <v>12</v>
      </c>
    </row>
    <row r="2513" spans="1:6">
      <c r="A2513" t="n">
        <v>22875</v>
      </c>
      <c r="B2513" s="16" t="n">
        <v>58</v>
      </c>
      <c r="C2513" s="7" t="n">
        <v>101</v>
      </c>
      <c r="D2513" s="7" t="n">
        <v>500</v>
      </c>
      <c r="E2513" s="7" t="n">
        <v>1</v>
      </c>
    </row>
    <row r="2514" spans="1:6">
      <c r="A2514" t="s">
        <v>4</v>
      </c>
      <c r="B2514" s="4" t="s">
        <v>5</v>
      </c>
      <c r="C2514" s="4" t="s">
        <v>7</v>
      </c>
      <c r="D2514" s="4" t="s">
        <v>11</v>
      </c>
    </row>
    <row r="2515" spans="1:6">
      <c r="A2515" t="n">
        <v>22883</v>
      </c>
      <c r="B2515" s="16" t="n">
        <v>58</v>
      </c>
      <c r="C2515" s="7" t="n">
        <v>254</v>
      </c>
      <c r="D2515" s="7" t="n">
        <v>0</v>
      </c>
    </row>
    <row r="2516" spans="1:6">
      <c r="A2516" t="s">
        <v>4</v>
      </c>
      <c r="B2516" s="4" t="s">
        <v>5</v>
      </c>
      <c r="C2516" s="4" t="s">
        <v>7</v>
      </c>
      <c r="D2516" s="4" t="s">
        <v>7</v>
      </c>
      <c r="E2516" s="4" t="s">
        <v>12</v>
      </c>
      <c r="F2516" s="4" t="s">
        <v>12</v>
      </c>
      <c r="G2516" s="4" t="s">
        <v>12</v>
      </c>
      <c r="H2516" s="4" t="s">
        <v>11</v>
      </c>
    </row>
    <row r="2517" spans="1:6">
      <c r="A2517" t="n">
        <v>22887</v>
      </c>
      <c r="B2517" s="34" t="n">
        <v>45</v>
      </c>
      <c r="C2517" s="7" t="n">
        <v>2</v>
      </c>
      <c r="D2517" s="7" t="n">
        <v>3</v>
      </c>
      <c r="E2517" s="7" t="n">
        <v>-0.0599999986588955</v>
      </c>
      <c r="F2517" s="7" t="n">
        <v>-0.939999997615814</v>
      </c>
      <c r="G2517" s="7" t="n">
        <v>0.670000016689301</v>
      </c>
      <c r="H2517" s="7" t="n">
        <v>0</v>
      </c>
    </row>
    <row r="2518" spans="1:6">
      <c r="A2518" t="s">
        <v>4</v>
      </c>
      <c r="B2518" s="4" t="s">
        <v>5</v>
      </c>
      <c r="C2518" s="4" t="s">
        <v>7</v>
      </c>
      <c r="D2518" s="4" t="s">
        <v>7</v>
      </c>
      <c r="E2518" s="4" t="s">
        <v>12</v>
      </c>
      <c r="F2518" s="4" t="s">
        <v>12</v>
      </c>
      <c r="G2518" s="4" t="s">
        <v>12</v>
      </c>
      <c r="H2518" s="4" t="s">
        <v>11</v>
      </c>
      <c r="I2518" s="4" t="s">
        <v>7</v>
      </c>
    </row>
    <row r="2519" spans="1:6">
      <c r="A2519" t="n">
        <v>22904</v>
      </c>
      <c r="B2519" s="34" t="n">
        <v>45</v>
      </c>
      <c r="C2519" s="7" t="n">
        <v>4</v>
      </c>
      <c r="D2519" s="7" t="n">
        <v>3</v>
      </c>
      <c r="E2519" s="7" t="n">
        <v>27.2999992370605</v>
      </c>
      <c r="F2519" s="7" t="n">
        <v>304.75</v>
      </c>
      <c r="G2519" s="7" t="n">
        <v>6</v>
      </c>
      <c r="H2519" s="7" t="n">
        <v>0</v>
      </c>
      <c r="I2519" s="7" t="n">
        <v>1</v>
      </c>
    </row>
    <row r="2520" spans="1:6">
      <c r="A2520" t="s">
        <v>4</v>
      </c>
      <c r="B2520" s="4" t="s">
        <v>5</v>
      </c>
      <c r="C2520" s="4" t="s">
        <v>7</v>
      </c>
      <c r="D2520" s="4" t="s">
        <v>7</v>
      </c>
      <c r="E2520" s="4" t="s">
        <v>12</v>
      </c>
      <c r="F2520" s="4" t="s">
        <v>11</v>
      </c>
    </row>
    <row r="2521" spans="1:6">
      <c r="A2521" t="n">
        <v>22922</v>
      </c>
      <c r="B2521" s="34" t="n">
        <v>45</v>
      </c>
      <c r="C2521" s="7" t="n">
        <v>5</v>
      </c>
      <c r="D2521" s="7" t="n">
        <v>3</v>
      </c>
      <c r="E2521" s="7" t="n">
        <v>6.5</v>
      </c>
      <c r="F2521" s="7" t="n">
        <v>0</v>
      </c>
    </row>
    <row r="2522" spans="1:6">
      <c r="A2522" t="s">
        <v>4</v>
      </c>
      <c r="B2522" s="4" t="s">
        <v>5</v>
      </c>
      <c r="C2522" s="4" t="s">
        <v>7</v>
      </c>
      <c r="D2522" s="4" t="s">
        <v>7</v>
      </c>
      <c r="E2522" s="4" t="s">
        <v>12</v>
      </c>
      <c r="F2522" s="4" t="s">
        <v>11</v>
      </c>
    </row>
    <row r="2523" spans="1:6">
      <c r="A2523" t="n">
        <v>22931</v>
      </c>
      <c r="B2523" s="34" t="n">
        <v>45</v>
      </c>
      <c r="C2523" s="7" t="n">
        <v>11</v>
      </c>
      <c r="D2523" s="7" t="n">
        <v>3</v>
      </c>
      <c r="E2523" s="7" t="n">
        <v>38</v>
      </c>
      <c r="F2523" s="7" t="n">
        <v>0</v>
      </c>
    </row>
    <row r="2524" spans="1:6">
      <c r="A2524" t="s">
        <v>4</v>
      </c>
      <c r="B2524" s="4" t="s">
        <v>5</v>
      </c>
      <c r="C2524" s="4" t="s">
        <v>7</v>
      </c>
      <c r="D2524" s="4" t="s">
        <v>7</v>
      </c>
      <c r="E2524" s="4" t="s">
        <v>12</v>
      </c>
      <c r="F2524" s="4" t="s">
        <v>12</v>
      </c>
      <c r="G2524" s="4" t="s">
        <v>12</v>
      </c>
      <c r="H2524" s="4" t="s">
        <v>11</v>
      </c>
    </row>
    <row r="2525" spans="1:6">
      <c r="A2525" t="n">
        <v>22940</v>
      </c>
      <c r="B2525" s="34" t="n">
        <v>45</v>
      </c>
      <c r="C2525" s="7" t="n">
        <v>2</v>
      </c>
      <c r="D2525" s="7" t="n">
        <v>3</v>
      </c>
      <c r="E2525" s="7" t="n">
        <v>-0.0599999986588955</v>
      </c>
      <c r="F2525" s="7" t="n">
        <v>-0.509999990463257</v>
      </c>
      <c r="G2525" s="7" t="n">
        <v>0.670000016689301</v>
      </c>
      <c r="H2525" s="7" t="n">
        <v>20000</v>
      </c>
    </row>
    <row r="2526" spans="1:6">
      <c r="A2526" t="s">
        <v>4</v>
      </c>
      <c r="B2526" s="4" t="s">
        <v>5</v>
      </c>
      <c r="C2526" s="4" t="s">
        <v>7</v>
      </c>
      <c r="D2526" s="4" t="s">
        <v>7</v>
      </c>
      <c r="E2526" s="4" t="s">
        <v>12</v>
      </c>
      <c r="F2526" s="4" t="s">
        <v>12</v>
      </c>
      <c r="G2526" s="4" t="s">
        <v>12</v>
      </c>
      <c r="H2526" s="4" t="s">
        <v>11</v>
      </c>
      <c r="I2526" s="4" t="s">
        <v>7</v>
      </c>
    </row>
    <row r="2527" spans="1:6">
      <c r="A2527" t="n">
        <v>22957</v>
      </c>
      <c r="B2527" s="34" t="n">
        <v>45</v>
      </c>
      <c r="C2527" s="7" t="n">
        <v>4</v>
      </c>
      <c r="D2527" s="7" t="n">
        <v>3</v>
      </c>
      <c r="E2527" s="7" t="n">
        <v>18.3999996185303</v>
      </c>
      <c r="F2527" s="7" t="n">
        <v>280.540008544922</v>
      </c>
      <c r="G2527" s="7" t="n">
        <v>6</v>
      </c>
      <c r="H2527" s="7" t="n">
        <v>20000</v>
      </c>
      <c r="I2527" s="7" t="n">
        <v>1</v>
      </c>
    </row>
    <row r="2528" spans="1:6">
      <c r="A2528" t="s">
        <v>4</v>
      </c>
      <c r="B2528" s="4" t="s">
        <v>5</v>
      </c>
      <c r="C2528" s="4" t="s">
        <v>7</v>
      </c>
      <c r="D2528" s="4" t="s">
        <v>7</v>
      </c>
      <c r="E2528" s="4" t="s">
        <v>12</v>
      </c>
      <c r="F2528" s="4" t="s">
        <v>11</v>
      </c>
    </row>
    <row r="2529" spans="1:9">
      <c r="A2529" t="n">
        <v>22975</v>
      </c>
      <c r="B2529" s="34" t="n">
        <v>45</v>
      </c>
      <c r="C2529" s="7" t="n">
        <v>5</v>
      </c>
      <c r="D2529" s="7" t="n">
        <v>3</v>
      </c>
      <c r="E2529" s="7" t="n">
        <v>14.1999998092651</v>
      </c>
      <c r="F2529" s="7" t="n">
        <v>20000</v>
      </c>
    </row>
    <row r="2530" spans="1:9">
      <c r="A2530" t="s">
        <v>4</v>
      </c>
      <c r="B2530" s="4" t="s">
        <v>5</v>
      </c>
      <c r="C2530" s="4" t="s">
        <v>7</v>
      </c>
      <c r="D2530" s="4" t="s">
        <v>7</v>
      </c>
      <c r="E2530" s="4" t="s">
        <v>12</v>
      </c>
      <c r="F2530" s="4" t="s">
        <v>11</v>
      </c>
    </row>
    <row r="2531" spans="1:9">
      <c r="A2531" t="n">
        <v>22984</v>
      </c>
      <c r="B2531" s="34" t="n">
        <v>45</v>
      </c>
      <c r="C2531" s="7" t="n">
        <v>11</v>
      </c>
      <c r="D2531" s="7" t="n">
        <v>3</v>
      </c>
      <c r="E2531" s="7" t="n">
        <v>38</v>
      </c>
      <c r="F2531" s="7" t="n">
        <v>20000</v>
      </c>
    </row>
    <row r="2532" spans="1:9">
      <c r="A2532" t="s">
        <v>4</v>
      </c>
      <c r="B2532" s="4" t="s">
        <v>5</v>
      </c>
      <c r="C2532" s="4" t="s">
        <v>11</v>
      </c>
      <c r="D2532" s="4" t="s">
        <v>7</v>
      </c>
      <c r="E2532" s="4" t="s">
        <v>8</v>
      </c>
      <c r="F2532" s="4" t="s">
        <v>12</v>
      </c>
      <c r="G2532" s="4" t="s">
        <v>12</v>
      </c>
      <c r="H2532" s="4" t="s">
        <v>12</v>
      </c>
    </row>
    <row r="2533" spans="1:9">
      <c r="A2533" t="n">
        <v>22993</v>
      </c>
      <c r="B2533" s="29" t="n">
        <v>48</v>
      </c>
      <c r="C2533" s="7" t="n">
        <v>0</v>
      </c>
      <c r="D2533" s="7" t="n">
        <v>0</v>
      </c>
      <c r="E2533" s="7" t="s">
        <v>35</v>
      </c>
      <c r="F2533" s="7" t="n">
        <v>0</v>
      </c>
      <c r="G2533" s="7" t="n">
        <v>1</v>
      </c>
      <c r="H2533" s="7" t="n">
        <v>0</v>
      </c>
    </row>
    <row r="2534" spans="1:9">
      <c r="A2534" t="s">
        <v>4</v>
      </c>
      <c r="B2534" s="4" t="s">
        <v>5</v>
      </c>
      <c r="C2534" s="4" t="s">
        <v>11</v>
      </c>
      <c r="D2534" s="4" t="s">
        <v>7</v>
      </c>
      <c r="E2534" s="4" t="s">
        <v>8</v>
      </c>
      <c r="F2534" s="4" t="s">
        <v>12</v>
      </c>
      <c r="G2534" s="4" t="s">
        <v>12</v>
      </c>
      <c r="H2534" s="4" t="s">
        <v>12</v>
      </c>
    </row>
    <row r="2535" spans="1:9">
      <c r="A2535" t="n">
        <v>23020</v>
      </c>
      <c r="B2535" s="29" t="n">
        <v>48</v>
      </c>
      <c r="C2535" s="7" t="n">
        <v>5</v>
      </c>
      <c r="D2535" s="7" t="n">
        <v>0</v>
      </c>
      <c r="E2535" s="7" t="s">
        <v>99</v>
      </c>
      <c r="F2535" s="7" t="n">
        <v>0</v>
      </c>
      <c r="G2535" s="7" t="n">
        <v>1</v>
      </c>
      <c r="H2535" s="7" t="n">
        <v>0</v>
      </c>
    </row>
    <row r="2536" spans="1:9">
      <c r="A2536" t="s">
        <v>4</v>
      </c>
      <c r="B2536" s="4" t="s">
        <v>5</v>
      </c>
      <c r="C2536" s="4" t="s">
        <v>11</v>
      </c>
      <c r="D2536" s="4" t="s">
        <v>12</v>
      </c>
      <c r="E2536" s="4" t="s">
        <v>12</v>
      </c>
      <c r="F2536" s="4" t="s">
        <v>12</v>
      </c>
      <c r="G2536" s="4" t="s">
        <v>12</v>
      </c>
    </row>
    <row r="2537" spans="1:9">
      <c r="A2537" t="n">
        <v>23046</v>
      </c>
      <c r="B2537" s="30" t="n">
        <v>46</v>
      </c>
      <c r="C2537" s="7" t="n">
        <v>1590</v>
      </c>
      <c r="D2537" s="7" t="n">
        <v>-6.25</v>
      </c>
      <c r="E2537" s="7" t="n">
        <v>2.01999998092651</v>
      </c>
      <c r="F2537" s="7" t="n">
        <v>0.810000002384186</v>
      </c>
      <c r="G2537" s="7" t="n">
        <v>0</v>
      </c>
    </row>
    <row r="2538" spans="1:9">
      <c r="A2538" t="s">
        <v>4</v>
      </c>
      <c r="B2538" s="4" t="s">
        <v>5</v>
      </c>
      <c r="C2538" s="4" t="s">
        <v>7</v>
      </c>
      <c r="D2538" s="4" t="s">
        <v>11</v>
      </c>
    </row>
    <row r="2539" spans="1:9">
      <c r="A2539" t="n">
        <v>23065</v>
      </c>
      <c r="B2539" s="16" t="n">
        <v>58</v>
      </c>
      <c r="C2539" s="7" t="n">
        <v>255</v>
      </c>
      <c r="D2539" s="7" t="n">
        <v>0</v>
      </c>
    </row>
    <row r="2540" spans="1:9">
      <c r="A2540" t="s">
        <v>4</v>
      </c>
      <c r="B2540" s="4" t="s">
        <v>5</v>
      </c>
      <c r="C2540" s="4" t="s">
        <v>7</v>
      </c>
      <c r="D2540" s="4" t="s">
        <v>11</v>
      </c>
      <c r="E2540" s="4" t="s">
        <v>8</v>
      </c>
    </row>
    <row r="2541" spans="1:9">
      <c r="A2541" t="n">
        <v>23069</v>
      </c>
      <c r="B2541" s="35" t="n">
        <v>51</v>
      </c>
      <c r="C2541" s="7" t="n">
        <v>4</v>
      </c>
      <c r="D2541" s="7" t="n">
        <v>7032</v>
      </c>
      <c r="E2541" s="7" t="s">
        <v>53</v>
      </c>
    </row>
    <row r="2542" spans="1:9">
      <c r="A2542" t="s">
        <v>4</v>
      </c>
      <c r="B2542" s="4" t="s">
        <v>5</v>
      </c>
      <c r="C2542" s="4" t="s">
        <v>11</v>
      </c>
    </row>
    <row r="2543" spans="1:9">
      <c r="A2543" t="n">
        <v>23083</v>
      </c>
      <c r="B2543" s="23" t="n">
        <v>16</v>
      </c>
      <c r="C2543" s="7" t="n">
        <v>0</v>
      </c>
    </row>
    <row r="2544" spans="1:9">
      <c r="A2544" t="s">
        <v>4</v>
      </c>
      <c r="B2544" s="4" t="s">
        <v>5</v>
      </c>
      <c r="C2544" s="4" t="s">
        <v>11</v>
      </c>
      <c r="D2544" s="4" t="s">
        <v>7</v>
      </c>
      <c r="E2544" s="4" t="s">
        <v>13</v>
      </c>
      <c r="F2544" s="4" t="s">
        <v>39</v>
      </c>
      <c r="G2544" s="4" t="s">
        <v>7</v>
      </c>
      <c r="H2544" s="4" t="s">
        <v>7</v>
      </c>
    </row>
    <row r="2545" spans="1:8">
      <c r="A2545" t="n">
        <v>23086</v>
      </c>
      <c r="B2545" s="36" t="n">
        <v>26</v>
      </c>
      <c r="C2545" s="7" t="n">
        <v>7032</v>
      </c>
      <c r="D2545" s="7" t="n">
        <v>17</v>
      </c>
      <c r="E2545" s="7" t="n">
        <v>61417</v>
      </c>
      <c r="F2545" s="7" t="s">
        <v>289</v>
      </c>
      <c r="G2545" s="7" t="n">
        <v>2</v>
      </c>
      <c r="H2545" s="7" t="n">
        <v>0</v>
      </c>
    </row>
    <row r="2546" spans="1:8">
      <c r="A2546" t="s">
        <v>4</v>
      </c>
      <c r="B2546" s="4" t="s">
        <v>5</v>
      </c>
    </row>
    <row r="2547" spans="1:8">
      <c r="A2547" t="n">
        <v>23111</v>
      </c>
      <c r="B2547" s="37" t="n">
        <v>28</v>
      </c>
    </row>
    <row r="2548" spans="1:8">
      <c r="A2548" t="s">
        <v>4</v>
      </c>
      <c r="B2548" s="4" t="s">
        <v>5</v>
      </c>
      <c r="C2548" s="4" t="s">
        <v>7</v>
      </c>
      <c r="D2548" s="4" t="s">
        <v>11</v>
      </c>
      <c r="E2548" s="4" t="s">
        <v>8</v>
      </c>
    </row>
    <row r="2549" spans="1:8">
      <c r="A2549" t="n">
        <v>23112</v>
      </c>
      <c r="B2549" s="35" t="n">
        <v>51</v>
      </c>
      <c r="C2549" s="7" t="n">
        <v>4</v>
      </c>
      <c r="D2549" s="7" t="n">
        <v>0</v>
      </c>
      <c r="E2549" s="7" t="s">
        <v>53</v>
      </c>
    </row>
    <row r="2550" spans="1:8">
      <c r="A2550" t="s">
        <v>4</v>
      </c>
      <c r="B2550" s="4" t="s">
        <v>5</v>
      </c>
      <c r="C2550" s="4" t="s">
        <v>11</v>
      </c>
    </row>
    <row r="2551" spans="1:8">
      <c r="A2551" t="n">
        <v>23126</v>
      </c>
      <c r="B2551" s="23" t="n">
        <v>16</v>
      </c>
      <c r="C2551" s="7" t="n">
        <v>0</v>
      </c>
    </row>
    <row r="2552" spans="1:8">
      <c r="A2552" t="s">
        <v>4</v>
      </c>
      <c r="B2552" s="4" t="s">
        <v>5</v>
      </c>
      <c r="C2552" s="4" t="s">
        <v>11</v>
      </c>
      <c r="D2552" s="4" t="s">
        <v>7</v>
      </c>
      <c r="E2552" s="4" t="s">
        <v>13</v>
      </c>
      <c r="F2552" s="4" t="s">
        <v>39</v>
      </c>
      <c r="G2552" s="4" t="s">
        <v>7</v>
      </c>
      <c r="H2552" s="4" t="s">
        <v>7</v>
      </c>
    </row>
    <row r="2553" spans="1:8">
      <c r="A2553" t="n">
        <v>23129</v>
      </c>
      <c r="B2553" s="36" t="n">
        <v>26</v>
      </c>
      <c r="C2553" s="7" t="n">
        <v>0</v>
      </c>
      <c r="D2553" s="7" t="n">
        <v>17</v>
      </c>
      <c r="E2553" s="7" t="n">
        <v>61418</v>
      </c>
      <c r="F2553" s="7" t="s">
        <v>290</v>
      </c>
      <c r="G2553" s="7" t="n">
        <v>2</v>
      </c>
      <c r="H2553" s="7" t="n">
        <v>0</v>
      </c>
    </row>
    <row r="2554" spans="1:8">
      <c r="A2554" t="s">
        <v>4</v>
      </c>
      <c r="B2554" s="4" t="s">
        <v>5</v>
      </c>
    </row>
    <row r="2555" spans="1:8">
      <c r="A2555" t="n">
        <v>23166</v>
      </c>
      <c r="B2555" s="37" t="n">
        <v>28</v>
      </c>
    </row>
    <row r="2556" spans="1:8">
      <c r="A2556" t="s">
        <v>4</v>
      </c>
      <c r="B2556" s="4" t="s">
        <v>5</v>
      </c>
      <c r="C2556" s="4" t="s">
        <v>11</v>
      </c>
      <c r="D2556" s="4" t="s">
        <v>11</v>
      </c>
      <c r="E2556" s="4" t="s">
        <v>11</v>
      </c>
    </row>
    <row r="2557" spans="1:8">
      <c r="A2557" t="n">
        <v>23167</v>
      </c>
      <c r="B2557" s="39" t="n">
        <v>61</v>
      </c>
      <c r="C2557" s="7" t="n">
        <v>5</v>
      </c>
      <c r="D2557" s="7" t="n">
        <v>1590</v>
      </c>
      <c r="E2557" s="7" t="n">
        <v>1000</v>
      </c>
    </row>
    <row r="2558" spans="1:8">
      <c r="A2558" t="s">
        <v>4</v>
      </c>
      <c r="B2558" s="4" t="s">
        <v>5</v>
      </c>
      <c r="C2558" s="4" t="s">
        <v>7</v>
      </c>
      <c r="D2558" s="4" t="s">
        <v>11</v>
      </c>
      <c r="E2558" s="4" t="s">
        <v>8</v>
      </c>
    </row>
    <row r="2559" spans="1:8">
      <c r="A2559" t="n">
        <v>23174</v>
      </c>
      <c r="B2559" s="35" t="n">
        <v>51</v>
      </c>
      <c r="C2559" s="7" t="n">
        <v>4</v>
      </c>
      <c r="D2559" s="7" t="n">
        <v>5</v>
      </c>
      <c r="E2559" s="7" t="s">
        <v>51</v>
      </c>
    </row>
    <row r="2560" spans="1:8">
      <c r="A2560" t="s">
        <v>4</v>
      </c>
      <c r="B2560" s="4" t="s">
        <v>5</v>
      </c>
      <c r="C2560" s="4" t="s">
        <v>11</v>
      </c>
    </row>
    <row r="2561" spans="1:8">
      <c r="A2561" t="n">
        <v>23188</v>
      </c>
      <c r="B2561" s="23" t="n">
        <v>16</v>
      </c>
      <c r="C2561" s="7" t="n">
        <v>0</v>
      </c>
    </row>
    <row r="2562" spans="1:8">
      <c r="A2562" t="s">
        <v>4</v>
      </c>
      <c r="B2562" s="4" t="s">
        <v>5</v>
      </c>
      <c r="C2562" s="4" t="s">
        <v>11</v>
      </c>
      <c r="D2562" s="4" t="s">
        <v>7</v>
      </c>
      <c r="E2562" s="4" t="s">
        <v>13</v>
      </c>
      <c r="F2562" s="4" t="s">
        <v>39</v>
      </c>
      <c r="G2562" s="4" t="s">
        <v>7</v>
      </c>
      <c r="H2562" s="4" t="s">
        <v>7</v>
      </c>
    </row>
    <row r="2563" spans="1:8">
      <c r="A2563" t="n">
        <v>23191</v>
      </c>
      <c r="B2563" s="36" t="n">
        <v>26</v>
      </c>
      <c r="C2563" s="7" t="n">
        <v>5</v>
      </c>
      <c r="D2563" s="7" t="n">
        <v>17</v>
      </c>
      <c r="E2563" s="7" t="n">
        <v>61419</v>
      </c>
      <c r="F2563" s="7" t="s">
        <v>291</v>
      </c>
      <c r="G2563" s="7" t="n">
        <v>2</v>
      </c>
      <c r="H2563" s="7" t="n">
        <v>0</v>
      </c>
    </row>
    <row r="2564" spans="1:8">
      <c r="A2564" t="s">
        <v>4</v>
      </c>
      <c r="B2564" s="4" t="s">
        <v>5</v>
      </c>
    </row>
    <row r="2565" spans="1:8">
      <c r="A2565" t="n">
        <v>23245</v>
      </c>
      <c r="B2565" s="37" t="n">
        <v>28</v>
      </c>
    </row>
    <row r="2566" spans="1:8">
      <c r="A2566" t="s">
        <v>4</v>
      </c>
      <c r="B2566" s="4" t="s">
        <v>5</v>
      </c>
      <c r="C2566" s="4" t="s">
        <v>11</v>
      </c>
      <c r="D2566" s="4" t="s">
        <v>11</v>
      </c>
      <c r="E2566" s="4" t="s">
        <v>11</v>
      </c>
    </row>
    <row r="2567" spans="1:8">
      <c r="A2567" t="n">
        <v>23246</v>
      </c>
      <c r="B2567" s="39" t="n">
        <v>61</v>
      </c>
      <c r="C2567" s="7" t="n">
        <v>3</v>
      </c>
      <c r="D2567" s="7" t="n">
        <v>1590</v>
      </c>
      <c r="E2567" s="7" t="n">
        <v>1000</v>
      </c>
    </row>
    <row r="2568" spans="1:8">
      <c r="A2568" t="s">
        <v>4</v>
      </c>
      <c r="B2568" s="4" t="s">
        <v>5</v>
      </c>
      <c r="C2568" s="4" t="s">
        <v>11</v>
      </c>
    </row>
    <row r="2569" spans="1:8">
      <c r="A2569" t="n">
        <v>23253</v>
      </c>
      <c r="B2569" s="23" t="n">
        <v>16</v>
      </c>
      <c r="C2569" s="7" t="n">
        <v>1000</v>
      </c>
    </row>
    <row r="2570" spans="1:8">
      <c r="A2570" t="s">
        <v>4</v>
      </c>
      <c r="B2570" s="4" t="s">
        <v>5</v>
      </c>
      <c r="C2570" s="4" t="s">
        <v>11</v>
      </c>
      <c r="D2570" s="4" t="s">
        <v>7</v>
      </c>
      <c r="E2570" s="4" t="s">
        <v>12</v>
      </c>
      <c r="F2570" s="4" t="s">
        <v>11</v>
      </c>
    </row>
    <row r="2571" spans="1:8">
      <c r="A2571" t="n">
        <v>23256</v>
      </c>
      <c r="B2571" s="38" t="n">
        <v>59</v>
      </c>
      <c r="C2571" s="7" t="n">
        <v>3</v>
      </c>
      <c r="D2571" s="7" t="n">
        <v>1</v>
      </c>
      <c r="E2571" s="7" t="n">
        <v>0.150000005960464</v>
      </c>
      <c r="F2571" s="7" t="n">
        <v>0</v>
      </c>
    </row>
    <row r="2572" spans="1:8">
      <c r="A2572" t="s">
        <v>4</v>
      </c>
      <c r="B2572" s="4" t="s">
        <v>5</v>
      </c>
      <c r="C2572" s="4" t="s">
        <v>11</v>
      </c>
    </row>
    <row r="2573" spans="1:8">
      <c r="A2573" t="n">
        <v>23266</v>
      </c>
      <c r="B2573" s="23" t="n">
        <v>16</v>
      </c>
      <c r="C2573" s="7" t="n">
        <v>1300</v>
      </c>
    </row>
    <row r="2574" spans="1:8">
      <c r="A2574" t="s">
        <v>4</v>
      </c>
      <c r="B2574" s="4" t="s">
        <v>5</v>
      </c>
      <c r="C2574" s="4" t="s">
        <v>7</v>
      </c>
      <c r="D2574" s="4" t="s">
        <v>11</v>
      </c>
      <c r="E2574" s="4" t="s">
        <v>8</v>
      </c>
    </row>
    <row r="2575" spans="1:8">
      <c r="A2575" t="n">
        <v>23269</v>
      </c>
      <c r="B2575" s="35" t="n">
        <v>51</v>
      </c>
      <c r="C2575" s="7" t="n">
        <v>4</v>
      </c>
      <c r="D2575" s="7" t="n">
        <v>3</v>
      </c>
      <c r="E2575" s="7" t="s">
        <v>157</v>
      </c>
    </row>
    <row r="2576" spans="1:8">
      <c r="A2576" t="s">
        <v>4</v>
      </c>
      <c r="B2576" s="4" t="s">
        <v>5</v>
      </c>
      <c r="C2576" s="4" t="s">
        <v>11</v>
      </c>
    </row>
    <row r="2577" spans="1:8">
      <c r="A2577" t="n">
        <v>23282</v>
      </c>
      <c r="B2577" s="23" t="n">
        <v>16</v>
      </c>
      <c r="C2577" s="7" t="n">
        <v>0</v>
      </c>
    </row>
    <row r="2578" spans="1:8">
      <c r="A2578" t="s">
        <v>4</v>
      </c>
      <c r="B2578" s="4" t="s">
        <v>5</v>
      </c>
      <c r="C2578" s="4" t="s">
        <v>11</v>
      </c>
      <c r="D2578" s="4" t="s">
        <v>7</v>
      </c>
      <c r="E2578" s="4" t="s">
        <v>13</v>
      </c>
      <c r="F2578" s="4" t="s">
        <v>39</v>
      </c>
      <c r="G2578" s="4" t="s">
        <v>7</v>
      </c>
      <c r="H2578" s="4" t="s">
        <v>7</v>
      </c>
    </row>
    <row r="2579" spans="1:8">
      <c r="A2579" t="n">
        <v>23285</v>
      </c>
      <c r="B2579" s="36" t="n">
        <v>26</v>
      </c>
      <c r="C2579" s="7" t="n">
        <v>3</v>
      </c>
      <c r="D2579" s="7" t="n">
        <v>17</v>
      </c>
      <c r="E2579" s="7" t="n">
        <v>61420</v>
      </c>
      <c r="F2579" s="7" t="s">
        <v>292</v>
      </c>
      <c r="G2579" s="7" t="n">
        <v>2</v>
      </c>
      <c r="H2579" s="7" t="n">
        <v>0</v>
      </c>
    </row>
    <row r="2580" spans="1:8">
      <c r="A2580" t="s">
        <v>4</v>
      </c>
      <c r="B2580" s="4" t="s">
        <v>5</v>
      </c>
    </row>
    <row r="2581" spans="1:8">
      <c r="A2581" t="n">
        <v>23315</v>
      </c>
      <c r="B2581" s="37" t="n">
        <v>28</v>
      </c>
    </row>
    <row r="2582" spans="1:8">
      <c r="A2582" t="s">
        <v>4</v>
      </c>
      <c r="B2582" s="4" t="s">
        <v>5</v>
      </c>
      <c r="C2582" s="4" t="s">
        <v>11</v>
      </c>
      <c r="D2582" s="4" t="s">
        <v>11</v>
      </c>
      <c r="E2582" s="4" t="s">
        <v>11</v>
      </c>
    </row>
    <row r="2583" spans="1:8">
      <c r="A2583" t="n">
        <v>23316</v>
      </c>
      <c r="B2583" s="39" t="n">
        <v>61</v>
      </c>
      <c r="C2583" s="7" t="n">
        <v>0</v>
      </c>
      <c r="D2583" s="7" t="n">
        <v>1590</v>
      </c>
      <c r="E2583" s="7" t="n">
        <v>1000</v>
      </c>
    </row>
    <row r="2584" spans="1:8">
      <c r="A2584" t="s">
        <v>4</v>
      </c>
      <c r="B2584" s="4" t="s">
        <v>5</v>
      </c>
      <c r="C2584" s="4" t="s">
        <v>11</v>
      </c>
      <c r="D2584" s="4" t="s">
        <v>11</v>
      </c>
      <c r="E2584" s="4" t="s">
        <v>11</v>
      </c>
    </row>
    <row r="2585" spans="1:8">
      <c r="A2585" t="n">
        <v>23323</v>
      </c>
      <c r="B2585" s="39" t="n">
        <v>61</v>
      </c>
      <c r="C2585" s="7" t="n">
        <v>7032</v>
      </c>
      <c r="D2585" s="7" t="n">
        <v>1590</v>
      </c>
      <c r="E2585" s="7" t="n">
        <v>1000</v>
      </c>
    </row>
    <row r="2586" spans="1:8">
      <c r="A2586" t="s">
        <v>4</v>
      </c>
      <c r="B2586" s="4" t="s">
        <v>5</v>
      </c>
      <c r="C2586" s="4" t="s">
        <v>11</v>
      </c>
      <c r="D2586" s="4" t="s">
        <v>11</v>
      </c>
      <c r="E2586" s="4" t="s">
        <v>11</v>
      </c>
    </row>
    <row r="2587" spans="1:8">
      <c r="A2587" t="n">
        <v>23330</v>
      </c>
      <c r="B2587" s="39" t="n">
        <v>61</v>
      </c>
      <c r="C2587" s="7" t="n">
        <v>61489</v>
      </c>
      <c r="D2587" s="7" t="n">
        <v>1590</v>
      </c>
      <c r="E2587" s="7" t="n">
        <v>1000</v>
      </c>
    </row>
    <row r="2588" spans="1:8">
      <c r="A2588" t="s">
        <v>4</v>
      </c>
      <c r="B2588" s="4" t="s">
        <v>5</v>
      </c>
      <c r="C2588" s="4" t="s">
        <v>11</v>
      </c>
      <c r="D2588" s="4" t="s">
        <v>11</v>
      </c>
      <c r="E2588" s="4" t="s">
        <v>11</v>
      </c>
    </row>
    <row r="2589" spans="1:8">
      <c r="A2589" t="n">
        <v>23337</v>
      </c>
      <c r="B2589" s="39" t="n">
        <v>61</v>
      </c>
      <c r="C2589" s="7" t="n">
        <v>61490</v>
      </c>
      <c r="D2589" s="7" t="n">
        <v>1590</v>
      </c>
      <c r="E2589" s="7" t="n">
        <v>1000</v>
      </c>
    </row>
    <row r="2590" spans="1:8">
      <c r="A2590" t="s">
        <v>4</v>
      </c>
      <c r="B2590" s="4" t="s">
        <v>5</v>
      </c>
      <c r="C2590" s="4" t="s">
        <v>11</v>
      </c>
      <c r="D2590" s="4" t="s">
        <v>11</v>
      </c>
      <c r="E2590" s="4" t="s">
        <v>11</v>
      </c>
    </row>
    <row r="2591" spans="1:8">
      <c r="A2591" t="n">
        <v>23344</v>
      </c>
      <c r="B2591" s="39" t="n">
        <v>61</v>
      </c>
      <c r="C2591" s="7" t="n">
        <v>61488</v>
      </c>
      <c r="D2591" s="7" t="n">
        <v>1590</v>
      </c>
      <c r="E2591" s="7" t="n">
        <v>1000</v>
      </c>
    </row>
    <row r="2592" spans="1:8">
      <c r="A2592" t="s">
        <v>4</v>
      </c>
      <c r="B2592" s="4" t="s">
        <v>5</v>
      </c>
      <c r="C2592" s="4" t="s">
        <v>11</v>
      </c>
    </row>
    <row r="2593" spans="1:8">
      <c r="A2593" t="n">
        <v>23351</v>
      </c>
      <c r="B2593" s="23" t="n">
        <v>16</v>
      </c>
      <c r="C2593" s="7" t="n">
        <v>2000</v>
      </c>
    </row>
    <row r="2594" spans="1:8">
      <c r="A2594" t="s">
        <v>4</v>
      </c>
      <c r="B2594" s="4" t="s">
        <v>5</v>
      </c>
      <c r="C2594" s="4" t="s">
        <v>7</v>
      </c>
      <c r="D2594" s="4" t="s">
        <v>11</v>
      </c>
      <c r="E2594" s="4" t="s">
        <v>12</v>
      </c>
    </row>
    <row r="2595" spans="1:8">
      <c r="A2595" t="n">
        <v>23354</v>
      </c>
      <c r="B2595" s="16" t="n">
        <v>58</v>
      </c>
      <c r="C2595" s="7" t="n">
        <v>101</v>
      </c>
      <c r="D2595" s="7" t="n">
        <v>500</v>
      </c>
      <c r="E2595" s="7" t="n">
        <v>1</v>
      </c>
    </row>
    <row r="2596" spans="1:8">
      <c r="A2596" t="s">
        <v>4</v>
      </c>
      <c r="B2596" s="4" t="s">
        <v>5</v>
      </c>
      <c r="C2596" s="4" t="s">
        <v>7</v>
      </c>
      <c r="D2596" s="4" t="s">
        <v>11</v>
      </c>
    </row>
    <row r="2597" spans="1:8">
      <c r="A2597" t="n">
        <v>23362</v>
      </c>
      <c r="B2597" s="16" t="n">
        <v>58</v>
      </c>
      <c r="C2597" s="7" t="n">
        <v>254</v>
      </c>
      <c r="D2597" s="7" t="n">
        <v>0</v>
      </c>
    </row>
    <row r="2598" spans="1:8">
      <c r="A2598" t="s">
        <v>4</v>
      </c>
      <c r="B2598" s="4" t="s">
        <v>5</v>
      </c>
      <c r="C2598" s="4" t="s">
        <v>7</v>
      </c>
      <c r="D2598" s="4" t="s">
        <v>7</v>
      </c>
      <c r="E2598" s="4" t="s">
        <v>12</v>
      </c>
      <c r="F2598" s="4" t="s">
        <v>12</v>
      </c>
      <c r="G2598" s="4" t="s">
        <v>12</v>
      </c>
      <c r="H2598" s="4" t="s">
        <v>11</v>
      </c>
    </row>
    <row r="2599" spans="1:8">
      <c r="A2599" t="n">
        <v>23366</v>
      </c>
      <c r="B2599" s="34" t="n">
        <v>45</v>
      </c>
      <c r="C2599" s="7" t="n">
        <v>2</v>
      </c>
      <c r="D2599" s="7" t="n">
        <v>3</v>
      </c>
      <c r="E2599" s="7" t="n">
        <v>-3.58999991416931</v>
      </c>
      <c r="F2599" s="7" t="n">
        <v>1.87999999523163</v>
      </c>
      <c r="G2599" s="7" t="n">
        <v>5.09999990463257</v>
      </c>
      <c r="H2599" s="7" t="n">
        <v>0</v>
      </c>
    </row>
    <row r="2600" spans="1:8">
      <c r="A2600" t="s">
        <v>4</v>
      </c>
      <c r="B2600" s="4" t="s">
        <v>5</v>
      </c>
      <c r="C2600" s="4" t="s">
        <v>7</v>
      </c>
      <c r="D2600" s="4" t="s">
        <v>7</v>
      </c>
      <c r="E2600" s="4" t="s">
        <v>12</v>
      </c>
      <c r="F2600" s="4" t="s">
        <v>12</v>
      </c>
      <c r="G2600" s="4" t="s">
        <v>12</v>
      </c>
      <c r="H2600" s="4" t="s">
        <v>11</v>
      </c>
      <c r="I2600" s="4" t="s">
        <v>7</v>
      </c>
    </row>
    <row r="2601" spans="1:8">
      <c r="A2601" t="n">
        <v>23383</v>
      </c>
      <c r="B2601" s="34" t="n">
        <v>45</v>
      </c>
      <c r="C2601" s="7" t="n">
        <v>4</v>
      </c>
      <c r="D2601" s="7" t="n">
        <v>3</v>
      </c>
      <c r="E2601" s="7" t="n">
        <v>353.410003662109</v>
      </c>
      <c r="F2601" s="7" t="n">
        <v>134.880004882813</v>
      </c>
      <c r="G2601" s="7" t="n">
        <v>6</v>
      </c>
      <c r="H2601" s="7" t="n">
        <v>0</v>
      </c>
      <c r="I2601" s="7" t="n">
        <v>1</v>
      </c>
    </row>
    <row r="2602" spans="1:8">
      <c r="A2602" t="s">
        <v>4</v>
      </c>
      <c r="B2602" s="4" t="s">
        <v>5</v>
      </c>
      <c r="C2602" s="4" t="s">
        <v>7</v>
      </c>
      <c r="D2602" s="4" t="s">
        <v>7</v>
      </c>
      <c r="E2602" s="4" t="s">
        <v>12</v>
      </c>
      <c r="F2602" s="4" t="s">
        <v>11</v>
      </c>
    </row>
    <row r="2603" spans="1:8">
      <c r="A2603" t="n">
        <v>23401</v>
      </c>
      <c r="B2603" s="34" t="n">
        <v>45</v>
      </c>
      <c r="C2603" s="7" t="n">
        <v>5</v>
      </c>
      <c r="D2603" s="7" t="n">
        <v>3</v>
      </c>
      <c r="E2603" s="7" t="n">
        <v>20.7999992370605</v>
      </c>
      <c r="F2603" s="7" t="n">
        <v>0</v>
      </c>
    </row>
    <row r="2604" spans="1:8">
      <c r="A2604" t="s">
        <v>4</v>
      </c>
      <c r="B2604" s="4" t="s">
        <v>5</v>
      </c>
      <c r="C2604" s="4" t="s">
        <v>7</v>
      </c>
      <c r="D2604" s="4" t="s">
        <v>7</v>
      </c>
      <c r="E2604" s="4" t="s">
        <v>12</v>
      </c>
      <c r="F2604" s="4" t="s">
        <v>11</v>
      </c>
    </row>
    <row r="2605" spans="1:8">
      <c r="A2605" t="n">
        <v>23410</v>
      </c>
      <c r="B2605" s="34" t="n">
        <v>45</v>
      </c>
      <c r="C2605" s="7" t="n">
        <v>11</v>
      </c>
      <c r="D2605" s="7" t="n">
        <v>3</v>
      </c>
      <c r="E2605" s="7" t="n">
        <v>38</v>
      </c>
      <c r="F2605" s="7" t="n">
        <v>0</v>
      </c>
    </row>
    <row r="2606" spans="1:8">
      <c r="A2606" t="s">
        <v>4</v>
      </c>
      <c r="B2606" s="4" t="s">
        <v>5</v>
      </c>
      <c r="C2606" s="4" t="s">
        <v>12</v>
      </c>
      <c r="D2606" s="4" t="s">
        <v>12</v>
      </c>
      <c r="E2606" s="4" t="s">
        <v>12</v>
      </c>
      <c r="F2606" s="4" t="s">
        <v>12</v>
      </c>
      <c r="G2606" s="4" t="s">
        <v>12</v>
      </c>
      <c r="H2606" s="4" t="s">
        <v>11</v>
      </c>
    </row>
    <row r="2607" spans="1:8">
      <c r="A2607" t="n">
        <v>23419</v>
      </c>
      <c r="B2607" s="47" t="n">
        <v>71</v>
      </c>
      <c r="C2607" s="7" t="n">
        <v>0.740000009536743</v>
      </c>
      <c r="D2607" s="7" t="n">
        <v>0.800000011920929</v>
      </c>
      <c r="E2607" s="7" t="n">
        <v>0.910000026226044</v>
      </c>
      <c r="F2607" s="7" t="n">
        <v>-300</v>
      </c>
      <c r="G2607" s="7" t="n">
        <v>600</v>
      </c>
      <c r="H2607" s="7" t="n">
        <v>0</v>
      </c>
    </row>
    <row r="2608" spans="1:8">
      <c r="A2608" t="s">
        <v>4</v>
      </c>
      <c r="B2608" s="4" t="s">
        <v>5</v>
      </c>
      <c r="C2608" s="4" t="s">
        <v>11</v>
      </c>
      <c r="D2608" s="4" t="s">
        <v>11</v>
      </c>
      <c r="E2608" s="4" t="s">
        <v>11</v>
      </c>
    </row>
    <row r="2609" spans="1:9">
      <c r="A2609" t="n">
        <v>23442</v>
      </c>
      <c r="B2609" s="39" t="n">
        <v>61</v>
      </c>
      <c r="C2609" s="7" t="n">
        <v>0</v>
      </c>
      <c r="D2609" s="7" t="n">
        <v>1002</v>
      </c>
      <c r="E2609" s="7" t="n">
        <v>0</v>
      </c>
    </row>
    <row r="2610" spans="1:9">
      <c r="A2610" t="s">
        <v>4</v>
      </c>
      <c r="B2610" s="4" t="s">
        <v>5</v>
      </c>
      <c r="C2610" s="4" t="s">
        <v>11</v>
      </c>
      <c r="D2610" s="4" t="s">
        <v>11</v>
      </c>
      <c r="E2610" s="4" t="s">
        <v>11</v>
      </c>
    </row>
    <row r="2611" spans="1:9">
      <c r="A2611" t="n">
        <v>23449</v>
      </c>
      <c r="B2611" s="39" t="n">
        <v>61</v>
      </c>
      <c r="C2611" s="7" t="n">
        <v>61489</v>
      </c>
      <c r="D2611" s="7" t="n">
        <v>1002</v>
      </c>
      <c r="E2611" s="7" t="n">
        <v>0</v>
      </c>
    </row>
    <row r="2612" spans="1:9">
      <c r="A2612" t="s">
        <v>4</v>
      </c>
      <c r="B2612" s="4" t="s">
        <v>5</v>
      </c>
      <c r="C2612" s="4" t="s">
        <v>11</v>
      </c>
      <c r="D2612" s="4" t="s">
        <v>11</v>
      </c>
      <c r="E2612" s="4" t="s">
        <v>11</v>
      </c>
    </row>
    <row r="2613" spans="1:9">
      <c r="A2613" t="n">
        <v>23456</v>
      </c>
      <c r="B2613" s="39" t="n">
        <v>61</v>
      </c>
      <c r="C2613" s="7" t="n">
        <v>61490</v>
      </c>
      <c r="D2613" s="7" t="n">
        <v>1002</v>
      </c>
      <c r="E2613" s="7" t="n">
        <v>0</v>
      </c>
    </row>
    <row r="2614" spans="1:9">
      <c r="A2614" t="s">
        <v>4</v>
      </c>
      <c r="B2614" s="4" t="s">
        <v>5</v>
      </c>
      <c r="C2614" s="4" t="s">
        <v>11</v>
      </c>
      <c r="D2614" s="4" t="s">
        <v>11</v>
      </c>
      <c r="E2614" s="4" t="s">
        <v>11</v>
      </c>
    </row>
    <row r="2615" spans="1:9">
      <c r="A2615" t="n">
        <v>23463</v>
      </c>
      <c r="B2615" s="39" t="n">
        <v>61</v>
      </c>
      <c r="C2615" s="7" t="n">
        <v>61488</v>
      </c>
      <c r="D2615" s="7" t="n">
        <v>1002</v>
      </c>
      <c r="E2615" s="7" t="n">
        <v>0</v>
      </c>
    </row>
    <row r="2616" spans="1:9">
      <c r="A2616" t="s">
        <v>4</v>
      </c>
      <c r="B2616" s="4" t="s">
        <v>5</v>
      </c>
      <c r="C2616" s="4" t="s">
        <v>11</v>
      </c>
      <c r="D2616" s="4" t="s">
        <v>11</v>
      </c>
      <c r="E2616" s="4" t="s">
        <v>11</v>
      </c>
    </row>
    <row r="2617" spans="1:9">
      <c r="A2617" t="n">
        <v>23470</v>
      </c>
      <c r="B2617" s="39" t="n">
        <v>61</v>
      </c>
      <c r="C2617" s="7" t="n">
        <v>7032</v>
      </c>
      <c r="D2617" s="7" t="n">
        <v>1002</v>
      </c>
      <c r="E2617" s="7" t="n">
        <v>0</v>
      </c>
    </row>
    <row r="2618" spans="1:9">
      <c r="A2618" t="s">
        <v>4</v>
      </c>
      <c r="B2618" s="4" t="s">
        <v>5</v>
      </c>
      <c r="C2618" s="4" t="s">
        <v>11</v>
      </c>
      <c r="D2618" s="4" t="s">
        <v>11</v>
      </c>
      <c r="E2618" s="4" t="s">
        <v>11</v>
      </c>
    </row>
    <row r="2619" spans="1:9">
      <c r="A2619" t="n">
        <v>23477</v>
      </c>
      <c r="B2619" s="39" t="n">
        <v>61</v>
      </c>
      <c r="C2619" s="7" t="n">
        <v>3</v>
      </c>
      <c r="D2619" s="7" t="n">
        <v>1002</v>
      </c>
      <c r="E2619" s="7" t="n">
        <v>0</v>
      </c>
    </row>
    <row r="2620" spans="1:9">
      <c r="A2620" t="s">
        <v>4</v>
      </c>
      <c r="B2620" s="4" t="s">
        <v>5</v>
      </c>
      <c r="C2620" s="4" t="s">
        <v>11</v>
      </c>
      <c r="D2620" s="4" t="s">
        <v>11</v>
      </c>
      <c r="E2620" s="4" t="s">
        <v>11</v>
      </c>
    </row>
    <row r="2621" spans="1:9">
      <c r="A2621" t="n">
        <v>23484</v>
      </c>
      <c r="B2621" s="39" t="n">
        <v>61</v>
      </c>
      <c r="C2621" s="7" t="n">
        <v>5</v>
      </c>
      <c r="D2621" s="7" t="n">
        <v>1002</v>
      </c>
      <c r="E2621" s="7" t="n">
        <v>0</v>
      </c>
    </row>
    <row r="2622" spans="1:9">
      <c r="A2622" t="s">
        <v>4</v>
      </c>
      <c r="B2622" s="4" t="s">
        <v>5</v>
      </c>
      <c r="C2622" s="4" t="s">
        <v>7</v>
      </c>
    </row>
    <row r="2623" spans="1:9">
      <c r="A2623" t="n">
        <v>23491</v>
      </c>
      <c r="B2623" s="48" t="n">
        <v>116</v>
      </c>
      <c r="C2623" s="7" t="n">
        <v>0</v>
      </c>
    </row>
    <row r="2624" spans="1:9">
      <c r="A2624" t="s">
        <v>4</v>
      </c>
      <c r="B2624" s="4" t="s">
        <v>5</v>
      </c>
      <c r="C2624" s="4" t="s">
        <v>7</v>
      </c>
      <c r="D2624" s="4" t="s">
        <v>11</v>
      </c>
    </row>
    <row r="2625" spans="1:5">
      <c r="A2625" t="n">
        <v>23493</v>
      </c>
      <c r="B2625" s="48" t="n">
        <v>116</v>
      </c>
      <c r="C2625" s="7" t="n">
        <v>2</v>
      </c>
      <c r="D2625" s="7" t="n">
        <v>1</v>
      </c>
    </row>
    <row r="2626" spans="1:5">
      <c r="A2626" t="s">
        <v>4</v>
      </c>
      <c r="B2626" s="4" t="s">
        <v>5</v>
      </c>
      <c r="C2626" s="4" t="s">
        <v>7</v>
      </c>
      <c r="D2626" s="4" t="s">
        <v>13</v>
      </c>
    </row>
    <row r="2627" spans="1:5">
      <c r="A2627" t="n">
        <v>23497</v>
      </c>
      <c r="B2627" s="48" t="n">
        <v>116</v>
      </c>
      <c r="C2627" s="7" t="n">
        <v>5</v>
      </c>
      <c r="D2627" s="7" t="n">
        <v>1140457472</v>
      </c>
    </row>
    <row r="2628" spans="1:5">
      <c r="A2628" t="s">
        <v>4</v>
      </c>
      <c r="B2628" s="4" t="s">
        <v>5</v>
      </c>
      <c r="C2628" s="4" t="s">
        <v>7</v>
      </c>
      <c r="D2628" s="4" t="s">
        <v>11</v>
      </c>
    </row>
    <row r="2629" spans="1:5">
      <c r="A2629" t="n">
        <v>23503</v>
      </c>
      <c r="B2629" s="48" t="n">
        <v>116</v>
      </c>
      <c r="C2629" s="7" t="n">
        <v>6</v>
      </c>
      <c r="D2629" s="7" t="n">
        <v>1</v>
      </c>
    </row>
    <row r="2630" spans="1:5">
      <c r="A2630" t="s">
        <v>4</v>
      </c>
      <c r="B2630" s="4" t="s">
        <v>5</v>
      </c>
      <c r="C2630" s="4" t="s">
        <v>11</v>
      </c>
      <c r="D2630" s="4" t="s">
        <v>13</v>
      </c>
    </row>
    <row r="2631" spans="1:5">
      <c r="A2631" t="n">
        <v>23507</v>
      </c>
      <c r="B2631" s="53" t="n">
        <v>44</v>
      </c>
      <c r="C2631" s="7" t="n">
        <v>1002</v>
      </c>
      <c r="D2631" s="7" t="n">
        <v>128</v>
      </c>
    </row>
    <row r="2632" spans="1:5">
      <c r="A2632" t="s">
        <v>4</v>
      </c>
      <c r="B2632" s="4" t="s">
        <v>5</v>
      </c>
      <c r="C2632" s="4" t="s">
        <v>11</v>
      </c>
      <c r="D2632" s="4" t="s">
        <v>13</v>
      </c>
    </row>
    <row r="2633" spans="1:5">
      <c r="A2633" t="n">
        <v>23514</v>
      </c>
      <c r="B2633" s="53" t="n">
        <v>44</v>
      </c>
      <c r="C2633" s="7" t="n">
        <v>1002</v>
      </c>
      <c r="D2633" s="7" t="n">
        <v>32</v>
      </c>
    </row>
    <row r="2634" spans="1:5">
      <c r="A2634" t="s">
        <v>4</v>
      </c>
      <c r="B2634" s="4" t="s">
        <v>5</v>
      </c>
      <c r="C2634" s="4" t="s">
        <v>11</v>
      </c>
      <c r="D2634" s="4" t="s">
        <v>11</v>
      </c>
      <c r="E2634" s="4" t="s">
        <v>12</v>
      </c>
      <c r="F2634" s="4" t="s">
        <v>12</v>
      </c>
      <c r="G2634" s="4" t="s">
        <v>12</v>
      </c>
      <c r="H2634" s="4" t="s">
        <v>12</v>
      </c>
      <c r="I2634" s="4" t="s">
        <v>7</v>
      </c>
      <c r="J2634" s="4" t="s">
        <v>11</v>
      </c>
    </row>
    <row r="2635" spans="1:5">
      <c r="A2635" t="n">
        <v>23521</v>
      </c>
      <c r="B2635" s="43" t="n">
        <v>55</v>
      </c>
      <c r="C2635" s="7" t="n">
        <v>1002</v>
      </c>
      <c r="D2635" s="7" t="n">
        <v>65024</v>
      </c>
      <c r="E2635" s="7" t="n">
        <v>0</v>
      </c>
      <c r="F2635" s="7" t="n">
        <v>0</v>
      </c>
      <c r="G2635" s="7" t="n">
        <v>3000</v>
      </c>
      <c r="H2635" s="7" t="n">
        <v>80</v>
      </c>
      <c r="I2635" s="7" t="n">
        <v>0</v>
      </c>
      <c r="J2635" s="7" t="n">
        <v>0</v>
      </c>
    </row>
    <row r="2636" spans="1:5">
      <c r="A2636" t="s">
        <v>4</v>
      </c>
      <c r="B2636" s="4" t="s">
        <v>5</v>
      </c>
      <c r="C2636" s="4" t="s">
        <v>7</v>
      </c>
      <c r="D2636" s="4" t="s">
        <v>11</v>
      </c>
      <c r="E2636" s="4" t="s">
        <v>11</v>
      </c>
      <c r="F2636" s="4" t="s">
        <v>11</v>
      </c>
      <c r="G2636" s="4" t="s">
        <v>11</v>
      </c>
      <c r="H2636" s="4" t="s">
        <v>11</v>
      </c>
      <c r="I2636" s="4" t="s">
        <v>8</v>
      </c>
      <c r="J2636" s="4" t="s">
        <v>12</v>
      </c>
      <c r="K2636" s="4" t="s">
        <v>12</v>
      </c>
      <c r="L2636" s="4" t="s">
        <v>12</v>
      </c>
      <c r="M2636" s="4" t="s">
        <v>13</v>
      </c>
      <c r="N2636" s="4" t="s">
        <v>13</v>
      </c>
      <c r="O2636" s="4" t="s">
        <v>12</v>
      </c>
      <c r="P2636" s="4" t="s">
        <v>12</v>
      </c>
      <c r="Q2636" s="4" t="s">
        <v>12</v>
      </c>
      <c r="R2636" s="4" t="s">
        <v>12</v>
      </c>
      <c r="S2636" s="4" t="s">
        <v>7</v>
      </c>
    </row>
    <row r="2637" spans="1:5">
      <c r="A2637" t="n">
        <v>23545</v>
      </c>
      <c r="B2637" s="24" t="n">
        <v>39</v>
      </c>
      <c r="C2637" s="7" t="n">
        <v>12</v>
      </c>
      <c r="D2637" s="7" t="n">
        <v>65533</v>
      </c>
      <c r="E2637" s="7" t="n">
        <v>200</v>
      </c>
      <c r="F2637" s="7" t="n">
        <v>0</v>
      </c>
      <c r="G2637" s="7" t="n">
        <v>1002</v>
      </c>
      <c r="H2637" s="7" t="n">
        <v>3</v>
      </c>
      <c r="I2637" s="7" t="s">
        <v>293</v>
      </c>
      <c r="J2637" s="7" t="n">
        <v>0</v>
      </c>
      <c r="K2637" s="7" t="n">
        <v>0</v>
      </c>
      <c r="L2637" s="7" t="n">
        <v>0</v>
      </c>
      <c r="M2637" s="7" t="n">
        <v>0</v>
      </c>
      <c r="N2637" s="7" t="n">
        <v>0</v>
      </c>
      <c r="O2637" s="7" t="n">
        <v>0</v>
      </c>
      <c r="P2637" s="7" t="n">
        <v>1</v>
      </c>
      <c r="Q2637" s="7" t="n">
        <v>1</v>
      </c>
      <c r="R2637" s="7" t="n">
        <v>1</v>
      </c>
      <c r="S2637" s="7" t="n">
        <v>106</v>
      </c>
    </row>
    <row r="2638" spans="1:5">
      <c r="A2638" t="s">
        <v>4</v>
      </c>
      <c r="B2638" s="4" t="s">
        <v>5</v>
      </c>
      <c r="C2638" s="4" t="s">
        <v>7</v>
      </c>
      <c r="D2638" s="4" t="s">
        <v>11</v>
      </c>
      <c r="E2638" s="4" t="s">
        <v>11</v>
      </c>
      <c r="F2638" s="4" t="s">
        <v>11</v>
      </c>
      <c r="G2638" s="4" t="s">
        <v>11</v>
      </c>
      <c r="H2638" s="4" t="s">
        <v>11</v>
      </c>
      <c r="I2638" s="4" t="s">
        <v>8</v>
      </c>
      <c r="J2638" s="4" t="s">
        <v>12</v>
      </c>
      <c r="K2638" s="4" t="s">
        <v>12</v>
      </c>
      <c r="L2638" s="4" t="s">
        <v>12</v>
      </c>
      <c r="M2638" s="4" t="s">
        <v>13</v>
      </c>
      <c r="N2638" s="4" t="s">
        <v>13</v>
      </c>
      <c r="O2638" s="4" t="s">
        <v>12</v>
      </c>
      <c r="P2638" s="4" t="s">
        <v>12</v>
      </c>
      <c r="Q2638" s="4" t="s">
        <v>12</v>
      </c>
      <c r="R2638" s="4" t="s">
        <v>12</v>
      </c>
      <c r="S2638" s="4" t="s">
        <v>7</v>
      </c>
    </row>
    <row r="2639" spans="1:5">
      <c r="A2639" t="n">
        <v>23608</v>
      </c>
      <c r="B2639" s="24" t="n">
        <v>39</v>
      </c>
      <c r="C2639" s="7" t="n">
        <v>12</v>
      </c>
      <c r="D2639" s="7" t="n">
        <v>65533</v>
      </c>
      <c r="E2639" s="7" t="n">
        <v>200</v>
      </c>
      <c r="F2639" s="7" t="n">
        <v>0</v>
      </c>
      <c r="G2639" s="7" t="n">
        <v>1002</v>
      </c>
      <c r="H2639" s="7" t="n">
        <v>3</v>
      </c>
      <c r="I2639" s="7" t="s">
        <v>294</v>
      </c>
      <c r="J2639" s="7" t="n">
        <v>0</v>
      </c>
      <c r="K2639" s="7" t="n">
        <v>0</v>
      </c>
      <c r="L2639" s="7" t="n">
        <v>0</v>
      </c>
      <c r="M2639" s="7" t="n">
        <v>0</v>
      </c>
      <c r="N2639" s="7" t="n">
        <v>0</v>
      </c>
      <c r="O2639" s="7" t="n">
        <v>0</v>
      </c>
      <c r="P2639" s="7" t="n">
        <v>1</v>
      </c>
      <c r="Q2639" s="7" t="n">
        <v>1</v>
      </c>
      <c r="R2639" s="7" t="n">
        <v>1</v>
      </c>
      <c r="S2639" s="7" t="n">
        <v>107</v>
      </c>
    </row>
    <row r="2640" spans="1:5">
      <c r="A2640" t="s">
        <v>4</v>
      </c>
      <c r="B2640" s="4" t="s">
        <v>5</v>
      </c>
      <c r="C2640" s="4" t="s">
        <v>7</v>
      </c>
      <c r="D2640" s="4" t="s">
        <v>11</v>
      </c>
      <c r="E2640" s="4" t="s">
        <v>11</v>
      </c>
      <c r="F2640" s="4" t="s">
        <v>13</v>
      </c>
    </row>
    <row r="2641" spans="1:19">
      <c r="A2641" t="n">
        <v>23671</v>
      </c>
      <c r="B2641" s="54" t="n">
        <v>84</v>
      </c>
      <c r="C2641" s="7" t="n">
        <v>0</v>
      </c>
      <c r="D2641" s="7" t="n">
        <v>0</v>
      </c>
      <c r="E2641" s="7" t="n">
        <v>0</v>
      </c>
      <c r="F2641" s="7" t="n">
        <v>1045220557</v>
      </c>
    </row>
    <row r="2642" spans="1:19">
      <c r="A2642" t="s">
        <v>4</v>
      </c>
      <c r="B2642" s="4" t="s">
        <v>5</v>
      </c>
      <c r="C2642" s="4" t="s">
        <v>7</v>
      </c>
      <c r="D2642" s="4" t="s">
        <v>11</v>
      </c>
    </row>
    <row r="2643" spans="1:19">
      <c r="A2643" t="n">
        <v>23681</v>
      </c>
      <c r="B2643" s="16" t="n">
        <v>58</v>
      </c>
      <c r="C2643" s="7" t="n">
        <v>255</v>
      </c>
      <c r="D2643" s="7" t="n">
        <v>0</v>
      </c>
    </row>
    <row r="2644" spans="1:19">
      <c r="A2644" t="s">
        <v>4</v>
      </c>
      <c r="B2644" s="4" t="s">
        <v>5</v>
      </c>
      <c r="C2644" s="4" t="s">
        <v>7</v>
      </c>
      <c r="D2644" s="4" t="s">
        <v>11</v>
      </c>
      <c r="E2644" s="4" t="s">
        <v>13</v>
      </c>
      <c r="F2644" s="4" t="s">
        <v>11</v>
      </c>
    </row>
    <row r="2645" spans="1:19">
      <c r="A2645" t="n">
        <v>23685</v>
      </c>
      <c r="B2645" s="9" t="n">
        <v>50</v>
      </c>
      <c r="C2645" s="7" t="n">
        <v>3</v>
      </c>
      <c r="D2645" s="7" t="n">
        <v>4549</v>
      </c>
      <c r="E2645" s="7" t="n">
        <v>1065353216</v>
      </c>
      <c r="F2645" s="7" t="n">
        <v>1500</v>
      </c>
    </row>
    <row r="2646" spans="1:19">
      <c r="A2646" t="s">
        <v>4</v>
      </c>
      <c r="B2646" s="4" t="s">
        <v>5</v>
      </c>
      <c r="C2646" s="4" t="s">
        <v>7</v>
      </c>
      <c r="D2646" s="4" t="s">
        <v>11</v>
      </c>
      <c r="E2646" s="4" t="s">
        <v>13</v>
      </c>
      <c r="F2646" s="4" t="s">
        <v>11</v>
      </c>
      <c r="G2646" s="4" t="s">
        <v>13</v>
      </c>
      <c r="H2646" s="4" t="s">
        <v>7</v>
      </c>
    </row>
    <row r="2647" spans="1:19">
      <c r="A2647" t="n">
        <v>23695</v>
      </c>
      <c r="B2647" s="33" t="n">
        <v>49</v>
      </c>
      <c r="C2647" s="7" t="n">
        <v>0</v>
      </c>
      <c r="D2647" s="7" t="n">
        <v>560</v>
      </c>
      <c r="E2647" s="7" t="n">
        <v>1065353216</v>
      </c>
      <c r="F2647" s="7" t="n">
        <v>0</v>
      </c>
      <c r="G2647" s="7" t="n">
        <v>0</v>
      </c>
      <c r="H2647" s="7" t="n">
        <v>0</v>
      </c>
    </row>
    <row r="2648" spans="1:19">
      <c r="A2648" t="s">
        <v>4</v>
      </c>
      <c r="B2648" s="4" t="s">
        <v>5</v>
      </c>
      <c r="C2648" s="4" t="s">
        <v>7</v>
      </c>
      <c r="D2648" s="4" t="s">
        <v>11</v>
      </c>
    </row>
    <row r="2649" spans="1:19">
      <c r="A2649" t="n">
        <v>23710</v>
      </c>
      <c r="B2649" s="33" t="n">
        <v>49</v>
      </c>
      <c r="C2649" s="7" t="n">
        <v>6</v>
      </c>
      <c r="D2649" s="7" t="n">
        <v>560</v>
      </c>
    </row>
    <row r="2650" spans="1:19">
      <c r="A2650" t="s">
        <v>4</v>
      </c>
      <c r="B2650" s="4" t="s">
        <v>5</v>
      </c>
      <c r="C2650" s="4" t="s">
        <v>11</v>
      </c>
    </row>
    <row r="2651" spans="1:19">
      <c r="A2651" t="n">
        <v>23714</v>
      </c>
      <c r="B2651" s="23" t="n">
        <v>16</v>
      </c>
      <c r="C2651" s="7" t="n">
        <v>2000</v>
      </c>
    </row>
    <row r="2652" spans="1:19">
      <c r="A2652" t="s">
        <v>4</v>
      </c>
      <c r="B2652" s="4" t="s">
        <v>5</v>
      </c>
      <c r="C2652" s="4" t="s">
        <v>7</v>
      </c>
      <c r="D2652" s="4" t="s">
        <v>7</v>
      </c>
      <c r="E2652" s="4" t="s">
        <v>12</v>
      </c>
      <c r="F2652" s="4" t="s">
        <v>12</v>
      </c>
      <c r="G2652" s="4" t="s">
        <v>12</v>
      </c>
      <c r="H2652" s="4" t="s">
        <v>11</v>
      </c>
    </row>
    <row r="2653" spans="1:19">
      <c r="A2653" t="n">
        <v>23717</v>
      </c>
      <c r="B2653" s="34" t="n">
        <v>45</v>
      </c>
      <c r="C2653" s="7" t="n">
        <v>2</v>
      </c>
      <c r="D2653" s="7" t="n">
        <v>3</v>
      </c>
      <c r="E2653" s="7" t="n">
        <v>11.8199996948242</v>
      </c>
      <c r="F2653" s="7" t="n">
        <v>5.15000009536743</v>
      </c>
      <c r="G2653" s="7" t="n">
        <v>3.94000005722046</v>
      </c>
      <c r="H2653" s="7" t="n">
        <v>6000</v>
      </c>
    </row>
    <row r="2654" spans="1:19">
      <c r="A2654" t="s">
        <v>4</v>
      </c>
      <c r="B2654" s="4" t="s">
        <v>5</v>
      </c>
      <c r="C2654" s="4" t="s">
        <v>7</v>
      </c>
      <c r="D2654" s="4" t="s">
        <v>7</v>
      </c>
      <c r="E2654" s="4" t="s">
        <v>12</v>
      </c>
      <c r="F2654" s="4" t="s">
        <v>12</v>
      </c>
      <c r="G2654" s="4" t="s">
        <v>12</v>
      </c>
      <c r="H2654" s="4" t="s">
        <v>11</v>
      </c>
      <c r="I2654" s="4" t="s">
        <v>7</v>
      </c>
    </row>
    <row r="2655" spans="1:19">
      <c r="A2655" t="n">
        <v>23734</v>
      </c>
      <c r="B2655" s="34" t="n">
        <v>45</v>
      </c>
      <c r="C2655" s="7" t="n">
        <v>4</v>
      </c>
      <c r="D2655" s="7" t="n">
        <v>3</v>
      </c>
      <c r="E2655" s="7" t="n">
        <v>351.470001220703</v>
      </c>
      <c r="F2655" s="7" t="n">
        <v>243.979995727539</v>
      </c>
      <c r="G2655" s="7" t="n">
        <v>6</v>
      </c>
      <c r="H2655" s="7" t="n">
        <v>6000</v>
      </c>
      <c r="I2655" s="7" t="n">
        <v>1</v>
      </c>
    </row>
    <row r="2656" spans="1:19">
      <c r="A2656" t="s">
        <v>4</v>
      </c>
      <c r="B2656" s="4" t="s">
        <v>5</v>
      </c>
      <c r="C2656" s="4" t="s">
        <v>7</v>
      </c>
      <c r="D2656" s="4" t="s">
        <v>7</v>
      </c>
      <c r="E2656" s="4" t="s">
        <v>12</v>
      </c>
      <c r="F2656" s="4" t="s">
        <v>11</v>
      </c>
    </row>
    <row r="2657" spans="1:9">
      <c r="A2657" t="n">
        <v>23752</v>
      </c>
      <c r="B2657" s="34" t="n">
        <v>45</v>
      </c>
      <c r="C2657" s="7" t="n">
        <v>5</v>
      </c>
      <c r="D2657" s="7" t="n">
        <v>3</v>
      </c>
      <c r="E2657" s="7" t="n">
        <v>28.5</v>
      </c>
      <c r="F2657" s="7" t="n">
        <v>6000</v>
      </c>
    </row>
    <row r="2658" spans="1:9">
      <c r="A2658" t="s">
        <v>4</v>
      </c>
      <c r="B2658" s="4" t="s">
        <v>5</v>
      </c>
      <c r="C2658" s="4" t="s">
        <v>7</v>
      </c>
      <c r="D2658" s="4" t="s">
        <v>7</v>
      </c>
      <c r="E2658" s="4" t="s">
        <v>12</v>
      </c>
      <c r="F2658" s="4" t="s">
        <v>11</v>
      </c>
    </row>
    <row r="2659" spans="1:9">
      <c r="A2659" t="n">
        <v>23761</v>
      </c>
      <c r="B2659" s="34" t="n">
        <v>45</v>
      </c>
      <c r="C2659" s="7" t="n">
        <v>11</v>
      </c>
      <c r="D2659" s="7" t="n">
        <v>3</v>
      </c>
      <c r="E2659" s="7" t="n">
        <v>38</v>
      </c>
      <c r="F2659" s="7" t="n">
        <v>6000</v>
      </c>
    </row>
    <row r="2660" spans="1:9">
      <c r="A2660" t="s">
        <v>4</v>
      </c>
      <c r="B2660" s="4" t="s">
        <v>5</v>
      </c>
      <c r="C2660" s="4" t="s">
        <v>11</v>
      </c>
    </row>
    <row r="2661" spans="1:9">
      <c r="A2661" t="n">
        <v>23770</v>
      </c>
      <c r="B2661" s="23" t="n">
        <v>16</v>
      </c>
      <c r="C2661" s="7" t="n">
        <v>3000</v>
      </c>
    </row>
    <row r="2662" spans="1:9">
      <c r="A2662" t="s">
        <v>4</v>
      </c>
      <c r="B2662" s="4" t="s">
        <v>5</v>
      </c>
      <c r="C2662" s="4" t="s">
        <v>7</v>
      </c>
      <c r="D2662" s="4" t="s">
        <v>11</v>
      </c>
      <c r="E2662" s="4" t="s">
        <v>11</v>
      </c>
    </row>
    <row r="2663" spans="1:9">
      <c r="A2663" t="n">
        <v>23773</v>
      </c>
      <c r="B2663" s="9" t="n">
        <v>50</v>
      </c>
      <c r="C2663" s="7" t="n">
        <v>1</v>
      </c>
      <c r="D2663" s="7" t="n">
        <v>4549</v>
      </c>
      <c r="E2663" s="7" t="n">
        <v>8000</v>
      </c>
    </row>
    <row r="2664" spans="1:9">
      <c r="A2664" t="s">
        <v>4</v>
      </c>
      <c r="B2664" s="4" t="s">
        <v>5</v>
      </c>
      <c r="C2664" s="4" t="s">
        <v>11</v>
      </c>
    </row>
    <row r="2665" spans="1:9">
      <c r="A2665" t="n">
        <v>23779</v>
      </c>
      <c r="B2665" s="23" t="n">
        <v>16</v>
      </c>
      <c r="C2665" s="7" t="n">
        <v>3000</v>
      </c>
    </row>
    <row r="2666" spans="1:9">
      <c r="A2666" t="s">
        <v>4</v>
      </c>
      <c r="B2666" s="4" t="s">
        <v>5</v>
      </c>
      <c r="C2666" s="4" t="s">
        <v>7</v>
      </c>
      <c r="D2666" s="4" t="s">
        <v>11</v>
      </c>
    </row>
    <row r="2667" spans="1:9">
      <c r="A2667" t="n">
        <v>23782</v>
      </c>
      <c r="B2667" s="34" t="n">
        <v>45</v>
      </c>
      <c r="C2667" s="7" t="n">
        <v>7</v>
      </c>
      <c r="D2667" s="7" t="n">
        <v>6000</v>
      </c>
    </row>
    <row r="2668" spans="1:9">
      <c r="A2668" t="s">
        <v>4</v>
      </c>
      <c r="B2668" s="4" t="s">
        <v>5</v>
      </c>
      <c r="C2668" s="4" t="s">
        <v>7</v>
      </c>
      <c r="D2668" s="4" t="s">
        <v>11</v>
      </c>
      <c r="E2668" s="4" t="s">
        <v>12</v>
      </c>
    </row>
    <row r="2669" spans="1:9">
      <c r="A2669" t="n">
        <v>23786</v>
      </c>
      <c r="B2669" s="16" t="n">
        <v>58</v>
      </c>
      <c r="C2669" s="7" t="n">
        <v>0</v>
      </c>
      <c r="D2669" s="7" t="n">
        <v>2000</v>
      </c>
      <c r="E2669" s="7" t="n">
        <v>1</v>
      </c>
    </row>
    <row r="2670" spans="1:9">
      <c r="A2670" t="s">
        <v>4</v>
      </c>
      <c r="B2670" s="4" t="s">
        <v>5</v>
      </c>
      <c r="C2670" s="4" t="s">
        <v>7</v>
      </c>
      <c r="D2670" s="4" t="s">
        <v>11</v>
      </c>
      <c r="E2670" s="4" t="s">
        <v>11</v>
      </c>
    </row>
    <row r="2671" spans="1:9">
      <c r="A2671" t="n">
        <v>23794</v>
      </c>
      <c r="B2671" s="9" t="n">
        <v>50</v>
      </c>
      <c r="C2671" s="7" t="n">
        <v>1</v>
      </c>
      <c r="D2671" s="7" t="n">
        <v>8062</v>
      </c>
      <c r="E2671" s="7" t="n">
        <v>2000</v>
      </c>
    </row>
    <row r="2672" spans="1:9">
      <c r="A2672" t="s">
        <v>4</v>
      </c>
      <c r="B2672" s="4" t="s">
        <v>5</v>
      </c>
      <c r="C2672" s="4" t="s">
        <v>7</v>
      </c>
      <c r="D2672" s="4" t="s">
        <v>11</v>
      </c>
      <c r="E2672" s="4" t="s">
        <v>11</v>
      </c>
    </row>
    <row r="2673" spans="1:6">
      <c r="A2673" t="n">
        <v>23800</v>
      </c>
      <c r="B2673" s="9" t="n">
        <v>50</v>
      </c>
      <c r="C2673" s="7" t="n">
        <v>1</v>
      </c>
      <c r="D2673" s="7" t="n">
        <v>8051</v>
      </c>
      <c r="E2673" s="7" t="n">
        <v>2000</v>
      </c>
    </row>
    <row r="2674" spans="1:6">
      <c r="A2674" t="s">
        <v>4</v>
      </c>
      <c r="B2674" s="4" t="s">
        <v>5</v>
      </c>
      <c r="C2674" s="4" t="s">
        <v>7</v>
      </c>
      <c r="D2674" s="4" t="s">
        <v>11</v>
      </c>
      <c r="E2674" s="4" t="s">
        <v>11</v>
      </c>
    </row>
    <row r="2675" spans="1:6">
      <c r="A2675" t="n">
        <v>23806</v>
      </c>
      <c r="B2675" s="9" t="n">
        <v>50</v>
      </c>
      <c r="C2675" s="7" t="n">
        <v>1</v>
      </c>
      <c r="D2675" s="7" t="n">
        <v>1516</v>
      </c>
      <c r="E2675" s="7" t="n">
        <v>2000</v>
      </c>
    </row>
    <row r="2676" spans="1:6">
      <c r="A2676" t="s">
        <v>4</v>
      </c>
      <c r="B2676" s="4" t="s">
        <v>5</v>
      </c>
      <c r="C2676" s="4" t="s">
        <v>7</v>
      </c>
      <c r="D2676" s="4" t="s">
        <v>11</v>
      </c>
    </row>
    <row r="2677" spans="1:6">
      <c r="A2677" t="n">
        <v>23812</v>
      </c>
      <c r="B2677" s="16" t="n">
        <v>58</v>
      </c>
      <c r="C2677" s="7" t="n">
        <v>255</v>
      </c>
      <c r="D2677" s="7" t="n">
        <v>0</v>
      </c>
    </row>
    <row r="2678" spans="1:6">
      <c r="A2678" t="s">
        <v>4</v>
      </c>
      <c r="B2678" s="4" t="s">
        <v>5</v>
      </c>
      <c r="C2678" s="4" t="s">
        <v>7</v>
      </c>
      <c r="D2678" s="4" t="s">
        <v>11</v>
      </c>
      <c r="E2678" s="4" t="s">
        <v>11</v>
      </c>
      <c r="F2678" s="4" t="s">
        <v>13</v>
      </c>
    </row>
    <row r="2679" spans="1:6">
      <c r="A2679" t="n">
        <v>23816</v>
      </c>
      <c r="B2679" s="54" t="n">
        <v>84</v>
      </c>
      <c r="C2679" s="7" t="n">
        <v>1</v>
      </c>
      <c r="D2679" s="7" t="n">
        <v>0</v>
      </c>
      <c r="E2679" s="7" t="n">
        <v>0</v>
      </c>
      <c r="F2679" s="7" t="n">
        <v>0</v>
      </c>
    </row>
    <row r="2680" spans="1:6">
      <c r="A2680" t="s">
        <v>4</v>
      </c>
      <c r="B2680" s="4" t="s">
        <v>5</v>
      </c>
      <c r="C2680" s="4" t="s">
        <v>7</v>
      </c>
    </row>
    <row r="2681" spans="1:6">
      <c r="A2681" t="n">
        <v>23826</v>
      </c>
      <c r="B2681" s="55" t="n">
        <v>78</v>
      </c>
      <c r="C2681" s="7" t="n">
        <v>255</v>
      </c>
    </row>
    <row r="2682" spans="1:6">
      <c r="A2682" t="s">
        <v>4</v>
      </c>
      <c r="B2682" s="4" t="s">
        <v>5</v>
      </c>
      <c r="C2682" s="4" t="s">
        <v>7</v>
      </c>
      <c r="D2682" s="4" t="s">
        <v>11</v>
      </c>
      <c r="E2682" s="4" t="s">
        <v>7</v>
      </c>
    </row>
    <row r="2683" spans="1:6">
      <c r="A2683" t="n">
        <v>23828</v>
      </c>
      <c r="B2683" s="24" t="n">
        <v>39</v>
      </c>
      <c r="C2683" s="7" t="n">
        <v>11</v>
      </c>
      <c r="D2683" s="7" t="n">
        <v>65533</v>
      </c>
      <c r="E2683" s="7" t="n">
        <v>200</v>
      </c>
    </row>
    <row r="2684" spans="1:6">
      <c r="A2684" t="s">
        <v>4</v>
      </c>
      <c r="B2684" s="4" t="s">
        <v>5</v>
      </c>
      <c r="C2684" s="4" t="s">
        <v>7</v>
      </c>
      <c r="D2684" s="4" t="s">
        <v>11</v>
      </c>
      <c r="E2684" s="4" t="s">
        <v>7</v>
      </c>
    </row>
    <row r="2685" spans="1:6">
      <c r="A2685" t="n">
        <v>23833</v>
      </c>
      <c r="B2685" s="24" t="n">
        <v>39</v>
      </c>
      <c r="C2685" s="7" t="n">
        <v>11</v>
      </c>
      <c r="D2685" s="7" t="n">
        <v>65533</v>
      </c>
      <c r="E2685" s="7" t="n">
        <v>203</v>
      </c>
    </row>
    <row r="2686" spans="1:6">
      <c r="A2686" t="s">
        <v>4</v>
      </c>
      <c r="B2686" s="4" t="s">
        <v>5</v>
      </c>
      <c r="C2686" s="4" t="s">
        <v>7</v>
      </c>
      <c r="D2686" s="4" t="s">
        <v>11</v>
      </c>
      <c r="E2686" s="4" t="s">
        <v>7</v>
      </c>
    </row>
    <row r="2687" spans="1:6">
      <c r="A2687" t="n">
        <v>23838</v>
      </c>
      <c r="B2687" s="24" t="n">
        <v>39</v>
      </c>
      <c r="C2687" s="7" t="n">
        <v>11</v>
      </c>
      <c r="D2687" s="7" t="n">
        <v>65533</v>
      </c>
      <c r="E2687" s="7" t="n">
        <v>204</v>
      </c>
    </row>
    <row r="2688" spans="1:6">
      <c r="A2688" t="s">
        <v>4</v>
      </c>
      <c r="B2688" s="4" t="s">
        <v>5</v>
      </c>
      <c r="C2688" s="4" t="s">
        <v>11</v>
      </c>
    </row>
    <row r="2689" spans="1:6">
      <c r="A2689" t="n">
        <v>23843</v>
      </c>
      <c r="B2689" s="56" t="n">
        <v>12</v>
      </c>
      <c r="C2689" s="7" t="n">
        <v>6767</v>
      </c>
    </row>
    <row r="2690" spans="1:6">
      <c r="A2690" t="s">
        <v>4</v>
      </c>
      <c r="B2690" s="4" t="s">
        <v>5</v>
      </c>
      <c r="C2690" s="4" t="s">
        <v>13</v>
      </c>
    </row>
    <row r="2691" spans="1:6">
      <c r="A2691" t="n">
        <v>23846</v>
      </c>
      <c r="B2691" s="42" t="n">
        <v>15</v>
      </c>
      <c r="C2691" s="7" t="n">
        <v>2097152</v>
      </c>
    </row>
    <row r="2692" spans="1:6">
      <c r="A2692" t="s">
        <v>4</v>
      </c>
      <c r="B2692" s="4" t="s">
        <v>5</v>
      </c>
      <c r="C2692" s="4" t="s">
        <v>11</v>
      </c>
      <c r="D2692" s="4" t="s">
        <v>12</v>
      </c>
      <c r="E2692" s="4" t="s">
        <v>12</v>
      </c>
      <c r="F2692" s="4" t="s">
        <v>12</v>
      </c>
      <c r="G2692" s="4" t="s">
        <v>12</v>
      </c>
    </row>
    <row r="2693" spans="1:6">
      <c r="A2693" t="n">
        <v>23851</v>
      </c>
      <c r="B2693" s="30" t="n">
        <v>46</v>
      </c>
      <c r="C2693" s="7" t="n">
        <v>61456</v>
      </c>
      <c r="D2693" s="7" t="n">
        <v>0</v>
      </c>
      <c r="E2693" s="7" t="n">
        <v>-2</v>
      </c>
      <c r="F2693" s="7" t="n">
        <v>0</v>
      </c>
      <c r="G2693" s="7" t="n">
        <v>0</v>
      </c>
    </row>
    <row r="2694" spans="1:6">
      <c r="A2694" t="s">
        <v>4</v>
      </c>
      <c r="B2694" s="4" t="s">
        <v>5</v>
      </c>
      <c r="C2694" s="4" t="s">
        <v>7</v>
      </c>
      <c r="D2694" s="4" t="s">
        <v>11</v>
      </c>
    </row>
    <row r="2695" spans="1:6">
      <c r="A2695" t="n">
        <v>23870</v>
      </c>
      <c r="B2695" s="8" t="n">
        <v>162</v>
      </c>
      <c r="C2695" s="7" t="n">
        <v>1</v>
      </c>
      <c r="D2695" s="7" t="n">
        <v>0</v>
      </c>
    </row>
    <row r="2696" spans="1:6">
      <c r="A2696" t="s">
        <v>4</v>
      </c>
      <c r="B2696" s="4" t="s">
        <v>5</v>
      </c>
    </row>
    <row r="2697" spans="1:6">
      <c r="A2697" t="n">
        <v>23874</v>
      </c>
      <c r="B2697" s="5" t="n">
        <v>1</v>
      </c>
    </row>
    <row r="2698" spans="1:6" s="3" customFormat="1" customHeight="0">
      <c r="A2698" s="3" t="s">
        <v>2</v>
      </c>
      <c r="B2698" s="3" t="s">
        <v>295</v>
      </c>
    </row>
    <row r="2699" spans="1:6">
      <c r="A2699" t="s">
        <v>4</v>
      </c>
      <c r="B2699" s="4" t="s">
        <v>5</v>
      </c>
      <c r="C2699" s="4" t="s">
        <v>11</v>
      </c>
    </row>
    <row r="2700" spans="1:6">
      <c r="A2700" t="n">
        <v>23876</v>
      </c>
      <c r="B2700" s="23" t="n">
        <v>16</v>
      </c>
      <c r="C2700" s="7" t="n">
        <v>100</v>
      </c>
    </row>
    <row r="2701" spans="1:6">
      <c r="A2701" t="s">
        <v>4</v>
      </c>
      <c r="B2701" s="4" t="s">
        <v>5</v>
      </c>
      <c r="C2701" s="4" t="s">
        <v>7</v>
      </c>
      <c r="D2701" s="4" t="s">
        <v>13</v>
      </c>
      <c r="E2701" s="4" t="s">
        <v>7</v>
      </c>
      <c r="F2701" s="4" t="s">
        <v>17</v>
      </c>
    </row>
    <row r="2702" spans="1:6">
      <c r="A2702" t="n">
        <v>23879</v>
      </c>
      <c r="B2702" s="11" t="n">
        <v>5</v>
      </c>
      <c r="C2702" s="7" t="n">
        <v>0</v>
      </c>
      <c r="D2702" s="7" t="n">
        <v>1</v>
      </c>
      <c r="E2702" s="7" t="n">
        <v>1</v>
      </c>
      <c r="F2702" s="12" t="n">
        <f t="normal" ca="1">A2734</f>
        <v>0</v>
      </c>
    </row>
    <row r="2703" spans="1:6">
      <c r="A2703" t="s">
        <v>4</v>
      </c>
      <c r="B2703" s="4" t="s">
        <v>5</v>
      </c>
      <c r="C2703" s="4" t="s">
        <v>11</v>
      </c>
      <c r="D2703" s="4" t="s">
        <v>11</v>
      </c>
      <c r="E2703" s="4" t="s">
        <v>12</v>
      </c>
      <c r="F2703" s="4" t="s">
        <v>12</v>
      </c>
      <c r="G2703" s="4" t="s">
        <v>12</v>
      </c>
      <c r="H2703" s="4" t="s">
        <v>12</v>
      </c>
      <c r="I2703" s="4" t="s">
        <v>7</v>
      </c>
      <c r="J2703" s="4" t="s">
        <v>11</v>
      </c>
    </row>
    <row r="2704" spans="1:6">
      <c r="A2704" t="n">
        <v>23890</v>
      </c>
      <c r="B2704" s="43" t="n">
        <v>55</v>
      </c>
      <c r="C2704" s="7" t="n">
        <v>0</v>
      </c>
      <c r="D2704" s="7" t="n">
        <v>65533</v>
      </c>
      <c r="E2704" s="7" t="n">
        <v>2.65000009536743</v>
      </c>
      <c r="F2704" s="7" t="n">
        <v>-1.89999997615814</v>
      </c>
      <c r="G2704" s="7" t="n">
        <v>0.159999996423721</v>
      </c>
      <c r="H2704" s="7" t="n">
        <v>0.025000000372529</v>
      </c>
      <c r="I2704" s="7" t="n">
        <v>0</v>
      </c>
      <c r="J2704" s="7" t="n">
        <v>1</v>
      </c>
    </row>
    <row r="2705" spans="1:10">
      <c r="A2705" t="s">
        <v>4</v>
      </c>
      <c r="B2705" s="4" t="s">
        <v>5</v>
      </c>
      <c r="C2705" s="4" t="s">
        <v>11</v>
      </c>
      <c r="D2705" s="4" t="s">
        <v>11</v>
      </c>
      <c r="E2705" s="4" t="s">
        <v>12</v>
      </c>
      <c r="F2705" s="4" t="s">
        <v>12</v>
      </c>
      <c r="G2705" s="4" t="s">
        <v>12</v>
      </c>
      <c r="H2705" s="4" t="s">
        <v>12</v>
      </c>
      <c r="I2705" s="4" t="s">
        <v>7</v>
      </c>
      <c r="J2705" s="4" t="s">
        <v>11</v>
      </c>
    </row>
    <row r="2706" spans="1:10">
      <c r="A2706" t="n">
        <v>23914</v>
      </c>
      <c r="B2706" s="43" t="n">
        <v>55</v>
      </c>
      <c r="C2706" s="7" t="n">
        <v>5</v>
      </c>
      <c r="D2706" s="7" t="n">
        <v>65533</v>
      </c>
      <c r="E2706" s="7" t="n">
        <v>2.65000009536743</v>
      </c>
      <c r="F2706" s="7" t="n">
        <v>-1.89999997615814</v>
      </c>
      <c r="G2706" s="7" t="n">
        <v>0.959999978542328</v>
      </c>
      <c r="H2706" s="7" t="n">
        <v>0.025000000372529</v>
      </c>
      <c r="I2706" s="7" t="n">
        <v>0</v>
      </c>
      <c r="J2706" s="7" t="n">
        <v>1</v>
      </c>
    </row>
    <row r="2707" spans="1:10">
      <c r="A2707" t="s">
        <v>4</v>
      </c>
      <c r="B2707" s="4" t="s">
        <v>5</v>
      </c>
      <c r="C2707" s="4" t="s">
        <v>11</v>
      </c>
      <c r="D2707" s="4" t="s">
        <v>11</v>
      </c>
      <c r="E2707" s="4" t="s">
        <v>12</v>
      </c>
      <c r="F2707" s="4" t="s">
        <v>12</v>
      </c>
      <c r="G2707" s="4" t="s">
        <v>12</v>
      </c>
      <c r="H2707" s="4" t="s">
        <v>12</v>
      </c>
      <c r="I2707" s="4" t="s">
        <v>7</v>
      </c>
      <c r="J2707" s="4" t="s">
        <v>11</v>
      </c>
    </row>
    <row r="2708" spans="1:10">
      <c r="A2708" t="n">
        <v>23938</v>
      </c>
      <c r="B2708" s="43" t="n">
        <v>55</v>
      </c>
      <c r="C2708" s="7" t="n">
        <v>7032</v>
      </c>
      <c r="D2708" s="7" t="n">
        <v>65533</v>
      </c>
      <c r="E2708" s="7" t="n">
        <v>1.41999995708466</v>
      </c>
      <c r="F2708" s="7" t="n">
        <v>-1.4099999666214</v>
      </c>
      <c r="G2708" s="7" t="n">
        <v>0.400000005960464</v>
      </c>
      <c r="H2708" s="7" t="n">
        <v>0.025000000372529</v>
      </c>
      <c r="I2708" s="7" t="n">
        <v>0</v>
      </c>
      <c r="J2708" s="7" t="n">
        <v>1</v>
      </c>
    </row>
    <row r="2709" spans="1:10">
      <c r="A2709" t="s">
        <v>4</v>
      </c>
      <c r="B2709" s="4" t="s">
        <v>5</v>
      </c>
      <c r="C2709" s="4" t="s">
        <v>11</v>
      </c>
      <c r="D2709" s="4" t="s">
        <v>11</v>
      </c>
      <c r="E2709" s="4" t="s">
        <v>12</v>
      </c>
      <c r="F2709" s="4" t="s">
        <v>12</v>
      </c>
      <c r="G2709" s="4" t="s">
        <v>12</v>
      </c>
      <c r="H2709" s="4" t="s">
        <v>12</v>
      </c>
      <c r="I2709" s="4" t="s">
        <v>7</v>
      </c>
      <c r="J2709" s="4" t="s">
        <v>11</v>
      </c>
    </row>
    <row r="2710" spans="1:10">
      <c r="A2710" t="n">
        <v>23962</v>
      </c>
      <c r="B2710" s="43" t="n">
        <v>55</v>
      </c>
      <c r="C2710" s="7" t="n">
        <v>3</v>
      </c>
      <c r="D2710" s="7" t="n">
        <v>65533</v>
      </c>
      <c r="E2710" s="7" t="n">
        <v>2</v>
      </c>
      <c r="F2710" s="7" t="n">
        <v>-2.02999997138977</v>
      </c>
      <c r="G2710" s="7" t="n">
        <v>1</v>
      </c>
      <c r="H2710" s="7" t="n">
        <v>0.025000000372529</v>
      </c>
      <c r="I2710" s="7" t="n">
        <v>0</v>
      </c>
      <c r="J2710" s="7" t="n">
        <v>1</v>
      </c>
    </row>
    <row r="2711" spans="1:10">
      <c r="A2711" t="s">
        <v>4</v>
      </c>
      <c r="B2711" s="4" t="s">
        <v>5</v>
      </c>
      <c r="C2711" s="4" t="s">
        <v>11</v>
      </c>
      <c r="D2711" s="4" t="s">
        <v>11</v>
      </c>
      <c r="E2711" s="4" t="s">
        <v>12</v>
      </c>
      <c r="F2711" s="4" t="s">
        <v>12</v>
      </c>
      <c r="G2711" s="4" t="s">
        <v>12</v>
      </c>
      <c r="H2711" s="4" t="s">
        <v>12</v>
      </c>
      <c r="I2711" s="4" t="s">
        <v>7</v>
      </c>
      <c r="J2711" s="4" t="s">
        <v>11</v>
      </c>
    </row>
    <row r="2712" spans="1:10">
      <c r="A2712" t="n">
        <v>23986</v>
      </c>
      <c r="B2712" s="43" t="n">
        <v>55</v>
      </c>
      <c r="C2712" s="7" t="n">
        <v>1000</v>
      </c>
      <c r="D2712" s="7" t="n">
        <v>65533</v>
      </c>
      <c r="E2712" s="7" t="n">
        <v>2</v>
      </c>
      <c r="F2712" s="7" t="n">
        <v>-2.02999997138977</v>
      </c>
      <c r="G2712" s="7" t="n">
        <v>1</v>
      </c>
      <c r="H2712" s="7" t="n">
        <v>0.025000000372529</v>
      </c>
      <c r="I2712" s="7" t="n">
        <v>0</v>
      </c>
      <c r="J2712" s="7" t="n">
        <v>1</v>
      </c>
    </row>
    <row r="2713" spans="1:10">
      <c r="A2713" t="s">
        <v>4</v>
      </c>
      <c r="B2713" s="4" t="s">
        <v>5</v>
      </c>
      <c r="C2713" s="4" t="s">
        <v>11</v>
      </c>
      <c r="D2713" s="4" t="s">
        <v>7</v>
      </c>
    </row>
    <row r="2714" spans="1:10">
      <c r="A2714" t="n">
        <v>24010</v>
      </c>
      <c r="B2714" s="44" t="n">
        <v>56</v>
      </c>
      <c r="C2714" s="7" t="n">
        <v>0</v>
      </c>
      <c r="D2714" s="7" t="n">
        <v>0</v>
      </c>
    </row>
    <row r="2715" spans="1:10">
      <c r="A2715" t="s">
        <v>4</v>
      </c>
      <c r="B2715" s="4" t="s">
        <v>5</v>
      </c>
      <c r="C2715" s="4" t="s">
        <v>11</v>
      </c>
    </row>
    <row r="2716" spans="1:10">
      <c r="A2716" t="n">
        <v>24014</v>
      </c>
      <c r="B2716" s="23" t="n">
        <v>16</v>
      </c>
      <c r="C2716" s="7" t="n">
        <v>500</v>
      </c>
    </row>
    <row r="2717" spans="1:10">
      <c r="A2717" t="s">
        <v>4</v>
      </c>
      <c r="B2717" s="4" t="s">
        <v>5</v>
      </c>
      <c r="C2717" s="4" t="s">
        <v>11</v>
      </c>
      <c r="D2717" s="4" t="s">
        <v>11</v>
      </c>
      <c r="E2717" s="4" t="s">
        <v>12</v>
      </c>
      <c r="F2717" s="4" t="s">
        <v>12</v>
      </c>
      <c r="G2717" s="4" t="s">
        <v>12</v>
      </c>
      <c r="H2717" s="4" t="s">
        <v>12</v>
      </c>
      <c r="I2717" s="4" t="s">
        <v>7</v>
      </c>
      <c r="J2717" s="4" t="s">
        <v>11</v>
      </c>
    </row>
    <row r="2718" spans="1:10">
      <c r="A2718" t="n">
        <v>24017</v>
      </c>
      <c r="B2718" s="43" t="n">
        <v>55</v>
      </c>
      <c r="C2718" s="7" t="n">
        <v>0</v>
      </c>
      <c r="D2718" s="7" t="n">
        <v>65533</v>
      </c>
      <c r="E2718" s="7" t="n">
        <v>2.65000009536743</v>
      </c>
      <c r="F2718" s="7" t="n">
        <v>-1.95000004768372</v>
      </c>
      <c r="G2718" s="7" t="n">
        <v>0.159999996423721</v>
      </c>
      <c r="H2718" s="7" t="n">
        <v>0.025000000372529</v>
      </c>
      <c r="I2718" s="7" t="n">
        <v>0</v>
      </c>
      <c r="J2718" s="7" t="n">
        <v>1</v>
      </c>
    </row>
    <row r="2719" spans="1:10">
      <c r="A2719" t="s">
        <v>4</v>
      </c>
      <c r="B2719" s="4" t="s">
        <v>5</v>
      </c>
      <c r="C2719" s="4" t="s">
        <v>11</v>
      </c>
      <c r="D2719" s="4" t="s">
        <v>11</v>
      </c>
      <c r="E2719" s="4" t="s">
        <v>12</v>
      </c>
      <c r="F2719" s="4" t="s">
        <v>12</v>
      </c>
      <c r="G2719" s="4" t="s">
        <v>12</v>
      </c>
      <c r="H2719" s="4" t="s">
        <v>12</v>
      </c>
      <c r="I2719" s="4" t="s">
        <v>7</v>
      </c>
      <c r="J2719" s="4" t="s">
        <v>11</v>
      </c>
    </row>
    <row r="2720" spans="1:10">
      <c r="A2720" t="n">
        <v>24041</v>
      </c>
      <c r="B2720" s="43" t="n">
        <v>55</v>
      </c>
      <c r="C2720" s="7" t="n">
        <v>5</v>
      </c>
      <c r="D2720" s="7" t="n">
        <v>65533</v>
      </c>
      <c r="E2720" s="7" t="n">
        <v>2.65000009536743</v>
      </c>
      <c r="F2720" s="7" t="n">
        <v>-1.95000004768372</v>
      </c>
      <c r="G2720" s="7" t="n">
        <v>0.959999978542328</v>
      </c>
      <c r="H2720" s="7" t="n">
        <v>0.025000000372529</v>
      </c>
      <c r="I2720" s="7" t="n">
        <v>0</v>
      </c>
      <c r="J2720" s="7" t="n">
        <v>1</v>
      </c>
    </row>
    <row r="2721" spans="1:10">
      <c r="A2721" t="s">
        <v>4</v>
      </c>
      <c r="B2721" s="4" t="s">
        <v>5</v>
      </c>
      <c r="C2721" s="4" t="s">
        <v>11</v>
      </c>
      <c r="D2721" s="4" t="s">
        <v>11</v>
      </c>
      <c r="E2721" s="4" t="s">
        <v>12</v>
      </c>
      <c r="F2721" s="4" t="s">
        <v>12</v>
      </c>
      <c r="G2721" s="4" t="s">
        <v>12</v>
      </c>
      <c r="H2721" s="4" t="s">
        <v>12</v>
      </c>
      <c r="I2721" s="4" t="s">
        <v>7</v>
      </c>
      <c r="J2721" s="4" t="s">
        <v>11</v>
      </c>
    </row>
    <row r="2722" spans="1:10">
      <c r="A2722" t="n">
        <v>24065</v>
      </c>
      <c r="B2722" s="43" t="n">
        <v>55</v>
      </c>
      <c r="C2722" s="7" t="n">
        <v>7032</v>
      </c>
      <c r="D2722" s="7" t="n">
        <v>65533</v>
      </c>
      <c r="E2722" s="7" t="n">
        <v>1.41999995708466</v>
      </c>
      <c r="F2722" s="7" t="n">
        <v>-1.46000003814697</v>
      </c>
      <c r="G2722" s="7" t="n">
        <v>0.400000005960464</v>
      </c>
      <c r="H2722" s="7" t="n">
        <v>0.025000000372529</v>
      </c>
      <c r="I2722" s="7" t="n">
        <v>0</v>
      </c>
      <c r="J2722" s="7" t="n">
        <v>1</v>
      </c>
    </row>
    <row r="2723" spans="1:10">
      <c r="A2723" t="s">
        <v>4</v>
      </c>
      <c r="B2723" s="4" t="s">
        <v>5</v>
      </c>
      <c r="C2723" s="4" t="s">
        <v>11</v>
      </c>
      <c r="D2723" s="4" t="s">
        <v>11</v>
      </c>
      <c r="E2723" s="4" t="s">
        <v>12</v>
      </c>
      <c r="F2723" s="4" t="s">
        <v>12</v>
      </c>
      <c r="G2723" s="4" t="s">
        <v>12</v>
      </c>
      <c r="H2723" s="4" t="s">
        <v>12</v>
      </c>
      <c r="I2723" s="4" t="s">
        <v>7</v>
      </c>
      <c r="J2723" s="4" t="s">
        <v>11</v>
      </c>
    </row>
    <row r="2724" spans="1:10">
      <c r="A2724" t="n">
        <v>24089</v>
      </c>
      <c r="B2724" s="43" t="n">
        <v>55</v>
      </c>
      <c r="C2724" s="7" t="n">
        <v>3</v>
      </c>
      <c r="D2724" s="7" t="n">
        <v>65533</v>
      </c>
      <c r="E2724" s="7" t="n">
        <v>2</v>
      </c>
      <c r="F2724" s="7" t="n">
        <v>-2.07999992370605</v>
      </c>
      <c r="G2724" s="7" t="n">
        <v>1</v>
      </c>
      <c r="H2724" s="7" t="n">
        <v>0.025000000372529</v>
      </c>
      <c r="I2724" s="7" t="n">
        <v>0</v>
      </c>
      <c r="J2724" s="7" t="n">
        <v>1</v>
      </c>
    </row>
    <row r="2725" spans="1:10">
      <c r="A2725" t="s">
        <v>4</v>
      </c>
      <c r="B2725" s="4" t="s">
        <v>5</v>
      </c>
      <c r="C2725" s="4" t="s">
        <v>11</v>
      </c>
      <c r="D2725" s="4" t="s">
        <v>11</v>
      </c>
      <c r="E2725" s="4" t="s">
        <v>12</v>
      </c>
      <c r="F2725" s="4" t="s">
        <v>12</v>
      </c>
      <c r="G2725" s="4" t="s">
        <v>12</v>
      </c>
      <c r="H2725" s="4" t="s">
        <v>12</v>
      </c>
      <c r="I2725" s="4" t="s">
        <v>7</v>
      </c>
      <c r="J2725" s="4" t="s">
        <v>11</v>
      </c>
    </row>
    <row r="2726" spans="1:10">
      <c r="A2726" t="n">
        <v>24113</v>
      </c>
      <c r="B2726" s="43" t="n">
        <v>55</v>
      </c>
      <c r="C2726" s="7" t="n">
        <v>1000</v>
      </c>
      <c r="D2726" s="7" t="n">
        <v>65533</v>
      </c>
      <c r="E2726" s="7" t="n">
        <v>2</v>
      </c>
      <c r="F2726" s="7" t="n">
        <v>-2.07999992370605</v>
      </c>
      <c r="G2726" s="7" t="n">
        <v>1</v>
      </c>
      <c r="H2726" s="7" t="n">
        <v>0.025000000372529</v>
      </c>
      <c r="I2726" s="7" t="n">
        <v>0</v>
      </c>
      <c r="J2726" s="7" t="n">
        <v>1</v>
      </c>
    </row>
    <row r="2727" spans="1:10">
      <c r="A2727" t="s">
        <v>4</v>
      </c>
      <c r="B2727" s="4" t="s">
        <v>5</v>
      </c>
      <c r="C2727" s="4" t="s">
        <v>11</v>
      </c>
      <c r="D2727" s="4" t="s">
        <v>7</v>
      </c>
    </row>
    <row r="2728" spans="1:10">
      <c r="A2728" t="n">
        <v>24137</v>
      </c>
      <c r="B2728" s="44" t="n">
        <v>56</v>
      </c>
      <c r="C2728" s="7" t="n">
        <v>0</v>
      </c>
      <c r="D2728" s="7" t="n">
        <v>0</v>
      </c>
    </row>
    <row r="2729" spans="1:10">
      <c r="A2729" t="s">
        <v>4</v>
      </c>
      <c r="B2729" s="4" t="s">
        <v>5</v>
      </c>
      <c r="C2729" s="4" t="s">
        <v>11</v>
      </c>
    </row>
    <row r="2730" spans="1:10">
      <c r="A2730" t="n">
        <v>24141</v>
      </c>
      <c r="B2730" s="23" t="n">
        <v>16</v>
      </c>
      <c r="C2730" s="7" t="n">
        <v>500</v>
      </c>
    </row>
    <row r="2731" spans="1:10">
      <c r="A2731" t="s">
        <v>4</v>
      </c>
      <c r="B2731" s="4" t="s">
        <v>5</v>
      </c>
      <c r="C2731" s="4" t="s">
        <v>17</v>
      </c>
    </row>
    <row r="2732" spans="1:10">
      <c r="A2732" t="n">
        <v>24144</v>
      </c>
      <c r="B2732" s="13" t="n">
        <v>3</v>
      </c>
      <c r="C2732" s="12" t="n">
        <f t="normal" ca="1">A2702</f>
        <v>0</v>
      </c>
    </row>
    <row r="2733" spans="1:10">
      <c r="A2733" t="s">
        <v>4</v>
      </c>
      <c r="B2733" s="4" t="s">
        <v>5</v>
      </c>
    </row>
    <row r="2734" spans="1:10">
      <c r="A2734" t="n">
        <v>24149</v>
      </c>
      <c r="B2734" s="5" t="n">
        <v>1</v>
      </c>
    </row>
    <row r="2735" spans="1:10" s="3" customFormat="1" customHeight="0">
      <c r="A2735" s="3" t="s">
        <v>2</v>
      </c>
      <c r="B2735" s="3" t="s">
        <v>296</v>
      </c>
    </row>
    <row r="2736" spans="1:10">
      <c r="A2736" t="s">
        <v>4</v>
      </c>
      <c r="B2736" s="4" t="s">
        <v>5</v>
      </c>
      <c r="C2736" s="4" t="s">
        <v>11</v>
      </c>
    </row>
    <row r="2737" spans="1:10">
      <c r="A2737" t="n">
        <v>24152</v>
      </c>
      <c r="B2737" s="23" t="n">
        <v>16</v>
      </c>
      <c r="C2737" s="7" t="n">
        <v>700</v>
      </c>
    </row>
    <row r="2738" spans="1:10">
      <c r="A2738" t="s">
        <v>4</v>
      </c>
      <c r="B2738" s="4" t="s">
        <v>5</v>
      </c>
      <c r="C2738" s="4" t="s">
        <v>7</v>
      </c>
      <c r="D2738" s="4" t="s">
        <v>13</v>
      </c>
      <c r="E2738" s="4" t="s">
        <v>7</v>
      </c>
      <c r="F2738" s="4" t="s">
        <v>17</v>
      </c>
    </row>
    <row r="2739" spans="1:10">
      <c r="A2739" t="n">
        <v>24155</v>
      </c>
      <c r="B2739" s="11" t="n">
        <v>5</v>
      </c>
      <c r="C2739" s="7" t="n">
        <v>0</v>
      </c>
      <c r="D2739" s="7" t="n">
        <v>1</v>
      </c>
      <c r="E2739" s="7" t="n">
        <v>1</v>
      </c>
      <c r="F2739" s="12" t="n">
        <f t="normal" ca="1">A2767</f>
        <v>0</v>
      </c>
    </row>
    <row r="2740" spans="1:10">
      <c r="A2740" t="s">
        <v>4</v>
      </c>
      <c r="B2740" s="4" t="s">
        <v>5</v>
      </c>
      <c r="C2740" s="4" t="s">
        <v>11</v>
      </c>
      <c r="D2740" s="4" t="s">
        <v>11</v>
      </c>
      <c r="E2740" s="4" t="s">
        <v>12</v>
      </c>
      <c r="F2740" s="4" t="s">
        <v>12</v>
      </c>
      <c r="G2740" s="4" t="s">
        <v>12</v>
      </c>
      <c r="H2740" s="4" t="s">
        <v>12</v>
      </c>
      <c r="I2740" s="4" t="s">
        <v>7</v>
      </c>
      <c r="J2740" s="4" t="s">
        <v>11</v>
      </c>
    </row>
    <row r="2741" spans="1:10">
      <c r="A2741" t="n">
        <v>24166</v>
      </c>
      <c r="B2741" s="43" t="n">
        <v>55</v>
      </c>
      <c r="C2741" s="7" t="n">
        <v>61489</v>
      </c>
      <c r="D2741" s="7" t="n">
        <v>65533</v>
      </c>
      <c r="E2741" s="7" t="n">
        <v>-1.63999998569489</v>
      </c>
      <c r="F2741" s="7" t="n">
        <v>-1.89999997615814</v>
      </c>
      <c r="G2741" s="7" t="n">
        <v>-0.819999992847443</v>
      </c>
      <c r="H2741" s="7" t="n">
        <v>0.025000000372529</v>
      </c>
      <c r="I2741" s="7" t="n">
        <v>0</v>
      </c>
      <c r="J2741" s="7" t="n">
        <v>1</v>
      </c>
    </row>
    <row r="2742" spans="1:10">
      <c r="A2742" t="s">
        <v>4</v>
      </c>
      <c r="B2742" s="4" t="s">
        <v>5</v>
      </c>
      <c r="C2742" s="4" t="s">
        <v>11</v>
      </c>
      <c r="D2742" s="4" t="s">
        <v>11</v>
      </c>
      <c r="E2742" s="4" t="s">
        <v>12</v>
      </c>
      <c r="F2742" s="4" t="s">
        <v>12</v>
      </c>
      <c r="G2742" s="4" t="s">
        <v>12</v>
      </c>
      <c r="H2742" s="4" t="s">
        <v>12</v>
      </c>
      <c r="I2742" s="4" t="s">
        <v>7</v>
      </c>
      <c r="J2742" s="4" t="s">
        <v>11</v>
      </c>
    </row>
    <row r="2743" spans="1:10">
      <c r="A2743" t="n">
        <v>24190</v>
      </c>
      <c r="B2743" s="43" t="n">
        <v>55</v>
      </c>
      <c r="C2743" s="7" t="n">
        <v>61490</v>
      </c>
      <c r="D2743" s="7" t="n">
        <v>65533</v>
      </c>
      <c r="E2743" s="7" t="n">
        <v>-1.63999998569489</v>
      </c>
      <c r="F2743" s="7" t="n">
        <v>-1.89999997615814</v>
      </c>
      <c r="G2743" s="7" t="n">
        <v>-0.0199999995529652</v>
      </c>
      <c r="H2743" s="7" t="n">
        <v>0.025000000372529</v>
      </c>
      <c r="I2743" s="7" t="n">
        <v>0</v>
      </c>
      <c r="J2743" s="7" t="n">
        <v>1</v>
      </c>
    </row>
    <row r="2744" spans="1:10">
      <c r="A2744" t="s">
        <v>4</v>
      </c>
      <c r="B2744" s="4" t="s">
        <v>5</v>
      </c>
      <c r="C2744" s="4" t="s">
        <v>11</v>
      </c>
      <c r="D2744" s="4" t="s">
        <v>11</v>
      </c>
      <c r="E2744" s="4" t="s">
        <v>12</v>
      </c>
      <c r="F2744" s="4" t="s">
        <v>12</v>
      </c>
      <c r="G2744" s="4" t="s">
        <v>12</v>
      </c>
      <c r="H2744" s="4" t="s">
        <v>12</v>
      </c>
      <c r="I2744" s="4" t="s">
        <v>7</v>
      </c>
      <c r="J2744" s="4" t="s">
        <v>11</v>
      </c>
    </row>
    <row r="2745" spans="1:10">
      <c r="A2745" t="n">
        <v>24214</v>
      </c>
      <c r="B2745" s="43" t="n">
        <v>55</v>
      </c>
      <c r="C2745" s="7" t="n">
        <v>61488</v>
      </c>
      <c r="D2745" s="7" t="n">
        <v>65533</v>
      </c>
      <c r="E2745" s="7" t="n">
        <v>-1</v>
      </c>
      <c r="F2745" s="7" t="n">
        <v>-2.02999997138977</v>
      </c>
      <c r="G2745" s="7" t="n">
        <v>0</v>
      </c>
      <c r="H2745" s="7" t="n">
        <v>0.025000000372529</v>
      </c>
      <c r="I2745" s="7" t="n">
        <v>0</v>
      </c>
      <c r="J2745" s="7" t="n">
        <v>1</v>
      </c>
    </row>
    <row r="2746" spans="1:10">
      <c r="A2746" t="s">
        <v>4</v>
      </c>
      <c r="B2746" s="4" t="s">
        <v>5</v>
      </c>
      <c r="C2746" s="4" t="s">
        <v>11</v>
      </c>
      <c r="D2746" s="4" t="s">
        <v>11</v>
      </c>
      <c r="E2746" s="4" t="s">
        <v>12</v>
      </c>
      <c r="F2746" s="4" t="s">
        <v>12</v>
      </c>
      <c r="G2746" s="4" t="s">
        <v>12</v>
      </c>
      <c r="H2746" s="4" t="s">
        <v>12</v>
      </c>
      <c r="I2746" s="4" t="s">
        <v>7</v>
      </c>
      <c r="J2746" s="4" t="s">
        <v>11</v>
      </c>
    </row>
    <row r="2747" spans="1:10">
      <c r="A2747" t="n">
        <v>24238</v>
      </c>
      <c r="B2747" s="43" t="n">
        <v>55</v>
      </c>
      <c r="C2747" s="7" t="n">
        <v>1001</v>
      </c>
      <c r="D2747" s="7" t="n">
        <v>65533</v>
      </c>
      <c r="E2747" s="7" t="n">
        <v>-1</v>
      </c>
      <c r="F2747" s="7" t="n">
        <v>-2.02999997138977</v>
      </c>
      <c r="G2747" s="7" t="n">
        <v>0</v>
      </c>
      <c r="H2747" s="7" t="n">
        <v>0.025000000372529</v>
      </c>
      <c r="I2747" s="7" t="n">
        <v>0</v>
      </c>
      <c r="J2747" s="7" t="n">
        <v>1</v>
      </c>
    </row>
    <row r="2748" spans="1:10">
      <c r="A2748" t="s">
        <v>4</v>
      </c>
      <c r="B2748" s="4" t="s">
        <v>5</v>
      </c>
      <c r="C2748" s="4" t="s">
        <v>11</v>
      </c>
      <c r="D2748" s="4" t="s">
        <v>7</v>
      </c>
    </row>
    <row r="2749" spans="1:10">
      <c r="A2749" t="n">
        <v>24262</v>
      </c>
      <c r="B2749" s="44" t="n">
        <v>56</v>
      </c>
      <c r="C2749" s="7" t="n">
        <v>0</v>
      </c>
      <c r="D2749" s="7" t="n">
        <v>0</v>
      </c>
    </row>
    <row r="2750" spans="1:10">
      <c r="A2750" t="s">
        <v>4</v>
      </c>
      <c r="B2750" s="4" t="s">
        <v>5</v>
      </c>
      <c r="C2750" s="4" t="s">
        <v>11</v>
      </c>
    </row>
    <row r="2751" spans="1:10">
      <c r="A2751" t="n">
        <v>24266</v>
      </c>
      <c r="B2751" s="23" t="n">
        <v>16</v>
      </c>
      <c r="C2751" s="7" t="n">
        <v>500</v>
      </c>
    </row>
    <row r="2752" spans="1:10">
      <c r="A2752" t="s">
        <v>4</v>
      </c>
      <c r="B2752" s="4" t="s">
        <v>5</v>
      </c>
      <c r="C2752" s="4" t="s">
        <v>11</v>
      </c>
      <c r="D2752" s="4" t="s">
        <v>11</v>
      </c>
      <c r="E2752" s="4" t="s">
        <v>12</v>
      </c>
      <c r="F2752" s="4" t="s">
        <v>12</v>
      </c>
      <c r="G2752" s="4" t="s">
        <v>12</v>
      </c>
      <c r="H2752" s="4" t="s">
        <v>12</v>
      </c>
      <c r="I2752" s="4" t="s">
        <v>7</v>
      </c>
      <c r="J2752" s="4" t="s">
        <v>11</v>
      </c>
    </row>
    <row r="2753" spans="1:10">
      <c r="A2753" t="n">
        <v>24269</v>
      </c>
      <c r="B2753" s="43" t="n">
        <v>55</v>
      </c>
      <c r="C2753" s="7" t="n">
        <v>61489</v>
      </c>
      <c r="D2753" s="7" t="n">
        <v>65533</v>
      </c>
      <c r="E2753" s="7" t="n">
        <v>-1.63999998569489</v>
      </c>
      <c r="F2753" s="7" t="n">
        <v>-1.95000004768372</v>
      </c>
      <c r="G2753" s="7" t="n">
        <v>-0.819999992847443</v>
      </c>
      <c r="H2753" s="7" t="n">
        <v>0.025000000372529</v>
      </c>
      <c r="I2753" s="7" t="n">
        <v>0</v>
      </c>
      <c r="J2753" s="7" t="n">
        <v>1</v>
      </c>
    </row>
    <row r="2754" spans="1:10">
      <c r="A2754" t="s">
        <v>4</v>
      </c>
      <c r="B2754" s="4" t="s">
        <v>5</v>
      </c>
      <c r="C2754" s="4" t="s">
        <v>11</v>
      </c>
      <c r="D2754" s="4" t="s">
        <v>11</v>
      </c>
      <c r="E2754" s="4" t="s">
        <v>12</v>
      </c>
      <c r="F2754" s="4" t="s">
        <v>12</v>
      </c>
      <c r="G2754" s="4" t="s">
        <v>12</v>
      </c>
      <c r="H2754" s="4" t="s">
        <v>12</v>
      </c>
      <c r="I2754" s="4" t="s">
        <v>7</v>
      </c>
      <c r="J2754" s="4" t="s">
        <v>11</v>
      </c>
    </row>
    <row r="2755" spans="1:10">
      <c r="A2755" t="n">
        <v>24293</v>
      </c>
      <c r="B2755" s="43" t="n">
        <v>55</v>
      </c>
      <c r="C2755" s="7" t="n">
        <v>61490</v>
      </c>
      <c r="D2755" s="7" t="n">
        <v>65533</v>
      </c>
      <c r="E2755" s="7" t="n">
        <v>-1.63999998569489</v>
      </c>
      <c r="F2755" s="7" t="n">
        <v>-1.95000004768372</v>
      </c>
      <c r="G2755" s="7" t="n">
        <v>-0.0199999995529652</v>
      </c>
      <c r="H2755" s="7" t="n">
        <v>0.025000000372529</v>
      </c>
      <c r="I2755" s="7" t="n">
        <v>0</v>
      </c>
      <c r="J2755" s="7" t="n">
        <v>1</v>
      </c>
    </row>
    <row r="2756" spans="1:10">
      <c r="A2756" t="s">
        <v>4</v>
      </c>
      <c r="B2756" s="4" t="s">
        <v>5</v>
      </c>
      <c r="C2756" s="4" t="s">
        <v>11</v>
      </c>
      <c r="D2756" s="4" t="s">
        <v>11</v>
      </c>
      <c r="E2756" s="4" t="s">
        <v>12</v>
      </c>
      <c r="F2756" s="4" t="s">
        <v>12</v>
      </c>
      <c r="G2756" s="4" t="s">
        <v>12</v>
      </c>
      <c r="H2756" s="4" t="s">
        <v>12</v>
      </c>
      <c r="I2756" s="4" t="s">
        <v>7</v>
      </c>
      <c r="J2756" s="4" t="s">
        <v>11</v>
      </c>
    </row>
    <row r="2757" spans="1:10">
      <c r="A2757" t="n">
        <v>24317</v>
      </c>
      <c r="B2757" s="43" t="n">
        <v>55</v>
      </c>
      <c r="C2757" s="7" t="n">
        <v>61488</v>
      </c>
      <c r="D2757" s="7" t="n">
        <v>65533</v>
      </c>
      <c r="E2757" s="7" t="n">
        <v>-1</v>
      </c>
      <c r="F2757" s="7" t="n">
        <v>-2.07999992370605</v>
      </c>
      <c r="G2757" s="7" t="n">
        <v>0</v>
      </c>
      <c r="H2757" s="7" t="n">
        <v>0.025000000372529</v>
      </c>
      <c r="I2757" s="7" t="n">
        <v>0</v>
      </c>
      <c r="J2757" s="7" t="n">
        <v>1</v>
      </c>
    </row>
    <row r="2758" spans="1:10">
      <c r="A2758" t="s">
        <v>4</v>
      </c>
      <c r="B2758" s="4" t="s">
        <v>5</v>
      </c>
      <c r="C2758" s="4" t="s">
        <v>11</v>
      </c>
      <c r="D2758" s="4" t="s">
        <v>11</v>
      </c>
      <c r="E2758" s="4" t="s">
        <v>12</v>
      </c>
      <c r="F2758" s="4" t="s">
        <v>12</v>
      </c>
      <c r="G2758" s="4" t="s">
        <v>12</v>
      </c>
      <c r="H2758" s="4" t="s">
        <v>12</v>
      </c>
      <c r="I2758" s="4" t="s">
        <v>7</v>
      </c>
      <c r="J2758" s="4" t="s">
        <v>11</v>
      </c>
    </row>
    <row r="2759" spans="1:10">
      <c r="A2759" t="n">
        <v>24341</v>
      </c>
      <c r="B2759" s="43" t="n">
        <v>55</v>
      </c>
      <c r="C2759" s="7" t="n">
        <v>1001</v>
      </c>
      <c r="D2759" s="7" t="n">
        <v>65533</v>
      </c>
      <c r="E2759" s="7" t="n">
        <v>-1</v>
      </c>
      <c r="F2759" s="7" t="n">
        <v>-2.07999992370605</v>
      </c>
      <c r="G2759" s="7" t="n">
        <v>0</v>
      </c>
      <c r="H2759" s="7" t="n">
        <v>0.025000000372529</v>
      </c>
      <c r="I2759" s="7" t="n">
        <v>0</v>
      </c>
      <c r="J2759" s="7" t="n">
        <v>1</v>
      </c>
    </row>
    <row r="2760" spans="1:10">
      <c r="A2760" t="s">
        <v>4</v>
      </c>
      <c r="B2760" s="4" t="s">
        <v>5</v>
      </c>
      <c r="C2760" s="4" t="s">
        <v>11</v>
      </c>
      <c r="D2760" s="4" t="s">
        <v>7</v>
      </c>
    </row>
    <row r="2761" spans="1:10">
      <c r="A2761" t="n">
        <v>24365</v>
      </c>
      <c r="B2761" s="44" t="n">
        <v>56</v>
      </c>
      <c r="C2761" s="7" t="n">
        <v>0</v>
      </c>
      <c r="D2761" s="7" t="n">
        <v>0</v>
      </c>
    </row>
    <row r="2762" spans="1:10">
      <c r="A2762" t="s">
        <v>4</v>
      </c>
      <c r="B2762" s="4" t="s">
        <v>5</v>
      </c>
      <c r="C2762" s="4" t="s">
        <v>11</v>
      </c>
    </row>
    <row r="2763" spans="1:10">
      <c r="A2763" t="n">
        <v>24369</v>
      </c>
      <c r="B2763" s="23" t="n">
        <v>16</v>
      </c>
      <c r="C2763" s="7" t="n">
        <v>500</v>
      </c>
    </row>
    <row r="2764" spans="1:10">
      <c r="A2764" t="s">
        <v>4</v>
      </c>
      <c r="B2764" s="4" t="s">
        <v>5</v>
      </c>
      <c r="C2764" s="4" t="s">
        <v>17</v>
      </c>
    </row>
    <row r="2765" spans="1:10">
      <c r="A2765" t="n">
        <v>24372</v>
      </c>
      <c r="B2765" s="13" t="n">
        <v>3</v>
      </c>
      <c r="C2765" s="12" t="n">
        <f t="normal" ca="1">A2739</f>
        <v>0</v>
      </c>
    </row>
    <row r="2766" spans="1:10">
      <c r="A2766" t="s">
        <v>4</v>
      </c>
      <c r="B2766" s="4" t="s">
        <v>5</v>
      </c>
    </row>
    <row r="2767" spans="1:10">
      <c r="A2767" t="n">
        <v>24377</v>
      </c>
      <c r="B2767" s="5" t="n">
        <v>1</v>
      </c>
    </row>
    <row r="2768" spans="1:10" s="3" customFormat="1" customHeight="0">
      <c r="A2768" s="3" t="s">
        <v>2</v>
      </c>
      <c r="B2768" s="3" t="s">
        <v>297</v>
      </c>
    </row>
    <row r="2769" spans="1:572">
      <c r="A2769" t="s">
        <v>4</v>
      </c>
      <c r="B2769" s="4" t="s">
        <v>5</v>
      </c>
      <c r="C2769" s="4" t="s">
        <v>11</v>
      </c>
      <c r="D2769" s="4" t="s">
        <v>11</v>
      </c>
      <c r="E2769" s="4" t="s">
        <v>13</v>
      </c>
      <c r="F2769" s="4" t="s">
        <v>8</v>
      </c>
      <c r="G2769" s="4" t="s">
        <v>298</v>
      </c>
      <c r="H2769" s="4" t="s">
        <v>11</v>
      </c>
      <c r="I2769" s="4" t="s">
        <v>11</v>
      </c>
      <c r="J2769" s="4" t="s">
        <v>13</v>
      </c>
      <c r="K2769" s="4" t="s">
        <v>8</v>
      </c>
      <c r="L2769" s="4" t="s">
        <v>298</v>
      </c>
      <c r="M2769" s="4" t="s">
        <v>11</v>
      </c>
      <c r="N2769" s="4" t="s">
        <v>11</v>
      </c>
      <c r="O2769" s="4" t="s">
        <v>13</v>
      </c>
      <c r="P2769" s="4" t="s">
        <v>8</v>
      </c>
      <c r="Q2769" s="4" t="s">
        <v>298</v>
      </c>
      <c r="R2769" s="4" t="s">
        <v>11</v>
      </c>
      <c r="S2769" s="4" t="s">
        <v>11</v>
      </c>
      <c r="T2769" s="4" t="s">
        <v>13</v>
      </c>
      <c r="U2769" s="4" t="s">
        <v>8</v>
      </c>
      <c r="V2769" s="4" t="s">
        <v>298</v>
      </c>
    </row>
    <row r="2770" spans="1:572">
      <c r="A2770" t="n">
        <v>24384</v>
      </c>
      <c r="B2770" s="57" t="n">
        <v>257</v>
      </c>
      <c r="C2770" s="7" t="n">
        <v>3</v>
      </c>
      <c r="D2770" s="7" t="n">
        <v>65533</v>
      </c>
      <c r="E2770" s="7" t="n">
        <v>0</v>
      </c>
      <c r="F2770" s="7" t="s">
        <v>25</v>
      </c>
      <c r="G2770" s="7" t="n">
        <f t="normal" ca="1">32-LENB(INDIRECT(ADDRESS(2770,6)))</f>
        <v>0</v>
      </c>
      <c r="H2770" s="7" t="n">
        <v>3</v>
      </c>
      <c r="I2770" s="7" t="n">
        <v>65533</v>
      </c>
      <c r="J2770" s="7" t="n">
        <v>0</v>
      </c>
      <c r="K2770" s="7" t="s">
        <v>26</v>
      </c>
      <c r="L2770" s="7" t="n">
        <f t="normal" ca="1">32-LENB(INDIRECT(ADDRESS(2770,11)))</f>
        <v>0</v>
      </c>
      <c r="M2770" s="7" t="n">
        <v>4</v>
      </c>
      <c r="N2770" s="7" t="n">
        <v>65533</v>
      </c>
      <c r="O2770" s="7" t="n">
        <v>1516</v>
      </c>
      <c r="P2770" s="7" t="s">
        <v>14</v>
      </c>
      <c r="Q2770" s="7" t="n">
        <f t="normal" ca="1">32-LENB(INDIRECT(ADDRESS(2770,16)))</f>
        <v>0</v>
      </c>
      <c r="R2770" s="7" t="n">
        <v>0</v>
      </c>
      <c r="S2770" s="7" t="n">
        <v>65533</v>
      </c>
      <c r="T2770" s="7" t="n">
        <v>0</v>
      </c>
      <c r="U2770" s="7" t="s">
        <v>14</v>
      </c>
      <c r="V2770" s="7" t="n">
        <f t="normal" ca="1">32-LENB(INDIRECT(ADDRESS(2770,21)))</f>
        <v>0</v>
      </c>
    </row>
    <row r="2771" spans="1:572">
      <c r="A2771" t="s">
        <v>4</v>
      </c>
      <c r="B2771" s="4" t="s">
        <v>5</v>
      </c>
    </row>
    <row r="2772" spans="1:572">
      <c r="A2772" t="n">
        <v>24544</v>
      </c>
      <c r="B2772" s="5" t="n">
        <v>1</v>
      </c>
    </row>
    <row r="2773" spans="1:572" s="3" customFormat="1" customHeight="0">
      <c r="A2773" s="3" t="s">
        <v>2</v>
      </c>
      <c r="B2773" s="3" t="s">
        <v>299</v>
      </c>
    </row>
    <row r="2774" spans="1:572">
      <c r="A2774" t="s">
        <v>4</v>
      </c>
      <c r="B2774" s="4" t="s">
        <v>5</v>
      </c>
      <c r="C2774" s="4" t="s">
        <v>11</v>
      </c>
      <c r="D2774" s="4" t="s">
        <v>11</v>
      </c>
      <c r="E2774" s="4" t="s">
        <v>13</v>
      </c>
      <c r="F2774" s="4" t="s">
        <v>8</v>
      </c>
      <c r="G2774" s="4" t="s">
        <v>298</v>
      </c>
      <c r="H2774" s="4" t="s">
        <v>11</v>
      </c>
      <c r="I2774" s="4" t="s">
        <v>11</v>
      </c>
      <c r="J2774" s="4" t="s">
        <v>13</v>
      </c>
      <c r="K2774" s="4" t="s">
        <v>8</v>
      </c>
      <c r="L2774" s="4" t="s">
        <v>298</v>
      </c>
      <c r="M2774" s="4" t="s">
        <v>11</v>
      </c>
      <c r="N2774" s="4" t="s">
        <v>11</v>
      </c>
      <c r="O2774" s="4" t="s">
        <v>13</v>
      </c>
      <c r="P2774" s="4" t="s">
        <v>8</v>
      </c>
      <c r="Q2774" s="4" t="s">
        <v>298</v>
      </c>
      <c r="R2774" s="4" t="s">
        <v>11</v>
      </c>
      <c r="S2774" s="4" t="s">
        <v>11</v>
      </c>
      <c r="T2774" s="4" t="s">
        <v>13</v>
      </c>
      <c r="U2774" s="4" t="s">
        <v>8</v>
      </c>
      <c r="V2774" s="4" t="s">
        <v>298</v>
      </c>
      <c r="W2774" s="4" t="s">
        <v>11</v>
      </c>
      <c r="X2774" s="4" t="s">
        <v>11</v>
      </c>
      <c r="Y2774" s="4" t="s">
        <v>13</v>
      </c>
      <c r="Z2774" s="4" t="s">
        <v>8</v>
      </c>
      <c r="AA2774" s="4" t="s">
        <v>298</v>
      </c>
      <c r="AB2774" s="4" t="s">
        <v>11</v>
      </c>
      <c r="AC2774" s="4" t="s">
        <v>11</v>
      </c>
      <c r="AD2774" s="4" t="s">
        <v>13</v>
      </c>
      <c r="AE2774" s="4" t="s">
        <v>8</v>
      </c>
      <c r="AF2774" s="4" t="s">
        <v>298</v>
      </c>
      <c r="AG2774" s="4" t="s">
        <v>11</v>
      </c>
      <c r="AH2774" s="4" t="s">
        <v>11</v>
      </c>
      <c r="AI2774" s="4" t="s">
        <v>13</v>
      </c>
      <c r="AJ2774" s="4" t="s">
        <v>8</v>
      </c>
      <c r="AK2774" s="4" t="s">
        <v>298</v>
      </c>
      <c r="AL2774" s="4" t="s">
        <v>11</v>
      </c>
      <c r="AM2774" s="4" t="s">
        <v>11</v>
      </c>
      <c r="AN2774" s="4" t="s">
        <v>13</v>
      </c>
      <c r="AO2774" s="4" t="s">
        <v>8</v>
      </c>
      <c r="AP2774" s="4" t="s">
        <v>298</v>
      </c>
      <c r="AQ2774" s="4" t="s">
        <v>11</v>
      </c>
      <c r="AR2774" s="4" t="s">
        <v>11</v>
      </c>
      <c r="AS2774" s="4" t="s">
        <v>13</v>
      </c>
      <c r="AT2774" s="4" t="s">
        <v>8</v>
      </c>
      <c r="AU2774" s="4" t="s">
        <v>298</v>
      </c>
      <c r="AV2774" s="4" t="s">
        <v>11</v>
      </c>
      <c r="AW2774" s="4" t="s">
        <v>11</v>
      </c>
      <c r="AX2774" s="4" t="s">
        <v>13</v>
      </c>
      <c r="AY2774" s="4" t="s">
        <v>8</v>
      </c>
      <c r="AZ2774" s="4" t="s">
        <v>298</v>
      </c>
      <c r="BA2774" s="4" t="s">
        <v>11</v>
      </c>
      <c r="BB2774" s="4" t="s">
        <v>11</v>
      </c>
      <c r="BC2774" s="4" t="s">
        <v>13</v>
      </c>
      <c r="BD2774" s="4" t="s">
        <v>8</v>
      </c>
      <c r="BE2774" s="4" t="s">
        <v>298</v>
      </c>
      <c r="BF2774" s="4" t="s">
        <v>11</v>
      </c>
      <c r="BG2774" s="4" t="s">
        <v>11</v>
      </c>
      <c r="BH2774" s="4" t="s">
        <v>13</v>
      </c>
      <c r="BI2774" s="4" t="s">
        <v>8</v>
      </c>
      <c r="BJ2774" s="4" t="s">
        <v>298</v>
      </c>
      <c r="BK2774" s="4" t="s">
        <v>11</v>
      </c>
      <c r="BL2774" s="4" t="s">
        <v>11</v>
      </c>
      <c r="BM2774" s="4" t="s">
        <v>13</v>
      </c>
      <c r="BN2774" s="4" t="s">
        <v>8</v>
      </c>
      <c r="BO2774" s="4" t="s">
        <v>298</v>
      </c>
      <c r="BP2774" s="4" t="s">
        <v>11</v>
      </c>
      <c r="BQ2774" s="4" t="s">
        <v>11</v>
      </c>
      <c r="BR2774" s="4" t="s">
        <v>13</v>
      </c>
      <c r="BS2774" s="4" t="s">
        <v>8</v>
      </c>
      <c r="BT2774" s="4" t="s">
        <v>298</v>
      </c>
      <c r="BU2774" s="4" t="s">
        <v>11</v>
      </c>
      <c r="BV2774" s="4" t="s">
        <v>11</v>
      </c>
      <c r="BW2774" s="4" t="s">
        <v>13</v>
      </c>
      <c r="BX2774" s="4" t="s">
        <v>8</v>
      </c>
      <c r="BY2774" s="4" t="s">
        <v>298</v>
      </c>
      <c r="BZ2774" s="4" t="s">
        <v>11</v>
      </c>
      <c r="CA2774" s="4" t="s">
        <v>11</v>
      </c>
      <c r="CB2774" s="4" t="s">
        <v>13</v>
      </c>
      <c r="CC2774" s="4" t="s">
        <v>8</v>
      </c>
      <c r="CD2774" s="4" t="s">
        <v>298</v>
      </c>
      <c r="CE2774" s="4" t="s">
        <v>11</v>
      </c>
      <c r="CF2774" s="4" t="s">
        <v>11</v>
      </c>
      <c r="CG2774" s="4" t="s">
        <v>13</v>
      </c>
      <c r="CH2774" s="4" t="s">
        <v>8</v>
      </c>
      <c r="CI2774" s="4" t="s">
        <v>298</v>
      </c>
      <c r="CJ2774" s="4" t="s">
        <v>11</v>
      </c>
      <c r="CK2774" s="4" t="s">
        <v>11</v>
      </c>
      <c r="CL2774" s="4" t="s">
        <v>13</v>
      </c>
      <c r="CM2774" s="4" t="s">
        <v>8</v>
      </c>
      <c r="CN2774" s="4" t="s">
        <v>298</v>
      </c>
      <c r="CO2774" s="4" t="s">
        <v>11</v>
      </c>
      <c r="CP2774" s="4" t="s">
        <v>11</v>
      </c>
      <c r="CQ2774" s="4" t="s">
        <v>13</v>
      </c>
      <c r="CR2774" s="4" t="s">
        <v>8</v>
      </c>
      <c r="CS2774" s="4" t="s">
        <v>298</v>
      </c>
      <c r="CT2774" s="4" t="s">
        <v>11</v>
      </c>
      <c r="CU2774" s="4" t="s">
        <v>11</v>
      </c>
      <c r="CV2774" s="4" t="s">
        <v>13</v>
      </c>
      <c r="CW2774" s="4" t="s">
        <v>8</v>
      </c>
      <c r="CX2774" s="4" t="s">
        <v>298</v>
      </c>
      <c r="CY2774" s="4" t="s">
        <v>11</v>
      </c>
      <c r="CZ2774" s="4" t="s">
        <v>11</v>
      </c>
      <c r="DA2774" s="4" t="s">
        <v>13</v>
      </c>
      <c r="DB2774" s="4" t="s">
        <v>8</v>
      </c>
      <c r="DC2774" s="4" t="s">
        <v>298</v>
      </c>
      <c r="DD2774" s="4" t="s">
        <v>11</v>
      </c>
      <c r="DE2774" s="4" t="s">
        <v>11</v>
      </c>
      <c r="DF2774" s="4" t="s">
        <v>13</v>
      </c>
      <c r="DG2774" s="4" t="s">
        <v>8</v>
      </c>
      <c r="DH2774" s="4" t="s">
        <v>298</v>
      </c>
      <c r="DI2774" s="4" t="s">
        <v>11</v>
      </c>
      <c r="DJ2774" s="4" t="s">
        <v>11</v>
      </c>
      <c r="DK2774" s="4" t="s">
        <v>13</v>
      </c>
      <c r="DL2774" s="4" t="s">
        <v>8</v>
      </c>
      <c r="DM2774" s="4" t="s">
        <v>298</v>
      </c>
      <c r="DN2774" s="4" t="s">
        <v>11</v>
      </c>
      <c r="DO2774" s="4" t="s">
        <v>11</v>
      </c>
      <c r="DP2774" s="4" t="s">
        <v>13</v>
      </c>
      <c r="DQ2774" s="4" t="s">
        <v>8</v>
      </c>
      <c r="DR2774" s="4" t="s">
        <v>298</v>
      </c>
      <c r="DS2774" s="4" t="s">
        <v>11</v>
      </c>
      <c r="DT2774" s="4" t="s">
        <v>11</v>
      </c>
      <c r="DU2774" s="4" t="s">
        <v>13</v>
      </c>
      <c r="DV2774" s="4" t="s">
        <v>8</v>
      </c>
      <c r="DW2774" s="4" t="s">
        <v>298</v>
      </c>
      <c r="DX2774" s="4" t="s">
        <v>11</v>
      </c>
      <c r="DY2774" s="4" t="s">
        <v>11</v>
      </c>
      <c r="DZ2774" s="4" t="s">
        <v>13</v>
      </c>
      <c r="EA2774" s="4" t="s">
        <v>8</v>
      </c>
      <c r="EB2774" s="4" t="s">
        <v>298</v>
      </c>
      <c r="EC2774" s="4" t="s">
        <v>11</v>
      </c>
      <c r="ED2774" s="4" t="s">
        <v>11</v>
      </c>
      <c r="EE2774" s="4" t="s">
        <v>13</v>
      </c>
      <c r="EF2774" s="4" t="s">
        <v>8</v>
      </c>
      <c r="EG2774" s="4" t="s">
        <v>298</v>
      </c>
      <c r="EH2774" s="4" t="s">
        <v>11</v>
      </c>
      <c r="EI2774" s="4" t="s">
        <v>11</v>
      </c>
      <c r="EJ2774" s="4" t="s">
        <v>13</v>
      </c>
      <c r="EK2774" s="4" t="s">
        <v>8</v>
      </c>
      <c r="EL2774" s="4" t="s">
        <v>298</v>
      </c>
      <c r="EM2774" s="4" t="s">
        <v>11</v>
      </c>
      <c r="EN2774" s="4" t="s">
        <v>11</v>
      </c>
      <c r="EO2774" s="4" t="s">
        <v>13</v>
      </c>
      <c r="EP2774" s="4" t="s">
        <v>8</v>
      </c>
      <c r="EQ2774" s="4" t="s">
        <v>298</v>
      </c>
      <c r="ER2774" s="4" t="s">
        <v>11</v>
      </c>
      <c r="ES2774" s="4" t="s">
        <v>11</v>
      </c>
      <c r="ET2774" s="4" t="s">
        <v>13</v>
      </c>
      <c r="EU2774" s="4" t="s">
        <v>8</v>
      </c>
      <c r="EV2774" s="4" t="s">
        <v>298</v>
      </c>
      <c r="EW2774" s="4" t="s">
        <v>11</v>
      </c>
      <c r="EX2774" s="4" t="s">
        <v>11</v>
      </c>
      <c r="EY2774" s="4" t="s">
        <v>13</v>
      </c>
      <c r="EZ2774" s="4" t="s">
        <v>8</v>
      </c>
      <c r="FA2774" s="4" t="s">
        <v>298</v>
      </c>
      <c r="FB2774" s="4" t="s">
        <v>11</v>
      </c>
      <c r="FC2774" s="4" t="s">
        <v>11</v>
      </c>
      <c r="FD2774" s="4" t="s">
        <v>13</v>
      </c>
      <c r="FE2774" s="4" t="s">
        <v>8</v>
      </c>
      <c r="FF2774" s="4" t="s">
        <v>298</v>
      </c>
      <c r="FG2774" s="4" t="s">
        <v>11</v>
      </c>
      <c r="FH2774" s="4" t="s">
        <v>11</v>
      </c>
      <c r="FI2774" s="4" t="s">
        <v>13</v>
      </c>
      <c r="FJ2774" s="4" t="s">
        <v>8</v>
      </c>
      <c r="FK2774" s="4" t="s">
        <v>298</v>
      </c>
      <c r="FL2774" s="4" t="s">
        <v>11</v>
      </c>
      <c r="FM2774" s="4" t="s">
        <v>11</v>
      </c>
      <c r="FN2774" s="4" t="s">
        <v>13</v>
      </c>
      <c r="FO2774" s="4" t="s">
        <v>8</v>
      </c>
      <c r="FP2774" s="4" t="s">
        <v>298</v>
      </c>
      <c r="FQ2774" s="4" t="s">
        <v>11</v>
      </c>
      <c r="FR2774" s="4" t="s">
        <v>11</v>
      </c>
      <c r="FS2774" s="4" t="s">
        <v>13</v>
      </c>
      <c r="FT2774" s="4" t="s">
        <v>8</v>
      </c>
      <c r="FU2774" s="4" t="s">
        <v>298</v>
      </c>
      <c r="FV2774" s="4" t="s">
        <v>11</v>
      </c>
      <c r="FW2774" s="4" t="s">
        <v>11</v>
      </c>
      <c r="FX2774" s="4" t="s">
        <v>13</v>
      </c>
      <c r="FY2774" s="4" t="s">
        <v>8</v>
      </c>
      <c r="FZ2774" s="4" t="s">
        <v>298</v>
      </c>
      <c r="GA2774" s="4" t="s">
        <v>11</v>
      </c>
      <c r="GB2774" s="4" t="s">
        <v>11</v>
      </c>
      <c r="GC2774" s="4" t="s">
        <v>13</v>
      </c>
      <c r="GD2774" s="4" t="s">
        <v>8</v>
      </c>
      <c r="GE2774" s="4" t="s">
        <v>298</v>
      </c>
      <c r="GF2774" s="4" t="s">
        <v>11</v>
      </c>
      <c r="GG2774" s="4" t="s">
        <v>11</v>
      </c>
      <c r="GH2774" s="4" t="s">
        <v>13</v>
      </c>
      <c r="GI2774" s="4" t="s">
        <v>8</v>
      </c>
      <c r="GJ2774" s="4" t="s">
        <v>298</v>
      </c>
      <c r="GK2774" s="4" t="s">
        <v>11</v>
      </c>
      <c r="GL2774" s="4" t="s">
        <v>11</v>
      </c>
      <c r="GM2774" s="4" t="s">
        <v>13</v>
      </c>
      <c r="GN2774" s="4" t="s">
        <v>8</v>
      </c>
      <c r="GO2774" s="4" t="s">
        <v>298</v>
      </c>
      <c r="GP2774" s="4" t="s">
        <v>11</v>
      </c>
      <c r="GQ2774" s="4" t="s">
        <v>11</v>
      </c>
      <c r="GR2774" s="4" t="s">
        <v>13</v>
      </c>
      <c r="GS2774" s="4" t="s">
        <v>8</v>
      </c>
      <c r="GT2774" s="4" t="s">
        <v>298</v>
      </c>
      <c r="GU2774" s="4" t="s">
        <v>11</v>
      </c>
      <c r="GV2774" s="4" t="s">
        <v>11</v>
      </c>
      <c r="GW2774" s="4" t="s">
        <v>13</v>
      </c>
      <c r="GX2774" s="4" t="s">
        <v>8</v>
      </c>
      <c r="GY2774" s="4" t="s">
        <v>298</v>
      </c>
      <c r="GZ2774" s="4" t="s">
        <v>11</v>
      </c>
      <c r="HA2774" s="4" t="s">
        <v>11</v>
      </c>
      <c r="HB2774" s="4" t="s">
        <v>13</v>
      </c>
      <c r="HC2774" s="4" t="s">
        <v>8</v>
      </c>
      <c r="HD2774" s="4" t="s">
        <v>298</v>
      </c>
      <c r="HE2774" s="4" t="s">
        <v>11</v>
      </c>
      <c r="HF2774" s="4" t="s">
        <v>11</v>
      </c>
      <c r="HG2774" s="4" t="s">
        <v>13</v>
      </c>
      <c r="HH2774" s="4" t="s">
        <v>8</v>
      </c>
      <c r="HI2774" s="4" t="s">
        <v>298</v>
      </c>
      <c r="HJ2774" s="4" t="s">
        <v>11</v>
      </c>
      <c r="HK2774" s="4" t="s">
        <v>11</v>
      </c>
      <c r="HL2774" s="4" t="s">
        <v>13</v>
      </c>
      <c r="HM2774" s="4" t="s">
        <v>8</v>
      </c>
      <c r="HN2774" s="4" t="s">
        <v>298</v>
      </c>
      <c r="HO2774" s="4" t="s">
        <v>11</v>
      </c>
      <c r="HP2774" s="4" t="s">
        <v>11</v>
      </c>
      <c r="HQ2774" s="4" t="s">
        <v>13</v>
      </c>
      <c r="HR2774" s="4" t="s">
        <v>8</v>
      </c>
      <c r="HS2774" s="4" t="s">
        <v>298</v>
      </c>
      <c r="HT2774" s="4" t="s">
        <v>11</v>
      </c>
      <c r="HU2774" s="4" t="s">
        <v>11</v>
      </c>
      <c r="HV2774" s="4" t="s">
        <v>13</v>
      </c>
      <c r="HW2774" s="4" t="s">
        <v>8</v>
      </c>
      <c r="HX2774" s="4" t="s">
        <v>298</v>
      </c>
      <c r="HY2774" s="4" t="s">
        <v>11</v>
      </c>
      <c r="HZ2774" s="4" t="s">
        <v>11</v>
      </c>
      <c r="IA2774" s="4" t="s">
        <v>13</v>
      </c>
      <c r="IB2774" s="4" t="s">
        <v>8</v>
      </c>
      <c r="IC2774" s="4" t="s">
        <v>298</v>
      </c>
      <c r="ID2774" s="4" t="s">
        <v>11</v>
      </c>
      <c r="IE2774" s="4" t="s">
        <v>11</v>
      </c>
      <c r="IF2774" s="4" t="s">
        <v>13</v>
      </c>
      <c r="IG2774" s="4" t="s">
        <v>8</v>
      </c>
      <c r="IH2774" s="4" t="s">
        <v>298</v>
      </c>
      <c r="II2774" s="4" t="s">
        <v>11</v>
      </c>
      <c r="IJ2774" s="4" t="s">
        <v>11</v>
      </c>
      <c r="IK2774" s="4" t="s">
        <v>13</v>
      </c>
      <c r="IL2774" s="4" t="s">
        <v>8</v>
      </c>
      <c r="IM2774" s="4" t="s">
        <v>298</v>
      </c>
      <c r="IN2774" s="4" t="s">
        <v>11</v>
      </c>
      <c r="IO2774" s="4" t="s">
        <v>11</v>
      </c>
      <c r="IP2774" s="4" t="s">
        <v>13</v>
      </c>
      <c r="IQ2774" s="4" t="s">
        <v>8</v>
      </c>
      <c r="IR2774" s="4" t="s">
        <v>298</v>
      </c>
      <c r="IS2774" s="4" t="s">
        <v>11</v>
      </c>
      <c r="IT2774" s="4" t="s">
        <v>11</v>
      </c>
      <c r="IU2774" s="4" t="s">
        <v>13</v>
      </c>
      <c r="IV2774" s="4" t="s">
        <v>8</v>
      </c>
      <c r="IW2774" s="4" t="s">
        <v>298</v>
      </c>
      <c r="IX2774" s="4" t="s">
        <v>11</v>
      </c>
      <c r="IY2774" s="4" t="s">
        <v>11</v>
      </c>
      <c r="IZ2774" s="4" t="s">
        <v>13</v>
      </c>
      <c r="JA2774" s="4" t="s">
        <v>8</v>
      </c>
      <c r="JB2774" s="4" t="s">
        <v>298</v>
      </c>
      <c r="JC2774" s="4" t="s">
        <v>11</v>
      </c>
      <c r="JD2774" s="4" t="s">
        <v>11</v>
      </c>
      <c r="JE2774" s="4" t="s">
        <v>13</v>
      </c>
      <c r="JF2774" s="4" t="s">
        <v>8</v>
      </c>
      <c r="JG2774" s="4" t="s">
        <v>298</v>
      </c>
      <c r="JH2774" s="4" t="s">
        <v>11</v>
      </c>
      <c r="JI2774" s="4" t="s">
        <v>11</v>
      </c>
      <c r="JJ2774" s="4" t="s">
        <v>13</v>
      </c>
      <c r="JK2774" s="4" t="s">
        <v>8</v>
      </c>
      <c r="JL2774" s="4" t="s">
        <v>298</v>
      </c>
      <c r="JM2774" s="4" t="s">
        <v>11</v>
      </c>
      <c r="JN2774" s="4" t="s">
        <v>11</v>
      </c>
      <c r="JO2774" s="4" t="s">
        <v>13</v>
      </c>
      <c r="JP2774" s="4" t="s">
        <v>8</v>
      </c>
      <c r="JQ2774" s="4" t="s">
        <v>298</v>
      </c>
      <c r="JR2774" s="4" t="s">
        <v>11</v>
      </c>
      <c r="JS2774" s="4" t="s">
        <v>11</v>
      </c>
      <c r="JT2774" s="4" t="s">
        <v>13</v>
      </c>
      <c r="JU2774" s="4" t="s">
        <v>8</v>
      </c>
      <c r="JV2774" s="4" t="s">
        <v>298</v>
      </c>
      <c r="JW2774" s="4" t="s">
        <v>11</v>
      </c>
      <c r="JX2774" s="4" t="s">
        <v>11</v>
      </c>
      <c r="JY2774" s="4" t="s">
        <v>13</v>
      </c>
      <c r="JZ2774" s="4" t="s">
        <v>8</v>
      </c>
      <c r="KA2774" s="4" t="s">
        <v>298</v>
      </c>
      <c r="KB2774" s="4" t="s">
        <v>11</v>
      </c>
      <c r="KC2774" s="4" t="s">
        <v>11</v>
      </c>
      <c r="KD2774" s="4" t="s">
        <v>13</v>
      </c>
      <c r="KE2774" s="4" t="s">
        <v>8</v>
      </c>
      <c r="KF2774" s="4" t="s">
        <v>298</v>
      </c>
      <c r="KG2774" s="4" t="s">
        <v>11</v>
      </c>
      <c r="KH2774" s="4" t="s">
        <v>11</v>
      </c>
      <c r="KI2774" s="4" t="s">
        <v>13</v>
      </c>
      <c r="KJ2774" s="4" t="s">
        <v>8</v>
      </c>
      <c r="KK2774" s="4" t="s">
        <v>298</v>
      </c>
      <c r="KL2774" s="4" t="s">
        <v>11</v>
      </c>
      <c r="KM2774" s="4" t="s">
        <v>11</v>
      </c>
      <c r="KN2774" s="4" t="s">
        <v>13</v>
      </c>
      <c r="KO2774" s="4" t="s">
        <v>8</v>
      </c>
      <c r="KP2774" s="4" t="s">
        <v>298</v>
      </c>
      <c r="KQ2774" s="4" t="s">
        <v>11</v>
      </c>
      <c r="KR2774" s="4" t="s">
        <v>11</v>
      </c>
      <c r="KS2774" s="4" t="s">
        <v>13</v>
      </c>
      <c r="KT2774" s="4" t="s">
        <v>8</v>
      </c>
      <c r="KU2774" s="4" t="s">
        <v>298</v>
      </c>
      <c r="KV2774" s="4" t="s">
        <v>11</v>
      </c>
      <c r="KW2774" s="4" t="s">
        <v>11</v>
      </c>
      <c r="KX2774" s="4" t="s">
        <v>13</v>
      </c>
      <c r="KY2774" s="4" t="s">
        <v>8</v>
      </c>
      <c r="KZ2774" s="4" t="s">
        <v>298</v>
      </c>
      <c r="LA2774" s="4" t="s">
        <v>11</v>
      </c>
      <c r="LB2774" s="4" t="s">
        <v>11</v>
      </c>
      <c r="LC2774" s="4" t="s">
        <v>13</v>
      </c>
      <c r="LD2774" s="4" t="s">
        <v>8</v>
      </c>
      <c r="LE2774" s="4" t="s">
        <v>298</v>
      </c>
      <c r="LF2774" s="4" t="s">
        <v>11</v>
      </c>
      <c r="LG2774" s="4" t="s">
        <v>11</v>
      </c>
      <c r="LH2774" s="4" t="s">
        <v>13</v>
      </c>
      <c r="LI2774" s="4" t="s">
        <v>8</v>
      </c>
      <c r="LJ2774" s="4" t="s">
        <v>298</v>
      </c>
      <c r="LK2774" s="4" t="s">
        <v>11</v>
      </c>
      <c r="LL2774" s="4" t="s">
        <v>11</v>
      </c>
      <c r="LM2774" s="4" t="s">
        <v>13</v>
      </c>
      <c r="LN2774" s="4" t="s">
        <v>8</v>
      </c>
      <c r="LO2774" s="4" t="s">
        <v>298</v>
      </c>
      <c r="LP2774" s="4" t="s">
        <v>11</v>
      </c>
      <c r="LQ2774" s="4" t="s">
        <v>11</v>
      </c>
      <c r="LR2774" s="4" t="s">
        <v>13</v>
      </c>
      <c r="LS2774" s="4" t="s">
        <v>8</v>
      </c>
      <c r="LT2774" s="4" t="s">
        <v>298</v>
      </c>
      <c r="LU2774" s="4" t="s">
        <v>11</v>
      </c>
      <c r="LV2774" s="4" t="s">
        <v>11</v>
      </c>
      <c r="LW2774" s="4" t="s">
        <v>13</v>
      </c>
      <c r="LX2774" s="4" t="s">
        <v>8</v>
      </c>
      <c r="LY2774" s="4" t="s">
        <v>298</v>
      </c>
      <c r="LZ2774" s="4" t="s">
        <v>11</v>
      </c>
      <c r="MA2774" s="4" t="s">
        <v>11</v>
      </c>
      <c r="MB2774" s="4" t="s">
        <v>13</v>
      </c>
      <c r="MC2774" s="4" t="s">
        <v>8</v>
      </c>
      <c r="MD2774" s="4" t="s">
        <v>298</v>
      </c>
      <c r="ME2774" s="4" t="s">
        <v>11</v>
      </c>
      <c r="MF2774" s="4" t="s">
        <v>11</v>
      </c>
      <c r="MG2774" s="4" t="s">
        <v>13</v>
      </c>
      <c r="MH2774" s="4" t="s">
        <v>8</v>
      </c>
      <c r="MI2774" s="4" t="s">
        <v>298</v>
      </c>
      <c r="MJ2774" s="4" t="s">
        <v>11</v>
      </c>
      <c r="MK2774" s="4" t="s">
        <v>11</v>
      </c>
      <c r="ML2774" s="4" t="s">
        <v>13</v>
      </c>
      <c r="MM2774" s="4" t="s">
        <v>8</v>
      </c>
      <c r="MN2774" s="4" t="s">
        <v>298</v>
      </c>
      <c r="MO2774" s="4" t="s">
        <v>11</v>
      </c>
      <c r="MP2774" s="4" t="s">
        <v>11</v>
      </c>
      <c r="MQ2774" s="4" t="s">
        <v>13</v>
      </c>
      <c r="MR2774" s="4" t="s">
        <v>8</v>
      </c>
      <c r="MS2774" s="4" t="s">
        <v>298</v>
      </c>
      <c r="MT2774" s="4" t="s">
        <v>11</v>
      </c>
      <c r="MU2774" s="4" t="s">
        <v>11</v>
      </c>
      <c r="MV2774" s="4" t="s">
        <v>13</v>
      </c>
      <c r="MW2774" s="4" t="s">
        <v>8</v>
      </c>
      <c r="MX2774" s="4" t="s">
        <v>298</v>
      </c>
      <c r="MY2774" s="4" t="s">
        <v>11</v>
      </c>
      <c r="MZ2774" s="4" t="s">
        <v>11</v>
      </c>
      <c r="NA2774" s="4" t="s">
        <v>13</v>
      </c>
      <c r="NB2774" s="4" t="s">
        <v>8</v>
      </c>
      <c r="NC2774" s="4" t="s">
        <v>298</v>
      </c>
      <c r="ND2774" s="4" t="s">
        <v>11</v>
      </c>
      <c r="NE2774" s="4" t="s">
        <v>11</v>
      </c>
      <c r="NF2774" s="4" t="s">
        <v>13</v>
      </c>
      <c r="NG2774" s="4" t="s">
        <v>8</v>
      </c>
      <c r="NH2774" s="4" t="s">
        <v>298</v>
      </c>
      <c r="NI2774" s="4" t="s">
        <v>11</v>
      </c>
      <c r="NJ2774" s="4" t="s">
        <v>11</v>
      </c>
      <c r="NK2774" s="4" t="s">
        <v>13</v>
      </c>
      <c r="NL2774" s="4" t="s">
        <v>8</v>
      </c>
      <c r="NM2774" s="4" t="s">
        <v>298</v>
      </c>
      <c r="NN2774" s="4" t="s">
        <v>11</v>
      </c>
      <c r="NO2774" s="4" t="s">
        <v>11</v>
      </c>
      <c r="NP2774" s="4" t="s">
        <v>13</v>
      </c>
      <c r="NQ2774" s="4" t="s">
        <v>8</v>
      </c>
      <c r="NR2774" s="4" t="s">
        <v>298</v>
      </c>
      <c r="NS2774" s="4" t="s">
        <v>11</v>
      </c>
      <c r="NT2774" s="4" t="s">
        <v>11</v>
      </c>
      <c r="NU2774" s="4" t="s">
        <v>13</v>
      </c>
      <c r="NV2774" s="4" t="s">
        <v>8</v>
      </c>
      <c r="NW2774" s="4" t="s">
        <v>298</v>
      </c>
      <c r="NX2774" s="4" t="s">
        <v>11</v>
      </c>
      <c r="NY2774" s="4" t="s">
        <v>11</v>
      </c>
      <c r="NZ2774" s="4" t="s">
        <v>13</v>
      </c>
      <c r="OA2774" s="4" t="s">
        <v>8</v>
      </c>
      <c r="OB2774" s="4" t="s">
        <v>298</v>
      </c>
      <c r="OC2774" s="4" t="s">
        <v>11</v>
      </c>
      <c r="OD2774" s="4" t="s">
        <v>11</v>
      </c>
      <c r="OE2774" s="4" t="s">
        <v>13</v>
      </c>
      <c r="OF2774" s="4" t="s">
        <v>8</v>
      </c>
      <c r="OG2774" s="4" t="s">
        <v>298</v>
      </c>
      <c r="OH2774" s="4" t="s">
        <v>11</v>
      </c>
      <c r="OI2774" s="4" t="s">
        <v>11</v>
      </c>
      <c r="OJ2774" s="4" t="s">
        <v>13</v>
      </c>
      <c r="OK2774" s="4" t="s">
        <v>8</v>
      </c>
      <c r="OL2774" s="4" t="s">
        <v>298</v>
      </c>
      <c r="OM2774" s="4" t="s">
        <v>11</v>
      </c>
      <c r="ON2774" s="4" t="s">
        <v>11</v>
      </c>
      <c r="OO2774" s="4" t="s">
        <v>13</v>
      </c>
      <c r="OP2774" s="4" t="s">
        <v>8</v>
      </c>
      <c r="OQ2774" s="4" t="s">
        <v>298</v>
      </c>
      <c r="OR2774" s="4" t="s">
        <v>11</v>
      </c>
      <c r="OS2774" s="4" t="s">
        <v>11</v>
      </c>
      <c r="OT2774" s="4" t="s">
        <v>13</v>
      </c>
      <c r="OU2774" s="4" t="s">
        <v>8</v>
      </c>
      <c r="OV2774" s="4" t="s">
        <v>298</v>
      </c>
      <c r="OW2774" s="4" t="s">
        <v>11</v>
      </c>
      <c r="OX2774" s="4" t="s">
        <v>11</v>
      </c>
      <c r="OY2774" s="4" t="s">
        <v>13</v>
      </c>
      <c r="OZ2774" s="4" t="s">
        <v>8</v>
      </c>
      <c r="PA2774" s="4" t="s">
        <v>298</v>
      </c>
      <c r="PB2774" s="4" t="s">
        <v>11</v>
      </c>
      <c r="PC2774" s="4" t="s">
        <v>11</v>
      </c>
      <c r="PD2774" s="4" t="s">
        <v>13</v>
      </c>
      <c r="PE2774" s="4" t="s">
        <v>8</v>
      </c>
      <c r="PF2774" s="4" t="s">
        <v>298</v>
      </c>
      <c r="PG2774" s="4" t="s">
        <v>11</v>
      </c>
      <c r="PH2774" s="4" t="s">
        <v>11</v>
      </c>
      <c r="PI2774" s="4" t="s">
        <v>13</v>
      </c>
      <c r="PJ2774" s="4" t="s">
        <v>8</v>
      </c>
      <c r="PK2774" s="4" t="s">
        <v>298</v>
      </c>
      <c r="PL2774" s="4" t="s">
        <v>11</v>
      </c>
      <c r="PM2774" s="4" t="s">
        <v>11</v>
      </c>
      <c r="PN2774" s="4" t="s">
        <v>13</v>
      </c>
      <c r="PO2774" s="4" t="s">
        <v>8</v>
      </c>
      <c r="PP2774" s="4" t="s">
        <v>298</v>
      </c>
      <c r="PQ2774" s="4" t="s">
        <v>11</v>
      </c>
      <c r="PR2774" s="4" t="s">
        <v>11</v>
      </c>
      <c r="PS2774" s="4" t="s">
        <v>13</v>
      </c>
      <c r="PT2774" s="4" t="s">
        <v>8</v>
      </c>
      <c r="PU2774" s="4" t="s">
        <v>298</v>
      </c>
      <c r="PV2774" s="4" t="s">
        <v>11</v>
      </c>
      <c r="PW2774" s="4" t="s">
        <v>11</v>
      </c>
      <c r="PX2774" s="4" t="s">
        <v>13</v>
      </c>
      <c r="PY2774" s="4" t="s">
        <v>8</v>
      </c>
      <c r="PZ2774" s="4" t="s">
        <v>298</v>
      </c>
      <c r="QA2774" s="4" t="s">
        <v>11</v>
      </c>
      <c r="QB2774" s="4" t="s">
        <v>11</v>
      </c>
      <c r="QC2774" s="4" t="s">
        <v>13</v>
      </c>
      <c r="QD2774" s="4" t="s">
        <v>8</v>
      </c>
      <c r="QE2774" s="4" t="s">
        <v>298</v>
      </c>
      <c r="QF2774" s="4" t="s">
        <v>11</v>
      </c>
      <c r="QG2774" s="4" t="s">
        <v>11</v>
      </c>
      <c r="QH2774" s="4" t="s">
        <v>13</v>
      </c>
      <c r="QI2774" s="4" t="s">
        <v>8</v>
      </c>
      <c r="QJ2774" s="4" t="s">
        <v>298</v>
      </c>
      <c r="QK2774" s="4" t="s">
        <v>11</v>
      </c>
      <c r="QL2774" s="4" t="s">
        <v>11</v>
      </c>
      <c r="QM2774" s="4" t="s">
        <v>13</v>
      </c>
      <c r="QN2774" s="4" t="s">
        <v>8</v>
      </c>
      <c r="QO2774" s="4" t="s">
        <v>298</v>
      </c>
      <c r="QP2774" s="4" t="s">
        <v>11</v>
      </c>
      <c r="QQ2774" s="4" t="s">
        <v>11</v>
      </c>
      <c r="QR2774" s="4" t="s">
        <v>13</v>
      </c>
      <c r="QS2774" s="4" t="s">
        <v>8</v>
      </c>
      <c r="QT2774" s="4" t="s">
        <v>298</v>
      </c>
      <c r="QU2774" s="4" t="s">
        <v>11</v>
      </c>
      <c r="QV2774" s="4" t="s">
        <v>11</v>
      </c>
      <c r="QW2774" s="4" t="s">
        <v>13</v>
      </c>
      <c r="QX2774" s="4" t="s">
        <v>8</v>
      </c>
      <c r="QY2774" s="4" t="s">
        <v>298</v>
      </c>
      <c r="QZ2774" s="4" t="s">
        <v>11</v>
      </c>
      <c r="RA2774" s="4" t="s">
        <v>11</v>
      </c>
      <c r="RB2774" s="4" t="s">
        <v>13</v>
      </c>
      <c r="RC2774" s="4" t="s">
        <v>8</v>
      </c>
      <c r="RD2774" s="4" t="s">
        <v>298</v>
      </c>
      <c r="RE2774" s="4" t="s">
        <v>11</v>
      </c>
      <c r="RF2774" s="4" t="s">
        <v>11</v>
      </c>
      <c r="RG2774" s="4" t="s">
        <v>13</v>
      </c>
      <c r="RH2774" s="4" t="s">
        <v>8</v>
      </c>
      <c r="RI2774" s="4" t="s">
        <v>298</v>
      </c>
      <c r="RJ2774" s="4" t="s">
        <v>11</v>
      </c>
      <c r="RK2774" s="4" t="s">
        <v>11</v>
      </c>
      <c r="RL2774" s="4" t="s">
        <v>13</v>
      </c>
      <c r="RM2774" s="4" t="s">
        <v>8</v>
      </c>
      <c r="RN2774" s="4" t="s">
        <v>298</v>
      </c>
      <c r="RO2774" s="4" t="s">
        <v>11</v>
      </c>
      <c r="RP2774" s="4" t="s">
        <v>11</v>
      </c>
      <c r="RQ2774" s="4" t="s">
        <v>13</v>
      </c>
      <c r="RR2774" s="4" t="s">
        <v>8</v>
      </c>
      <c r="RS2774" s="4" t="s">
        <v>298</v>
      </c>
      <c r="RT2774" s="4" t="s">
        <v>11</v>
      </c>
      <c r="RU2774" s="4" t="s">
        <v>11</v>
      </c>
      <c r="RV2774" s="4" t="s">
        <v>13</v>
      </c>
      <c r="RW2774" s="4" t="s">
        <v>8</v>
      </c>
      <c r="RX2774" s="4" t="s">
        <v>298</v>
      </c>
      <c r="RY2774" s="4" t="s">
        <v>11</v>
      </c>
      <c r="RZ2774" s="4" t="s">
        <v>11</v>
      </c>
      <c r="SA2774" s="4" t="s">
        <v>13</v>
      </c>
      <c r="SB2774" s="4" t="s">
        <v>8</v>
      </c>
      <c r="SC2774" s="4" t="s">
        <v>298</v>
      </c>
      <c r="SD2774" s="4" t="s">
        <v>11</v>
      </c>
      <c r="SE2774" s="4" t="s">
        <v>11</v>
      </c>
      <c r="SF2774" s="4" t="s">
        <v>13</v>
      </c>
      <c r="SG2774" s="4" t="s">
        <v>8</v>
      </c>
      <c r="SH2774" s="4" t="s">
        <v>298</v>
      </c>
      <c r="SI2774" s="4" t="s">
        <v>11</v>
      </c>
      <c r="SJ2774" s="4" t="s">
        <v>11</v>
      </c>
      <c r="SK2774" s="4" t="s">
        <v>13</v>
      </c>
      <c r="SL2774" s="4" t="s">
        <v>8</v>
      </c>
      <c r="SM2774" s="4" t="s">
        <v>298</v>
      </c>
      <c r="SN2774" s="4" t="s">
        <v>11</v>
      </c>
      <c r="SO2774" s="4" t="s">
        <v>11</v>
      </c>
      <c r="SP2774" s="4" t="s">
        <v>13</v>
      </c>
      <c r="SQ2774" s="4" t="s">
        <v>8</v>
      </c>
      <c r="SR2774" s="4" t="s">
        <v>298</v>
      </c>
      <c r="SS2774" s="4" t="s">
        <v>11</v>
      </c>
      <c r="ST2774" s="4" t="s">
        <v>11</v>
      </c>
      <c r="SU2774" s="4" t="s">
        <v>13</v>
      </c>
      <c r="SV2774" s="4" t="s">
        <v>8</v>
      </c>
      <c r="SW2774" s="4" t="s">
        <v>298</v>
      </c>
      <c r="SX2774" s="4" t="s">
        <v>11</v>
      </c>
      <c r="SY2774" s="4" t="s">
        <v>11</v>
      </c>
      <c r="SZ2774" s="4" t="s">
        <v>13</v>
      </c>
      <c r="TA2774" s="4" t="s">
        <v>8</v>
      </c>
      <c r="TB2774" s="4" t="s">
        <v>298</v>
      </c>
      <c r="TC2774" s="4" t="s">
        <v>11</v>
      </c>
      <c r="TD2774" s="4" t="s">
        <v>11</v>
      </c>
      <c r="TE2774" s="4" t="s">
        <v>13</v>
      </c>
      <c r="TF2774" s="4" t="s">
        <v>8</v>
      </c>
      <c r="TG2774" s="4" t="s">
        <v>298</v>
      </c>
      <c r="TH2774" s="4" t="s">
        <v>11</v>
      </c>
      <c r="TI2774" s="4" t="s">
        <v>11</v>
      </c>
      <c r="TJ2774" s="4" t="s">
        <v>13</v>
      </c>
      <c r="TK2774" s="4" t="s">
        <v>8</v>
      </c>
      <c r="TL2774" s="4" t="s">
        <v>298</v>
      </c>
      <c r="TM2774" s="4" t="s">
        <v>11</v>
      </c>
      <c r="TN2774" s="4" t="s">
        <v>11</v>
      </c>
      <c r="TO2774" s="4" t="s">
        <v>13</v>
      </c>
      <c r="TP2774" s="4" t="s">
        <v>8</v>
      </c>
      <c r="TQ2774" s="4" t="s">
        <v>298</v>
      </c>
      <c r="TR2774" s="4" t="s">
        <v>11</v>
      </c>
      <c r="TS2774" s="4" t="s">
        <v>11</v>
      </c>
      <c r="TT2774" s="4" t="s">
        <v>13</v>
      </c>
      <c r="TU2774" s="4" t="s">
        <v>8</v>
      </c>
      <c r="TV2774" s="4" t="s">
        <v>298</v>
      </c>
      <c r="TW2774" s="4" t="s">
        <v>11</v>
      </c>
      <c r="TX2774" s="4" t="s">
        <v>11</v>
      </c>
      <c r="TY2774" s="4" t="s">
        <v>13</v>
      </c>
      <c r="TZ2774" s="4" t="s">
        <v>8</v>
      </c>
      <c r="UA2774" s="4" t="s">
        <v>298</v>
      </c>
      <c r="UB2774" s="4" t="s">
        <v>11</v>
      </c>
      <c r="UC2774" s="4" t="s">
        <v>11</v>
      </c>
      <c r="UD2774" s="4" t="s">
        <v>13</v>
      </c>
      <c r="UE2774" s="4" t="s">
        <v>8</v>
      </c>
      <c r="UF2774" s="4" t="s">
        <v>298</v>
      </c>
      <c r="UG2774" s="4" t="s">
        <v>11</v>
      </c>
      <c r="UH2774" s="4" t="s">
        <v>11</v>
      </c>
      <c r="UI2774" s="4" t="s">
        <v>13</v>
      </c>
      <c r="UJ2774" s="4" t="s">
        <v>8</v>
      </c>
      <c r="UK2774" s="4" t="s">
        <v>298</v>
      </c>
      <c r="UL2774" s="4" t="s">
        <v>11</v>
      </c>
      <c r="UM2774" s="4" t="s">
        <v>11</v>
      </c>
      <c r="UN2774" s="4" t="s">
        <v>13</v>
      </c>
      <c r="UO2774" s="4" t="s">
        <v>8</v>
      </c>
      <c r="UP2774" s="4" t="s">
        <v>298</v>
      </c>
      <c r="UQ2774" s="4" t="s">
        <v>11</v>
      </c>
      <c r="UR2774" s="4" t="s">
        <v>11</v>
      </c>
      <c r="US2774" s="4" t="s">
        <v>13</v>
      </c>
      <c r="UT2774" s="4" t="s">
        <v>8</v>
      </c>
      <c r="UU2774" s="4" t="s">
        <v>298</v>
      </c>
      <c r="UV2774" s="4" t="s">
        <v>11</v>
      </c>
      <c r="UW2774" s="4" t="s">
        <v>11</v>
      </c>
      <c r="UX2774" s="4" t="s">
        <v>13</v>
      </c>
      <c r="UY2774" s="4" t="s">
        <v>8</v>
      </c>
      <c r="UZ2774" s="4" t="s">
        <v>298</v>
      </c>
    </row>
    <row r="2775" spans="1:572">
      <c r="A2775" t="n">
        <v>24560</v>
      </c>
      <c r="B2775" s="57" t="n">
        <v>257</v>
      </c>
      <c r="C2775" s="7" t="n">
        <v>3</v>
      </c>
      <c r="D2775" s="7" t="n">
        <v>65533</v>
      </c>
      <c r="E2775" s="7" t="n">
        <v>0</v>
      </c>
      <c r="F2775" s="7" t="s">
        <v>89</v>
      </c>
      <c r="G2775" s="7" t="n">
        <f t="normal" ca="1">32-LENB(INDIRECT(ADDRESS(2775,6)))</f>
        <v>0</v>
      </c>
      <c r="H2775" s="7" t="n">
        <v>3</v>
      </c>
      <c r="I2775" s="7" t="n">
        <v>65533</v>
      </c>
      <c r="J2775" s="7" t="n">
        <v>0</v>
      </c>
      <c r="K2775" s="7" t="s">
        <v>25</v>
      </c>
      <c r="L2775" s="7" t="n">
        <f t="normal" ca="1">32-LENB(INDIRECT(ADDRESS(2775,11)))</f>
        <v>0</v>
      </c>
      <c r="M2775" s="7" t="n">
        <v>3</v>
      </c>
      <c r="N2775" s="7" t="n">
        <v>65533</v>
      </c>
      <c r="O2775" s="7" t="n">
        <v>0</v>
      </c>
      <c r="P2775" s="7" t="s">
        <v>26</v>
      </c>
      <c r="Q2775" s="7" t="n">
        <f t="normal" ca="1">32-LENB(INDIRECT(ADDRESS(2775,16)))</f>
        <v>0</v>
      </c>
      <c r="R2775" s="7" t="n">
        <v>3</v>
      </c>
      <c r="S2775" s="7" t="n">
        <v>65533</v>
      </c>
      <c r="T2775" s="7" t="n">
        <v>0</v>
      </c>
      <c r="U2775" s="7" t="s">
        <v>90</v>
      </c>
      <c r="V2775" s="7" t="n">
        <f t="normal" ca="1">32-LENB(INDIRECT(ADDRESS(2775,21)))</f>
        <v>0</v>
      </c>
      <c r="W2775" s="7" t="n">
        <v>4</v>
      </c>
      <c r="X2775" s="7" t="n">
        <v>65533</v>
      </c>
      <c r="Y2775" s="7" t="n">
        <v>1516</v>
      </c>
      <c r="Z2775" s="7" t="s">
        <v>14</v>
      </c>
      <c r="AA2775" s="7" t="n">
        <f t="normal" ca="1">32-LENB(INDIRECT(ADDRESS(2775,26)))</f>
        <v>0</v>
      </c>
      <c r="AB2775" s="7" t="n">
        <v>7</v>
      </c>
      <c r="AC2775" s="7" t="n">
        <v>65533</v>
      </c>
      <c r="AD2775" s="7" t="n">
        <v>3959</v>
      </c>
      <c r="AE2775" s="7" t="s">
        <v>14</v>
      </c>
      <c r="AF2775" s="7" t="n">
        <f t="normal" ca="1">32-LENB(INDIRECT(ADDRESS(2775,31)))</f>
        <v>0</v>
      </c>
      <c r="AG2775" s="7" t="n">
        <v>7</v>
      </c>
      <c r="AH2775" s="7" t="n">
        <v>65533</v>
      </c>
      <c r="AI2775" s="7" t="n">
        <v>18446</v>
      </c>
      <c r="AJ2775" s="7" t="s">
        <v>14</v>
      </c>
      <c r="AK2775" s="7" t="n">
        <f t="normal" ca="1">32-LENB(INDIRECT(ADDRESS(2775,36)))</f>
        <v>0</v>
      </c>
      <c r="AL2775" s="7" t="n">
        <v>7</v>
      </c>
      <c r="AM2775" s="7" t="n">
        <v>65533</v>
      </c>
      <c r="AN2775" s="7" t="n">
        <v>52618</v>
      </c>
      <c r="AO2775" s="7" t="s">
        <v>14</v>
      </c>
      <c r="AP2775" s="7" t="n">
        <f t="normal" ca="1">32-LENB(INDIRECT(ADDRESS(2775,41)))</f>
        <v>0</v>
      </c>
      <c r="AQ2775" s="7" t="n">
        <v>7</v>
      </c>
      <c r="AR2775" s="7" t="n">
        <v>65533</v>
      </c>
      <c r="AS2775" s="7" t="n">
        <v>3326</v>
      </c>
      <c r="AT2775" s="7" t="s">
        <v>14</v>
      </c>
      <c r="AU2775" s="7" t="n">
        <f t="normal" ca="1">32-LENB(INDIRECT(ADDRESS(2775,46)))</f>
        <v>0</v>
      </c>
      <c r="AV2775" s="7" t="n">
        <v>7</v>
      </c>
      <c r="AW2775" s="7" t="n">
        <v>65533</v>
      </c>
      <c r="AX2775" s="7" t="n">
        <v>3327</v>
      </c>
      <c r="AY2775" s="7" t="s">
        <v>14</v>
      </c>
      <c r="AZ2775" s="7" t="n">
        <f t="normal" ca="1">32-LENB(INDIRECT(ADDRESS(2775,51)))</f>
        <v>0</v>
      </c>
      <c r="BA2775" s="7" t="n">
        <v>7</v>
      </c>
      <c r="BB2775" s="7" t="n">
        <v>65533</v>
      </c>
      <c r="BC2775" s="7" t="n">
        <v>3328</v>
      </c>
      <c r="BD2775" s="7" t="s">
        <v>14</v>
      </c>
      <c r="BE2775" s="7" t="n">
        <f t="normal" ca="1">32-LENB(INDIRECT(ADDRESS(2775,56)))</f>
        <v>0</v>
      </c>
      <c r="BF2775" s="7" t="n">
        <v>7</v>
      </c>
      <c r="BG2775" s="7" t="n">
        <v>65533</v>
      </c>
      <c r="BH2775" s="7" t="n">
        <v>1359</v>
      </c>
      <c r="BI2775" s="7" t="s">
        <v>14</v>
      </c>
      <c r="BJ2775" s="7" t="n">
        <f t="normal" ca="1">32-LENB(INDIRECT(ADDRESS(2775,61)))</f>
        <v>0</v>
      </c>
      <c r="BK2775" s="7" t="n">
        <v>7</v>
      </c>
      <c r="BL2775" s="7" t="n">
        <v>65533</v>
      </c>
      <c r="BM2775" s="7" t="n">
        <v>4954</v>
      </c>
      <c r="BN2775" s="7" t="s">
        <v>14</v>
      </c>
      <c r="BO2775" s="7" t="n">
        <f t="normal" ca="1">32-LENB(INDIRECT(ADDRESS(2775,66)))</f>
        <v>0</v>
      </c>
      <c r="BP2775" s="7" t="n">
        <v>7</v>
      </c>
      <c r="BQ2775" s="7" t="n">
        <v>65533</v>
      </c>
      <c r="BR2775" s="7" t="n">
        <v>9343</v>
      </c>
      <c r="BS2775" s="7" t="s">
        <v>14</v>
      </c>
      <c r="BT2775" s="7" t="n">
        <f t="normal" ca="1">32-LENB(INDIRECT(ADDRESS(2775,71)))</f>
        <v>0</v>
      </c>
      <c r="BU2775" s="7" t="n">
        <v>7</v>
      </c>
      <c r="BV2775" s="7" t="n">
        <v>65533</v>
      </c>
      <c r="BW2775" s="7" t="n">
        <v>7370</v>
      </c>
      <c r="BX2775" s="7" t="s">
        <v>14</v>
      </c>
      <c r="BY2775" s="7" t="n">
        <f t="normal" ca="1">32-LENB(INDIRECT(ADDRESS(2775,76)))</f>
        <v>0</v>
      </c>
      <c r="BZ2775" s="7" t="n">
        <v>7</v>
      </c>
      <c r="CA2775" s="7" t="n">
        <v>65533</v>
      </c>
      <c r="CB2775" s="7" t="n">
        <v>6375</v>
      </c>
      <c r="CC2775" s="7" t="s">
        <v>14</v>
      </c>
      <c r="CD2775" s="7" t="n">
        <f t="normal" ca="1">32-LENB(INDIRECT(ADDRESS(2775,81)))</f>
        <v>0</v>
      </c>
      <c r="CE2775" s="7" t="n">
        <v>7</v>
      </c>
      <c r="CF2775" s="7" t="n">
        <v>65533</v>
      </c>
      <c r="CG2775" s="7" t="n">
        <v>5337</v>
      </c>
      <c r="CH2775" s="7" t="s">
        <v>14</v>
      </c>
      <c r="CI2775" s="7" t="n">
        <f t="normal" ca="1">32-LENB(INDIRECT(ADDRESS(2775,86)))</f>
        <v>0</v>
      </c>
      <c r="CJ2775" s="7" t="n">
        <v>7</v>
      </c>
      <c r="CK2775" s="7" t="n">
        <v>65533</v>
      </c>
      <c r="CL2775" s="7" t="n">
        <v>52619</v>
      </c>
      <c r="CM2775" s="7" t="s">
        <v>14</v>
      </c>
      <c r="CN2775" s="7" t="n">
        <f t="normal" ca="1">32-LENB(INDIRECT(ADDRESS(2775,91)))</f>
        <v>0</v>
      </c>
      <c r="CO2775" s="7" t="n">
        <v>7</v>
      </c>
      <c r="CP2775" s="7" t="n">
        <v>65533</v>
      </c>
      <c r="CQ2775" s="7" t="n">
        <v>3329</v>
      </c>
      <c r="CR2775" s="7" t="s">
        <v>14</v>
      </c>
      <c r="CS2775" s="7" t="n">
        <f t="normal" ca="1">32-LENB(INDIRECT(ADDRESS(2775,96)))</f>
        <v>0</v>
      </c>
      <c r="CT2775" s="7" t="n">
        <v>7</v>
      </c>
      <c r="CU2775" s="7" t="n">
        <v>65533</v>
      </c>
      <c r="CV2775" s="7" t="n">
        <v>3330</v>
      </c>
      <c r="CW2775" s="7" t="s">
        <v>14</v>
      </c>
      <c r="CX2775" s="7" t="n">
        <f t="normal" ca="1">32-LENB(INDIRECT(ADDRESS(2775,101)))</f>
        <v>0</v>
      </c>
      <c r="CY2775" s="7" t="n">
        <v>7</v>
      </c>
      <c r="CZ2775" s="7" t="n">
        <v>65533</v>
      </c>
      <c r="DA2775" s="7" t="n">
        <v>3331</v>
      </c>
      <c r="DB2775" s="7" t="s">
        <v>14</v>
      </c>
      <c r="DC2775" s="7" t="n">
        <f t="normal" ca="1">32-LENB(INDIRECT(ADDRESS(2775,106)))</f>
        <v>0</v>
      </c>
      <c r="DD2775" s="7" t="n">
        <v>7</v>
      </c>
      <c r="DE2775" s="7" t="n">
        <v>65533</v>
      </c>
      <c r="DF2775" s="7" t="n">
        <v>18447</v>
      </c>
      <c r="DG2775" s="7" t="s">
        <v>14</v>
      </c>
      <c r="DH2775" s="7" t="n">
        <f t="normal" ca="1">32-LENB(INDIRECT(ADDRESS(2775,111)))</f>
        <v>0</v>
      </c>
      <c r="DI2775" s="7" t="n">
        <v>7</v>
      </c>
      <c r="DJ2775" s="7" t="n">
        <v>65533</v>
      </c>
      <c r="DK2775" s="7" t="n">
        <v>3332</v>
      </c>
      <c r="DL2775" s="7" t="s">
        <v>14</v>
      </c>
      <c r="DM2775" s="7" t="n">
        <f t="normal" ca="1">32-LENB(INDIRECT(ADDRESS(2775,116)))</f>
        <v>0</v>
      </c>
      <c r="DN2775" s="7" t="n">
        <v>7</v>
      </c>
      <c r="DO2775" s="7" t="n">
        <v>65533</v>
      </c>
      <c r="DP2775" s="7" t="n">
        <v>3333</v>
      </c>
      <c r="DQ2775" s="7" t="s">
        <v>14</v>
      </c>
      <c r="DR2775" s="7" t="n">
        <f t="normal" ca="1">32-LENB(INDIRECT(ADDRESS(2775,121)))</f>
        <v>0</v>
      </c>
      <c r="DS2775" s="7" t="n">
        <v>7</v>
      </c>
      <c r="DT2775" s="7" t="n">
        <v>65533</v>
      </c>
      <c r="DU2775" s="7" t="n">
        <v>3334</v>
      </c>
      <c r="DV2775" s="7" t="s">
        <v>14</v>
      </c>
      <c r="DW2775" s="7" t="n">
        <f t="normal" ca="1">32-LENB(INDIRECT(ADDRESS(2775,126)))</f>
        <v>0</v>
      </c>
      <c r="DX2775" s="7" t="n">
        <v>7</v>
      </c>
      <c r="DY2775" s="7" t="n">
        <v>65533</v>
      </c>
      <c r="DZ2775" s="7" t="n">
        <v>52620</v>
      </c>
      <c r="EA2775" s="7" t="s">
        <v>14</v>
      </c>
      <c r="EB2775" s="7" t="n">
        <f t="normal" ca="1">32-LENB(INDIRECT(ADDRESS(2775,131)))</f>
        <v>0</v>
      </c>
      <c r="EC2775" s="7" t="n">
        <v>7</v>
      </c>
      <c r="ED2775" s="7" t="n">
        <v>65533</v>
      </c>
      <c r="EE2775" s="7" t="n">
        <v>18448</v>
      </c>
      <c r="EF2775" s="7" t="s">
        <v>14</v>
      </c>
      <c r="EG2775" s="7" t="n">
        <f t="normal" ca="1">32-LENB(INDIRECT(ADDRESS(2775,136)))</f>
        <v>0</v>
      </c>
      <c r="EH2775" s="7" t="n">
        <v>7</v>
      </c>
      <c r="EI2775" s="7" t="n">
        <v>65533</v>
      </c>
      <c r="EJ2775" s="7" t="n">
        <v>18449</v>
      </c>
      <c r="EK2775" s="7" t="s">
        <v>14</v>
      </c>
      <c r="EL2775" s="7" t="n">
        <f t="normal" ca="1">32-LENB(INDIRECT(ADDRESS(2775,141)))</f>
        <v>0</v>
      </c>
      <c r="EM2775" s="7" t="n">
        <v>7</v>
      </c>
      <c r="EN2775" s="7" t="n">
        <v>65533</v>
      </c>
      <c r="EO2775" s="7" t="n">
        <v>18450</v>
      </c>
      <c r="EP2775" s="7" t="s">
        <v>14</v>
      </c>
      <c r="EQ2775" s="7" t="n">
        <f t="normal" ca="1">32-LENB(INDIRECT(ADDRESS(2775,146)))</f>
        <v>0</v>
      </c>
      <c r="ER2775" s="7" t="n">
        <v>7</v>
      </c>
      <c r="ES2775" s="7" t="n">
        <v>65533</v>
      </c>
      <c r="ET2775" s="7" t="n">
        <v>52621</v>
      </c>
      <c r="EU2775" s="7" t="s">
        <v>14</v>
      </c>
      <c r="EV2775" s="7" t="n">
        <f t="normal" ca="1">32-LENB(INDIRECT(ADDRESS(2775,151)))</f>
        <v>0</v>
      </c>
      <c r="EW2775" s="7" t="n">
        <v>7</v>
      </c>
      <c r="EX2775" s="7" t="n">
        <v>65533</v>
      </c>
      <c r="EY2775" s="7" t="n">
        <v>52622</v>
      </c>
      <c r="EZ2775" s="7" t="s">
        <v>14</v>
      </c>
      <c r="FA2775" s="7" t="n">
        <f t="normal" ca="1">32-LENB(INDIRECT(ADDRESS(2775,156)))</f>
        <v>0</v>
      </c>
      <c r="FB2775" s="7" t="n">
        <v>7</v>
      </c>
      <c r="FC2775" s="7" t="n">
        <v>65533</v>
      </c>
      <c r="FD2775" s="7" t="n">
        <v>3335</v>
      </c>
      <c r="FE2775" s="7" t="s">
        <v>14</v>
      </c>
      <c r="FF2775" s="7" t="n">
        <f t="normal" ca="1">32-LENB(INDIRECT(ADDRESS(2775,161)))</f>
        <v>0</v>
      </c>
      <c r="FG2775" s="7" t="n">
        <v>7</v>
      </c>
      <c r="FH2775" s="7" t="n">
        <v>65533</v>
      </c>
      <c r="FI2775" s="7" t="n">
        <v>3336</v>
      </c>
      <c r="FJ2775" s="7" t="s">
        <v>14</v>
      </c>
      <c r="FK2775" s="7" t="n">
        <f t="normal" ca="1">32-LENB(INDIRECT(ADDRESS(2775,166)))</f>
        <v>0</v>
      </c>
      <c r="FL2775" s="7" t="n">
        <v>7</v>
      </c>
      <c r="FM2775" s="7" t="n">
        <v>65533</v>
      </c>
      <c r="FN2775" s="7" t="n">
        <v>3337</v>
      </c>
      <c r="FO2775" s="7" t="s">
        <v>14</v>
      </c>
      <c r="FP2775" s="7" t="n">
        <f t="normal" ca="1">32-LENB(INDIRECT(ADDRESS(2775,171)))</f>
        <v>0</v>
      </c>
      <c r="FQ2775" s="7" t="n">
        <v>7</v>
      </c>
      <c r="FR2775" s="7" t="n">
        <v>65533</v>
      </c>
      <c r="FS2775" s="7" t="n">
        <v>52623</v>
      </c>
      <c r="FT2775" s="7" t="s">
        <v>14</v>
      </c>
      <c r="FU2775" s="7" t="n">
        <f t="normal" ca="1">32-LENB(INDIRECT(ADDRESS(2775,176)))</f>
        <v>0</v>
      </c>
      <c r="FV2775" s="7" t="n">
        <v>7</v>
      </c>
      <c r="FW2775" s="7" t="n">
        <v>65533</v>
      </c>
      <c r="FX2775" s="7" t="n">
        <v>2326</v>
      </c>
      <c r="FY2775" s="7" t="s">
        <v>14</v>
      </c>
      <c r="FZ2775" s="7" t="n">
        <f t="normal" ca="1">32-LENB(INDIRECT(ADDRESS(2775,181)))</f>
        <v>0</v>
      </c>
      <c r="GA2775" s="7" t="n">
        <v>7</v>
      </c>
      <c r="GB2775" s="7" t="n">
        <v>65533</v>
      </c>
      <c r="GC2775" s="7" t="n">
        <v>3338</v>
      </c>
      <c r="GD2775" s="7" t="s">
        <v>14</v>
      </c>
      <c r="GE2775" s="7" t="n">
        <f t="normal" ca="1">32-LENB(INDIRECT(ADDRESS(2775,186)))</f>
        <v>0</v>
      </c>
      <c r="GF2775" s="7" t="n">
        <v>7</v>
      </c>
      <c r="GG2775" s="7" t="n">
        <v>65533</v>
      </c>
      <c r="GH2775" s="7" t="n">
        <v>3339</v>
      </c>
      <c r="GI2775" s="7" t="s">
        <v>14</v>
      </c>
      <c r="GJ2775" s="7" t="n">
        <f t="normal" ca="1">32-LENB(INDIRECT(ADDRESS(2775,191)))</f>
        <v>0</v>
      </c>
      <c r="GK2775" s="7" t="n">
        <v>7</v>
      </c>
      <c r="GL2775" s="7" t="n">
        <v>65533</v>
      </c>
      <c r="GM2775" s="7" t="n">
        <v>3340</v>
      </c>
      <c r="GN2775" s="7" t="s">
        <v>14</v>
      </c>
      <c r="GO2775" s="7" t="n">
        <f t="normal" ca="1">32-LENB(INDIRECT(ADDRESS(2775,196)))</f>
        <v>0</v>
      </c>
      <c r="GP2775" s="7" t="n">
        <v>7</v>
      </c>
      <c r="GQ2775" s="7" t="n">
        <v>65533</v>
      </c>
      <c r="GR2775" s="7" t="n">
        <v>3341</v>
      </c>
      <c r="GS2775" s="7" t="s">
        <v>14</v>
      </c>
      <c r="GT2775" s="7" t="n">
        <f t="normal" ca="1">32-LENB(INDIRECT(ADDRESS(2775,201)))</f>
        <v>0</v>
      </c>
      <c r="GU2775" s="7" t="n">
        <v>7</v>
      </c>
      <c r="GV2775" s="7" t="n">
        <v>65533</v>
      </c>
      <c r="GW2775" s="7" t="n">
        <v>53954</v>
      </c>
      <c r="GX2775" s="7" t="s">
        <v>14</v>
      </c>
      <c r="GY2775" s="7" t="n">
        <f t="normal" ca="1">32-LENB(INDIRECT(ADDRESS(2775,206)))</f>
        <v>0</v>
      </c>
      <c r="GZ2775" s="7" t="n">
        <v>7</v>
      </c>
      <c r="HA2775" s="7" t="n">
        <v>65533</v>
      </c>
      <c r="HB2775" s="7" t="n">
        <v>1360</v>
      </c>
      <c r="HC2775" s="7" t="s">
        <v>14</v>
      </c>
      <c r="HD2775" s="7" t="n">
        <f t="normal" ca="1">32-LENB(INDIRECT(ADDRESS(2775,211)))</f>
        <v>0</v>
      </c>
      <c r="HE2775" s="7" t="n">
        <v>7</v>
      </c>
      <c r="HF2775" s="7" t="n">
        <v>65533</v>
      </c>
      <c r="HG2775" s="7" t="n">
        <v>4371</v>
      </c>
      <c r="HH2775" s="7" t="s">
        <v>14</v>
      </c>
      <c r="HI2775" s="7" t="n">
        <f t="normal" ca="1">32-LENB(INDIRECT(ADDRESS(2775,216)))</f>
        <v>0</v>
      </c>
      <c r="HJ2775" s="7" t="n">
        <v>7</v>
      </c>
      <c r="HK2775" s="7" t="n">
        <v>65533</v>
      </c>
      <c r="HL2775" s="7" t="n">
        <v>7371</v>
      </c>
      <c r="HM2775" s="7" t="s">
        <v>14</v>
      </c>
      <c r="HN2775" s="7" t="n">
        <f t="normal" ca="1">32-LENB(INDIRECT(ADDRESS(2775,221)))</f>
        <v>0</v>
      </c>
      <c r="HO2775" s="7" t="n">
        <v>7</v>
      </c>
      <c r="HP2775" s="7" t="n">
        <v>65533</v>
      </c>
      <c r="HQ2775" s="7" t="n">
        <v>6376</v>
      </c>
      <c r="HR2775" s="7" t="s">
        <v>14</v>
      </c>
      <c r="HS2775" s="7" t="n">
        <f t="normal" ca="1">32-LENB(INDIRECT(ADDRESS(2775,226)))</f>
        <v>0</v>
      </c>
      <c r="HT2775" s="7" t="n">
        <v>7</v>
      </c>
      <c r="HU2775" s="7" t="n">
        <v>65533</v>
      </c>
      <c r="HV2775" s="7" t="n">
        <v>9344</v>
      </c>
      <c r="HW2775" s="7" t="s">
        <v>14</v>
      </c>
      <c r="HX2775" s="7" t="n">
        <f t="normal" ca="1">32-LENB(INDIRECT(ADDRESS(2775,231)))</f>
        <v>0</v>
      </c>
      <c r="HY2775" s="7" t="n">
        <v>7</v>
      </c>
      <c r="HZ2775" s="7" t="n">
        <v>65533</v>
      </c>
      <c r="IA2775" s="7" t="n">
        <v>5338</v>
      </c>
      <c r="IB2775" s="7" t="s">
        <v>14</v>
      </c>
      <c r="IC2775" s="7" t="n">
        <f t="normal" ca="1">32-LENB(INDIRECT(ADDRESS(2775,236)))</f>
        <v>0</v>
      </c>
      <c r="ID2775" s="7" t="n">
        <v>7</v>
      </c>
      <c r="IE2775" s="7" t="n">
        <v>65533</v>
      </c>
      <c r="IF2775" s="7" t="n">
        <v>18451</v>
      </c>
      <c r="IG2775" s="7" t="s">
        <v>14</v>
      </c>
      <c r="IH2775" s="7" t="n">
        <f t="normal" ca="1">32-LENB(INDIRECT(ADDRESS(2775,241)))</f>
        <v>0</v>
      </c>
      <c r="II2775" s="7" t="n">
        <v>7</v>
      </c>
      <c r="IJ2775" s="7" t="n">
        <v>65533</v>
      </c>
      <c r="IK2775" s="7" t="n">
        <v>3342</v>
      </c>
      <c r="IL2775" s="7" t="s">
        <v>14</v>
      </c>
      <c r="IM2775" s="7" t="n">
        <f t="normal" ca="1">32-LENB(INDIRECT(ADDRESS(2775,246)))</f>
        <v>0</v>
      </c>
      <c r="IN2775" s="7" t="n">
        <v>7</v>
      </c>
      <c r="IO2775" s="7" t="n">
        <v>65533</v>
      </c>
      <c r="IP2775" s="7" t="n">
        <v>3343</v>
      </c>
      <c r="IQ2775" s="7" t="s">
        <v>14</v>
      </c>
      <c r="IR2775" s="7" t="n">
        <f t="normal" ca="1">32-LENB(INDIRECT(ADDRESS(2775,251)))</f>
        <v>0</v>
      </c>
      <c r="IS2775" s="7" t="n">
        <v>7</v>
      </c>
      <c r="IT2775" s="7" t="n">
        <v>65533</v>
      </c>
      <c r="IU2775" s="7" t="n">
        <v>52624</v>
      </c>
      <c r="IV2775" s="7" t="s">
        <v>14</v>
      </c>
      <c r="IW2775" s="7" t="n">
        <f t="normal" ca="1">32-LENB(INDIRECT(ADDRESS(2775,256)))</f>
        <v>0</v>
      </c>
      <c r="IX2775" s="7" t="n">
        <v>7</v>
      </c>
      <c r="IY2775" s="7" t="n">
        <v>65533</v>
      </c>
      <c r="IZ2775" s="7" t="n">
        <v>52625</v>
      </c>
      <c r="JA2775" s="7" t="s">
        <v>14</v>
      </c>
      <c r="JB2775" s="7" t="n">
        <f t="normal" ca="1">32-LENB(INDIRECT(ADDRESS(2775,261)))</f>
        <v>0</v>
      </c>
      <c r="JC2775" s="7" t="n">
        <v>7</v>
      </c>
      <c r="JD2775" s="7" t="n">
        <v>65533</v>
      </c>
      <c r="JE2775" s="7" t="n">
        <v>52626</v>
      </c>
      <c r="JF2775" s="7" t="s">
        <v>14</v>
      </c>
      <c r="JG2775" s="7" t="n">
        <f t="normal" ca="1">32-LENB(INDIRECT(ADDRESS(2775,266)))</f>
        <v>0</v>
      </c>
      <c r="JH2775" s="7" t="n">
        <v>7</v>
      </c>
      <c r="JI2775" s="7" t="n">
        <v>65533</v>
      </c>
      <c r="JJ2775" s="7" t="n">
        <v>3344</v>
      </c>
      <c r="JK2775" s="7" t="s">
        <v>14</v>
      </c>
      <c r="JL2775" s="7" t="n">
        <f t="normal" ca="1">32-LENB(INDIRECT(ADDRESS(2775,271)))</f>
        <v>0</v>
      </c>
      <c r="JM2775" s="7" t="n">
        <v>7</v>
      </c>
      <c r="JN2775" s="7" t="n">
        <v>65533</v>
      </c>
      <c r="JO2775" s="7" t="n">
        <v>3345</v>
      </c>
      <c r="JP2775" s="7" t="s">
        <v>14</v>
      </c>
      <c r="JQ2775" s="7" t="n">
        <f t="normal" ca="1">32-LENB(INDIRECT(ADDRESS(2775,276)))</f>
        <v>0</v>
      </c>
      <c r="JR2775" s="7" t="n">
        <v>7</v>
      </c>
      <c r="JS2775" s="7" t="n">
        <v>65533</v>
      </c>
      <c r="JT2775" s="7" t="n">
        <v>3346</v>
      </c>
      <c r="JU2775" s="7" t="s">
        <v>14</v>
      </c>
      <c r="JV2775" s="7" t="n">
        <f t="normal" ca="1">32-LENB(INDIRECT(ADDRESS(2775,281)))</f>
        <v>0</v>
      </c>
      <c r="JW2775" s="7" t="n">
        <v>7</v>
      </c>
      <c r="JX2775" s="7" t="n">
        <v>65533</v>
      </c>
      <c r="JY2775" s="7" t="n">
        <v>52627</v>
      </c>
      <c r="JZ2775" s="7" t="s">
        <v>14</v>
      </c>
      <c r="KA2775" s="7" t="n">
        <f t="normal" ca="1">32-LENB(INDIRECT(ADDRESS(2775,286)))</f>
        <v>0</v>
      </c>
      <c r="KB2775" s="7" t="n">
        <v>7</v>
      </c>
      <c r="KC2775" s="7" t="n">
        <v>65533</v>
      </c>
      <c r="KD2775" s="7" t="n">
        <v>52628</v>
      </c>
      <c r="KE2775" s="7" t="s">
        <v>14</v>
      </c>
      <c r="KF2775" s="7" t="n">
        <f t="normal" ca="1">32-LENB(INDIRECT(ADDRESS(2775,291)))</f>
        <v>0</v>
      </c>
      <c r="KG2775" s="7" t="n">
        <v>7</v>
      </c>
      <c r="KH2775" s="7" t="n">
        <v>65533</v>
      </c>
      <c r="KI2775" s="7" t="n">
        <v>52629</v>
      </c>
      <c r="KJ2775" s="7" t="s">
        <v>14</v>
      </c>
      <c r="KK2775" s="7" t="n">
        <f t="normal" ca="1">32-LENB(INDIRECT(ADDRESS(2775,296)))</f>
        <v>0</v>
      </c>
      <c r="KL2775" s="7" t="n">
        <v>7</v>
      </c>
      <c r="KM2775" s="7" t="n">
        <v>65533</v>
      </c>
      <c r="KN2775" s="7" t="n">
        <v>18452</v>
      </c>
      <c r="KO2775" s="7" t="s">
        <v>14</v>
      </c>
      <c r="KP2775" s="7" t="n">
        <f t="normal" ca="1">32-LENB(INDIRECT(ADDRESS(2775,301)))</f>
        <v>0</v>
      </c>
      <c r="KQ2775" s="7" t="n">
        <v>7</v>
      </c>
      <c r="KR2775" s="7" t="n">
        <v>65533</v>
      </c>
      <c r="KS2775" s="7" t="n">
        <v>18453</v>
      </c>
      <c r="KT2775" s="7" t="s">
        <v>14</v>
      </c>
      <c r="KU2775" s="7" t="n">
        <f t="normal" ca="1">32-LENB(INDIRECT(ADDRESS(2775,306)))</f>
        <v>0</v>
      </c>
      <c r="KV2775" s="7" t="n">
        <v>7</v>
      </c>
      <c r="KW2775" s="7" t="n">
        <v>65533</v>
      </c>
      <c r="KX2775" s="7" t="n">
        <v>52630</v>
      </c>
      <c r="KY2775" s="7" t="s">
        <v>14</v>
      </c>
      <c r="KZ2775" s="7" t="n">
        <f t="normal" ca="1">32-LENB(INDIRECT(ADDRESS(2775,311)))</f>
        <v>0</v>
      </c>
      <c r="LA2775" s="7" t="n">
        <v>7</v>
      </c>
      <c r="LB2775" s="7" t="n">
        <v>65533</v>
      </c>
      <c r="LC2775" s="7" t="n">
        <v>52631</v>
      </c>
      <c r="LD2775" s="7" t="s">
        <v>14</v>
      </c>
      <c r="LE2775" s="7" t="n">
        <f t="normal" ca="1">32-LENB(INDIRECT(ADDRESS(2775,316)))</f>
        <v>0</v>
      </c>
      <c r="LF2775" s="7" t="n">
        <v>7</v>
      </c>
      <c r="LG2775" s="7" t="n">
        <v>65533</v>
      </c>
      <c r="LH2775" s="7" t="n">
        <v>52632</v>
      </c>
      <c r="LI2775" s="7" t="s">
        <v>14</v>
      </c>
      <c r="LJ2775" s="7" t="n">
        <f t="normal" ca="1">32-LENB(INDIRECT(ADDRESS(2775,321)))</f>
        <v>0</v>
      </c>
      <c r="LK2775" s="7" t="n">
        <v>7</v>
      </c>
      <c r="LL2775" s="7" t="n">
        <v>65533</v>
      </c>
      <c r="LM2775" s="7" t="n">
        <v>52633</v>
      </c>
      <c r="LN2775" s="7" t="s">
        <v>14</v>
      </c>
      <c r="LO2775" s="7" t="n">
        <f t="normal" ca="1">32-LENB(INDIRECT(ADDRESS(2775,326)))</f>
        <v>0</v>
      </c>
      <c r="LP2775" s="7" t="n">
        <v>7</v>
      </c>
      <c r="LQ2775" s="7" t="n">
        <v>65533</v>
      </c>
      <c r="LR2775" s="7" t="n">
        <v>52634</v>
      </c>
      <c r="LS2775" s="7" t="s">
        <v>14</v>
      </c>
      <c r="LT2775" s="7" t="n">
        <f t="normal" ca="1">32-LENB(INDIRECT(ADDRESS(2775,331)))</f>
        <v>0</v>
      </c>
      <c r="LU2775" s="7" t="n">
        <v>7</v>
      </c>
      <c r="LV2775" s="7" t="n">
        <v>65533</v>
      </c>
      <c r="LW2775" s="7" t="n">
        <v>52635</v>
      </c>
      <c r="LX2775" s="7" t="s">
        <v>14</v>
      </c>
      <c r="LY2775" s="7" t="n">
        <f t="normal" ca="1">32-LENB(INDIRECT(ADDRESS(2775,336)))</f>
        <v>0</v>
      </c>
      <c r="LZ2775" s="7" t="n">
        <v>7</v>
      </c>
      <c r="MA2775" s="7" t="n">
        <v>65533</v>
      </c>
      <c r="MB2775" s="7" t="n">
        <v>3347</v>
      </c>
      <c r="MC2775" s="7" t="s">
        <v>14</v>
      </c>
      <c r="MD2775" s="7" t="n">
        <f t="normal" ca="1">32-LENB(INDIRECT(ADDRESS(2775,341)))</f>
        <v>0</v>
      </c>
      <c r="ME2775" s="7" t="n">
        <v>7</v>
      </c>
      <c r="MF2775" s="7" t="n">
        <v>65533</v>
      </c>
      <c r="MG2775" s="7" t="n">
        <v>1361</v>
      </c>
      <c r="MH2775" s="7" t="s">
        <v>14</v>
      </c>
      <c r="MI2775" s="7" t="n">
        <f t="normal" ca="1">32-LENB(INDIRECT(ADDRESS(2775,346)))</f>
        <v>0</v>
      </c>
      <c r="MJ2775" s="7" t="n">
        <v>7</v>
      </c>
      <c r="MK2775" s="7" t="n">
        <v>65533</v>
      </c>
      <c r="ML2775" s="7" t="n">
        <v>4372</v>
      </c>
      <c r="MM2775" s="7" t="s">
        <v>14</v>
      </c>
      <c r="MN2775" s="7" t="n">
        <f t="normal" ca="1">32-LENB(INDIRECT(ADDRESS(2775,351)))</f>
        <v>0</v>
      </c>
      <c r="MO2775" s="7" t="n">
        <v>7</v>
      </c>
      <c r="MP2775" s="7" t="n">
        <v>65533</v>
      </c>
      <c r="MQ2775" s="7" t="n">
        <v>7372</v>
      </c>
      <c r="MR2775" s="7" t="s">
        <v>14</v>
      </c>
      <c r="MS2775" s="7" t="n">
        <f t="normal" ca="1">32-LENB(INDIRECT(ADDRESS(2775,356)))</f>
        <v>0</v>
      </c>
      <c r="MT2775" s="7" t="n">
        <v>7</v>
      </c>
      <c r="MU2775" s="7" t="n">
        <v>65533</v>
      </c>
      <c r="MV2775" s="7" t="n">
        <v>6377</v>
      </c>
      <c r="MW2775" s="7" t="s">
        <v>14</v>
      </c>
      <c r="MX2775" s="7" t="n">
        <f t="normal" ca="1">32-LENB(INDIRECT(ADDRESS(2775,361)))</f>
        <v>0</v>
      </c>
      <c r="MY2775" s="7" t="n">
        <v>7</v>
      </c>
      <c r="MZ2775" s="7" t="n">
        <v>65533</v>
      </c>
      <c r="NA2775" s="7" t="n">
        <v>9345</v>
      </c>
      <c r="NB2775" s="7" t="s">
        <v>14</v>
      </c>
      <c r="NC2775" s="7" t="n">
        <f t="normal" ca="1">32-LENB(INDIRECT(ADDRESS(2775,366)))</f>
        <v>0</v>
      </c>
      <c r="ND2775" s="7" t="n">
        <v>7</v>
      </c>
      <c r="NE2775" s="7" t="n">
        <v>65533</v>
      </c>
      <c r="NF2775" s="7" t="n">
        <v>5339</v>
      </c>
      <c r="NG2775" s="7" t="s">
        <v>14</v>
      </c>
      <c r="NH2775" s="7" t="n">
        <f t="normal" ca="1">32-LENB(INDIRECT(ADDRESS(2775,371)))</f>
        <v>0</v>
      </c>
      <c r="NI2775" s="7" t="n">
        <v>7</v>
      </c>
      <c r="NJ2775" s="7" t="n">
        <v>65533</v>
      </c>
      <c r="NK2775" s="7" t="n">
        <v>14371</v>
      </c>
      <c r="NL2775" s="7" t="s">
        <v>14</v>
      </c>
      <c r="NM2775" s="7" t="n">
        <f t="normal" ca="1">32-LENB(INDIRECT(ADDRESS(2775,376)))</f>
        <v>0</v>
      </c>
      <c r="NN2775" s="7" t="n">
        <v>7</v>
      </c>
      <c r="NO2775" s="7" t="n">
        <v>65533</v>
      </c>
      <c r="NP2775" s="7" t="n">
        <v>15337</v>
      </c>
      <c r="NQ2775" s="7" t="s">
        <v>14</v>
      </c>
      <c r="NR2775" s="7" t="n">
        <f t="normal" ca="1">32-LENB(INDIRECT(ADDRESS(2775,381)))</f>
        <v>0</v>
      </c>
      <c r="NS2775" s="7" t="n">
        <v>7</v>
      </c>
      <c r="NT2775" s="7" t="n">
        <v>65533</v>
      </c>
      <c r="NU2775" s="7" t="n">
        <v>13320</v>
      </c>
      <c r="NV2775" s="7" t="s">
        <v>14</v>
      </c>
      <c r="NW2775" s="7" t="n">
        <f t="normal" ca="1">32-LENB(INDIRECT(ADDRESS(2775,386)))</f>
        <v>0</v>
      </c>
      <c r="NX2775" s="7" t="n">
        <v>4</v>
      </c>
      <c r="NY2775" s="7" t="n">
        <v>65533</v>
      </c>
      <c r="NZ2775" s="7" t="n">
        <v>2000</v>
      </c>
      <c r="OA2775" s="7" t="s">
        <v>14</v>
      </c>
      <c r="OB2775" s="7" t="n">
        <f t="normal" ca="1">32-LENB(INDIRECT(ADDRESS(2775,391)))</f>
        <v>0</v>
      </c>
      <c r="OC2775" s="7" t="n">
        <v>7</v>
      </c>
      <c r="OD2775" s="7" t="n">
        <v>65533</v>
      </c>
      <c r="OE2775" s="7" t="n">
        <v>52636</v>
      </c>
      <c r="OF2775" s="7" t="s">
        <v>14</v>
      </c>
      <c r="OG2775" s="7" t="n">
        <f t="normal" ca="1">32-LENB(INDIRECT(ADDRESS(2775,396)))</f>
        <v>0</v>
      </c>
      <c r="OH2775" s="7" t="n">
        <v>7</v>
      </c>
      <c r="OI2775" s="7" t="n">
        <v>65533</v>
      </c>
      <c r="OJ2775" s="7" t="n">
        <v>52637</v>
      </c>
      <c r="OK2775" s="7" t="s">
        <v>14</v>
      </c>
      <c r="OL2775" s="7" t="n">
        <f t="normal" ca="1">32-LENB(INDIRECT(ADDRESS(2775,401)))</f>
        <v>0</v>
      </c>
      <c r="OM2775" s="7" t="n">
        <v>7</v>
      </c>
      <c r="ON2775" s="7" t="n">
        <v>65533</v>
      </c>
      <c r="OO2775" s="7" t="n">
        <v>52638</v>
      </c>
      <c r="OP2775" s="7" t="s">
        <v>14</v>
      </c>
      <c r="OQ2775" s="7" t="n">
        <f t="normal" ca="1">32-LENB(INDIRECT(ADDRESS(2775,406)))</f>
        <v>0</v>
      </c>
      <c r="OR2775" s="7" t="n">
        <v>7</v>
      </c>
      <c r="OS2775" s="7" t="n">
        <v>65533</v>
      </c>
      <c r="OT2775" s="7" t="n">
        <v>52639</v>
      </c>
      <c r="OU2775" s="7" t="s">
        <v>14</v>
      </c>
      <c r="OV2775" s="7" t="n">
        <f t="normal" ca="1">32-LENB(INDIRECT(ADDRESS(2775,411)))</f>
        <v>0</v>
      </c>
      <c r="OW2775" s="7" t="n">
        <v>7</v>
      </c>
      <c r="OX2775" s="7" t="n">
        <v>65533</v>
      </c>
      <c r="OY2775" s="7" t="n">
        <v>3348</v>
      </c>
      <c r="OZ2775" s="7" t="s">
        <v>14</v>
      </c>
      <c r="PA2775" s="7" t="n">
        <f t="normal" ca="1">32-LENB(INDIRECT(ADDRESS(2775,416)))</f>
        <v>0</v>
      </c>
      <c r="PB2775" s="7" t="n">
        <v>4</v>
      </c>
      <c r="PC2775" s="7" t="n">
        <v>65533</v>
      </c>
      <c r="PD2775" s="7" t="n">
        <v>2075</v>
      </c>
      <c r="PE2775" s="7" t="s">
        <v>14</v>
      </c>
      <c r="PF2775" s="7" t="n">
        <f t="normal" ca="1">32-LENB(INDIRECT(ADDRESS(2775,421)))</f>
        <v>0</v>
      </c>
      <c r="PG2775" s="7" t="n">
        <v>7</v>
      </c>
      <c r="PH2775" s="7" t="n">
        <v>65533</v>
      </c>
      <c r="PI2775" s="7" t="n">
        <v>3349</v>
      </c>
      <c r="PJ2775" s="7" t="s">
        <v>14</v>
      </c>
      <c r="PK2775" s="7" t="n">
        <f t="normal" ca="1">32-LENB(INDIRECT(ADDRESS(2775,426)))</f>
        <v>0</v>
      </c>
      <c r="PL2775" s="7" t="n">
        <v>7</v>
      </c>
      <c r="PM2775" s="7" t="n">
        <v>65533</v>
      </c>
      <c r="PN2775" s="7" t="n">
        <v>3350</v>
      </c>
      <c r="PO2775" s="7" t="s">
        <v>14</v>
      </c>
      <c r="PP2775" s="7" t="n">
        <f t="normal" ca="1">32-LENB(INDIRECT(ADDRESS(2775,431)))</f>
        <v>0</v>
      </c>
      <c r="PQ2775" s="7" t="n">
        <v>4</v>
      </c>
      <c r="PR2775" s="7" t="n">
        <v>65533</v>
      </c>
      <c r="PS2775" s="7" t="n">
        <v>2000</v>
      </c>
      <c r="PT2775" s="7" t="s">
        <v>14</v>
      </c>
      <c r="PU2775" s="7" t="n">
        <f t="normal" ca="1">32-LENB(INDIRECT(ADDRESS(2775,436)))</f>
        <v>0</v>
      </c>
      <c r="PV2775" s="7" t="n">
        <v>7</v>
      </c>
      <c r="PW2775" s="7" t="n">
        <v>65533</v>
      </c>
      <c r="PX2775" s="7" t="n">
        <v>3351</v>
      </c>
      <c r="PY2775" s="7" t="s">
        <v>14</v>
      </c>
      <c r="PZ2775" s="7" t="n">
        <f t="normal" ca="1">32-LENB(INDIRECT(ADDRESS(2775,441)))</f>
        <v>0</v>
      </c>
      <c r="QA2775" s="7" t="n">
        <v>7</v>
      </c>
      <c r="QB2775" s="7" t="n">
        <v>65533</v>
      </c>
      <c r="QC2775" s="7" t="n">
        <v>3352</v>
      </c>
      <c r="QD2775" s="7" t="s">
        <v>14</v>
      </c>
      <c r="QE2775" s="7" t="n">
        <f t="normal" ca="1">32-LENB(INDIRECT(ADDRESS(2775,446)))</f>
        <v>0</v>
      </c>
      <c r="QF2775" s="7" t="n">
        <v>7</v>
      </c>
      <c r="QG2775" s="7" t="n">
        <v>65533</v>
      </c>
      <c r="QH2775" s="7" t="n">
        <v>3353</v>
      </c>
      <c r="QI2775" s="7" t="s">
        <v>14</v>
      </c>
      <c r="QJ2775" s="7" t="n">
        <f t="normal" ca="1">32-LENB(INDIRECT(ADDRESS(2775,451)))</f>
        <v>0</v>
      </c>
      <c r="QK2775" s="7" t="n">
        <v>7</v>
      </c>
      <c r="QL2775" s="7" t="n">
        <v>65533</v>
      </c>
      <c r="QM2775" s="7" t="n">
        <v>3354</v>
      </c>
      <c r="QN2775" s="7" t="s">
        <v>14</v>
      </c>
      <c r="QO2775" s="7" t="n">
        <f t="normal" ca="1">32-LENB(INDIRECT(ADDRESS(2775,456)))</f>
        <v>0</v>
      </c>
      <c r="QP2775" s="7" t="n">
        <v>7</v>
      </c>
      <c r="QQ2775" s="7" t="n">
        <v>65533</v>
      </c>
      <c r="QR2775" s="7" t="n">
        <v>52640</v>
      </c>
      <c r="QS2775" s="7" t="s">
        <v>14</v>
      </c>
      <c r="QT2775" s="7" t="n">
        <f t="normal" ca="1">32-LENB(INDIRECT(ADDRESS(2775,461)))</f>
        <v>0</v>
      </c>
      <c r="QU2775" s="7" t="n">
        <v>7</v>
      </c>
      <c r="QV2775" s="7" t="n">
        <v>65533</v>
      </c>
      <c r="QW2775" s="7" t="n">
        <v>2327</v>
      </c>
      <c r="QX2775" s="7" t="s">
        <v>14</v>
      </c>
      <c r="QY2775" s="7" t="n">
        <f t="normal" ca="1">32-LENB(INDIRECT(ADDRESS(2775,466)))</f>
        <v>0</v>
      </c>
      <c r="QZ2775" s="7" t="n">
        <v>7</v>
      </c>
      <c r="RA2775" s="7" t="n">
        <v>65533</v>
      </c>
      <c r="RB2775" s="7" t="n">
        <v>9346</v>
      </c>
      <c r="RC2775" s="7" t="s">
        <v>14</v>
      </c>
      <c r="RD2775" s="7" t="n">
        <f t="normal" ca="1">32-LENB(INDIRECT(ADDRESS(2775,471)))</f>
        <v>0</v>
      </c>
      <c r="RE2775" s="7" t="n">
        <v>7</v>
      </c>
      <c r="RF2775" s="7" t="n">
        <v>65533</v>
      </c>
      <c r="RG2775" s="7" t="n">
        <v>1362</v>
      </c>
      <c r="RH2775" s="7" t="s">
        <v>14</v>
      </c>
      <c r="RI2775" s="7" t="n">
        <f t="normal" ca="1">32-LENB(INDIRECT(ADDRESS(2775,476)))</f>
        <v>0</v>
      </c>
      <c r="RJ2775" s="7" t="n">
        <v>7</v>
      </c>
      <c r="RK2775" s="7" t="n">
        <v>65533</v>
      </c>
      <c r="RL2775" s="7" t="n">
        <v>6378</v>
      </c>
      <c r="RM2775" s="7" t="s">
        <v>14</v>
      </c>
      <c r="RN2775" s="7" t="n">
        <f t="normal" ca="1">32-LENB(INDIRECT(ADDRESS(2775,481)))</f>
        <v>0</v>
      </c>
      <c r="RO2775" s="7" t="n">
        <v>7</v>
      </c>
      <c r="RP2775" s="7" t="n">
        <v>65533</v>
      </c>
      <c r="RQ2775" s="7" t="n">
        <v>4373</v>
      </c>
      <c r="RR2775" s="7" t="s">
        <v>14</v>
      </c>
      <c r="RS2775" s="7" t="n">
        <f t="normal" ca="1">32-LENB(INDIRECT(ADDRESS(2775,486)))</f>
        <v>0</v>
      </c>
      <c r="RT2775" s="7" t="n">
        <v>7</v>
      </c>
      <c r="RU2775" s="7" t="n">
        <v>65533</v>
      </c>
      <c r="RV2775" s="7" t="n">
        <v>7373</v>
      </c>
      <c r="RW2775" s="7" t="s">
        <v>14</v>
      </c>
      <c r="RX2775" s="7" t="n">
        <f t="normal" ca="1">32-LENB(INDIRECT(ADDRESS(2775,491)))</f>
        <v>0</v>
      </c>
      <c r="RY2775" s="7" t="n">
        <v>7</v>
      </c>
      <c r="RZ2775" s="7" t="n">
        <v>65533</v>
      </c>
      <c r="SA2775" s="7" t="n">
        <v>5340</v>
      </c>
      <c r="SB2775" s="7" t="s">
        <v>14</v>
      </c>
      <c r="SC2775" s="7" t="n">
        <f t="normal" ca="1">32-LENB(INDIRECT(ADDRESS(2775,496)))</f>
        <v>0</v>
      </c>
      <c r="SD2775" s="7" t="n">
        <v>7</v>
      </c>
      <c r="SE2775" s="7" t="n">
        <v>65533</v>
      </c>
      <c r="SF2775" s="7" t="n">
        <v>61408</v>
      </c>
      <c r="SG2775" s="7" t="s">
        <v>14</v>
      </c>
      <c r="SH2775" s="7" t="n">
        <f t="normal" ca="1">32-LENB(INDIRECT(ADDRESS(2775,501)))</f>
        <v>0</v>
      </c>
      <c r="SI2775" s="7" t="n">
        <v>7</v>
      </c>
      <c r="SJ2775" s="7" t="n">
        <v>65533</v>
      </c>
      <c r="SK2775" s="7" t="n">
        <v>61409</v>
      </c>
      <c r="SL2775" s="7" t="s">
        <v>14</v>
      </c>
      <c r="SM2775" s="7" t="n">
        <f t="normal" ca="1">32-LENB(INDIRECT(ADDRESS(2775,506)))</f>
        <v>0</v>
      </c>
      <c r="SN2775" s="7" t="n">
        <v>7</v>
      </c>
      <c r="SO2775" s="7" t="n">
        <v>65533</v>
      </c>
      <c r="SP2775" s="7" t="n">
        <v>61410</v>
      </c>
      <c r="SQ2775" s="7" t="s">
        <v>14</v>
      </c>
      <c r="SR2775" s="7" t="n">
        <f t="normal" ca="1">32-LENB(INDIRECT(ADDRESS(2775,511)))</f>
        <v>0</v>
      </c>
      <c r="SS2775" s="7" t="n">
        <v>7</v>
      </c>
      <c r="ST2775" s="7" t="n">
        <v>65533</v>
      </c>
      <c r="SU2775" s="7" t="n">
        <v>61411</v>
      </c>
      <c r="SV2775" s="7" t="s">
        <v>14</v>
      </c>
      <c r="SW2775" s="7" t="n">
        <f t="normal" ca="1">32-LENB(INDIRECT(ADDRESS(2775,516)))</f>
        <v>0</v>
      </c>
      <c r="SX2775" s="7" t="n">
        <v>7</v>
      </c>
      <c r="SY2775" s="7" t="n">
        <v>65533</v>
      </c>
      <c r="SZ2775" s="7" t="n">
        <v>61412</v>
      </c>
      <c r="TA2775" s="7" t="s">
        <v>14</v>
      </c>
      <c r="TB2775" s="7" t="n">
        <f t="normal" ca="1">32-LENB(INDIRECT(ADDRESS(2775,521)))</f>
        <v>0</v>
      </c>
      <c r="TC2775" s="7" t="n">
        <v>7</v>
      </c>
      <c r="TD2775" s="7" t="n">
        <v>65533</v>
      </c>
      <c r="TE2775" s="7" t="n">
        <v>61413</v>
      </c>
      <c r="TF2775" s="7" t="s">
        <v>14</v>
      </c>
      <c r="TG2775" s="7" t="n">
        <f t="normal" ca="1">32-LENB(INDIRECT(ADDRESS(2775,526)))</f>
        <v>0</v>
      </c>
      <c r="TH2775" s="7" t="n">
        <v>7</v>
      </c>
      <c r="TI2775" s="7" t="n">
        <v>65533</v>
      </c>
      <c r="TJ2775" s="7" t="n">
        <v>61414</v>
      </c>
      <c r="TK2775" s="7" t="s">
        <v>14</v>
      </c>
      <c r="TL2775" s="7" t="n">
        <f t="normal" ca="1">32-LENB(INDIRECT(ADDRESS(2775,531)))</f>
        <v>0</v>
      </c>
      <c r="TM2775" s="7" t="n">
        <v>7</v>
      </c>
      <c r="TN2775" s="7" t="n">
        <v>65533</v>
      </c>
      <c r="TO2775" s="7" t="n">
        <v>61415</v>
      </c>
      <c r="TP2775" s="7" t="s">
        <v>14</v>
      </c>
      <c r="TQ2775" s="7" t="n">
        <f t="normal" ca="1">32-LENB(INDIRECT(ADDRESS(2775,536)))</f>
        <v>0</v>
      </c>
      <c r="TR2775" s="7" t="n">
        <v>7</v>
      </c>
      <c r="TS2775" s="7" t="n">
        <v>65533</v>
      </c>
      <c r="TT2775" s="7" t="n">
        <v>61416</v>
      </c>
      <c r="TU2775" s="7" t="s">
        <v>14</v>
      </c>
      <c r="TV2775" s="7" t="n">
        <f t="normal" ca="1">32-LENB(INDIRECT(ADDRESS(2775,541)))</f>
        <v>0</v>
      </c>
      <c r="TW2775" s="7" t="n">
        <v>4</v>
      </c>
      <c r="TX2775" s="7" t="n">
        <v>65533</v>
      </c>
      <c r="TY2775" s="7" t="n">
        <v>4549</v>
      </c>
      <c r="TZ2775" s="7" t="s">
        <v>14</v>
      </c>
      <c r="UA2775" s="7" t="n">
        <f t="normal" ca="1">32-LENB(INDIRECT(ADDRESS(2775,546)))</f>
        <v>0</v>
      </c>
      <c r="UB2775" s="7" t="n">
        <v>7</v>
      </c>
      <c r="UC2775" s="7" t="n">
        <v>65533</v>
      </c>
      <c r="UD2775" s="7" t="n">
        <v>61417</v>
      </c>
      <c r="UE2775" s="7" t="s">
        <v>14</v>
      </c>
      <c r="UF2775" s="7" t="n">
        <f t="normal" ca="1">32-LENB(INDIRECT(ADDRESS(2775,551)))</f>
        <v>0</v>
      </c>
      <c r="UG2775" s="7" t="n">
        <v>7</v>
      </c>
      <c r="UH2775" s="7" t="n">
        <v>65533</v>
      </c>
      <c r="UI2775" s="7" t="n">
        <v>61418</v>
      </c>
      <c r="UJ2775" s="7" t="s">
        <v>14</v>
      </c>
      <c r="UK2775" s="7" t="n">
        <f t="normal" ca="1">32-LENB(INDIRECT(ADDRESS(2775,556)))</f>
        <v>0</v>
      </c>
      <c r="UL2775" s="7" t="n">
        <v>7</v>
      </c>
      <c r="UM2775" s="7" t="n">
        <v>65533</v>
      </c>
      <c r="UN2775" s="7" t="n">
        <v>61419</v>
      </c>
      <c r="UO2775" s="7" t="s">
        <v>14</v>
      </c>
      <c r="UP2775" s="7" t="n">
        <f t="normal" ca="1">32-LENB(INDIRECT(ADDRESS(2775,561)))</f>
        <v>0</v>
      </c>
      <c r="UQ2775" s="7" t="n">
        <v>7</v>
      </c>
      <c r="UR2775" s="7" t="n">
        <v>65533</v>
      </c>
      <c r="US2775" s="7" t="n">
        <v>61420</v>
      </c>
      <c r="UT2775" s="7" t="s">
        <v>14</v>
      </c>
      <c r="UU2775" s="7" t="n">
        <f t="normal" ca="1">32-LENB(INDIRECT(ADDRESS(2775,566)))</f>
        <v>0</v>
      </c>
      <c r="UV2775" s="7" t="n">
        <v>0</v>
      </c>
      <c r="UW2775" s="7" t="n">
        <v>65533</v>
      </c>
      <c r="UX2775" s="7" t="n">
        <v>0</v>
      </c>
      <c r="UY2775" s="7" t="s">
        <v>14</v>
      </c>
      <c r="UZ2775" s="7" t="n">
        <f t="normal" ca="1">32-LENB(INDIRECT(ADDRESS(2775,571)))</f>
        <v>0</v>
      </c>
    </row>
    <row r="2776" spans="1:572">
      <c r="A2776" t="s">
        <v>4</v>
      </c>
      <c r="B2776" s="4" t="s">
        <v>5</v>
      </c>
    </row>
    <row r="2777" spans="1:572">
      <c r="A2777" t="n">
        <v>29120</v>
      </c>
      <c r="B277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2025-09-06T21:46:26</dcterms:created>
  <dcterms:modified xsi:type="dcterms:W3CDTF">2025-09-06T21:46:26</dcterms:modified>
</cp:coreProperties>
</file>