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CE73"/>
      </patternFill>
    </fill>
    <fill>
      <patternFill patternType="solid">
        <fgColor rgb="FFFFE873"/>
      </patternFill>
    </fill>
    <fill>
      <patternFill patternType="solid">
        <fgColor rgb="FFB0FF73"/>
      </patternFill>
    </fill>
    <fill>
      <patternFill patternType="solid">
        <fgColor rgb="FFDEFF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73FF94"/>
      </patternFill>
    </fill>
    <fill>
      <patternFill patternType="solid">
        <fgColor rgb="FF73FFDE"/>
      </patternFill>
    </fill>
    <fill>
      <patternFill patternType="solid">
        <fgColor rgb="FFFAFF73"/>
      </patternFill>
    </fill>
    <fill>
      <patternFill patternType="solid">
        <fgColor rgb="FFB7FF73"/>
      </patternFill>
    </fill>
    <fill>
      <patternFill patternType="solid">
        <fgColor rgb="FFE8FF73"/>
      </patternFill>
    </fill>
    <fill>
      <patternFill patternType="solid">
        <fgColor rgb="FFFF9173"/>
      </patternFill>
    </fill>
    <fill>
      <patternFill patternType="solid">
        <fgColor rgb="FFFF8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D3FF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FFA973"/>
      </patternFill>
    </fill>
    <fill>
      <patternFill patternType="solid">
        <fgColor rgb="FFFFA6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F6FF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D773"/>
      </patternFill>
    </fill>
    <fill>
      <patternFill patternType="solid">
        <fgColor rgb="FF73FFF6"/>
      </patternFill>
    </fill>
    <fill>
      <patternFill patternType="solid">
        <fgColor rgb="FFFFDA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73FFD3"/>
      </patternFill>
    </fill>
    <fill>
      <patternFill patternType="solid">
        <fgColor rgb="FFFF0000"/>
      </patternFill>
    </fill>
    <fill>
      <patternFill patternType="solid">
        <fgColor rgb="FFFF8173"/>
      </patternFill>
    </fill>
    <fill>
      <patternFill patternType="solid">
        <fgColor rgb="FFFFC773"/>
      </patternFill>
    </fill>
    <fill>
      <patternFill patternType="solid">
        <fgColor rgb="FFFFC2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1FF73"/>
      </patternFill>
    </fill>
    <fill>
      <patternFill patternType="solid">
        <fgColor rgb="FFFFF373"/>
      </patternFill>
    </fill>
    <fill>
      <patternFill patternType="solid">
        <fgColor rgb="FFC7FF73"/>
      </patternFill>
    </fill>
    <fill>
      <patternFill patternType="solid">
        <fgColor rgb="FFFFF673"/>
      </patternFill>
    </fill>
    <fill>
      <patternFill patternType="solid">
        <fgColor rgb="FFD0FF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DFF73"/>
      </patternFill>
    </fill>
    <fill>
      <patternFill patternType="solid">
        <fgColor rgb="FFFFAD73"/>
      </patternFill>
    </fill>
    <fill>
      <patternFill patternType="solid">
        <fgColor rgb="FFFFC573"/>
      </patternFill>
    </fill>
    <fill>
      <patternFill patternType="solid">
        <fgColor rgb="FFFF9673"/>
      </patternFill>
    </fill>
    <fill>
      <patternFill patternType="solid">
        <fgColor rgb="FFD7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B773"/>
      </patternFill>
    </fill>
    <fill>
      <patternFill patternType="solid">
        <fgColor rgb="FFFFEC73"/>
      </patternFill>
    </fill>
    <fill>
      <patternFill patternType="solid">
        <fgColor rgb="FF9DFF73"/>
      </patternFill>
    </fill>
    <fill>
      <patternFill patternType="solid">
        <fgColor rgb="FFF8FF73"/>
      </patternFill>
    </fill>
    <fill>
      <patternFill patternType="solid">
        <fgColor rgb="FFB4FF73"/>
      </patternFill>
    </fill>
    <fill>
      <patternFill patternType="solid">
        <fgColor rgb="FF9F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8DFF73"/>
      </patternFill>
    </fill>
    <fill>
      <patternFill patternType="solid">
        <fgColor rgb="FFADFF73"/>
      </patternFill>
    </fill>
    <fill>
      <patternFill patternType="solid">
        <fgColor rgb="FF73FFA9"/>
      </patternFill>
    </fill>
    <fill>
      <patternFill patternType="solid">
        <fgColor rgb="FFBEFF73"/>
      </patternFill>
    </fill>
    <fill>
      <patternFill patternType="solid">
        <fgColor rgb="FFFF7C73"/>
      </patternFill>
    </fill>
    <fill>
      <patternFill patternType="solid">
        <fgColor rgb="FF7C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0" xfId="0" applyFill="1" applyAlignment="1">
      <alignment horizontal="center" vertical="center" wrapText="1"/>
    </xf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<sst xmlns="http://schemas.openxmlformats.org/spreadsheetml/2006/main" count="26442" uniqueCount="472">
  <si>
    <t>CS2</t>
  </si>
  <si>
    <t>m3500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</si>
  <si>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</si>
  <si>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</si>
  <si>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</si>
  <si>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</si>
  <si>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</si>
  <si>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</si>
  <si>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</si>
  <si>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</si>
  <si>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</si>
  <si>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</si>
  <si>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</si>
  <si>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int</t>
  </si>
  <si>
    <t>event/ev2wa003.eff</t>
  </si>
  <si>
    <t/>
  </si>
  <si>
    <t>float</t>
  </si>
  <si>
    <t>healobject00</t>
  </si>
  <si>
    <t>healobject01</t>
  </si>
  <si>
    <t>LP_healobject0</t>
  </si>
  <si>
    <t>LP_healobject1</t>
  </si>
  <si>
    <t>Init_Replay</t>
  </si>
  <si>
    <t>Init_Replay</t>
  </si>
  <si>
    <t>current</t>
  </si>
  <si>
    <t>go_i0001</t>
  </si>
  <si>
    <t>LP_valimar</t>
  </si>
  <si>
    <t>LP_warpobject</t>
  </si>
  <si>
    <t>WarpObject</t>
  </si>
  <si>
    <t>open</t>
  </si>
  <si>
    <t>wait</t>
  </si>
  <si>
    <t>Reinit</t>
  </si>
  <si>
    <t>Npc_Table</t>
  </si>
  <si>
    <t>FC_DoSelectParty</t>
  </si>
  <si>
    <t>FC_Celine_Set</t>
  </si>
  <si>
    <t>Reinit</t>
  </si>
  <si>
    <t>FC_DoRandomParty</t>
  </si>
  <si>
    <t>LP_healobject1</t>
  </si>
  <si>
    <t>EV_healobject</t>
  </si>
  <si>
    <t>FC_Party_Face_Reset2</t>
  </si>
  <si>
    <t>FC_MapJumpState</t>
  </si>
  <si>
    <t>FC_MapJumpState2</t>
  </si>
  <si>
    <t>LP_healobject0</t>
  </si>
  <si>
    <t>LP_healobject_k</t>
  </si>
  <si>
    <t>LP_valimar</t>
  </si>
  <si>
    <t>AniEvk0003</t>
  </si>
  <si>
    <t>#E_0#M_0</t>
  </si>
  <si>
    <t>dialog</t>
  </si>
  <si>
    <t>What caused this trial to activate is
unknown...</t>
  </si>
  <si>
    <t>However, the answer should be waiting
somewhere ahead.</t>
  </si>
  <si>
    <t>Take care, Rean. May both you and your 
classmates emerge safe and victorious.</t>
  </si>
  <si>
    <t>I will always fight with all that I have at
your side.</t>
  </si>
  <si>
    <t>I expect there are few cases in history's
pages of this many secondary contractors
gathering around one Awakener.</t>
  </si>
  <si>
    <t>I believe it was fate that made it possible.
You and your classmates were destined to
gather as one.</t>
  </si>
  <si>
    <t>Rean, show me the power of your bonds--
the power that allows you to achieve
the impossible and exceed expectations.</t>
  </si>
  <si>
    <t>I believe it was fate that you and your
classmates gathered together as one.</t>
  </si>
  <si>
    <t>I cannot predict what will occur here.
This is a highly irregular situation.</t>
  </si>
  <si>
    <t>However, I fully expect that you will
need to overcome this trial to obtain
the answers you seek.</t>
  </si>
  <si>
    <t>I shall fight to the utmost of my abilities
as one honored to fight by your side.</t>
  </si>
  <si>
    <t>Overcome this trial, and obtain the 
answers you seek.</t>
  </si>
  <si>
    <t>AniEvk0001</t>
  </si>
  <si>
    <t>Npc_Table</t>
  </si>
  <si>
    <t>alisa_setting</t>
  </si>
  <si>
    <t>Start</t>
  </si>
  <si>
    <t>End</t>
  </si>
  <si>
    <t>eliot_setting</t>
  </si>
  <si>
    <t>laura_setting</t>
  </si>
  <si>
    <t>machias_setting</t>
  </si>
  <si>
    <t>emma_setting</t>
  </si>
  <si>
    <t>celine2_setting</t>
  </si>
  <si>
    <t>jusis_setting</t>
  </si>
  <si>
    <t>AniEvUdegumi</t>
  </si>
  <si>
    <t>fie_setting</t>
  </si>
  <si>
    <t>gaius_setting</t>
  </si>
  <si>
    <t>AniEvTeKosi</t>
  </si>
  <si>
    <t>millium_setting</t>
  </si>
  <si>
    <t>sara_setting</t>
  </si>
  <si>
    <t>AniEvUdegumiF</t>
  </si>
  <si>
    <t>towa_setting</t>
  </si>
  <si>
    <t>george_setting</t>
  </si>
  <si>
    <t>angelica_setting</t>
  </si>
  <si>
    <t>sharon_setting</t>
  </si>
  <si>
    <t>tovar_setting</t>
  </si>
  <si>
    <t>claire_setting</t>
  </si>
  <si>
    <t>elise_setting</t>
  </si>
  <si>
    <t>alfin_setting</t>
  </si>
  <si>
    <t>valimar_setting</t>
  </si>
  <si>
    <t>SIT_WAIT</t>
  </si>
  <si>
    <t>ValimarAtari</t>
  </si>
  <si>
    <t>AniEvk0002</t>
  </si>
  <si>
    <t>EV_06_08_01</t>
  </si>
  <si>
    <t>AniFieldAttack</t>
  </si>
  <si>
    <t>AniWait</t>
  </si>
  <si>
    <t>FC_Start_Party</t>
  </si>
  <si>
    <t>I_SVIS167</t>
  </si>
  <si>
    <t>event/ev2kg014.eff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</si>
  <si>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</si>
  <si>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</si>
  <si>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</si>
  <si>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</si>
  <si>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</si>
  <si>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</si>
  <si>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</si>
  <si>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</si>
  <si>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</si>
  <si>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</si>
  <si>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</si>
  <si>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</si>
  <si>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</si>
  <si>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</si>
  <si>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</si>
  <si>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</si>
  <si>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</si>
  <si>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</si>
  <si>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</si>
  <si>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</si>
  <si>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C_NPC001</t>
  </si>
  <si>
    <t>Sharon</t>
  </si>
  <si>
    <t>C_NPC002</t>
  </si>
  <si>
    <t>Angelica</t>
  </si>
  <si>
    <t>C_NPC003</t>
  </si>
  <si>
    <t>President Towa</t>
  </si>
  <si>
    <t>C_NPC004</t>
  </si>
  <si>
    <t>George</t>
  </si>
  <si>
    <t>C_NPC009_C10</t>
  </si>
  <si>
    <t>Captain Claire</t>
  </si>
  <si>
    <t>C_NPC050</t>
  </si>
  <si>
    <t>Toval</t>
  </si>
  <si>
    <t>C_NPC052</t>
  </si>
  <si>
    <t>Celine</t>
  </si>
  <si>
    <t>C_NPC600</t>
  </si>
  <si>
    <t>Valimar</t>
  </si>
  <si>
    <t>C_NPC900</t>
  </si>
  <si>
    <t>Dummy</t>
  </si>
  <si>
    <t>C_NPC011</t>
  </si>
  <si>
    <t>Elise</t>
  </si>
  <si>
    <t>C_NPC012</t>
  </si>
  <si>
    <t>Princess Alfin</t>
  </si>
  <si>
    <t>FC_chr_entry</t>
  </si>
  <si>
    <t>AniEv0335</t>
  </si>
  <si>
    <t>AniEvAtamakaki</t>
  </si>
  <si>
    <t>AniEv0195</t>
  </si>
  <si>
    <t>AniEvTeMune</t>
  </si>
  <si>
    <t>AniEvOdoroki</t>
  </si>
  <si>
    <t>AniEv0810</t>
  </si>
  <si>
    <t>AniEvGyu</t>
  </si>
  <si>
    <t>AniEvTeburi</t>
  </si>
  <si>
    <t>AniEvSian</t>
  </si>
  <si>
    <t>AniEvRyoteMae</t>
  </si>
  <si>
    <t>AniEvRyoteburi</t>
  </si>
  <si>
    <t>AniEvRyoteSiri</t>
  </si>
  <si>
    <t>AniEvRyoteKosi</t>
  </si>
  <si>
    <t>AniEvSianF</t>
  </si>
  <si>
    <t>AniEvRyoteAtama</t>
  </si>
  <si>
    <t>AniEvRyoteGyu</t>
  </si>
  <si>
    <t>AniEvk0020</t>
  </si>
  <si>
    <t>AniEvk0025</t>
  </si>
  <si>
    <t>AniEvk0000</t>
  </si>
  <si>
    <t>AniEv3010</t>
  </si>
  <si>
    <t>AniEv3750</t>
  </si>
  <si>
    <t>Door01</t>
  </si>
  <si>
    <t>open2</t>
  </si>
  <si>
    <t>I_PVIS_M3500</t>
  </si>
  <si>
    <t>close1</t>
  </si>
  <si>
    <t>C</t>
  </si>
  <si>
    <t>8</t>
  </si>
  <si>
    <t>#b</t>
  </si>
  <si>
    <t>0</t>
  </si>
  <si>
    <t>A</t>
  </si>
  <si>
    <t>#E[C]#M_0</t>
  </si>
  <si>
    <t>#2K#0TWhat happened here?</t>
  </si>
  <si>
    <t>#E_8#M_0</t>
  </si>
  <si>
    <t>#2K#0TThis doesn't look anything like the inside
of the old schoolhouse...</t>
  </si>
  <si>
    <t>#E_2#M_0</t>
  </si>
  <si>
    <t>#2K#F#0TIt's changed form many times in the past,
but at this point, it no longer even feels like
we're inside a building.</t>
  </si>
  <si>
    <t>#E_F#M_0</t>
  </si>
  <si>
    <t>#2K#F#0TThe strange rumors about this place
were around even when I was a student,
but I never pictured anything like this...</t>
  </si>
  <si>
    <t>#E_E#M_A</t>
  </si>
  <si>
    <t>#2K#F#0TWhen was the last time it changed?</t>
  </si>
  <si>
    <t>#E[3]#M_A</t>
  </si>
  <si>
    <t>#1K#F#0TA while ago.</t>
  </si>
  <si>
    <t>#E_F#M_AThe last time anything this extreme
happened was when the seventh floor
opened up.</t>
  </si>
  <si>
    <t>#E_8#M_A</t>
  </si>
  <si>
    <t>#2K#0TS-Still, that was underground, right?
This is the first time it's happened
above ground, I think.</t>
  </si>
  <si>
    <t>#E_I#M_A</t>
  </si>
  <si>
    <t>#1K#0TYeah. There's no sign of that door
with the elevator inside, either.</t>
  </si>
  <si>
    <t>#E_2#M_A</t>
  </si>
  <si>
    <t>#1K#F#0TIt's like all someone did was snap their
fingers and the whole interior was changed
in no time flat.</t>
  </si>
  <si>
    <t>AniEvWait</t>
  </si>
  <si>
    <t>2</t>
  </si>
  <si>
    <t>AniWait1</t>
  </si>
  <si>
    <t>#E[9]#M_A</t>
  </si>
  <si>
    <t>#2P...I tried, but even my clairvoyance 
isn't enough to tell us anything.</t>
  </si>
  <si>
    <t>#E_E#M_0</t>
  </si>
  <si>
    <t>#KNothing feels particularly off to me,
either.</t>
  </si>
  <si>
    <t>#E_F#M_A</t>
  </si>
  <si>
    <t>#K#0THmm...?</t>
  </si>
  <si>
    <t>Well, if you two can't work anything out,
the rest of us sure won't.</t>
  </si>
  <si>
    <t>#K#0TBut we can't exactly just leave and
pretend we didn't see anything.</t>
  </si>
  <si>
    <t>3</t>
  </si>
  <si>
    <t>#E[C]#M[8]</t>
  </si>
  <si>
    <t>#K#0TOh...</t>
  </si>
  <si>
    <t>#5PGonna try and see if Valimar knows
anything?</t>
  </si>
  <si>
    <t>#E_E#M_9</t>
  </si>
  <si>
    <t>#2PYeah.</t>
  </si>
  <si>
    <t>1</t>
  </si>
  <si>
    <t>#E[7]#M_A</t>
  </si>
  <si>
    <t>#2PHeed my call...</t>
  </si>
  <si>
    <t>#E_6#M_A</t>
  </si>
  <si>
    <t>#6S#2PValimar, the Ashen Knight!</t>
  </si>
  <si>
    <t>NODE_CORE</t>
  </si>
  <si>
    <t>AniWait2</t>
  </si>
  <si>
    <t>#3K#F...!</t>
  </si>
  <si>
    <t>#E[C]#M_8</t>
  </si>
  <si>
    <t>#3K#FGoodness...</t>
  </si>
  <si>
    <t>#4K#FYou know how to do spatial translocation
with him?!</t>
  </si>
  <si>
    <t>#4KValimar, do you understand anything
about the situation we're in?</t>
  </si>
  <si>
    <t>#3K#0T#FWe witches only know half the secrets
concerning the Divine Knights...</t>
  </si>
  <si>
    <t>#K#0TBut you're one yourself--maybe you know
something?</t>
  </si>
  <si>
    <t>#6C#5P#0T#6CHmm... My memories have yet to fully
return.</t>
  </si>
  <si>
    <t>#6C#6CWhat I can confirm is that this place
was created by the gnomes.</t>
  </si>
  <si>
    <t>#E[C]#M_A</t>
  </si>
  <si>
    <t>#2KGnomes?</t>
  </si>
  <si>
    <t>#2K#F#0TWeren't they also responsible for building
the Spirit Shrines we visited?</t>
  </si>
  <si>
    <t>#2KIndeed. They're said to have worked with 
the Hexen Clan's ancestors 1,200 years ago 
in order to accomplish something.</t>
  </si>
  <si>
    <t>#6C#0T#6CThat is correct. Some of their finest
technology is gathered in this place.</t>
  </si>
  <si>
    <t>#6C#6CThe creation of a large-scale phase space...
the expansion of flexible materials...</t>
  </si>
  <si>
    <t>#6C#6C...as well as the development of the 'trial'
system.</t>
  </si>
  <si>
    <t>#KLike the trial all of us overcame earlier
this year?</t>
  </si>
  <si>
    <t>#E[3]#M_0</t>
  </si>
  <si>
    <t>#2K#FAnd presumably, the same ones
Dreichels the Lionheart and the
Lance Maiden overcame before us.</t>
  </si>
  <si>
    <t>#KIt must be. Crow was supposed to have
overcome one under Ordis, too.</t>
  </si>
  <si>
    <t>#4K#FTell us everything that you know, Valimar.</t>
  </si>
  <si>
    <t>Why did the gnomes make a place like this
to begin with?</t>
  </si>
  <si>
    <t>#E[3]#M_0Why seal away the Divine Knights and make
us overcome trials to obtain them?</t>
  </si>
  <si>
    <t>#E_2#M_0And what's happening here right now?</t>
  </si>
  <si>
    <t>#6C#0T#6CI have lost the knowledge with which
to answer your questions.</t>
  </si>
  <si>
    <t>#6C#6CHowever, the key to all is known as
the Great One.</t>
  </si>
  <si>
    <t>#6C#6CThe first to be born, and the last to
stand.</t>
  </si>
  <si>
    <t>The Great One, huh...?</t>
  </si>
  <si>
    <t>#E_J#M_0</t>
  </si>
  <si>
    <t>#K#0TThe first to be born, and the last to stand...</t>
  </si>
  <si>
    <t>#K#0T#FI feel as though I've heard those words
before...</t>
  </si>
  <si>
    <t>#E[9]#M_0</t>
  </si>
  <si>
    <t>#K#0T#FUgh... I'm sure it would mean something
to Vita and the elder, but I'm clueless.</t>
  </si>
  <si>
    <t>#6C#0T#6CFurthermore, the entity you fought
during the jet-black trial you overcame...</t>
  </si>
  <si>
    <t>#6C#6C...is none other than the shadow of the
Great One.</t>
  </si>
  <si>
    <t>#1KThat huge thing?</t>
  </si>
  <si>
    <t>#1KHmm... I feel like something's clicking into
place in my head, but not really...</t>
  </si>
  <si>
    <t>#1KStill, if what happened here before was a
trial for us to overcome...</t>
  </si>
  <si>
    <t>#E_2#M_0Is what's happening now a trial as well?</t>
  </si>
  <si>
    <t>#6C#0T#6CMost likely so.</t>
  </si>
  <si>
    <t>#6C#6CHowever, this is not an official trial you
were intended to complete.</t>
  </si>
  <si>
    <t>#6C#6CI suspect some disturbance triggered the
activation of a different trial, resulting
in the current turn of events.</t>
  </si>
  <si>
    <t>#1KLet me get this straight... This is all related
to the truth behind what happened 1,200 years
ago, right?</t>
  </si>
  <si>
    <t>F</t>
  </si>
  <si>
    <t>#1K#0TWe've gotten ourselves wrapped up in
something that's truly out of this world,
haven't we?</t>
  </si>
  <si>
    <t>_stop_</t>
  </si>
  <si>
    <t>4</t>
  </si>
  <si>
    <t>I</t>
  </si>
  <si>
    <t>9</t>
  </si>
  <si>
    <t>5</t>
  </si>
  <si>
    <t>FC_look_dir_Yes</t>
  </si>
  <si>
    <t>#2K#F...! Wait! You aren't all thinking of...?</t>
  </si>
  <si>
    <t>#E_8#M_9</t>
  </si>
  <si>
    <t>#2K#F*sigh* You're gonna try and get to the
bottom of this, aren't you?</t>
  </si>
  <si>
    <t>#E_2#M_9</t>
  </si>
  <si>
    <t>#4K#FYes. It might sound strange, but this
almost feels like a continuation of the
first night of the festival.</t>
  </si>
  <si>
    <t>#E[3]#M_9</t>
  </si>
  <si>
    <t>#3K#FAnd by coincidence, this also happens
to be our final free day.</t>
  </si>
  <si>
    <t>#4KI think we can all agree that we have
a duty to see this through.</t>
  </si>
  <si>
    <t>#3K#FAnd we'll be sure to do so by the end
of the day!</t>
  </si>
  <si>
    <t>#3KI doubt it will compare to the trials we
faced in that Infernal Castle, but it should
prove interesting nonetheless.</t>
  </si>
  <si>
    <t>#2PHaha... Like there was even a point
in asking, Sara.</t>
  </si>
  <si>
    <t>#E[9]#M_9</t>
  </si>
  <si>
    <t>#2PI do believe we should be acting with
a little more caution, but where do you
begin preparing for a situation like this?</t>
  </si>
  <si>
    <t>#2PWell, if you all insist...but we're coming,
too!</t>
  </si>
  <si>
    <t>#K#F#0TYou will? That would be a huge help.</t>
  </si>
  <si>
    <t>#E_0#M_4</t>
  </si>
  <si>
    <t>#K#0TIt would certainly make our investigation
easier if you were with us.</t>
  </si>
  <si>
    <t>#E_4#M_9</t>
  </si>
  <si>
    <t>#K#F#0TYou guys rock.</t>
  </si>
  <si>
    <t>#E[5]#M_0</t>
  </si>
  <si>
    <t>#K#F#0TYeah, you're all super strong!</t>
  </si>
  <si>
    <t>Lovely Voice</t>
  </si>
  <si>
    <t>#E[1]#M_0</t>
  </si>
  <si>
    <t>#0THeehee. In that case, I would be more
than willing to assist you as well.</t>
  </si>
  <si>
    <t>#KSharon?! How long have you...?</t>
  </si>
  <si>
    <t>#E[8]#M_A</t>
  </si>
  <si>
    <t>#KCan you maybe stop doing the thing
with the skulking around in the shadows
and popping out at the last minute?</t>
  </si>
  <si>
    <t>#4KOh, Lady Sara, I did nothing of the sort.
I only arrived mere moments ago.</t>
  </si>
  <si>
    <t>#1K#F*sigh* Why are all of you always like this...?</t>
  </si>
  <si>
    <t>E</t>
  </si>
  <si>
    <t>#E[B]#M_A#H[2]</t>
  </si>
  <si>
    <t>#1P#5SRight! Okay!</t>
  </si>
  <si>
    <t>#E_2#M_AThis time, I'll be coming with you
all to make sure you don't push
yourselves too hard!</t>
  </si>
  <si>
    <t>#K#0T#FB-But...</t>
  </si>
  <si>
    <t>#1PThis is our final free day, too,
you know.</t>
  </si>
  <si>
    <t>#E[4]#e[5]#M_4We want to make it one to remember
as much as anyone else.</t>
  </si>
  <si>
    <t>#1PI'll stay here and back you guys up.
If you need anything, just say the word.</t>
  </si>
  <si>
    <t>#K#0T#FThanks!</t>
  </si>
  <si>
    <t>#K#0THeehee. We appreciate it.</t>
  </si>
  <si>
    <t>#2PWell, if everyone else is joining
in on the fun...</t>
  </si>
  <si>
    <t>#E_0#M_9</t>
  </si>
  <si>
    <t>#2P...the two of us would like to assist
you as well.</t>
  </si>
  <si>
    <t>#E_6#M_0</t>
  </si>
  <si>
    <t>#3K#5SWha--</t>
  </si>
  <si>
    <t>#KYour Highness, I'm not sure...</t>
  </si>
  <si>
    <t>#K#FPlease don't try and stop me, Captain.</t>
  </si>
  <si>
    <t>#E[3]#M_AThis academy was founded by one of
my ancestors...</t>
  </si>
  <si>
    <t>#E_I#M_0...and as a member of the Arnor family,
I hardly feel that I can turn a blind eye
to what is happening here.</t>
  </si>
  <si>
    <t>#E[4]#e[5]#M_4</t>
  </si>
  <si>
    <t>And besides, I just so happened to receive
this wonderful gift from my brother.</t>
  </si>
  <si>
    <t>#K#0T#FThat looks like...</t>
  </si>
  <si>
    <t>#K#0T#FAn orbal staff? Though it's a different size
than the ones we use.</t>
  </si>
  <si>
    <t>#K#0T#FHold on a minute...</t>
  </si>
  <si>
    <t>#E_8#M_0Isn't that the Epstein Foundation's latest
model?</t>
  </si>
  <si>
    <t>#K#0T#FThe Epstein Foundation's?</t>
  </si>
  <si>
    <t>#K#0TWeren't their staves the original model
for the ones we've been testing here?</t>
  </si>
  <si>
    <t>#K#FHeehee. My brother used his connections
to get it for me.</t>
  </si>
  <si>
    <t>#E_8#M_0And it's been adjusted especially for me,
so I have no problems using it.</t>
  </si>
  <si>
    <t>#K#0TA member of the Arnor family using a 
specially adjusted orbal staff should be
quite formidable.</t>
  </si>
  <si>
    <t>#K#F#0TYeah, I can see her being a real force to
be reckoned with using it.</t>
  </si>
  <si>
    <t>#2K#FNaturally, if Her Highness is going,
I will be accompanying her.</t>
  </si>
  <si>
    <t>#E_8#M_9And I'm afraid that nothing you say
is going to change my mind.</t>
  </si>
  <si>
    <t>#3KBuuut...</t>
  </si>
  <si>
    <t>#E_I#M_9</t>
  </si>
  <si>
    <t>#K#F#0THeehee. You're fighting a losing battle,
Rean.</t>
  </si>
  <si>
    <t>#K#F#0TIf you're so worried about her, why not
take her along so you can keep an eye
on her instead?</t>
  </si>
  <si>
    <t>AniEvDetachEquip</t>
  </si>
  <si>
    <t>#K#FAll right, I get it...</t>
  </si>
  <si>
    <t>#K#0T#FClass VII, and everyone else kind enough
to aid us...</t>
  </si>
  <si>
    <t>#K#0T#F...our mission is to investigate and resolve
the strange situation here.</t>
  </si>
  <si>
    <t>#1PThis is our--Class VII's--final trial.</t>
  </si>
  <si>
    <t>#6S#2PSo let's give it everything we've got!</t>
  </si>
  <si>
    <t>Everyone</t>
  </si>
  <si>
    <t>#7S#0TRight!</t>
  </si>
  <si>
    <t>Set_Mquartz_Lv</t>
  </si>
  <si>
    <t>FC_PSMenu_Reset</t>
  </si>
  <si>
    <t xml:space="preserve">Obtained the following costumes and attachments:
</t>
  </si>
  <si>
    <t>.</t>
  </si>
  <si>
    <t>I_NOTE_HELP046</t>
  </si>
  <si>
    <t>FC_End_Party</t>
  </si>
  <si>
    <t>~About the Reverie Corridor~</t>
  </si>
  <si>
    <t>The inside of the old schoolhouse has been transformed into
an area called the Reverie Corridor.</t>
  </si>
  <si>
    <t>This area has no fixed structure and changes its layout
completely every time you enter the dungeon from outside.</t>
  </si>
  <si>
    <t>Every time, monsters will revive and treasure chests are
reset, allowing you to conquer it as many times as you so
desire.</t>
  </si>
  <si>
    <t>You can reorganize the party by talking to any of the team
members at the base of the corridor.</t>
  </si>
  <si>
    <t>After reaching certain points, you will be able to warp
back to this base area.</t>
  </si>
  <si>
    <t>All Class VII members and supporters can temporarily
use Overdrive no matter who they are linked with.</t>
  </si>
  <si>
    <t>The amount of link EXP gained in battles has also been
increased to three times its usual amount.</t>
  </si>
  <si>
    <t>The enemies in this area are significantly stronger than
those in the final chapter and must be approached with due
caution.</t>
  </si>
  <si>
    <t>The specifics of enemies fought will be recorded in the
EX: Reverie Corridor section in your notebook.</t>
  </si>
  <si>
    <t>SB_Elevator</t>
  </si>
  <si>
    <t>SB_Elevator</t>
  </si>
  <si>
    <t>SB_ElevatorCome</t>
  </si>
  <si>
    <t>SB_ElevatorGo</t>
  </si>
  <si>
    <t>SB_ElevatorCome</t>
  </si>
  <si>
    <t>Elevator</t>
  </si>
  <si>
    <t>up_r</t>
  </si>
  <si>
    <t>SB_ElevatorGo</t>
  </si>
  <si>
    <t>up</t>
  </si>
  <si>
    <t>SB_06_ABOUT_GUILD</t>
  </si>
  <si>
    <t>#E[5]#M_3</t>
  </si>
  <si>
    <t>Haha. Well, I sure wasn't expecting things
to turn out like this when I wandered over
here.</t>
  </si>
  <si>
    <t>#E_2Still, should be a good chance for Sara and
I to get a bit of light exercise before things
get really busy.</t>
  </si>
  <si>
    <t>#K#0TWe'll be counting on you.</t>
  </si>
  <si>
    <t>#K#0TOh, actually...</t>
  </si>
  <si>
    <t>Does that mean the Courageous is out
of service now?</t>
  </si>
  <si>
    <t>#E_2#M_4</t>
  </si>
  <si>
    <t>Sure does. It's not being used for anything
right now.</t>
  </si>
  <si>
    <t>The official reason is that it's not needed
anymore now that the factions are both 
getting along and the country's at peace.</t>
  </si>
  <si>
    <t>#E[1]Keeping 'em in check and serving as a 
deterrent was its main purpose, after all.</t>
  </si>
  <si>
    <t>#K#0TBased on that wording, I'm guessing the
unofficial reason is that the government's
been pressuring you?</t>
  </si>
  <si>
    <t>#E_8#M_4</t>
  </si>
  <si>
    <t>I'll leave that to your imagination.</t>
  </si>
  <si>
    <t>#E_2#M_0Just don't make the mistake of thinking
Prince Olivert or the viscount have given
up or anything.</t>
  </si>
  <si>
    <t>I haven't, either. As soon as they feel
the time's right to act, I'll be right there
with them.</t>
  </si>
  <si>
    <t>#E_4#M_A</t>
  </si>
  <si>
    <t>#K#0TThat's reassuring to hear.</t>
  </si>
  <si>
    <t>#E[G]I'm probably not someone who should be
saying this with all I've been doing these
last few months...</t>
  </si>
  <si>
    <t>#E_4#M_4...but I'll be rooting for you.</t>
  </si>
  <si>
    <t>#E[5]#M_5</t>
  </si>
  <si>
    <t>Haha. Cheers.</t>
  </si>
  <si>
    <t>#E_2Anyway, forget all that heavy crap now.
We've got to sort everything out here
first.</t>
  </si>
  <si>
    <t>If you ever need me, just gimme a call
on my ARCUS.</t>
  </si>
  <si>
    <t>I'll be right there to back you up.</t>
  </si>
  <si>
    <t>0[autoE0]</t>
  </si>
  <si>
    <t>0[autoM0]</t>
  </si>
  <si>
    <t>SB_06_ABOUT_LECTER</t>
  </si>
  <si>
    <t>I_SVIS181</t>
  </si>
  <si>
    <t>2[autoE2]</t>
  </si>
  <si>
    <t>A[autoMA]</t>
  </si>
  <si>
    <t>I knew the rumors circulating that this
place was full of mysteries, but none of
them did it justice.</t>
  </si>
  <si>
    <t>#E[1]I almost wish I had investigated it more
thoroughly while I was still here.</t>
  </si>
  <si>
    <t>#E_4#M_4</t>
  </si>
  <si>
    <t>#K#0THaha... So I'm guessing you investigated
it SOME, then?</t>
  </si>
  <si>
    <t>#K#0TCome to think of it, you attended Thors,
Millium's attending now, and even the
chancellor was here once.</t>
  </si>
  <si>
    <t>#E_0Was Lechter a student here, too?</t>
  </si>
  <si>
    <t>#E_4#M_0</t>
  </si>
  <si>
    <t>No, actually.</t>
  </si>
  <si>
    <t>#E[G]I hear he attended a famous school over
in Liberl instead.</t>
  </si>
  <si>
    <t>#K#0TOh, really? I guess that explains how he
seems so well informed on international
affairs.</t>
  </si>
  <si>
    <t>He ended up having to withdraw partway 
through his time there, so he wasn't able
to graduate...</t>
  </si>
  <si>
    <t>...but from what I've heard, he had quite
a colorful life as a student.</t>
  </si>
  <si>
    <t>#E_I#M_AI believe he even served as the school's
Student Council president.</t>
  </si>
  <si>
    <t>#K#0TWhat?!</t>
  </si>
  <si>
    <t>Yeah, I...totally don't see it.</t>
  </si>
  <si>
    <t>#E[9]I don't think he could be any less
like Towa if he tried.</t>
  </si>
  <si>
    <t>#E[5]#M_4</t>
  </si>
  <si>
    <t>Ahaha. You'd be surprised. He may act
flippant, but he's a very considerate
young man.</t>
  </si>
  <si>
    <t>#E_4#M_0I got a phone call from him just last
night, actually. He said all of two
sentences before hanging right up, too.</t>
  </si>
  <si>
    <t>'Trying to take things too seriously is
gonna have the opposite effect of what
you want, y'know.'</t>
  </si>
  <si>
    <t>'Just try talking to him and telling him
how you really feel without feeling the
need to control the situation.'</t>
  </si>
  <si>
    <t>#K#0TWow...</t>
  </si>
  <si>
    <t>#E[1]#M_9...Haha. Maybe you're right. He must've
somehow worked out exactly what was
going on between us.</t>
  </si>
  <si>
    <t>#E[G]#M_4</t>
  </si>
  <si>
    <t xml:space="preserve">Heehee. That's Lechter for you. </t>
  </si>
  <si>
    <t>I doubt even he was able to predict
what would happen here, though...</t>
  </si>
  <si>
    <t>The area we're in is clearly one where
the common sense rules we're used to
don't apply.</t>
  </si>
  <si>
    <t>#M_4But you can make it through, Rean.
You've overcome impossible odds so
many times before.</t>
  </si>
  <si>
    <t>#E[5]And I'll be right there with you to
overcome this one.</t>
  </si>
  <si>
    <t>#K#0TThanks, Claire. I'm glad to have you
with us.</t>
  </si>
  <si>
    <t>SB_06_ABOUT_ROYAL</t>
  </si>
  <si>
    <t>I_VIS216</t>
  </si>
  <si>
    <t>4[autoM4]</t>
  </si>
  <si>
    <t>Oh, this is wonderful! I never thought
the day would come when I could fight
alongside all of you like this.</t>
  </si>
  <si>
    <t>#E_4#M_4I can hardly wait to tell Cedric when
I'm back at the palace.</t>
  </si>
  <si>
    <t>#K#0THas he recovered now, incidentally?</t>
  </si>
  <si>
    <t>Oh, yes. He's largely back to normal now. 
He had to take it easy for a month or so 
after what happened...</t>
  </si>
  <si>
    <t>#E_8#M_0...but these days, he's regained most of 
his energy and is generally doing very
well.</t>
  </si>
  <si>
    <t>#E_E#M_0Not quite well enough that he's likely to
be able to attend the welcoming ceremony
here at the end of the month, though...</t>
  </si>
  <si>
    <t>#K#0TOh, right. The boys of the Imperial family
do traditionally attend Thors, don't they?
It nearly slipped my mind.</t>
  </si>
  <si>
    <t>#E_8#M_AHe was supposed to start here this year,
then?</t>
  </si>
  <si>
    <t>That was the plan... He's incredibly
frustrated not to be able to, too.</t>
  </si>
  <si>
    <t>#E_8#M_0He was looking forward to coming here
while you were still at the academy.</t>
  </si>
  <si>
    <t>#K#0TThat really is a shame...but after all
that happened, I think it's better to
err on the side of caution.</t>
  </si>
  <si>
    <t>#E_2#M_9It's not too late for him to come to the
academy next year, even if we won't get
to enjoy being here at the same time.</t>
  </si>
  <si>
    <t>Heehee. I'll be sure to pass that along
to him.</t>
  </si>
  <si>
    <t>Oh! Speaking of, something nearly slipped
my mind, too! I have something I need to
give you.</t>
  </si>
  <si>
    <t>#E_2#M_0It's a letter from my brother--my elder
brother this time.</t>
  </si>
  <si>
    <t>#K#0TTo me?</t>
  </si>
  <si>
    <t>Rean took the letter from Princess Alfin.</t>
  </si>
  <si>
    <t>#1C#1CHey there, Rean.
I'm glad to hear you were able to safely return to the
academy.</t>
  </si>
  <si>
    <t>#1C#1CIn truth, I fully intended to come along and see you
in person, but it was unfortunately not meant to be,
so this letter will have to do.</t>
  </si>
  <si>
    <t>#1C#1C...With how serious you always seem to be, I'd wager
you're feeling more than a little conflicted right now.</t>
  </si>
  <si>
    <t>#1C#1CAbout who you are, what you should do, what your place
in this world is...</t>
  </si>
  <si>
    <t>#1C#1CI wish I could help you figure them out, but there are
no simple answers to those questions; even if there are,
I certainly don't have them.</t>
  </si>
  <si>
    <t>#1C#1CAll I can do is impart to you these words: there are no
heroes in this world.</t>
  </si>
  <si>
    <t>#1C#1CMany people are held to be just that, like the beloved
Dreichels the Lionheart, the famed Lance Maiden, and
even our favorite chancellor.</t>
  </si>
  <si>
    <t>#1C#1CBut no matter how much they achieve or how popular they
become, they are humans just like the rest of us.</t>
  </si>
  <si>
    <t>#1C#1CThey doubt themselves just like us.
They feel conflicted just like us.
They question their decisions just like us.</t>
  </si>
  <si>
    <t>#1C#1CYou're no different from them, either. You're not a hero.
You're simply a student like any other.</t>
  </si>
  <si>
    <t>#1C#1CYou doubt yourself, you feel lost at times, you rely on
others when you need to, you make friends, fall in love...</t>
  </si>
  <si>
    <t>#1C#1CLive your life, and live it proudly as yourself. You don't
need to try and become someone you're not.</t>
  </si>
  <si>
    <t>#1C#800W#1CI look forward to our next meeting. All the best until
that day comes!
　#50W　#800WOlivert Reise Arnor</t>
  </si>
  <si>
    <t>#K#0T...</t>
  </si>
  <si>
    <t>#E[R]#M_9...Haha. I don't know what to say...</t>
  </si>
  <si>
    <t>#E[Q]#M_9You have one amazing brother.</t>
  </si>
  <si>
    <t>Heehee. Don't I?</t>
  </si>
  <si>
    <t>#E_E#M_AI feel a little ashamed it's taken me so
long to notice, but I think I now finally
understand what he's been fighting for.</t>
  </si>
  <si>
    <t>#E[9]#M_A...Together with just how perilous the 
situation in Erebonia continues to be.</t>
  </si>
  <si>
    <t>#E_2#M_0But I also believe that no matter what
happens, he won't give up that fight,
and he'll come out victorious in the end.</t>
  </si>
  <si>
    <t>#E[1]#M_9</t>
  </si>
  <si>
    <t>#K#0TI feel exactly the same way.</t>
  </si>
  <si>
    <t>#E_8#M_9I can't let them fight alone, either.
Thank you very much for delivering
this to me, Your Highness.</t>
  </si>
  <si>
    <t>You're quite welcome, Rean.</t>
  </si>
  <si>
    <t>_valimar_setting</t>
  </si>
  <si>
    <t>fill</t>
  </si>
  <si>
    <t>_EV_06_08_01</t>
  </si>
  <si>
    <t>_SB_ElevatorCome</t>
  </si>
  <si>
    <t>_SB_ElevatorGo</t>
  </si>
  <si>
    <t>_SB_06_ABOUT_ROYAL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</si>
</sst>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CE73"/>
      </patternFill>
    </fill>
    <fill>
      <patternFill patternType="solid">
        <fgColor rgb="FFFFE873"/>
      </patternFill>
    </fill>
    <fill>
      <patternFill patternType="solid">
        <fgColor rgb="FFB0FF73"/>
      </patternFill>
    </fill>
    <fill>
      <patternFill patternType="solid">
        <fgColor rgb="FFDEFF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73FF94"/>
      </patternFill>
    </fill>
    <fill>
      <patternFill patternType="solid">
        <fgColor rgb="FF73FFDE"/>
      </patternFill>
    </fill>
    <fill>
      <patternFill patternType="solid">
        <fgColor rgb="FFFAFF73"/>
      </patternFill>
    </fill>
    <fill>
      <patternFill patternType="solid">
        <fgColor rgb="FFB7FF73"/>
      </patternFill>
    </fill>
    <fill>
      <patternFill patternType="solid">
        <fgColor rgb="FFE8FF73"/>
      </patternFill>
    </fill>
    <fill>
      <patternFill patternType="solid">
        <fgColor rgb="FFFF9173"/>
      </patternFill>
    </fill>
    <fill>
      <patternFill patternType="solid">
        <fgColor rgb="FFFF8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D3FF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FFA973"/>
      </patternFill>
    </fill>
    <fill>
      <patternFill patternType="solid">
        <fgColor rgb="FFFFA6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F6FF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D773"/>
      </patternFill>
    </fill>
    <fill>
      <patternFill patternType="solid">
        <fgColor rgb="FF73FFF6"/>
      </patternFill>
    </fill>
    <fill>
      <patternFill patternType="solid">
        <fgColor rgb="FFFFDA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73FFD3"/>
      </patternFill>
    </fill>
    <fill>
      <patternFill patternType="solid">
        <fgColor rgb="FFFF0000"/>
      </patternFill>
    </fill>
    <fill>
      <patternFill patternType="solid">
        <fgColor rgb="FFFF8173"/>
      </patternFill>
    </fill>
    <fill>
      <patternFill patternType="solid">
        <fgColor rgb="FFFFC773"/>
      </patternFill>
    </fill>
    <fill>
      <patternFill patternType="solid">
        <fgColor rgb="FFFFC2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1FF73"/>
      </patternFill>
    </fill>
    <fill>
      <patternFill patternType="solid">
        <fgColor rgb="FFFFF373"/>
      </patternFill>
    </fill>
    <fill>
      <patternFill patternType="solid">
        <fgColor rgb="FFC7FF73"/>
      </patternFill>
    </fill>
    <fill>
      <patternFill patternType="solid">
        <fgColor rgb="FFFFF673"/>
      </patternFill>
    </fill>
    <fill>
      <patternFill patternType="solid">
        <fgColor rgb="FFD0FF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DFF73"/>
      </patternFill>
    </fill>
    <fill>
      <patternFill patternType="solid">
        <fgColor rgb="FFFFAD73"/>
      </patternFill>
    </fill>
    <fill>
      <patternFill patternType="solid">
        <fgColor rgb="FFFFC573"/>
      </patternFill>
    </fill>
    <fill>
      <patternFill patternType="solid">
        <fgColor rgb="FFFF9673"/>
      </patternFill>
    </fill>
    <fill>
      <patternFill patternType="solid">
        <fgColor rgb="FFD7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B773"/>
      </patternFill>
    </fill>
    <fill>
      <patternFill patternType="solid">
        <fgColor rgb="FFFFEC73"/>
      </patternFill>
    </fill>
    <fill>
      <patternFill patternType="solid">
        <fgColor rgb="FF9DFF73"/>
      </patternFill>
    </fill>
    <fill>
      <patternFill patternType="solid">
        <fgColor rgb="FFF8FF73"/>
      </patternFill>
    </fill>
    <fill>
      <patternFill patternType="solid">
        <fgColor rgb="FFB4FF73"/>
      </patternFill>
    </fill>
    <fill>
      <patternFill patternType="solid">
        <fgColor rgb="FF9F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8DFF73"/>
      </patternFill>
    </fill>
    <fill>
      <patternFill patternType="solid">
        <fgColor rgb="FFADFF73"/>
      </patternFill>
    </fill>
    <fill>
      <patternFill patternType="solid">
        <fgColor rgb="FF73FFA9"/>
      </patternFill>
    </fill>
    <fill>
      <patternFill patternType="solid">
        <fgColor rgb="FFBEFF73"/>
      </patternFill>
    </fill>
    <fill>
      <patternFill patternType="solid">
        <fgColor rgb="FFFF7C73"/>
      </patternFill>
    </fill>
    <fill>
      <patternFill patternType="solid">
        <fgColor rgb="FF7C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0" xfId="0" applyFill="1" applyAlignment="1">
      <alignment horizontal="center" vertical="center" wrapText="1"/>
    </xf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L784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916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920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941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944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948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12</v>
      </c>
    </row>
    <row r="18" spans="1:6">
      <c r="A18" t="n">
        <v>953</v>
      </c>
      <c r="B18" s="10" t="n">
        <v>5</v>
      </c>
      <c r="C18" s="7" t="n">
        <v>30</v>
      </c>
      <c r="D18" s="7" t="n">
        <v>6400</v>
      </c>
      <c r="E18" s="7" t="n">
        <v>1</v>
      </c>
      <c r="F18" s="11" t="n">
        <f t="normal" ca="1">A26</f>
        <v>0</v>
      </c>
    </row>
    <row r="19" spans="1:6">
      <c r="A19" t="s">
        <v>4</v>
      </c>
      <c r="B19" s="4" t="s">
        <v>5</v>
      </c>
      <c r="C19" s="4" t="s">
        <v>7</v>
      </c>
      <c r="D19" s="4" t="s">
        <v>7</v>
      </c>
      <c r="E19" s="4" t="s">
        <v>7</v>
      </c>
      <c r="F19" s="4" t="s">
        <v>13</v>
      </c>
      <c r="G19" s="4" t="s">
        <v>7</v>
      </c>
      <c r="H19" s="4" t="s">
        <v>7</v>
      </c>
      <c r="I19" s="4" t="s">
        <v>12</v>
      </c>
    </row>
    <row r="20" spans="1:6">
      <c r="A20" t="n">
        <v>962</v>
      </c>
      <c r="B20" s="10" t="n">
        <v>5</v>
      </c>
      <c r="C20" s="7" t="n">
        <v>35</v>
      </c>
      <c r="D20" s="7" t="n">
        <v>35</v>
      </c>
      <c r="E20" s="7" t="n">
        <v>0</v>
      </c>
      <c r="F20" s="7" t="n">
        <v>3</v>
      </c>
      <c r="G20" s="7" t="n">
        <v>7</v>
      </c>
      <c r="H20" s="7" t="n">
        <v>1</v>
      </c>
      <c r="I20" s="11" t="n">
        <f t="normal" ca="1">A26</f>
        <v>0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7</v>
      </c>
      <c r="F21" s="4" t="s">
        <v>8</v>
      </c>
    </row>
    <row r="22" spans="1:6">
      <c r="A22" t="n">
        <v>976</v>
      </c>
      <c r="B22" s="12" t="n">
        <v>39</v>
      </c>
      <c r="C22" s="7" t="n">
        <v>10</v>
      </c>
      <c r="D22" s="7" t="n">
        <v>65533</v>
      </c>
      <c r="E22" s="7" t="n">
        <v>206</v>
      </c>
      <c r="F22" s="7" t="s">
        <v>14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11</v>
      </c>
      <c r="F23" s="4" t="s">
        <v>11</v>
      </c>
      <c r="G23" s="4" t="s">
        <v>11</v>
      </c>
      <c r="H23" s="4" t="s">
        <v>11</v>
      </c>
      <c r="I23" s="4" t="s">
        <v>8</v>
      </c>
      <c r="J23" s="4" t="s">
        <v>16</v>
      </c>
      <c r="K23" s="4" t="s">
        <v>16</v>
      </c>
      <c r="L23" s="4" t="s">
        <v>16</v>
      </c>
      <c r="M23" s="4" t="s">
        <v>13</v>
      </c>
      <c r="N23" s="4" t="s">
        <v>13</v>
      </c>
      <c r="O23" s="4" t="s">
        <v>16</v>
      </c>
      <c r="P23" s="4" t="s">
        <v>16</v>
      </c>
      <c r="Q23" s="4" t="s">
        <v>16</v>
      </c>
      <c r="R23" s="4" t="s">
        <v>16</v>
      </c>
      <c r="S23" s="4" t="s">
        <v>7</v>
      </c>
    </row>
    <row r="24" spans="1:6">
      <c r="A24" t="n">
        <v>1000</v>
      </c>
      <c r="B24" s="12" t="n">
        <v>39</v>
      </c>
      <c r="C24" s="7" t="n">
        <v>12</v>
      </c>
      <c r="D24" s="7" t="n">
        <v>65533</v>
      </c>
      <c r="E24" s="7" t="n">
        <v>206</v>
      </c>
      <c r="F24" s="7" t="n">
        <v>0</v>
      </c>
      <c r="G24" s="7" t="n">
        <v>65533</v>
      </c>
      <c r="H24" s="7" t="n">
        <v>0</v>
      </c>
      <c r="I24" s="7" t="s">
        <v>15</v>
      </c>
      <c r="J24" s="7" t="n">
        <v>-13</v>
      </c>
      <c r="K24" s="7" t="n">
        <v>-2.20000004768372</v>
      </c>
      <c r="L24" s="7" t="n">
        <v>-33</v>
      </c>
      <c r="M24" s="7" t="n">
        <v>0</v>
      </c>
      <c r="N24" s="7" t="n">
        <v>0</v>
      </c>
      <c r="O24" s="7" t="n">
        <v>0</v>
      </c>
      <c r="P24" s="7" t="n">
        <v>1</v>
      </c>
      <c r="Q24" s="7" t="n">
        <v>1</v>
      </c>
      <c r="R24" s="7" t="n">
        <v>1</v>
      </c>
      <c r="S24" s="7" t="n">
        <v>106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16</v>
      </c>
      <c r="F25" s="4" t="s">
        <v>11</v>
      </c>
      <c r="G25" s="4" t="s">
        <v>13</v>
      </c>
      <c r="H25" s="4" t="s">
        <v>13</v>
      </c>
      <c r="I25" s="4" t="s">
        <v>11</v>
      </c>
      <c r="J25" s="4" t="s">
        <v>11</v>
      </c>
      <c r="K25" s="4" t="s">
        <v>13</v>
      </c>
      <c r="L25" s="4" t="s">
        <v>13</v>
      </c>
      <c r="M25" s="4" t="s">
        <v>13</v>
      </c>
      <c r="N25" s="4" t="s">
        <v>13</v>
      </c>
      <c r="O25" s="4" t="s">
        <v>8</v>
      </c>
    </row>
    <row r="26" spans="1:6">
      <c r="A26" t="n">
        <v>1050</v>
      </c>
      <c r="B26" s="13" t="n">
        <v>50</v>
      </c>
      <c r="C26" s="7" t="n">
        <v>0</v>
      </c>
      <c r="D26" s="7" t="n">
        <v>8121</v>
      </c>
      <c r="E26" s="7" t="n">
        <v>0.699999988079071</v>
      </c>
      <c r="F26" s="7" t="n">
        <v>1000</v>
      </c>
      <c r="G26" s="7" t="n">
        <v>0</v>
      </c>
      <c r="H26" s="7" t="n">
        <v>1077936128</v>
      </c>
      <c r="I26" s="7" t="n">
        <v>0</v>
      </c>
      <c r="J26" s="7" t="n">
        <v>65533</v>
      </c>
      <c r="K26" s="7" t="n">
        <v>0</v>
      </c>
      <c r="L26" s="7" t="n">
        <v>0</v>
      </c>
      <c r="M26" s="7" t="n">
        <v>0</v>
      </c>
      <c r="N26" s="7" t="n">
        <v>0</v>
      </c>
      <c r="O26" s="7" t="s">
        <v>15</v>
      </c>
    </row>
    <row r="27" spans="1:6">
      <c r="A27" t="s">
        <v>4</v>
      </c>
      <c r="B27" s="4" t="s">
        <v>5</v>
      </c>
      <c r="C27" s="4" t="s">
        <v>7</v>
      </c>
      <c r="D27" s="4" t="s">
        <v>8</v>
      </c>
      <c r="E27" s="4" t="s">
        <v>11</v>
      </c>
    </row>
    <row r="28" spans="1:6">
      <c r="A28" t="n">
        <v>1089</v>
      </c>
      <c r="B28" s="14" t="n">
        <v>94</v>
      </c>
      <c r="C28" s="7" t="n">
        <v>1</v>
      </c>
      <c r="D28" s="7" t="s">
        <v>17</v>
      </c>
      <c r="E28" s="7" t="n">
        <v>1</v>
      </c>
    </row>
    <row r="29" spans="1:6">
      <c r="A29" t="s">
        <v>4</v>
      </c>
      <c r="B29" s="4" t="s">
        <v>5</v>
      </c>
      <c r="C29" s="4" t="s">
        <v>7</v>
      </c>
      <c r="D29" s="4" t="s">
        <v>8</v>
      </c>
      <c r="E29" s="4" t="s">
        <v>11</v>
      </c>
    </row>
    <row r="30" spans="1:6">
      <c r="A30" t="n">
        <v>1106</v>
      </c>
      <c r="B30" s="14" t="n">
        <v>94</v>
      </c>
      <c r="C30" s="7" t="n">
        <v>1</v>
      </c>
      <c r="D30" s="7" t="s">
        <v>17</v>
      </c>
      <c r="E30" s="7" t="n">
        <v>2</v>
      </c>
    </row>
    <row r="31" spans="1:6">
      <c r="A31" t="s">
        <v>4</v>
      </c>
      <c r="B31" s="4" t="s">
        <v>5</v>
      </c>
      <c r="C31" s="4" t="s">
        <v>7</v>
      </c>
      <c r="D31" s="4" t="s">
        <v>8</v>
      </c>
      <c r="E31" s="4" t="s">
        <v>11</v>
      </c>
    </row>
    <row r="32" spans="1:6">
      <c r="A32" t="n">
        <v>1123</v>
      </c>
      <c r="B32" s="14" t="n">
        <v>94</v>
      </c>
      <c r="C32" s="7" t="n">
        <v>0</v>
      </c>
      <c r="D32" s="7" t="s">
        <v>17</v>
      </c>
      <c r="E32" s="7" t="n">
        <v>4</v>
      </c>
    </row>
    <row r="33" spans="1:19">
      <c r="A33" t="s">
        <v>4</v>
      </c>
      <c r="B33" s="4" t="s">
        <v>5</v>
      </c>
      <c r="C33" s="4" t="s">
        <v>7</v>
      </c>
      <c r="D33" s="4" t="s">
        <v>8</v>
      </c>
      <c r="E33" s="4" t="s">
        <v>11</v>
      </c>
    </row>
    <row r="34" spans="1:19">
      <c r="A34" t="n">
        <v>1140</v>
      </c>
      <c r="B34" s="14" t="n">
        <v>94</v>
      </c>
      <c r="C34" s="7" t="n">
        <v>1</v>
      </c>
      <c r="D34" s="7" t="s">
        <v>18</v>
      </c>
      <c r="E34" s="7" t="n">
        <v>1</v>
      </c>
    </row>
    <row r="35" spans="1:19">
      <c r="A35" t="s">
        <v>4</v>
      </c>
      <c r="B35" s="4" t="s">
        <v>5</v>
      </c>
      <c r="C35" s="4" t="s">
        <v>7</v>
      </c>
      <c r="D35" s="4" t="s">
        <v>8</v>
      </c>
      <c r="E35" s="4" t="s">
        <v>11</v>
      </c>
    </row>
    <row r="36" spans="1:19">
      <c r="A36" t="n">
        <v>1157</v>
      </c>
      <c r="B36" s="14" t="n">
        <v>94</v>
      </c>
      <c r="C36" s="7" t="n">
        <v>1</v>
      </c>
      <c r="D36" s="7" t="s">
        <v>18</v>
      </c>
      <c r="E36" s="7" t="n">
        <v>2</v>
      </c>
    </row>
    <row r="37" spans="1:19">
      <c r="A37" t="s">
        <v>4</v>
      </c>
      <c r="B37" s="4" t="s">
        <v>5</v>
      </c>
      <c r="C37" s="4" t="s">
        <v>7</v>
      </c>
      <c r="D37" s="4" t="s">
        <v>8</v>
      </c>
      <c r="E37" s="4" t="s">
        <v>11</v>
      </c>
    </row>
    <row r="38" spans="1:19">
      <c r="A38" t="n">
        <v>1174</v>
      </c>
      <c r="B38" s="14" t="n">
        <v>94</v>
      </c>
      <c r="C38" s="7" t="n">
        <v>0</v>
      </c>
      <c r="D38" s="7" t="s">
        <v>18</v>
      </c>
      <c r="E38" s="7" t="n">
        <v>4</v>
      </c>
    </row>
    <row r="39" spans="1:19">
      <c r="A39" t="s">
        <v>4</v>
      </c>
      <c r="B39" s="4" t="s">
        <v>5</v>
      </c>
      <c r="C39" s="4" t="s">
        <v>7</v>
      </c>
      <c r="D39" s="4" t="s">
        <v>11</v>
      </c>
      <c r="E39" s="4" t="s">
        <v>7</v>
      </c>
      <c r="F39" s="4" t="s">
        <v>12</v>
      </c>
    </row>
    <row r="40" spans="1:19">
      <c r="A40" t="n">
        <v>1191</v>
      </c>
      <c r="B40" s="10" t="n">
        <v>5</v>
      </c>
      <c r="C40" s="7" t="n">
        <v>30</v>
      </c>
      <c r="D40" s="7" t="n">
        <v>10507</v>
      </c>
      <c r="E40" s="7" t="n">
        <v>1</v>
      </c>
      <c r="F40" s="11" t="n">
        <f t="normal" ca="1">A52</f>
        <v>0</v>
      </c>
    </row>
    <row r="41" spans="1:19">
      <c r="A41" t="s">
        <v>4</v>
      </c>
      <c r="B41" s="4" t="s">
        <v>5</v>
      </c>
      <c r="C41" s="4" t="s">
        <v>7</v>
      </c>
      <c r="D41" s="4" t="s">
        <v>8</v>
      </c>
      <c r="E41" s="4" t="s">
        <v>11</v>
      </c>
    </row>
    <row r="42" spans="1:19">
      <c r="A42" t="n">
        <v>1200</v>
      </c>
      <c r="B42" s="14" t="n">
        <v>94</v>
      </c>
      <c r="C42" s="7" t="n">
        <v>0</v>
      </c>
      <c r="D42" s="7" t="s">
        <v>17</v>
      </c>
      <c r="E42" s="7" t="n">
        <v>1</v>
      </c>
    </row>
    <row r="43" spans="1:19">
      <c r="A43" t="s">
        <v>4</v>
      </c>
      <c r="B43" s="4" t="s">
        <v>5</v>
      </c>
      <c r="C43" s="4" t="s">
        <v>7</v>
      </c>
      <c r="D43" s="4" t="s">
        <v>8</v>
      </c>
      <c r="E43" s="4" t="s">
        <v>11</v>
      </c>
    </row>
    <row r="44" spans="1:19">
      <c r="A44" t="n">
        <v>1217</v>
      </c>
      <c r="B44" s="14" t="n">
        <v>94</v>
      </c>
      <c r="C44" s="7" t="n">
        <v>0</v>
      </c>
      <c r="D44" s="7" t="s">
        <v>17</v>
      </c>
      <c r="E44" s="7" t="n">
        <v>2</v>
      </c>
    </row>
    <row r="45" spans="1:19">
      <c r="A45" t="s">
        <v>4</v>
      </c>
      <c r="B45" s="4" t="s">
        <v>5</v>
      </c>
      <c r="C45" s="4" t="s">
        <v>7</v>
      </c>
      <c r="D45" s="4" t="s">
        <v>8</v>
      </c>
      <c r="E45" s="4" t="s">
        <v>11</v>
      </c>
    </row>
    <row r="46" spans="1:19">
      <c r="A46" t="n">
        <v>1234</v>
      </c>
      <c r="B46" s="14" t="n">
        <v>94</v>
      </c>
      <c r="C46" s="7" t="n">
        <v>1</v>
      </c>
      <c r="D46" s="7" t="s">
        <v>17</v>
      </c>
      <c r="E46" s="7" t="n">
        <v>4</v>
      </c>
    </row>
    <row r="47" spans="1:19">
      <c r="A47" t="s">
        <v>4</v>
      </c>
      <c r="B47" s="4" t="s">
        <v>5</v>
      </c>
      <c r="C47" s="4" t="s">
        <v>7</v>
      </c>
      <c r="D47" s="4" t="s">
        <v>8</v>
      </c>
      <c r="E47" s="4" t="s">
        <v>8</v>
      </c>
    </row>
    <row r="48" spans="1:19">
      <c r="A48" t="n">
        <v>1251</v>
      </c>
      <c r="B48" s="15" t="n">
        <v>74</v>
      </c>
      <c r="C48" s="7" t="n">
        <v>25</v>
      </c>
      <c r="D48" s="7" t="s">
        <v>17</v>
      </c>
      <c r="E48" s="7" t="s">
        <v>19</v>
      </c>
    </row>
    <row r="49" spans="1:6">
      <c r="A49" t="s">
        <v>4</v>
      </c>
      <c r="B49" s="4" t="s">
        <v>5</v>
      </c>
      <c r="C49" s="4" t="s">
        <v>12</v>
      </c>
    </row>
    <row r="50" spans="1:6">
      <c r="A50" t="n">
        <v>1281</v>
      </c>
      <c r="B50" s="16" t="n">
        <v>3</v>
      </c>
      <c r="C50" s="11" t="n">
        <f t="normal" ca="1">A60</f>
        <v>0</v>
      </c>
    </row>
    <row r="51" spans="1:6">
      <c r="A51" t="s">
        <v>4</v>
      </c>
      <c r="B51" s="4" t="s">
        <v>5</v>
      </c>
      <c r="C51" s="4" t="s">
        <v>7</v>
      </c>
      <c r="D51" s="4" t="s">
        <v>8</v>
      </c>
      <c r="E51" s="4" t="s">
        <v>11</v>
      </c>
    </row>
    <row r="52" spans="1:6">
      <c r="A52" t="n">
        <v>1286</v>
      </c>
      <c r="B52" s="14" t="n">
        <v>94</v>
      </c>
      <c r="C52" s="7" t="n">
        <v>0</v>
      </c>
      <c r="D52" s="7" t="s">
        <v>18</v>
      </c>
      <c r="E52" s="7" t="n">
        <v>1</v>
      </c>
    </row>
    <row r="53" spans="1:6">
      <c r="A53" t="s">
        <v>4</v>
      </c>
      <c r="B53" s="4" t="s">
        <v>5</v>
      </c>
      <c r="C53" s="4" t="s">
        <v>7</v>
      </c>
      <c r="D53" s="4" t="s">
        <v>8</v>
      </c>
      <c r="E53" s="4" t="s">
        <v>11</v>
      </c>
    </row>
    <row r="54" spans="1:6">
      <c r="A54" t="n">
        <v>1303</v>
      </c>
      <c r="B54" s="14" t="n">
        <v>94</v>
      </c>
      <c r="C54" s="7" t="n">
        <v>0</v>
      </c>
      <c r="D54" s="7" t="s">
        <v>18</v>
      </c>
      <c r="E54" s="7" t="n">
        <v>2</v>
      </c>
    </row>
    <row r="55" spans="1:6">
      <c r="A55" t="s">
        <v>4</v>
      </c>
      <c r="B55" s="4" t="s">
        <v>5</v>
      </c>
      <c r="C55" s="4" t="s">
        <v>7</v>
      </c>
      <c r="D55" s="4" t="s">
        <v>8</v>
      </c>
      <c r="E55" s="4" t="s">
        <v>11</v>
      </c>
    </row>
    <row r="56" spans="1:6">
      <c r="A56" t="n">
        <v>1320</v>
      </c>
      <c r="B56" s="14" t="n">
        <v>94</v>
      </c>
      <c r="C56" s="7" t="n">
        <v>1</v>
      </c>
      <c r="D56" s="7" t="s">
        <v>18</v>
      </c>
      <c r="E56" s="7" t="n">
        <v>4</v>
      </c>
    </row>
    <row r="57" spans="1:6">
      <c r="A57" t="s">
        <v>4</v>
      </c>
      <c r="B57" s="4" t="s">
        <v>5</v>
      </c>
      <c r="C57" s="4" t="s">
        <v>7</v>
      </c>
      <c r="D57" s="4" t="s">
        <v>8</v>
      </c>
      <c r="E57" s="4" t="s">
        <v>8</v>
      </c>
    </row>
    <row r="58" spans="1:6">
      <c r="A58" t="n">
        <v>1337</v>
      </c>
      <c r="B58" s="15" t="n">
        <v>74</v>
      </c>
      <c r="C58" s="7" t="n">
        <v>25</v>
      </c>
      <c r="D58" s="7" t="s">
        <v>18</v>
      </c>
      <c r="E58" s="7" t="s">
        <v>20</v>
      </c>
    </row>
    <row r="59" spans="1:6">
      <c r="A59" t="s">
        <v>4</v>
      </c>
      <c r="B59" s="4" t="s">
        <v>5</v>
      </c>
      <c r="C59" s="4" t="s">
        <v>7</v>
      </c>
      <c r="D59" s="4" t="s">
        <v>8</v>
      </c>
    </row>
    <row r="60" spans="1:6">
      <c r="A60" t="n">
        <v>1367</v>
      </c>
      <c r="B60" s="6" t="n">
        <v>2</v>
      </c>
      <c r="C60" s="7" t="n">
        <v>11</v>
      </c>
      <c r="D60" s="7" t="s">
        <v>21</v>
      </c>
    </row>
    <row r="61" spans="1:6">
      <c r="A61" t="s">
        <v>4</v>
      </c>
      <c r="B61" s="4" t="s">
        <v>5</v>
      </c>
      <c r="C61" s="4" t="s">
        <v>7</v>
      </c>
      <c r="D61" s="4" t="s">
        <v>11</v>
      </c>
      <c r="E61" s="4" t="s">
        <v>11</v>
      </c>
      <c r="F61" s="4" t="s">
        <v>11</v>
      </c>
      <c r="G61" s="4" t="s">
        <v>11</v>
      </c>
      <c r="H61" s="4" t="s">
        <v>11</v>
      </c>
      <c r="I61" s="4" t="s">
        <v>11</v>
      </c>
      <c r="J61" s="4" t="s">
        <v>13</v>
      </c>
      <c r="K61" s="4" t="s">
        <v>13</v>
      </c>
      <c r="L61" s="4" t="s">
        <v>13</v>
      </c>
      <c r="M61" s="4" t="s">
        <v>8</v>
      </c>
    </row>
    <row r="62" spans="1:6">
      <c r="A62" t="n">
        <v>1381</v>
      </c>
      <c r="B62" s="17" t="n">
        <v>124</v>
      </c>
      <c r="C62" s="7" t="n">
        <v>255</v>
      </c>
      <c r="D62" s="7" t="n">
        <v>0</v>
      </c>
      <c r="E62" s="7" t="n">
        <v>0</v>
      </c>
      <c r="F62" s="7" t="n">
        <v>0</v>
      </c>
      <c r="G62" s="7" t="n">
        <v>0</v>
      </c>
      <c r="H62" s="7" t="n">
        <v>0</v>
      </c>
      <c r="I62" s="7" t="n">
        <v>65535</v>
      </c>
      <c r="J62" s="7" t="n">
        <v>0</v>
      </c>
      <c r="K62" s="7" t="n">
        <v>0</v>
      </c>
      <c r="L62" s="7" t="n">
        <v>0</v>
      </c>
      <c r="M62" s="7" t="s">
        <v>15</v>
      </c>
    </row>
    <row r="63" spans="1:6">
      <c r="A63" t="s">
        <v>4</v>
      </c>
      <c r="B63" s="4" t="s">
        <v>5</v>
      </c>
    </row>
    <row r="64" spans="1:6">
      <c r="A64" t="n">
        <v>1408</v>
      </c>
      <c r="B64" s="5" t="n">
        <v>1</v>
      </c>
    </row>
    <row r="65" spans="1:13" s="3" customFormat="1" customHeight="0">
      <c r="A65" s="3" t="s">
        <v>2</v>
      </c>
      <c r="B65" s="3" t="s">
        <v>22</v>
      </c>
    </row>
    <row r="66" spans="1:13">
      <c r="A66" t="s">
        <v>4</v>
      </c>
      <c r="B66" s="4" t="s">
        <v>5</v>
      </c>
      <c r="C66" s="4" t="s">
        <v>8</v>
      </c>
      <c r="D66" s="4" t="s">
        <v>13</v>
      </c>
    </row>
    <row r="67" spans="1:13">
      <c r="A67" t="n">
        <v>1412</v>
      </c>
      <c r="B67" s="18" t="n">
        <v>134</v>
      </c>
      <c r="C67" s="7" t="s">
        <v>23</v>
      </c>
      <c r="D67" s="7" t="n">
        <v>435000</v>
      </c>
    </row>
    <row r="68" spans="1:13">
      <c r="A68" t="s">
        <v>4</v>
      </c>
      <c r="B68" s="4" t="s">
        <v>5</v>
      </c>
      <c r="C68" s="4" t="s">
        <v>7</v>
      </c>
      <c r="D68" s="4" t="s">
        <v>11</v>
      </c>
      <c r="E68" s="4" t="s">
        <v>7</v>
      </c>
      <c r="F68" s="4" t="s">
        <v>12</v>
      </c>
    </row>
    <row r="69" spans="1:13">
      <c r="A69" t="n">
        <v>1425</v>
      </c>
      <c r="B69" s="10" t="n">
        <v>5</v>
      </c>
      <c r="C69" s="7" t="n">
        <v>30</v>
      </c>
      <c r="D69" s="7" t="n">
        <v>6400</v>
      </c>
      <c r="E69" s="7" t="n">
        <v>1</v>
      </c>
      <c r="F69" s="11" t="n">
        <f t="normal" ca="1">A77</f>
        <v>0</v>
      </c>
    </row>
    <row r="70" spans="1:13">
      <c r="A70" t="s">
        <v>4</v>
      </c>
      <c r="B70" s="4" t="s">
        <v>5</v>
      </c>
      <c r="C70" s="4" t="s">
        <v>7</v>
      </c>
      <c r="D70" s="4" t="s">
        <v>11</v>
      </c>
      <c r="E70" s="4" t="s">
        <v>7</v>
      </c>
      <c r="F70" s="4" t="s">
        <v>12</v>
      </c>
    </row>
    <row r="71" spans="1:13">
      <c r="A71" t="n">
        <v>1434</v>
      </c>
      <c r="B71" s="10" t="n">
        <v>5</v>
      </c>
      <c r="C71" s="7" t="n">
        <v>30</v>
      </c>
      <c r="D71" s="7" t="n">
        <v>10502</v>
      </c>
      <c r="E71" s="7" t="n">
        <v>1</v>
      </c>
      <c r="F71" s="11" t="n">
        <f t="normal" ca="1">A77</f>
        <v>0</v>
      </c>
    </row>
    <row r="72" spans="1:13">
      <c r="A72" t="s">
        <v>4</v>
      </c>
      <c r="B72" s="4" t="s">
        <v>5</v>
      </c>
      <c r="C72" s="4" t="s">
        <v>7</v>
      </c>
      <c r="D72" s="4" t="s">
        <v>7</v>
      </c>
    </row>
    <row r="73" spans="1:13">
      <c r="A73" t="n">
        <v>1443</v>
      </c>
      <c r="B73" s="19" t="n">
        <v>166</v>
      </c>
      <c r="C73" s="7" t="n">
        <v>1</v>
      </c>
      <c r="D73" s="7" t="n">
        <v>1</v>
      </c>
    </row>
    <row r="74" spans="1:13">
      <c r="A74" t="s">
        <v>4</v>
      </c>
      <c r="B74" s="4" t="s">
        <v>5</v>
      </c>
      <c r="C74" s="4" t="s">
        <v>7</v>
      </c>
    </row>
    <row r="75" spans="1:13">
      <c r="A75" t="n">
        <v>1446</v>
      </c>
      <c r="B75" s="19" t="n">
        <v>166</v>
      </c>
      <c r="C75" s="7" t="n">
        <v>11</v>
      </c>
    </row>
    <row r="76" spans="1:13">
      <c r="A76" t="s">
        <v>4</v>
      </c>
      <c r="B76" s="4" t="s">
        <v>5</v>
      </c>
      <c r="C76" s="4" t="s">
        <v>7</v>
      </c>
      <c r="D76" s="4" t="s">
        <v>7</v>
      </c>
      <c r="E76" s="4" t="s">
        <v>7</v>
      </c>
      <c r="F76" s="4" t="s">
        <v>13</v>
      </c>
      <c r="G76" s="4" t="s">
        <v>7</v>
      </c>
      <c r="H76" s="4" t="s">
        <v>7</v>
      </c>
      <c r="I76" s="4" t="s">
        <v>12</v>
      </c>
    </row>
    <row r="77" spans="1:13">
      <c r="A77" t="n">
        <v>1448</v>
      </c>
      <c r="B77" s="10" t="n">
        <v>5</v>
      </c>
      <c r="C77" s="7" t="n">
        <v>35</v>
      </c>
      <c r="D77" s="7" t="n">
        <v>3</v>
      </c>
      <c r="E77" s="7" t="n">
        <v>0</v>
      </c>
      <c r="F77" s="7" t="n">
        <v>0</v>
      </c>
      <c r="G77" s="7" t="n">
        <v>2</v>
      </c>
      <c r="H77" s="7" t="n">
        <v>1</v>
      </c>
      <c r="I77" s="11" t="n">
        <f t="normal" ca="1">A81</f>
        <v>0</v>
      </c>
    </row>
    <row r="78" spans="1:13">
      <c r="A78" t="s">
        <v>4</v>
      </c>
      <c r="B78" s="4" t="s">
        <v>5</v>
      </c>
      <c r="C78" s="4" t="s">
        <v>12</v>
      </c>
    </row>
    <row r="79" spans="1:13">
      <c r="A79" t="n">
        <v>1462</v>
      </c>
      <c r="B79" s="16" t="n">
        <v>3</v>
      </c>
      <c r="C79" s="11" t="n">
        <f t="normal" ca="1">A103</f>
        <v>0</v>
      </c>
    </row>
    <row r="80" spans="1:13">
      <c r="A80" t="s">
        <v>4</v>
      </c>
      <c r="B80" s="4" t="s">
        <v>5</v>
      </c>
      <c r="C80" s="4" t="s">
        <v>7</v>
      </c>
      <c r="D80" s="4" t="s">
        <v>7</v>
      </c>
      <c r="E80" s="4" t="s">
        <v>7</v>
      </c>
      <c r="F80" s="4" t="s">
        <v>13</v>
      </c>
      <c r="G80" s="4" t="s">
        <v>7</v>
      </c>
      <c r="H80" s="4" t="s">
        <v>7</v>
      </c>
      <c r="I80" s="4" t="s">
        <v>12</v>
      </c>
    </row>
    <row r="81" spans="1:9">
      <c r="A81" t="n">
        <v>1467</v>
      </c>
      <c r="B81" s="10" t="n">
        <v>5</v>
      </c>
      <c r="C81" s="7" t="n">
        <v>35</v>
      </c>
      <c r="D81" s="7" t="n">
        <v>3</v>
      </c>
      <c r="E81" s="7" t="n">
        <v>0</v>
      </c>
      <c r="F81" s="7" t="n">
        <v>1</v>
      </c>
      <c r="G81" s="7" t="n">
        <v>2</v>
      </c>
      <c r="H81" s="7" t="n">
        <v>1</v>
      </c>
      <c r="I81" s="11" t="n">
        <f t="normal" ca="1">A85</f>
        <v>0</v>
      </c>
    </row>
    <row r="82" spans="1:9">
      <c r="A82" t="s">
        <v>4</v>
      </c>
      <c r="B82" s="4" t="s">
        <v>5</v>
      </c>
      <c r="C82" s="4" t="s">
        <v>12</v>
      </c>
    </row>
    <row r="83" spans="1:9">
      <c r="A83" t="n">
        <v>1481</v>
      </c>
      <c r="B83" s="16" t="n">
        <v>3</v>
      </c>
      <c r="C83" s="11" t="n">
        <f t="normal" ca="1">A103</f>
        <v>0</v>
      </c>
    </row>
    <row r="84" spans="1:9">
      <c r="A84" t="s">
        <v>4</v>
      </c>
      <c r="B84" s="4" t="s">
        <v>5</v>
      </c>
      <c r="C84" s="4" t="s">
        <v>7</v>
      </c>
      <c r="D84" s="4" t="s">
        <v>7</v>
      </c>
      <c r="E84" s="4" t="s">
        <v>7</v>
      </c>
      <c r="F84" s="4" t="s">
        <v>13</v>
      </c>
      <c r="G84" s="4" t="s">
        <v>7</v>
      </c>
      <c r="H84" s="4" t="s">
        <v>7</v>
      </c>
      <c r="I84" s="4" t="s">
        <v>12</v>
      </c>
    </row>
    <row r="85" spans="1:9">
      <c r="A85" t="n">
        <v>1486</v>
      </c>
      <c r="B85" s="10" t="n">
        <v>5</v>
      </c>
      <c r="C85" s="7" t="n">
        <v>35</v>
      </c>
      <c r="D85" s="7" t="n">
        <v>3</v>
      </c>
      <c r="E85" s="7" t="n">
        <v>0</v>
      </c>
      <c r="F85" s="7" t="n">
        <v>2</v>
      </c>
      <c r="G85" s="7" t="n">
        <v>2</v>
      </c>
      <c r="H85" s="7" t="n">
        <v>1</v>
      </c>
      <c r="I85" s="11" t="n">
        <f t="normal" ca="1">A89</f>
        <v>0</v>
      </c>
    </row>
    <row r="86" spans="1:9">
      <c r="A86" t="s">
        <v>4</v>
      </c>
      <c r="B86" s="4" t="s">
        <v>5</v>
      </c>
      <c r="C86" s="4" t="s">
        <v>12</v>
      </c>
    </row>
    <row r="87" spans="1:9">
      <c r="A87" t="n">
        <v>1500</v>
      </c>
      <c r="B87" s="16" t="n">
        <v>3</v>
      </c>
      <c r="C87" s="11" t="n">
        <f t="normal" ca="1">A103</f>
        <v>0</v>
      </c>
    </row>
    <row r="88" spans="1:9">
      <c r="A88" t="s">
        <v>4</v>
      </c>
      <c r="B88" s="4" t="s">
        <v>5</v>
      </c>
      <c r="C88" s="4" t="s">
        <v>7</v>
      </c>
      <c r="D88" s="4" t="s">
        <v>7</v>
      </c>
      <c r="E88" s="4" t="s">
        <v>7</v>
      </c>
      <c r="F88" s="4" t="s">
        <v>13</v>
      </c>
      <c r="G88" s="4" t="s">
        <v>7</v>
      </c>
      <c r="H88" s="4" t="s">
        <v>7</v>
      </c>
      <c r="I88" s="4" t="s">
        <v>12</v>
      </c>
    </row>
    <row r="89" spans="1:9">
      <c r="A89" t="n">
        <v>1505</v>
      </c>
      <c r="B89" s="10" t="n">
        <v>5</v>
      </c>
      <c r="C89" s="7" t="n">
        <v>35</v>
      </c>
      <c r="D89" s="7" t="n">
        <v>3</v>
      </c>
      <c r="E89" s="7" t="n">
        <v>0</v>
      </c>
      <c r="F89" s="7" t="n">
        <v>3</v>
      </c>
      <c r="G89" s="7" t="n">
        <v>2</v>
      </c>
      <c r="H89" s="7" t="n">
        <v>1</v>
      </c>
      <c r="I89" s="11" t="n">
        <f t="normal" ca="1">A93</f>
        <v>0</v>
      </c>
    </row>
    <row r="90" spans="1:9">
      <c r="A90" t="s">
        <v>4</v>
      </c>
      <c r="B90" s="4" t="s">
        <v>5</v>
      </c>
      <c r="C90" s="4" t="s">
        <v>12</v>
      </c>
    </row>
    <row r="91" spans="1:9">
      <c r="A91" t="n">
        <v>1519</v>
      </c>
      <c r="B91" s="16" t="n">
        <v>3</v>
      </c>
      <c r="C91" s="11" t="n">
        <f t="normal" ca="1">A103</f>
        <v>0</v>
      </c>
    </row>
    <row r="92" spans="1:9">
      <c r="A92" t="s">
        <v>4</v>
      </c>
      <c r="B92" s="4" t="s">
        <v>5</v>
      </c>
      <c r="C92" s="4" t="s">
        <v>7</v>
      </c>
      <c r="D92" s="4" t="s">
        <v>7</v>
      </c>
      <c r="E92" s="4" t="s">
        <v>7</v>
      </c>
      <c r="F92" s="4" t="s">
        <v>13</v>
      </c>
      <c r="G92" s="4" t="s">
        <v>7</v>
      </c>
      <c r="H92" s="4" t="s">
        <v>7</v>
      </c>
      <c r="I92" s="4" t="s">
        <v>12</v>
      </c>
    </row>
    <row r="93" spans="1:9">
      <c r="A93" t="n">
        <v>1524</v>
      </c>
      <c r="B93" s="10" t="n">
        <v>5</v>
      </c>
      <c r="C93" s="7" t="n">
        <v>35</v>
      </c>
      <c r="D93" s="7" t="n">
        <v>3</v>
      </c>
      <c r="E93" s="7" t="n">
        <v>0</v>
      </c>
      <c r="F93" s="7" t="n">
        <v>4</v>
      </c>
      <c r="G93" s="7" t="n">
        <v>2</v>
      </c>
      <c r="H93" s="7" t="n">
        <v>1</v>
      </c>
      <c r="I93" s="11" t="n">
        <f t="normal" ca="1">A97</f>
        <v>0</v>
      </c>
    </row>
    <row r="94" spans="1:9">
      <c r="A94" t="s">
        <v>4</v>
      </c>
      <c r="B94" s="4" t="s">
        <v>5</v>
      </c>
      <c r="C94" s="4" t="s">
        <v>12</v>
      </c>
    </row>
    <row r="95" spans="1:9">
      <c r="A95" t="n">
        <v>1538</v>
      </c>
      <c r="B95" s="16" t="n">
        <v>3</v>
      </c>
      <c r="C95" s="11" t="n">
        <f t="normal" ca="1">A103</f>
        <v>0</v>
      </c>
    </row>
    <row r="96" spans="1:9">
      <c r="A96" t="s">
        <v>4</v>
      </c>
      <c r="B96" s="4" t="s">
        <v>5</v>
      </c>
      <c r="C96" s="4" t="s">
        <v>7</v>
      </c>
      <c r="D96" s="4" t="s">
        <v>7</v>
      </c>
      <c r="E96" s="4" t="s">
        <v>7</v>
      </c>
      <c r="F96" s="4" t="s">
        <v>13</v>
      </c>
      <c r="G96" s="4" t="s">
        <v>7</v>
      </c>
      <c r="H96" s="4" t="s">
        <v>7</v>
      </c>
      <c r="I96" s="4" t="s">
        <v>12</v>
      </c>
    </row>
    <row r="97" spans="1:9">
      <c r="A97" t="n">
        <v>1543</v>
      </c>
      <c r="B97" s="10" t="n">
        <v>5</v>
      </c>
      <c r="C97" s="7" t="n">
        <v>35</v>
      </c>
      <c r="D97" s="7" t="n">
        <v>3</v>
      </c>
      <c r="E97" s="7" t="n">
        <v>0</v>
      </c>
      <c r="F97" s="7" t="n">
        <v>5</v>
      </c>
      <c r="G97" s="7" t="n">
        <v>2</v>
      </c>
      <c r="H97" s="7" t="n">
        <v>1</v>
      </c>
      <c r="I97" s="11" t="n">
        <f t="normal" ca="1">A101</f>
        <v>0</v>
      </c>
    </row>
    <row r="98" spans="1:9">
      <c r="A98" t="s">
        <v>4</v>
      </c>
      <c r="B98" s="4" t="s">
        <v>5</v>
      </c>
      <c r="C98" s="4" t="s">
        <v>12</v>
      </c>
    </row>
    <row r="99" spans="1:9">
      <c r="A99" t="n">
        <v>1557</v>
      </c>
      <c r="B99" s="16" t="n">
        <v>3</v>
      </c>
      <c r="C99" s="11" t="n">
        <f t="normal" ca="1">A103</f>
        <v>0</v>
      </c>
    </row>
    <row r="100" spans="1:9">
      <c r="A100" t="s">
        <v>4</v>
      </c>
      <c r="B100" s="4" t="s">
        <v>5</v>
      </c>
      <c r="C100" s="4" t="s">
        <v>7</v>
      </c>
      <c r="D100" s="4" t="s">
        <v>7</v>
      </c>
      <c r="E100" s="4" t="s">
        <v>7</v>
      </c>
      <c r="F100" s="4" t="s">
        <v>13</v>
      </c>
      <c r="G100" s="4" t="s">
        <v>7</v>
      </c>
      <c r="H100" s="4" t="s">
        <v>7</v>
      </c>
      <c r="I100" s="4" t="s">
        <v>12</v>
      </c>
    </row>
    <row r="101" spans="1:9">
      <c r="A101" t="n">
        <v>1562</v>
      </c>
      <c r="B101" s="10" t="n">
        <v>5</v>
      </c>
      <c r="C101" s="7" t="n">
        <v>35</v>
      </c>
      <c r="D101" s="7" t="n">
        <v>3</v>
      </c>
      <c r="E101" s="7" t="n">
        <v>0</v>
      </c>
      <c r="F101" s="7" t="n">
        <v>6</v>
      </c>
      <c r="G101" s="7" t="n">
        <v>2</v>
      </c>
      <c r="H101" s="7" t="n">
        <v>1</v>
      </c>
      <c r="I101" s="11" t="n">
        <f t="normal" ca="1">A103</f>
        <v>0</v>
      </c>
    </row>
    <row r="102" spans="1:9">
      <c r="A102" t="s">
        <v>4</v>
      </c>
      <c r="B102" s="4" t="s">
        <v>5</v>
      </c>
      <c r="C102" s="4" t="s">
        <v>7</v>
      </c>
      <c r="D102" s="4" t="s">
        <v>11</v>
      </c>
      <c r="E102" s="4" t="s">
        <v>7</v>
      </c>
      <c r="F102" s="4" t="s">
        <v>12</v>
      </c>
    </row>
    <row r="103" spans="1:9">
      <c r="A103" t="n">
        <v>1576</v>
      </c>
      <c r="B103" s="10" t="n">
        <v>5</v>
      </c>
      <c r="C103" s="7" t="n">
        <v>30</v>
      </c>
      <c r="D103" s="7" t="n">
        <v>6400</v>
      </c>
      <c r="E103" s="7" t="n">
        <v>1</v>
      </c>
      <c r="F103" s="11" t="n">
        <f t="normal" ca="1">A111</f>
        <v>0</v>
      </c>
    </row>
    <row r="104" spans="1:9">
      <c r="A104" t="s">
        <v>4</v>
      </c>
      <c r="B104" s="4" t="s">
        <v>5</v>
      </c>
      <c r="C104" s="4" t="s">
        <v>7</v>
      </c>
      <c r="D104" s="4" t="s">
        <v>8</v>
      </c>
      <c r="E104" s="4" t="s">
        <v>11</v>
      </c>
    </row>
    <row r="105" spans="1:9">
      <c r="A105" t="n">
        <v>1585</v>
      </c>
      <c r="B105" s="20" t="n">
        <v>62</v>
      </c>
      <c r="C105" s="7" t="n">
        <v>1</v>
      </c>
      <c r="D105" s="7" t="s">
        <v>24</v>
      </c>
      <c r="E105" s="7" t="n">
        <v>1</v>
      </c>
    </row>
    <row r="106" spans="1:9">
      <c r="A106" t="s">
        <v>4</v>
      </c>
      <c r="B106" s="4" t="s">
        <v>5</v>
      </c>
      <c r="C106" s="4" t="s">
        <v>7</v>
      </c>
      <c r="D106" s="4" t="s">
        <v>11</v>
      </c>
      <c r="E106" s="4" t="s">
        <v>7</v>
      </c>
      <c r="F106" s="4" t="s">
        <v>12</v>
      </c>
    </row>
    <row r="107" spans="1:9">
      <c r="A107" t="n">
        <v>1598</v>
      </c>
      <c r="B107" s="10" t="n">
        <v>5</v>
      </c>
      <c r="C107" s="7" t="n">
        <v>30</v>
      </c>
      <c r="D107" s="7" t="n">
        <v>10502</v>
      </c>
      <c r="E107" s="7" t="n">
        <v>1</v>
      </c>
      <c r="F107" s="11" t="n">
        <f t="normal" ca="1">A111</f>
        <v>0</v>
      </c>
    </row>
    <row r="108" spans="1:9">
      <c r="A108" t="s">
        <v>4</v>
      </c>
      <c r="B108" s="4" t="s">
        <v>5</v>
      </c>
      <c r="C108" s="4" t="s">
        <v>7</v>
      </c>
      <c r="D108" s="4" t="s">
        <v>8</v>
      </c>
      <c r="E108" s="4" t="s">
        <v>11</v>
      </c>
    </row>
    <row r="109" spans="1:9">
      <c r="A109" t="n">
        <v>1607</v>
      </c>
      <c r="B109" s="20" t="n">
        <v>62</v>
      </c>
      <c r="C109" s="7" t="n">
        <v>0</v>
      </c>
      <c r="D109" s="7" t="s">
        <v>24</v>
      </c>
      <c r="E109" s="7" t="n">
        <v>1</v>
      </c>
    </row>
    <row r="110" spans="1:9">
      <c r="A110" t="s">
        <v>4</v>
      </c>
      <c r="B110" s="4" t="s">
        <v>5</v>
      </c>
      <c r="C110" s="4" t="s">
        <v>7</v>
      </c>
      <c r="D110" s="4" t="s">
        <v>8</v>
      </c>
      <c r="E110" s="4" t="s">
        <v>11</v>
      </c>
    </row>
    <row r="111" spans="1:9">
      <c r="A111" t="n">
        <v>1620</v>
      </c>
      <c r="B111" s="21" t="n">
        <v>91</v>
      </c>
      <c r="C111" s="7" t="n">
        <v>1</v>
      </c>
      <c r="D111" s="7" t="s">
        <v>25</v>
      </c>
      <c r="E111" s="7" t="n">
        <v>1</v>
      </c>
    </row>
    <row r="112" spans="1:9">
      <c r="A112" t="s">
        <v>4</v>
      </c>
      <c r="B112" s="4" t="s">
        <v>5</v>
      </c>
      <c r="C112" s="4" t="s">
        <v>7</v>
      </c>
      <c r="D112" s="4" t="s">
        <v>11</v>
      </c>
      <c r="E112" s="4" t="s">
        <v>7</v>
      </c>
      <c r="F112" s="4" t="s">
        <v>12</v>
      </c>
    </row>
    <row r="113" spans="1:9">
      <c r="A113" t="n">
        <v>1635</v>
      </c>
      <c r="B113" s="10" t="n">
        <v>5</v>
      </c>
      <c r="C113" s="7" t="n">
        <v>30</v>
      </c>
      <c r="D113" s="7" t="n">
        <v>10995</v>
      </c>
      <c r="E113" s="7" t="n">
        <v>1</v>
      </c>
      <c r="F113" s="11" t="n">
        <f t="normal" ca="1">A117</f>
        <v>0</v>
      </c>
    </row>
    <row r="114" spans="1:9">
      <c r="A114" t="s">
        <v>4</v>
      </c>
      <c r="B114" s="4" t="s">
        <v>5</v>
      </c>
      <c r="C114" s="4" t="s">
        <v>7</v>
      </c>
      <c r="D114" s="4" t="s">
        <v>8</v>
      </c>
      <c r="E114" s="4" t="s">
        <v>11</v>
      </c>
    </row>
    <row r="115" spans="1:9">
      <c r="A115" t="n">
        <v>1644</v>
      </c>
      <c r="B115" s="21" t="n">
        <v>91</v>
      </c>
      <c r="C115" s="7" t="n">
        <v>0</v>
      </c>
      <c r="D115" s="7" t="s">
        <v>25</v>
      </c>
      <c r="E115" s="7" t="n">
        <v>1</v>
      </c>
    </row>
    <row r="116" spans="1:9">
      <c r="A116" t="s">
        <v>4</v>
      </c>
      <c r="B116" s="4" t="s">
        <v>5</v>
      </c>
      <c r="C116" s="4" t="s">
        <v>7</v>
      </c>
      <c r="D116" s="4" t="s">
        <v>8</v>
      </c>
      <c r="E116" s="4" t="s">
        <v>11</v>
      </c>
    </row>
    <row r="117" spans="1:9">
      <c r="A117" t="n">
        <v>1659</v>
      </c>
      <c r="B117" s="21" t="n">
        <v>91</v>
      </c>
      <c r="C117" s="7" t="n">
        <v>0</v>
      </c>
      <c r="D117" s="7" t="s">
        <v>26</v>
      </c>
      <c r="E117" s="7" t="n">
        <v>1</v>
      </c>
    </row>
    <row r="118" spans="1:9">
      <c r="A118" t="s">
        <v>4</v>
      </c>
      <c r="B118" s="4" t="s">
        <v>5</v>
      </c>
      <c r="C118" s="4" t="s">
        <v>7</v>
      </c>
      <c r="D118" s="4" t="s">
        <v>7</v>
      </c>
      <c r="E118" s="4" t="s">
        <v>7</v>
      </c>
      <c r="F118" s="4" t="s">
        <v>13</v>
      </c>
      <c r="G118" s="4" t="s">
        <v>7</v>
      </c>
      <c r="H118" s="4" t="s">
        <v>7</v>
      </c>
      <c r="I118" s="4" t="s">
        <v>12</v>
      </c>
    </row>
    <row r="119" spans="1:9">
      <c r="A119" t="n">
        <v>1677</v>
      </c>
      <c r="B119" s="10" t="n">
        <v>5</v>
      </c>
      <c r="C119" s="7" t="n">
        <v>35</v>
      </c>
      <c r="D119" s="7" t="n">
        <v>35</v>
      </c>
      <c r="E119" s="7" t="n">
        <v>0</v>
      </c>
      <c r="F119" s="7" t="n">
        <v>3</v>
      </c>
      <c r="G119" s="7" t="n">
        <v>7</v>
      </c>
      <c r="H119" s="7" t="n">
        <v>1</v>
      </c>
      <c r="I119" s="11" t="n">
        <f t="normal" ca="1">A125</f>
        <v>0</v>
      </c>
    </row>
    <row r="120" spans="1:9">
      <c r="A120" t="s">
        <v>4</v>
      </c>
      <c r="B120" s="4" t="s">
        <v>5</v>
      </c>
      <c r="C120" s="4" t="s">
        <v>8</v>
      </c>
      <c r="D120" s="4" t="s">
        <v>8</v>
      </c>
    </row>
    <row r="121" spans="1:9">
      <c r="A121" t="n">
        <v>1691</v>
      </c>
      <c r="B121" s="22" t="n">
        <v>70</v>
      </c>
      <c r="C121" s="7" t="s">
        <v>27</v>
      </c>
      <c r="D121" s="7" t="s">
        <v>28</v>
      </c>
    </row>
    <row r="122" spans="1:9">
      <c r="A122" t="s">
        <v>4</v>
      </c>
      <c r="B122" s="4" t="s">
        <v>5</v>
      </c>
      <c r="C122" s="4" t="s">
        <v>12</v>
      </c>
    </row>
    <row r="123" spans="1:9">
      <c r="A123" t="n">
        <v>1708</v>
      </c>
      <c r="B123" s="16" t="n">
        <v>3</v>
      </c>
      <c r="C123" s="11" t="n">
        <f t="normal" ca="1">A127</f>
        <v>0</v>
      </c>
    </row>
    <row r="124" spans="1:9">
      <c r="A124" t="s">
        <v>4</v>
      </c>
      <c r="B124" s="4" t="s">
        <v>5</v>
      </c>
      <c r="C124" s="4" t="s">
        <v>8</v>
      </c>
      <c r="D124" s="4" t="s">
        <v>8</v>
      </c>
    </row>
    <row r="125" spans="1:9">
      <c r="A125" t="n">
        <v>1713</v>
      </c>
      <c r="B125" s="22" t="n">
        <v>70</v>
      </c>
      <c r="C125" s="7" t="s">
        <v>27</v>
      </c>
      <c r="D125" s="7" t="s">
        <v>29</v>
      </c>
    </row>
    <row r="126" spans="1:9">
      <c r="A126" t="s">
        <v>4</v>
      </c>
      <c r="B126" s="4" t="s">
        <v>5</v>
      </c>
      <c r="C126" s="4" t="s">
        <v>7</v>
      </c>
      <c r="D126" s="4" t="s">
        <v>11</v>
      </c>
      <c r="E126" s="4" t="s">
        <v>7</v>
      </c>
      <c r="F126" s="4" t="s">
        <v>12</v>
      </c>
    </row>
    <row r="127" spans="1:9">
      <c r="A127" t="n">
        <v>1730</v>
      </c>
      <c r="B127" s="10" t="n">
        <v>5</v>
      </c>
      <c r="C127" s="7" t="n">
        <v>30</v>
      </c>
      <c r="D127" s="7" t="n">
        <v>12739</v>
      </c>
      <c r="E127" s="7" t="n">
        <v>1</v>
      </c>
      <c r="F127" s="11" t="n">
        <f t="normal" ca="1">A143</f>
        <v>0</v>
      </c>
    </row>
    <row r="128" spans="1:9">
      <c r="A128" t="s">
        <v>4</v>
      </c>
      <c r="B128" s="4" t="s">
        <v>5</v>
      </c>
      <c r="C128" s="4" t="s">
        <v>11</v>
      </c>
    </row>
    <row r="129" spans="1:9">
      <c r="A129" t="n">
        <v>1739</v>
      </c>
      <c r="B129" s="23" t="n">
        <v>13</v>
      </c>
      <c r="C129" s="7" t="n">
        <v>12739</v>
      </c>
    </row>
    <row r="130" spans="1:9">
      <c r="A130" t="s">
        <v>4</v>
      </c>
      <c r="B130" s="4" t="s">
        <v>5</v>
      </c>
      <c r="C130" s="4" t="s">
        <v>11</v>
      </c>
    </row>
    <row r="131" spans="1:9">
      <c r="A131" t="n">
        <v>1742</v>
      </c>
      <c r="B131" s="24" t="n">
        <v>12</v>
      </c>
      <c r="C131" s="7" t="n">
        <v>12738</v>
      </c>
    </row>
    <row r="132" spans="1:9">
      <c r="A132" t="s">
        <v>4</v>
      </c>
      <c r="B132" s="4" t="s">
        <v>5</v>
      </c>
      <c r="C132" s="4" t="s">
        <v>11</v>
      </c>
    </row>
    <row r="133" spans="1:9">
      <c r="A133" t="n">
        <v>1745</v>
      </c>
      <c r="B133" s="23" t="n">
        <v>13</v>
      </c>
      <c r="C133" s="7" t="n">
        <v>12740</v>
      </c>
    </row>
    <row r="134" spans="1:9">
      <c r="A134" t="s">
        <v>4</v>
      </c>
      <c r="B134" s="4" t="s">
        <v>5</v>
      </c>
      <c r="C134" s="4" t="s">
        <v>11</v>
      </c>
      <c r="D134" s="4" t="s">
        <v>16</v>
      </c>
      <c r="E134" s="4" t="s">
        <v>16</v>
      </c>
      <c r="F134" s="4" t="s">
        <v>16</v>
      </c>
      <c r="G134" s="4" t="s">
        <v>16</v>
      </c>
    </row>
    <row r="135" spans="1:9">
      <c r="A135" t="n">
        <v>1748</v>
      </c>
      <c r="B135" s="25" t="n">
        <v>46</v>
      </c>
      <c r="C135" s="7" t="n">
        <v>61456</v>
      </c>
      <c r="D135" s="7" t="n">
        <v>-12</v>
      </c>
      <c r="E135" s="7" t="n">
        <v>-2</v>
      </c>
      <c r="F135" s="7" t="n">
        <v>-32</v>
      </c>
      <c r="G135" s="7" t="n">
        <v>215</v>
      </c>
    </row>
    <row r="136" spans="1:9">
      <c r="A136" t="s">
        <v>4</v>
      </c>
      <c r="B136" s="4" t="s">
        <v>5</v>
      </c>
      <c r="C136" s="4" t="s">
        <v>7</v>
      </c>
      <c r="D136" s="4" t="s">
        <v>7</v>
      </c>
      <c r="E136" s="4" t="s">
        <v>16</v>
      </c>
      <c r="F136" s="4" t="s">
        <v>16</v>
      </c>
      <c r="G136" s="4" t="s">
        <v>16</v>
      </c>
      <c r="H136" s="4" t="s">
        <v>11</v>
      </c>
      <c r="I136" s="4" t="s">
        <v>7</v>
      </c>
    </row>
    <row r="137" spans="1:9">
      <c r="A137" t="n">
        <v>1767</v>
      </c>
      <c r="B137" s="26" t="n">
        <v>45</v>
      </c>
      <c r="C137" s="7" t="n">
        <v>4</v>
      </c>
      <c r="D137" s="7" t="n">
        <v>3</v>
      </c>
      <c r="E137" s="7" t="n">
        <v>5</v>
      </c>
      <c r="F137" s="7" t="n">
        <v>250.740005493164</v>
      </c>
      <c r="G137" s="7" t="n">
        <v>0</v>
      </c>
      <c r="H137" s="7" t="n">
        <v>0</v>
      </c>
      <c r="I137" s="7" t="n">
        <v>0</v>
      </c>
    </row>
    <row r="138" spans="1:9">
      <c r="A138" t="s">
        <v>4</v>
      </c>
      <c r="B138" s="4" t="s">
        <v>5</v>
      </c>
      <c r="C138" s="4" t="s">
        <v>7</v>
      </c>
    </row>
    <row r="139" spans="1:9">
      <c r="A139" t="n">
        <v>1785</v>
      </c>
      <c r="B139" s="27" t="n">
        <v>79</v>
      </c>
      <c r="C139" s="7" t="n">
        <v>0</v>
      </c>
    </row>
    <row r="140" spans="1:9">
      <c r="A140" t="s">
        <v>4</v>
      </c>
      <c r="B140" s="4" t="s">
        <v>5</v>
      </c>
      <c r="C140" s="4" t="s">
        <v>7</v>
      </c>
      <c r="D140" s="4" t="s">
        <v>11</v>
      </c>
      <c r="E140" s="4" t="s">
        <v>16</v>
      </c>
      <c r="F140" s="4" t="s">
        <v>11</v>
      </c>
      <c r="G140" s="4" t="s">
        <v>16</v>
      </c>
      <c r="H140" s="4" t="s">
        <v>7</v>
      </c>
    </row>
    <row r="141" spans="1:9">
      <c r="A141" t="n">
        <v>1787</v>
      </c>
      <c r="B141" s="28" t="n">
        <v>49</v>
      </c>
      <c r="C141" s="7" t="n">
        <v>4</v>
      </c>
      <c r="D141" s="7" t="n">
        <v>315</v>
      </c>
      <c r="E141" s="7" t="n">
        <v>1</v>
      </c>
      <c r="F141" s="7" t="n">
        <v>0</v>
      </c>
      <c r="G141" s="7" t="n">
        <v>0</v>
      </c>
      <c r="H141" s="7" t="n">
        <v>0</v>
      </c>
    </row>
    <row r="142" spans="1:9">
      <c r="A142" t="s">
        <v>4</v>
      </c>
      <c r="B142" s="4" t="s">
        <v>5</v>
      </c>
      <c r="C142" s="4" t="s">
        <v>7</v>
      </c>
      <c r="D142" s="4" t="s">
        <v>11</v>
      </c>
      <c r="E142" s="4" t="s">
        <v>7</v>
      </c>
      <c r="F142" s="4" t="s">
        <v>12</v>
      </c>
    </row>
    <row r="143" spans="1:9">
      <c r="A143" t="n">
        <v>1802</v>
      </c>
      <c r="B143" s="10" t="n">
        <v>5</v>
      </c>
      <c r="C143" s="7" t="n">
        <v>30</v>
      </c>
      <c r="D143" s="7" t="n">
        <v>12740</v>
      </c>
      <c r="E143" s="7" t="n">
        <v>1</v>
      </c>
      <c r="F143" s="11" t="n">
        <f t="normal" ca="1">A151</f>
        <v>0</v>
      </c>
    </row>
    <row r="144" spans="1:9">
      <c r="A144" t="s">
        <v>4</v>
      </c>
      <c r="B144" s="4" t="s">
        <v>5</v>
      </c>
      <c r="C144" s="4" t="s">
        <v>11</v>
      </c>
    </row>
    <row r="145" spans="1:9">
      <c r="A145" t="n">
        <v>1811</v>
      </c>
      <c r="B145" s="23" t="n">
        <v>13</v>
      </c>
      <c r="C145" s="7" t="n">
        <v>12738</v>
      </c>
    </row>
    <row r="146" spans="1:9">
      <c r="A146" t="s">
        <v>4</v>
      </c>
      <c r="B146" s="4" t="s">
        <v>5</v>
      </c>
      <c r="C146" s="4" t="s">
        <v>11</v>
      </c>
    </row>
    <row r="147" spans="1:9">
      <c r="A147" t="n">
        <v>1814</v>
      </c>
      <c r="B147" s="23" t="n">
        <v>13</v>
      </c>
      <c r="C147" s="7" t="n">
        <v>12740</v>
      </c>
    </row>
    <row r="148" spans="1:9">
      <c r="A148" t="s">
        <v>4</v>
      </c>
      <c r="B148" s="4" t="s">
        <v>5</v>
      </c>
      <c r="C148" s="4" t="s">
        <v>11</v>
      </c>
      <c r="D148" s="4" t="s">
        <v>16</v>
      </c>
      <c r="E148" s="4" t="s">
        <v>16</v>
      </c>
      <c r="F148" s="4" t="s">
        <v>16</v>
      </c>
      <c r="G148" s="4" t="s">
        <v>16</v>
      </c>
    </row>
    <row r="149" spans="1:9">
      <c r="A149" t="n">
        <v>1817</v>
      </c>
      <c r="B149" s="25" t="n">
        <v>46</v>
      </c>
      <c r="C149" s="7" t="n">
        <v>61456</v>
      </c>
      <c r="D149" s="7" t="n">
        <v>0</v>
      </c>
      <c r="E149" s="7" t="n">
        <v>-1.36000001430511</v>
      </c>
      <c r="F149" s="7" t="n">
        <v>-36</v>
      </c>
      <c r="G149" s="7" t="n">
        <v>0</v>
      </c>
    </row>
    <row r="150" spans="1:9">
      <c r="A150" t="s">
        <v>4</v>
      </c>
      <c r="B150" s="4" t="s">
        <v>5</v>
      </c>
    </row>
    <row r="151" spans="1:9">
      <c r="A151" t="n">
        <v>1836</v>
      </c>
      <c r="B151" s="5" t="n">
        <v>1</v>
      </c>
    </row>
    <row r="152" spans="1:9" s="3" customFormat="1" customHeight="0">
      <c r="A152" s="3" t="s">
        <v>2</v>
      </c>
      <c r="B152" s="3" t="s">
        <v>30</v>
      </c>
    </row>
    <row r="153" spans="1:9">
      <c r="A153" t="s">
        <v>4</v>
      </c>
      <c r="B153" s="4" t="s">
        <v>5</v>
      </c>
      <c r="C153" s="4" t="s">
        <v>7</v>
      </c>
      <c r="D153" s="4" t="s">
        <v>8</v>
      </c>
    </row>
    <row r="154" spans="1:9">
      <c r="A154" t="n">
        <v>1840</v>
      </c>
      <c r="B154" s="6" t="n">
        <v>2</v>
      </c>
      <c r="C154" s="7" t="n">
        <v>11</v>
      </c>
      <c r="D154" s="7" t="s">
        <v>31</v>
      </c>
    </row>
    <row r="155" spans="1:9">
      <c r="A155" t="s">
        <v>4</v>
      </c>
      <c r="B155" s="4" t="s">
        <v>5</v>
      </c>
      <c r="C155" s="4" t="s">
        <v>7</v>
      </c>
      <c r="D155" s="4" t="s">
        <v>7</v>
      </c>
    </row>
    <row r="156" spans="1:9">
      <c r="A156" t="n">
        <v>1852</v>
      </c>
      <c r="B156" s="8" t="n">
        <v>162</v>
      </c>
      <c r="C156" s="7" t="n">
        <v>0</v>
      </c>
      <c r="D156" s="7" t="n">
        <v>1</v>
      </c>
    </row>
    <row r="157" spans="1:9">
      <c r="A157" t="s">
        <v>4</v>
      </c>
      <c r="B157" s="4" t="s">
        <v>5</v>
      </c>
    </row>
    <row r="158" spans="1:9">
      <c r="A158" t="n">
        <v>1855</v>
      </c>
      <c r="B158" s="5" t="n">
        <v>1</v>
      </c>
    </row>
    <row r="159" spans="1:9" s="3" customFormat="1" customHeight="0">
      <c r="A159" s="3" t="s">
        <v>2</v>
      </c>
      <c r="B159" s="3" t="s">
        <v>32</v>
      </c>
    </row>
    <row r="160" spans="1:9">
      <c r="A160" t="s">
        <v>4</v>
      </c>
      <c r="B160" s="4" t="s">
        <v>5</v>
      </c>
      <c r="C160" s="4" t="s">
        <v>7</v>
      </c>
      <c r="D160" s="4" t="s">
        <v>11</v>
      </c>
    </row>
    <row r="161" spans="1:7">
      <c r="A161" t="n">
        <v>1856</v>
      </c>
      <c r="B161" s="29" t="n">
        <v>58</v>
      </c>
      <c r="C161" s="7" t="n">
        <v>10</v>
      </c>
      <c r="D161" s="7" t="n">
        <v>300</v>
      </c>
    </row>
    <row r="162" spans="1:7">
      <c r="A162" t="s">
        <v>4</v>
      </c>
      <c r="B162" s="4" t="s">
        <v>5</v>
      </c>
      <c r="C162" s="4" t="s">
        <v>7</v>
      </c>
      <c r="D162" s="4" t="s">
        <v>11</v>
      </c>
    </row>
    <row r="163" spans="1:7">
      <c r="A163" t="n">
        <v>1860</v>
      </c>
      <c r="B163" s="29" t="n">
        <v>58</v>
      </c>
      <c r="C163" s="7" t="n">
        <v>12</v>
      </c>
      <c r="D163" s="7" t="n">
        <v>0</v>
      </c>
    </row>
    <row r="164" spans="1:7">
      <c r="A164" t="s">
        <v>4</v>
      </c>
      <c r="B164" s="4" t="s">
        <v>5</v>
      </c>
      <c r="C164" s="4" t="s">
        <v>7</v>
      </c>
    </row>
    <row r="165" spans="1:7">
      <c r="A165" t="n">
        <v>1864</v>
      </c>
      <c r="B165" s="30" t="n">
        <v>23</v>
      </c>
      <c r="C165" s="7" t="n">
        <v>10</v>
      </c>
    </row>
    <row r="166" spans="1:7">
      <c r="A166" t="s">
        <v>4</v>
      </c>
      <c r="B166" s="4" t="s">
        <v>5</v>
      </c>
      <c r="C166" s="4" t="s">
        <v>7</v>
      </c>
      <c r="D166" s="4" t="s">
        <v>11</v>
      </c>
    </row>
    <row r="167" spans="1:7">
      <c r="A167" t="n">
        <v>1866</v>
      </c>
      <c r="B167" s="31" t="n">
        <v>22</v>
      </c>
      <c r="C167" s="7" t="n">
        <v>0</v>
      </c>
      <c r="D167" s="7" t="n">
        <v>0</v>
      </c>
    </row>
    <row r="168" spans="1:7">
      <c r="A168" t="s">
        <v>4</v>
      </c>
      <c r="B168" s="4" t="s">
        <v>5</v>
      </c>
      <c r="C168" s="4" t="s">
        <v>7</v>
      </c>
      <c r="D168" s="4" t="s">
        <v>11</v>
      </c>
      <c r="E168" s="4" t="s">
        <v>13</v>
      </c>
    </row>
    <row r="169" spans="1:7">
      <c r="A169" t="n">
        <v>1870</v>
      </c>
      <c r="B169" s="32" t="n">
        <v>167</v>
      </c>
      <c r="C169" s="7" t="n">
        <v>1</v>
      </c>
      <c r="D169" s="7" t="n">
        <v>0</v>
      </c>
      <c r="E169" s="7" t="n">
        <v>48</v>
      </c>
    </row>
    <row r="170" spans="1:7">
      <c r="A170" t="s">
        <v>4</v>
      </c>
      <c r="B170" s="4" t="s">
        <v>5</v>
      </c>
      <c r="C170" s="4" t="s">
        <v>7</v>
      </c>
      <c r="D170" s="4" t="s">
        <v>11</v>
      </c>
      <c r="E170" s="4" t="s">
        <v>13</v>
      </c>
    </row>
    <row r="171" spans="1:7">
      <c r="A171" t="n">
        <v>1878</v>
      </c>
      <c r="B171" s="32" t="n">
        <v>167</v>
      </c>
      <c r="C171" s="7" t="n">
        <v>1</v>
      </c>
      <c r="D171" s="7" t="n">
        <v>1</v>
      </c>
      <c r="E171" s="7" t="n">
        <v>48</v>
      </c>
    </row>
    <row r="172" spans="1:7">
      <c r="A172" t="s">
        <v>4</v>
      </c>
      <c r="B172" s="4" t="s">
        <v>5</v>
      </c>
      <c r="C172" s="4" t="s">
        <v>7</v>
      </c>
      <c r="D172" s="4" t="s">
        <v>11</v>
      </c>
      <c r="E172" s="4" t="s">
        <v>13</v>
      </c>
    </row>
    <row r="173" spans="1:7">
      <c r="A173" t="n">
        <v>1886</v>
      </c>
      <c r="B173" s="32" t="n">
        <v>167</v>
      </c>
      <c r="C173" s="7" t="n">
        <v>1</v>
      </c>
      <c r="D173" s="7" t="n">
        <v>2</v>
      </c>
      <c r="E173" s="7" t="n">
        <v>48</v>
      </c>
    </row>
    <row r="174" spans="1:7">
      <c r="A174" t="s">
        <v>4</v>
      </c>
      <c r="B174" s="4" t="s">
        <v>5</v>
      </c>
      <c r="C174" s="4" t="s">
        <v>7</v>
      </c>
      <c r="D174" s="4" t="s">
        <v>11</v>
      </c>
      <c r="E174" s="4" t="s">
        <v>13</v>
      </c>
    </row>
    <row r="175" spans="1:7">
      <c r="A175" t="n">
        <v>1894</v>
      </c>
      <c r="B175" s="32" t="n">
        <v>167</v>
      </c>
      <c r="C175" s="7" t="n">
        <v>1</v>
      </c>
      <c r="D175" s="7" t="n">
        <v>3</v>
      </c>
      <c r="E175" s="7" t="n">
        <v>48</v>
      </c>
    </row>
    <row r="176" spans="1:7">
      <c r="A176" t="s">
        <v>4</v>
      </c>
      <c r="B176" s="4" t="s">
        <v>5</v>
      </c>
      <c r="C176" s="4" t="s">
        <v>7</v>
      </c>
      <c r="D176" s="4" t="s">
        <v>11</v>
      </c>
      <c r="E176" s="4" t="s">
        <v>13</v>
      </c>
    </row>
    <row r="177" spans="1:5">
      <c r="A177" t="n">
        <v>1902</v>
      </c>
      <c r="B177" s="32" t="n">
        <v>167</v>
      </c>
      <c r="C177" s="7" t="n">
        <v>1</v>
      </c>
      <c r="D177" s="7" t="n">
        <v>4</v>
      </c>
      <c r="E177" s="7" t="n">
        <v>48</v>
      </c>
    </row>
    <row r="178" spans="1:5">
      <c r="A178" t="s">
        <v>4</v>
      </c>
      <c r="B178" s="4" t="s">
        <v>5</v>
      </c>
      <c r="C178" s="4" t="s">
        <v>7</v>
      </c>
      <c r="D178" s="4" t="s">
        <v>11</v>
      </c>
      <c r="E178" s="4" t="s">
        <v>13</v>
      </c>
    </row>
    <row r="179" spans="1:5">
      <c r="A179" t="n">
        <v>1910</v>
      </c>
      <c r="B179" s="32" t="n">
        <v>167</v>
      </c>
      <c r="C179" s="7" t="n">
        <v>1</v>
      </c>
      <c r="D179" s="7" t="n">
        <v>5</v>
      </c>
      <c r="E179" s="7" t="n">
        <v>48</v>
      </c>
    </row>
    <row r="180" spans="1:5">
      <c r="A180" t="s">
        <v>4</v>
      </c>
      <c r="B180" s="4" t="s">
        <v>5</v>
      </c>
      <c r="C180" s="4" t="s">
        <v>7</v>
      </c>
      <c r="D180" s="4" t="s">
        <v>11</v>
      </c>
      <c r="E180" s="4" t="s">
        <v>13</v>
      </c>
    </row>
    <row r="181" spans="1:5">
      <c r="A181" t="n">
        <v>1918</v>
      </c>
      <c r="B181" s="32" t="n">
        <v>167</v>
      </c>
      <c r="C181" s="7" t="n">
        <v>1</v>
      </c>
      <c r="D181" s="7" t="n">
        <v>6</v>
      </c>
      <c r="E181" s="7" t="n">
        <v>48</v>
      </c>
    </row>
    <row r="182" spans="1:5">
      <c r="A182" t="s">
        <v>4</v>
      </c>
      <c r="B182" s="4" t="s">
        <v>5</v>
      </c>
      <c r="C182" s="4" t="s">
        <v>7</v>
      </c>
      <c r="D182" s="4" t="s">
        <v>11</v>
      </c>
      <c r="E182" s="4" t="s">
        <v>13</v>
      </c>
    </row>
    <row r="183" spans="1:5">
      <c r="A183" t="n">
        <v>1926</v>
      </c>
      <c r="B183" s="32" t="n">
        <v>167</v>
      </c>
      <c r="C183" s="7" t="n">
        <v>1</v>
      </c>
      <c r="D183" s="7" t="n">
        <v>7</v>
      </c>
      <c r="E183" s="7" t="n">
        <v>48</v>
      </c>
    </row>
    <row r="184" spans="1:5">
      <c r="A184" t="s">
        <v>4</v>
      </c>
      <c r="B184" s="4" t="s">
        <v>5</v>
      </c>
      <c r="C184" s="4" t="s">
        <v>7</v>
      </c>
      <c r="D184" s="4" t="s">
        <v>11</v>
      </c>
      <c r="E184" s="4" t="s">
        <v>13</v>
      </c>
    </row>
    <row r="185" spans="1:5">
      <c r="A185" t="n">
        <v>1934</v>
      </c>
      <c r="B185" s="32" t="n">
        <v>167</v>
      </c>
      <c r="C185" s="7" t="n">
        <v>1</v>
      </c>
      <c r="D185" s="7" t="n">
        <v>8</v>
      </c>
      <c r="E185" s="7" t="n">
        <v>48</v>
      </c>
    </row>
    <row r="186" spans="1:5">
      <c r="A186" t="s">
        <v>4</v>
      </c>
      <c r="B186" s="4" t="s">
        <v>5</v>
      </c>
      <c r="C186" s="4" t="s">
        <v>7</v>
      </c>
      <c r="D186" s="4" t="s">
        <v>11</v>
      </c>
      <c r="E186" s="4" t="s">
        <v>13</v>
      </c>
    </row>
    <row r="187" spans="1:5">
      <c r="A187" t="n">
        <v>1942</v>
      </c>
      <c r="B187" s="32" t="n">
        <v>167</v>
      </c>
      <c r="C187" s="7" t="n">
        <v>1</v>
      </c>
      <c r="D187" s="7" t="n">
        <v>9</v>
      </c>
      <c r="E187" s="7" t="n">
        <v>48</v>
      </c>
    </row>
    <row r="188" spans="1:5">
      <c r="A188" t="s">
        <v>4</v>
      </c>
      <c r="B188" s="4" t="s">
        <v>5</v>
      </c>
      <c r="C188" s="4" t="s">
        <v>7</v>
      </c>
      <c r="D188" s="4" t="s">
        <v>11</v>
      </c>
      <c r="E188" s="4" t="s">
        <v>13</v>
      </c>
    </row>
    <row r="189" spans="1:5">
      <c r="A189" t="n">
        <v>1950</v>
      </c>
      <c r="B189" s="32" t="n">
        <v>167</v>
      </c>
      <c r="C189" s="7" t="n">
        <v>1</v>
      </c>
      <c r="D189" s="7" t="n">
        <v>11</v>
      </c>
      <c r="E189" s="7" t="n">
        <v>48</v>
      </c>
    </row>
    <row r="190" spans="1:5">
      <c r="A190" t="s">
        <v>4</v>
      </c>
      <c r="B190" s="4" t="s">
        <v>5</v>
      </c>
      <c r="C190" s="4" t="s">
        <v>7</v>
      </c>
      <c r="D190" s="4" t="s">
        <v>11</v>
      </c>
      <c r="E190" s="4" t="s">
        <v>13</v>
      </c>
    </row>
    <row r="191" spans="1:5">
      <c r="A191" t="n">
        <v>1958</v>
      </c>
      <c r="B191" s="32" t="n">
        <v>167</v>
      </c>
      <c r="C191" s="7" t="n">
        <v>1</v>
      </c>
      <c r="D191" s="7" t="n">
        <v>12</v>
      </c>
      <c r="E191" s="7" t="n">
        <v>48</v>
      </c>
    </row>
    <row r="192" spans="1:5">
      <c r="A192" t="s">
        <v>4</v>
      </c>
      <c r="B192" s="4" t="s">
        <v>5</v>
      </c>
      <c r="C192" s="4" t="s">
        <v>7</v>
      </c>
      <c r="D192" s="4" t="s">
        <v>11</v>
      </c>
      <c r="E192" s="4" t="s">
        <v>13</v>
      </c>
    </row>
    <row r="193" spans="1:5">
      <c r="A193" t="n">
        <v>1966</v>
      </c>
      <c r="B193" s="32" t="n">
        <v>167</v>
      </c>
      <c r="C193" s="7" t="n">
        <v>1</v>
      </c>
      <c r="D193" s="7" t="n">
        <v>13</v>
      </c>
      <c r="E193" s="7" t="n">
        <v>48</v>
      </c>
    </row>
    <row r="194" spans="1:5">
      <c r="A194" t="s">
        <v>4</v>
      </c>
      <c r="B194" s="4" t="s">
        <v>5</v>
      </c>
      <c r="C194" s="4" t="s">
        <v>7</v>
      </c>
      <c r="D194" s="4" t="s">
        <v>11</v>
      </c>
      <c r="E194" s="4" t="s">
        <v>13</v>
      </c>
    </row>
    <row r="195" spans="1:5">
      <c r="A195" t="n">
        <v>1974</v>
      </c>
      <c r="B195" s="32" t="n">
        <v>167</v>
      </c>
      <c r="C195" s="7" t="n">
        <v>1</v>
      </c>
      <c r="D195" s="7" t="n">
        <v>14</v>
      </c>
      <c r="E195" s="7" t="n">
        <v>48</v>
      </c>
    </row>
    <row r="196" spans="1:5">
      <c r="A196" t="s">
        <v>4</v>
      </c>
      <c r="B196" s="4" t="s">
        <v>5</v>
      </c>
      <c r="C196" s="4" t="s">
        <v>7</v>
      </c>
      <c r="D196" s="4" t="s">
        <v>11</v>
      </c>
      <c r="E196" s="4" t="s">
        <v>13</v>
      </c>
    </row>
    <row r="197" spans="1:5">
      <c r="A197" t="n">
        <v>1982</v>
      </c>
      <c r="B197" s="32" t="n">
        <v>167</v>
      </c>
      <c r="C197" s="7" t="n">
        <v>1</v>
      </c>
      <c r="D197" s="7" t="n">
        <v>15</v>
      </c>
      <c r="E197" s="7" t="n">
        <v>48</v>
      </c>
    </row>
    <row r="198" spans="1:5">
      <c r="A198" t="s">
        <v>4</v>
      </c>
      <c r="B198" s="4" t="s">
        <v>5</v>
      </c>
      <c r="C198" s="4" t="s">
        <v>7</v>
      </c>
      <c r="D198" s="4" t="s">
        <v>11</v>
      </c>
      <c r="E198" s="4" t="s">
        <v>13</v>
      </c>
    </row>
    <row r="199" spans="1:5">
      <c r="A199" t="n">
        <v>1990</v>
      </c>
      <c r="B199" s="32" t="n">
        <v>167</v>
      </c>
      <c r="C199" s="7" t="n">
        <v>1</v>
      </c>
      <c r="D199" s="7" t="n">
        <v>16</v>
      </c>
      <c r="E199" s="7" t="n">
        <v>48</v>
      </c>
    </row>
    <row r="200" spans="1:5">
      <c r="A200" t="s">
        <v>4</v>
      </c>
      <c r="B200" s="4" t="s">
        <v>5</v>
      </c>
      <c r="C200" s="4" t="s">
        <v>7</v>
      </c>
      <c r="D200" s="4" t="s">
        <v>11</v>
      </c>
      <c r="E200" s="4" t="s">
        <v>13</v>
      </c>
    </row>
    <row r="201" spans="1:5">
      <c r="A201" t="n">
        <v>1998</v>
      </c>
      <c r="B201" s="32" t="n">
        <v>167</v>
      </c>
      <c r="C201" s="7" t="n">
        <v>1</v>
      </c>
      <c r="D201" s="7" t="n">
        <v>17</v>
      </c>
      <c r="E201" s="7" t="n">
        <v>48</v>
      </c>
    </row>
    <row r="202" spans="1:5">
      <c r="A202" t="s">
        <v>4</v>
      </c>
      <c r="B202" s="4" t="s">
        <v>5</v>
      </c>
      <c r="C202" s="4" t="s">
        <v>7</v>
      </c>
      <c r="D202" s="4" t="s">
        <v>11</v>
      </c>
      <c r="E202" s="4" t="s">
        <v>13</v>
      </c>
    </row>
    <row r="203" spans="1:5">
      <c r="A203" t="n">
        <v>2006</v>
      </c>
      <c r="B203" s="32" t="n">
        <v>167</v>
      </c>
      <c r="C203" s="7" t="n">
        <v>1</v>
      </c>
      <c r="D203" s="7" t="n">
        <v>18</v>
      </c>
      <c r="E203" s="7" t="n">
        <v>48</v>
      </c>
    </row>
    <row r="204" spans="1:5">
      <c r="A204" t="s">
        <v>4</v>
      </c>
      <c r="B204" s="4" t="s">
        <v>5</v>
      </c>
      <c r="C204" s="4" t="s">
        <v>7</v>
      </c>
      <c r="D204" s="4" t="s">
        <v>11</v>
      </c>
      <c r="E204" s="4" t="s">
        <v>13</v>
      </c>
    </row>
    <row r="205" spans="1:5">
      <c r="A205" t="n">
        <v>2014</v>
      </c>
      <c r="B205" s="32" t="n">
        <v>167</v>
      </c>
      <c r="C205" s="7" t="n">
        <v>1</v>
      </c>
      <c r="D205" s="7" t="n">
        <v>19</v>
      </c>
      <c r="E205" s="7" t="n">
        <v>48</v>
      </c>
    </row>
    <row r="206" spans="1:5">
      <c r="A206" t="s">
        <v>4</v>
      </c>
      <c r="B206" s="4" t="s">
        <v>5</v>
      </c>
      <c r="C206" s="4" t="s">
        <v>7</v>
      </c>
      <c r="D206" s="4" t="s">
        <v>11</v>
      </c>
      <c r="E206" s="4" t="s">
        <v>13</v>
      </c>
    </row>
    <row r="207" spans="1:5">
      <c r="A207" t="n">
        <v>2022</v>
      </c>
      <c r="B207" s="32" t="n">
        <v>167</v>
      </c>
      <c r="C207" s="7" t="n">
        <v>1</v>
      </c>
      <c r="D207" s="7" t="n">
        <v>20</v>
      </c>
      <c r="E207" s="7" t="n">
        <v>48</v>
      </c>
    </row>
    <row r="208" spans="1:5">
      <c r="A208" t="s">
        <v>4</v>
      </c>
      <c r="B208" s="4" t="s">
        <v>5</v>
      </c>
      <c r="C208" s="4" t="s">
        <v>7</v>
      </c>
      <c r="D208" s="4" t="s">
        <v>11</v>
      </c>
      <c r="E208" s="4" t="s">
        <v>13</v>
      </c>
    </row>
    <row r="209" spans="1:5">
      <c r="A209" t="n">
        <v>2030</v>
      </c>
      <c r="B209" s="32" t="n">
        <v>167</v>
      </c>
      <c r="C209" s="7" t="n">
        <v>1</v>
      </c>
      <c r="D209" s="7" t="n">
        <v>21</v>
      </c>
      <c r="E209" s="7" t="n">
        <v>48</v>
      </c>
    </row>
    <row r="210" spans="1:5">
      <c r="A210" t="s">
        <v>4</v>
      </c>
      <c r="B210" s="4" t="s">
        <v>5</v>
      </c>
      <c r="C210" s="4" t="s">
        <v>7</v>
      </c>
      <c r="D210" s="4" t="s">
        <v>11</v>
      </c>
      <c r="E210" s="4" t="s">
        <v>13</v>
      </c>
    </row>
    <row r="211" spans="1:5">
      <c r="A211" t="n">
        <v>2038</v>
      </c>
      <c r="B211" s="32" t="n">
        <v>167</v>
      </c>
      <c r="C211" s="7" t="n">
        <v>1</v>
      </c>
      <c r="D211" s="7" t="n">
        <v>22</v>
      </c>
      <c r="E211" s="7" t="n">
        <v>48</v>
      </c>
    </row>
    <row r="212" spans="1:5">
      <c r="A212" t="s">
        <v>4</v>
      </c>
      <c r="B212" s="4" t="s">
        <v>5</v>
      </c>
      <c r="C212" s="4" t="s">
        <v>7</v>
      </c>
      <c r="D212" s="4" t="s">
        <v>11</v>
      </c>
      <c r="E212" s="4" t="s">
        <v>13</v>
      </c>
    </row>
    <row r="213" spans="1:5">
      <c r="A213" t="n">
        <v>2046</v>
      </c>
      <c r="B213" s="32" t="n">
        <v>167</v>
      </c>
      <c r="C213" s="7" t="n">
        <v>0</v>
      </c>
      <c r="D213" s="7" t="n">
        <v>0</v>
      </c>
      <c r="E213" s="7" t="n">
        <v>48</v>
      </c>
    </row>
    <row r="214" spans="1:5">
      <c r="A214" t="s">
        <v>4</v>
      </c>
      <c r="B214" s="4" t="s">
        <v>5</v>
      </c>
      <c r="C214" s="4" t="s">
        <v>7</v>
      </c>
      <c r="D214" s="4" t="s">
        <v>11</v>
      </c>
      <c r="E214" s="4" t="s">
        <v>13</v>
      </c>
    </row>
    <row r="215" spans="1:5">
      <c r="A215" t="n">
        <v>2054</v>
      </c>
      <c r="B215" s="32" t="n">
        <v>167</v>
      </c>
      <c r="C215" s="7" t="n">
        <v>0</v>
      </c>
      <c r="D215" s="7" t="n">
        <v>1</v>
      </c>
      <c r="E215" s="7" t="n">
        <v>16</v>
      </c>
    </row>
    <row r="216" spans="1:5">
      <c r="A216" t="s">
        <v>4</v>
      </c>
      <c r="B216" s="4" t="s">
        <v>5</v>
      </c>
      <c r="C216" s="4" t="s">
        <v>7</v>
      </c>
      <c r="D216" s="4" t="s">
        <v>11</v>
      </c>
      <c r="E216" s="4" t="s">
        <v>13</v>
      </c>
    </row>
    <row r="217" spans="1:5">
      <c r="A217" t="n">
        <v>2062</v>
      </c>
      <c r="B217" s="32" t="n">
        <v>167</v>
      </c>
      <c r="C217" s="7" t="n">
        <v>0</v>
      </c>
      <c r="D217" s="7" t="n">
        <v>2</v>
      </c>
      <c r="E217" s="7" t="n">
        <v>16</v>
      </c>
    </row>
    <row r="218" spans="1:5">
      <c r="A218" t="s">
        <v>4</v>
      </c>
      <c r="B218" s="4" t="s">
        <v>5</v>
      </c>
      <c r="C218" s="4" t="s">
        <v>7</v>
      </c>
      <c r="D218" s="4" t="s">
        <v>11</v>
      </c>
      <c r="E218" s="4" t="s">
        <v>13</v>
      </c>
    </row>
    <row r="219" spans="1:5">
      <c r="A219" t="n">
        <v>2070</v>
      </c>
      <c r="B219" s="32" t="n">
        <v>167</v>
      </c>
      <c r="C219" s="7" t="n">
        <v>0</v>
      </c>
      <c r="D219" s="7" t="n">
        <v>3</v>
      </c>
      <c r="E219" s="7" t="n">
        <v>16</v>
      </c>
    </row>
    <row r="220" spans="1:5">
      <c r="A220" t="s">
        <v>4</v>
      </c>
      <c r="B220" s="4" t="s">
        <v>5</v>
      </c>
      <c r="C220" s="4" t="s">
        <v>7</v>
      </c>
      <c r="D220" s="4" t="s">
        <v>11</v>
      </c>
      <c r="E220" s="4" t="s">
        <v>13</v>
      </c>
    </row>
    <row r="221" spans="1:5">
      <c r="A221" t="n">
        <v>2078</v>
      </c>
      <c r="B221" s="32" t="n">
        <v>167</v>
      </c>
      <c r="C221" s="7" t="n">
        <v>0</v>
      </c>
      <c r="D221" s="7" t="n">
        <v>4</v>
      </c>
      <c r="E221" s="7" t="n">
        <v>16</v>
      </c>
    </row>
    <row r="222" spans="1:5">
      <c r="A222" t="s">
        <v>4</v>
      </c>
      <c r="B222" s="4" t="s">
        <v>5</v>
      </c>
      <c r="C222" s="4" t="s">
        <v>7</v>
      </c>
      <c r="D222" s="4" t="s">
        <v>11</v>
      </c>
      <c r="E222" s="4" t="s">
        <v>13</v>
      </c>
    </row>
    <row r="223" spans="1:5">
      <c r="A223" t="n">
        <v>2086</v>
      </c>
      <c r="B223" s="32" t="n">
        <v>167</v>
      </c>
      <c r="C223" s="7" t="n">
        <v>0</v>
      </c>
      <c r="D223" s="7" t="n">
        <v>5</v>
      </c>
      <c r="E223" s="7" t="n">
        <v>16</v>
      </c>
    </row>
    <row r="224" spans="1:5">
      <c r="A224" t="s">
        <v>4</v>
      </c>
      <c r="B224" s="4" t="s">
        <v>5</v>
      </c>
      <c r="C224" s="4" t="s">
        <v>7</v>
      </c>
      <c r="D224" s="4" t="s">
        <v>11</v>
      </c>
      <c r="E224" s="4" t="s">
        <v>13</v>
      </c>
    </row>
    <row r="225" spans="1:5">
      <c r="A225" t="n">
        <v>2094</v>
      </c>
      <c r="B225" s="32" t="n">
        <v>167</v>
      </c>
      <c r="C225" s="7" t="n">
        <v>0</v>
      </c>
      <c r="D225" s="7" t="n">
        <v>6</v>
      </c>
      <c r="E225" s="7" t="n">
        <v>16</v>
      </c>
    </row>
    <row r="226" spans="1:5">
      <c r="A226" t="s">
        <v>4</v>
      </c>
      <c r="B226" s="4" t="s">
        <v>5</v>
      </c>
      <c r="C226" s="4" t="s">
        <v>7</v>
      </c>
      <c r="D226" s="4" t="s">
        <v>11</v>
      </c>
      <c r="E226" s="4" t="s">
        <v>13</v>
      </c>
    </row>
    <row r="227" spans="1:5">
      <c r="A227" t="n">
        <v>2102</v>
      </c>
      <c r="B227" s="32" t="n">
        <v>167</v>
      </c>
      <c r="C227" s="7" t="n">
        <v>0</v>
      </c>
      <c r="D227" s="7" t="n">
        <v>7</v>
      </c>
      <c r="E227" s="7" t="n">
        <v>16</v>
      </c>
    </row>
    <row r="228" spans="1:5">
      <c r="A228" t="s">
        <v>4</v>
      </c>
      <c r="B228" s="4" t="s">
        <v>5</v>
      </c>
      <c r="C228" s="4" t="s">
        <v>7</v>
      </c>
      <c r="D228" s="4" t="s">
        <v>11</v>
      </c>
      <c r="E228" s="4" t="s">
        <v>13</v>
      </c>
    </row>
    <row r="229" spans="1:5">
      <c r="A229" t="n">
        <v>2110</v>
      </c>
      <c r="B229" s="32" t="n">
        <v>167</v>
      </c>
      <c r="C229" s="7" t="n">
        <v>0</v>
      </c>
      <c r="D229" s="7" t="n">
        <v>8</v>
      </c>
      <c r="E229" s="7" t="n">
        <v>16</v>
      </c>
    </row>
    <row r="230" spans="1:5">
      <c r="A230" t="s">
        <v>4</v>
      </c>
      <c r="B230" s="4" t="s">
        <v>5</v>
      </c>
      <c r="C230" s="4" t="s">
        <v>7</v>
      </c>
      <c r="D230" s="4" t="s">
        <v>11</v>
      </c>
      <c r="E230" s="4" t="s">
        <v>13</v>
      </c>
    </row>
    <row r="231" spans="1:5">
      <c r="A231" t="n">
        <v>2118</v>
      </c>
      <c r="B231" s="32" t="n">
        <v>167</v>
      </c>
      <c r="C231" s="7" t="n">
        <v>0</v>
      </c>
      <c r="D231" s="7" t="n">
        <v>9</v>
      </c>
      <c r="E231" s="7" t="n">
        <v>16</v>
      </c>
    </row>
    <row r="232" spans="1:5">
      <c r="A232" t="s">
        <v>4</v>
      </c>
      <c r="B232" s="4" t="s">
        <v>5</v>
      </c>
      <c r="C232" s="4" t="s">
        <v>7</v>
      </c>
      <c r="D232" s="4" t="s">
        <v>11</v>
      </c>
      <c r="E232" s="4" t="s">
        <v>13</v>
      </c>
    </row>
    <row r="233" spans="1:5">
      <c r="A233" t="n">
        <v>2126</v>
      </c>
      <c r="B233" s="32" t="n">
        <v>167</v>
      </c>
      <c r="C233" s="7" t="n">
        <v>0</v>
      </c>
      <c r="D233" s="7" t="n">
        <v>11</v>
      </c>
      <c r="E233" s="7" t="n">
        <v>16</v>
      </c>
    </row>
    <row r="234" spans="1:5">
      <c r="A234" t="s">
        <v>4</v>
      </c>
      <c r="B234" s="4" t="s">
        <v>5</v>
      </c>
      <c r="C234" s="4" t="s">
        <v>7</v>
      </c>
      <c r="D234" s="4" t="s">
        <v>11</v>
      </c>
      <c r="E234" s="4" t="s">
        <v>13</v>
      </c>
    </row>
    <row r="235" spans="1:5">
      <c r="A235" t="n">
        <v>2134</v>
      </c>
      <c r="B235" s="32" t="n">
        <v>167</v>
      </c>
      <c r="C235" s="7" t="n">
        <v>0</v>
      </c>
      <c r="D235" s="7" t="n">
        <v>12</v>
      </c>
      <c r="E235" s="7" t="n">
        <v>16</v>
      </c>
    </row>
    <row r="236" spans="1:5">
      <c r="A236" t="s">
        <v>4</v>
      </c>
      <c r="B236" s="4" t="s">
        <v>5</v>
      </c>
      <c r="C236" s="4" t="s">
        <v>7</v>
      </c>
      <c r="D236" s="4" t="s">
        <v>11</v>
      </c>
      <c r="E236" s="4" t="s">
        <v>13</v>
      </c>
    </row>
    <row r="237" spans="1:5">
      <c r="A237" t="n">
        <v>2142</v>
      </c>
      <c r="B237" s="32" t="n">
        <v>167</v>
      </c>
      <c r="C237" s="7" t="n">
        <v>0</v>
      </c>
      <c r="D237" s="7" t="n">
        <v>13</v>
      </c>
      <c r="E237" s="7" t="n">
        <v>16</v>
      </c>
    </row>
    <row r="238" spans="1:5">
      <c r="A238" t="s">
        <v>4</v>
      </c>
      <c r="B238" s="4" t="s">
        <v>5</v>
      </c>
      <c r="C238" s="4" t="s">
        <v>7</v>
      </c>
      <c r="D238" s="4" t="s">
        <v>11</v>
      </c>
      <c r="E238" s="4" t="s">
        <v>13</v>
      </c>
    </row>
    <row r="239" spans="1:5">
      <c r="A239" t="n">
        <v>2150</v>
      </c>
      <c r="B239" s="32" t="n">
        <v>167</v>
      </c>
      <c r="C239" s="7" t="n">
        <v>0</v>
      </c>
      <c r="D239" s="7" t="n">
        <v>14</v>
      </c>
      <c r="E239" s="7" t="n">
        <v>16</v>
      </c>
    </row>
    <row r="240" spans="1:5">
      <c r="A240" t="s">
        <v>4</v>
      </c>
      <c r="B240" s="4" t="s">
        <v>5</v>
      </c>
      <c r="C240" s="4" t="s">
        <v>7</v>
      </c>
      <c r="D240" s="4" t="s">
        <v>11</v>
      </c>
      <c r="E240" s="4" t="s">
        <v>13</v>
      </c>
    </row>
    <row r="241" spans="1:5">
      <c r="A241" t="n">
        <v>2158</v>
      </c>
      <c r="B241" s="32" t="n">
        <v>167</v>
      </c>
      <c r="C241" s="7" t="n">
        <v>0</v>
      </c>
      <c r="D241" s="7" t="n">
        <v>15</v>
      </c>
      <c r="E241" s="7" t="n">
        <v>16</v>
      </c>
    </row>
    <row r="242" spans="1:5">
      <c r="A242" t="s">
        <v>4</v>
      </c>
      <c r="B242" s="4" t="s">
        <v>5</v>
      </c>
      <c r="C242" s="4" t="s">
        <v>7</v>
      </c>
      <c r="D242" s="4" t="s">
        <v>11</v>
      </c>
      <c r="E242" s="4" t="s">
        <v>13</v>
      </c>
    </row>
    <row r="243" spans="1:5">
      <c r="A243" t="n">
        <v>2166</v>
      </c>
      <c r="B243" s="32" t="n">
        <v>167</v>
      </c>
      <c r="C243" s="7" t="n">
        <v>0</v>
      </c>
      <c r="D243" s="7" t="n">
        <v>16</v>
      </c>
      <c r="E243" s="7" t="n">
        <v>16</v>
      </c>
    </row>
    <row r="244" spans="1:5">
      <c r="A244" t="s">
        <v>4</v>
      </c>
      <c r="B244" s="4" t="s">
        <v>5</v>
      </c>
      <c r="C244" s="4" t="s">
        <v>7</v>
      </c>
      <c r="D244" s="4" t="s">
        <v>11</v>
      </c>
      <c r="E244" s="4" t="s">
        <v>13</v>
      </c>
    </row>
    <row r="245" spans="1:5">
      <c r="A245" t="n">
        <v>2174</v>
      </c>
      <c r="B245" s="32" t="n">
        <v>167</v>
      </c>
      <c r="C245" s="7" t="n">
        <v>0</v>
      </c>
      <c r="D245" s="7" t="n">
        <v>17</v>
      </c>
      <c r="E245" s="7" t="n">
        <v>16</v>
      </c>
    </row>
    <row r="246" spans="1:5">
      <c r="A246" t="s">
        <v>4</v>
      </c>
      <c r="B246" s="4" t="s">
        <v>5</v>
      </c>
      <c r="C246" s="4" t="s">
        <v>7</v>
      </c>
      <c r="D246" s="4" t="s">
        <v>11</v>
      </c>
      <c r="E246" s="4" t="s">
        <v>13</v>
      </c>
    </row>
    <row r="247" spans="1:5">
      <c r="A247" t="n">
        <v>2182</v>
      </c>
      <c r="B247" s="32" t="n">
        <v>167</v>
      </c>
      <c r="C247" s="7" t="n">
        <v>0</v>
      </c>
      <c r="D247" s="7" t="n">
        <v>18</v>
      </c>
      <c r="E247" s="7" t="n">
        <v>16</v>
      </c>
    </row>
    <row r="248" spans="1:5">
      <c r="A248" t="s">
        <v>4</v>
      </c>
      <c r="B248" s="4" t="s">
        <v>5</v>
      </c>
      <c r="C248" s="4" t="s">
        <v>7</v>
      </c>
    </row>
    <row r="249" spans="1:5">
      <c r="A249" t="n">
        <v>2190</v>
      </c>
      <c r="B249" s="33" t="n">
        <v>117</v>
      </c>
      <c r="C249" s="7" t="n">
        <v>4</v>
      </c>
    </row>
    <row r="250" spans="1:5">
      <c r="A250" t="s">
        <v>4</v>
      </c>
      <c r="B250" s="4" t="s">
        <v>5</v>
      </c>
      <c r="C250" s="4" t="s">
        <v>11</v>
      </c>
    </row>
    <row r="251" spans="1:5">
      <c r="A251" t="n">
        <v>2192</v>
      </c>
      <c r="B251" s="23" t="n">
        <v>13</v>
      </c>
      <c r="C251" s="7" t="n">
        <v>6484</v>
      </c>
    </row>
    <row r="252" spans="1:5">
      <c r="A252" t="s">
        <v>4</v>
      </c>
      <c r="B252" s="4" t="s">
        <v>5</v>
      </c>
      <c r="C252" s="4" t="s">
        <v>7</v>
      </c>
      <c r="D252" s="4" t="s">
        <v>7</v>
      </c>
    </row>
    <row r="253" spans="1:5">
      <c r="A253" t="n">
        <v>2195</v>
      </c>
      <c r="B253" s="33" t="n">
        <v>117</v>
      </c>
      <c r="C253" s="7" t="n">
        <v>0</v>
      </c>
      <c r="D253" s="7" t="n">
        <v>0</v>
      </c>
    </row>
    <row r="254" spans="1:5">
      <c r="A254" t="s">
        <v>4</v>
      </c>
      <c r="B254" s="4" t="s">
        <v>5</v>
      </c>
      <c r="C254" s="4" t="s">
        <v>7</v>
      </c>
    </row>
    <row r="255" spans="1:5">
      <c r="A255" t="n">
        <v>2198</v>
      </c>
      <c r="B255" s="33" t="n">
        <v>117</v>
      </c>
      <c r="C255" s="7" t="n">
        <v>1</v>
      </c>
    </row>
    <row r="256" spans="1:5">
      <c r="A256" t="s">
        <v>4</v>
      </c>
      <c r="B256" s="4" t="s">
        <v>5</v>
      </c>
      <c r="C256" s="4" t="s">
        <v>7</v>
      </c>
      <c r="D256" s="4" t="s">
        <v>8</v>
      </c>
    </row>
    <row r="257" spans="1:5">
      <c r="A257" t="n">
        <v>2200</v>
      </c>
      <c r="B257" s="6" t="n">
        <v>2</v>
      </c>
      <c r="C257" s="7" t="n">
        <v>10</v>
      </c>
      <c r="D257" s="7" t="s">
        <v>33</v>
      </c>
    </row>
    <row r="258" spans="1:5">
      <c r="A258" t="s">
        <v>4</v>
      </c>
      <c r="B258" s="4" t="s">
        <v>5</v>
      </c>
      <c r="C258" s="4" t="s">
        <v>7</v>
      </c>
      <c r="D258" s="4" t="s">
        <v>8</v>
      </c>
    </row>
    <row r="259" spans="1:5">
      <c r="A259" t="n">
        <v>2216</v>
      </c>
      <c r="B259" s="6" t="n">
        <v>2</v>
      </c>
      <c r="C259" s="7" t="n">
        <v>11</v>
      </c>
      <c r="D259" s="7" t="s">
        <v>34</v>
      </c>
    </row>
    <row r="260" spans="1:5">
      <c r="A260" t="s">
        <v>4</v>
      </c>
      <c r="B260" s="4" t="s">
        <v>5</v>
      </c>
      <c r="C260" s="4" t="s">
        <v>7</v>
      </c>
      <c r="D260" s="4" t="s">
        <v>7</v>
      </c>
      <c r="E260" s="4" t="s">
        <v>11</v>
      </c>
    </row>
    <row r="261" spans="1:5">
      <c r="A261" t="n">
        <v>2225</v>
      </c>
      <c r="B261" s="26" t="n">
        <v>45</v>
      </c>
      <c r="C261" s="7" t="n">
        <v>8</v>
      </c>
      <c r="D261" s="7" t="n">
        <v>1</v>
      </c>
      <c r="E261" s="7" t="n">
        <v>0</v>
      </c>
    </row>
    <row r="262" spans="1:5">
      <c r="A262" t="s">
        <v>4</v>
      </c>
      <c r="B262" s="4" t="s">
        <v>5</v>
      </c>
      <c r="C262" s="4" t="s">
        <v>7</v>
      </c>
      <c r="D262" s="4" t="s">
        <v>11</v>
      </c>
    </row>
    <row r="263" spans="1:5">
      <c r="A263" t="n">
        <v>2230</v>
      </c>
      <c r="B263" s="29" t="n">
        <v>58</v>
      </c>
      <c r="C263" s="7" t="n">
        <v>11</v>
      </c>
      <c r="D263" s="7" t="n">
        <v>300</v>
      </c>
    </row>
    <row r="264" spans="1:5">
      <c r="A264" t="s">
        <v>4</v>
      </c>
      <c r="B264" s="4" t="s">
        <v>5</v>
      </c>
      <c r="C264" s="4" t="s">
        <v>7</v>
      </c>
      <c r="D264" s="4" t="s">
        <v>11</v>
      </c>
    </row>
    <row r="265" spans="1:5">
      <c r="A265" t="n">
        <v>2234</v>
      </c>
      <c r="B265" s="29" t="n">
        <v>58</v>
      </c>
      <c r="C265" s="7" t="n">
        <v>12</v>
      </c>
      <c r="D265" s="7" t="n">
        <v>0</v>
      </c>
    </row>
    <row r="266" spans="1:5">
      <c r="A266" t="s">
        <v>4</v>
      </c>
      <c r="B266" s="4" t="s">
        <v>5</v>
      </c>
      <c r="C266" s="4" t="s">
        <v>7</v>
      </c>
    </row>
    <row r="267" spans="1:5">
      <c r="A267" t="n">
        <v>2238</v>
      </c>
      <c r="B267" s="30" t="n">
        <v>23</v>
      </c>
      <c r="C267" s="7" t="n">
        <v>0</v>
      </c>
    </row>
    <row r="268" spans="1:5">
      <c r="A268" t="s">
        <v>4</v>
      </c>
      <c r="B268" s="4" t="s">
        <v>5</v>
      </c>
    </row>
    <row r="269" spans="1:5">
      <c r="A269" t="n">
        <v>2240</v>
      </c>
      <c r="B269" s="5" t="n">
        <v>1</v>
      </c>
    </row>
    <row r="270" spans="1:5" s="3" customFormat="1" customHeight="0">
      <c r="A270" s="3" t="s">
        <v>2</v>
      </c>
      <c r="B270" s="3" t="s">
        <v>35</v>
      </c>
    </row>
    <row r="271" spans="1:5">
      <c r="A271" t="s">
        <v>4</v>
      </c>
      <c r="B271" s="4" t="s">
        <v>5</v>
      </c>
      <c r="C271" s="4" t="s">
        <v>7</v>
      </c>
      <c r="D271" s="4" t="s">
        <v>11</v>
      </c>
    </row>
    <row r="272" spans="1:5">
      <c r="A272" t="n">
        <v>2244</v>
      </c>
      <c r="B272" s="31" t="n">
        <v>22</v>
      </c>
      <c r="C272" s="7" t="n">
        <v>0</v>
      </c>
      <c r="D272" s="7" t="n">
        <v>0</v>
      </c>
    </row>
    <row r="273" spans="1:5">
      <c r="A273" t="s">
        <v>4</v>
      </c>
      <c r="B273" s="4" t="s">
        <v>5</v>
      </c>
      <c r="C273" s="4" t="s">
        <v>7</v>
      </c>
      <c r="D273" s="4" t="s">
        <v>11</v>
      </c>
      <c r="E273" s="4" t="s">
        <v>16</v>
      </c>
    </row>
    <row r="274" spans="1:5">
      <c r="A274" t="n">
        <v>2248</v>
      </c>
      <c r="B274" s="29" t="n">
        <v>58</v>
      </c>
      <c r="C274" s="7" t="n">
        <v>0</v>
      </c>
      <c r="D274" s="7" t="n">
        <v>300</v>
      </c>
      <c r="E274" s="7" t="n">
        <v>1</v>
      </c>
    </row>
    <row r="275" spans="1:5">
      <c r="A275" t="s">
        <v>4</v>
      </c>
      <c r="B275" s="4" t="s">
        <v>5</v>
      </c>
      <c r="C275" s="4" t="s">
        <v>7</v>
      </c>
      <c r="D275" s="4" t="s">
        <v>11</v>
      </c>
    </row>
    <row r="276" spans="1:5">
      <c r="A276" t="n">
        <v>2256</v>
      </c>
      <c r="B276" s="29" t="n">
        <v>58</v>
      </c>
      <c r="C276" s="7" t="n">
        <v>255</v>
      </c>
      <c r="D276" s="7" t="n">
        <v>0</v>
      </c>
    </row>
    <row r="277" spans="1:5">
      <c r="A277" t="s">
        <v>4</v>
      </c>
      <c r="B277" s="4" t="s">
        <v>5</v>
      </c>
      <c r="C277" s="4" t="s">
        <v>7</v>
      </c>
    </row>
    <row r="278" spans="1:5">
      <c r="A278" t="n">
        <v>2260</v>
      </c>
      <c r="B278" s="34" t="n">
        <v>64</v>
      </c>
      <c r="C278" s="7" t="n">
        <v>2</v>
      </c>
    </row>
    <row r="279" spans="1:5">
      <c r="A279" t="s">
        <v>4</v>
      </c>
      <c r="B279" s="4" t="s">
        <v>5</v>
      </c>
      <c r="C279" s="4" t="s">
        <v>7</v>
      </c>
      <c r="D279" s="4" t="s">
        <v>11</v>
      </c>
    </row>
    <row r="280" spans="1:5">
      <c r="A280" t="n">
        <v>2262</v>
      </c>
      <c r="B280" s="34" t="n">
        <v>64</v>
      </c>
      <c r="C280" s="7" t="n">
        <v>0</v>
      </c>
      <c r="D280" s="7" t="n">
        <v>0</v>
      </c>
    </row>
    <row r="281" spans="1:5">
      <c r="A281" t="s">
        <v>4</v>
      </c>
      <c r="B281" s="4" t="s">
        <v>5</v>
      </c>
      <c r="C281" s="4" t="s">
        <v>7</v>
      </c>
      <c r="D281" s="4" t="s">
        <v>11</v>
      </c>
    </row>
    <row r="282" spans="1:5">
      <c r="A282" t="n">
        <v>2266</v>
      </c>
      <c r="B282" s="34" t="n">
        <v>64</v>
      </c>
      <c r="C282" s="7" t="n">
        <v>4</v>
      </c>
      <c r="D282" s="7" t="n">
        <v>0</v>
      </c>
    </row>
    <row r="283" spans="1:5">
      <c r="A283" t="s">
        <v>4</v>
      </c>
      <c r="B283" s="4" t="s">
        <v>5</v>
      </c>
      <c r="C283" s="4" t="s">
        <v>7</v>
      </c>
      <c r="D283" s="4" t="s">
        <v>11</v>
      </c>
      <c r="E283" s="4" t="s">
        <v>11</v>
      </c>
      <c r="F283" s="4" t="s">
        <v>11</v>
      </c>
      <c r="G283" s="4" t="s">
        <v>11</v>
      </c>
      <c r="H283" s="4" t="s">
        <v>11</v>
      </c>
      <c r="I283" s="4" t="s">
        <v>11</v>
      </c>
      <c r="J283" s="4" t="s">
        <v>11</v>
      </c>
      <c r="K283" s="4" t="s">
        <v>11</v>
      </c>
      <c r="L283" s="4" t="s">
        <v>11</v>
      </c>
      <c r="M283" s="4" t="s">
        <v>11</v>
      </c>
      <c r="N283" s="4" t="s">
        <v>11</v>
      </c>
      <c r="O283" s="4" t="s">
        <v>11</v>
      </c>
      <c r="P283" s="4" t="s">
        <v>11</v>
      </c>
      <c r="Q283" s="4" t="s">
        <v>11</v>
      </c>
      <c r="R283" s="4" t="s">
        <v>11</v>
      </c>
      <c r="S283" s="4" t="s">
        <v>11</v>
      </c>
      <c r="T283" s="4" t="s">
        <v>11</v>
      </c>
      <c r="U283" s="4" t="s">
        <v>11</v>
      </c>
      <c r="V283" s="4" t="s">
        <v>11</v>
      </c>
      <c r="W283" s="4" t="s">
        <v>11</v>
      </c>
      <c r="X283" s="4" t="s">
        <v>11</v>
      </c>
      <c r="Y283" s="4" t="s">
        <v>11</v>
      </c>
      <c r="Z283" s="4" t="s">
        <v>11</v>
      </c>
      <c r="AA283" s="4" t="s">
        <v>11</v>
      </c>
    </row>
    <row r="284" spans="1:5">
      <c r="A284" t="n">
        <v>2270</v>
      </c>
      <c r="B284" s="34" t="n">
        <v>64</v>
      </c>
      <c r="C284" s="7" t="n">
        <v>13</v>
      </c>
      <c r="D284" s="7" t="n">
        <v>1</v>
      </c>
      <c r="E284" s="7" t="n">
        <v>2</v>
      </c>
      <c r="F284" s="7" t="n">
        <v>3</v>
      </c>
      <c r="G284" s="7" t="n">
        <v>4</v>
      </c>
      <c r="H284" s="7" t="n">
        <v>5</v>
      </c>
      <c r="I284" s="7" t="n">
        <v>6</v>
      </c>
      <c r="J284" s="7" t="n">
        <v>7</v>
      </c>
      <c r="K284" s="7" t="n">
        <v>8</v>
      </c>
      <c r="L284" s="7" t="n">
        <v>9</v>
      </c>
      <c r="M284" s="7" t="n">
        <v>12</v>
      </c>
      <c r="N284" s="7" t="n">
        <v>17</v>
      </c>
      <c r="O284" s="7" t="n">
        <v>18</v>
      </c>
      <c r="P284" s="7" t="n">
        <v>13</v>
      </c>
      <c r="Q284" s="7" t="n">
        <v>11</v>
      </c>
      <c r="R284" s="7" t="n">
        <v>16</v>
      </c>
      <c r="S284" s="7" t="n">
        <v>15</v>
      </c>
      <c r="T284" s="7" t="n">
        <v>14</v>
      </c>
      <c r="U284" s="7" t="n">
        <v>65533</v>
      </c>
      <c r="V284" s="7" t="n">
        <v>65533</v>
      </c>
      <c r="W284" s="7" t="n">
        <v>65533</v>
      </c>
      <c r="X284" s="7" t="n">
        <v>65533</v>
      </c>
      <c r="Y284" s="7" t="n">
        <v>65533</v>
      </c>
      <c r="Z284" s="7" t="n">
        <v>65533</v>
      </c>
      <c r="AA284" s="7" t="n">
        <v>65533</v>
      </c>
    </row>
    <row r="285" spans="1:5">
      <c r="A285" t="s">
        <v>4</v>
      </c>
      <c r="B285" s="4" t="s">
        <v>5</v>
      </c>
      <c r="C285" s="4" t="s">
        <v>7</v>
      </c>
      <c r="D285" s="4" t="s">
        <v>11</v>
      </c>
      <c r="E285" s="4" t="s">
        <v>11</v>
      </c>
      <c r="F285" s="4" t="s">
        <v>11</v>
      </c>
      <c r="G285" s="4" t="s">
        <v>11</v>
      </c>
      <c r="H285" s="4" t="s">
        <v>11</v>
      </c>
      <c r="I285" s="4" t="s">
        <v>11</v>
      </c>
      <c r="J285" s="4" t="s">
        <v>11</v>
      </c>
      <c r="K285" s="4" t="s">
        <v>11</v>
      </c>
      <c r="L285" s="4" t="s">
        <v>11</v>
      </c>
      <c r="M285" s="4" t="s">
        <v>11</v>
      </c>
      <c r="N285" s="4" t="s">
        <v>11</v>
      </c>
      <c r="O285" s="4" t="s">
        <v>11</v>
      </c>
      <c r="P285" s="4" t="s">
        <v>11</v>
      </c>
      <c r="Q285" s="4" t="s">
        <v>11</v>
      </c>
      <c r="R285" s="4" t="s">
        <v>11</v>
      </c>
      <c r="S285" s="4" t="s">
        <v>11</v>
      </c>
      <c r="T285" s="4" t="s">
        <v>11</v>
      </c>
      <c r="U285" s="4" t="s">
        <v>11</v>
      </c>
      <c r="V285" s="4" t="s">
        <v>11</v>
      </c>
      <c r="W285" s="4" t="s">
        <v>11</v>
      </c>
      <c r="X285" s="4" t="s">
        <v>11</v>
      </c>
      <c r="Y285" s="4" t="s">
        <v>11</v>
      </c>
      <c r="Z285" s="4" t="s">
        <v>11</v>
      </c>
      <c r="AA285" s="4" t="s">
        <v>11</v>
      </c>
    </row>
    <row r="286" spans="1:5">
      <c r="A286" t="n">
        <v>2320</v>
      </c>
      <c r="B286" s="34" t="n">
        <v>64</v>
      </c>
      <c r="C286" s="7" t="n">
        <v>13</v>
      </c>
      <c r="D286" s="7" t="n">
        <v>1</v>
      </c>
      <c r="E286" s="7" t="n">
        <v>2</v>
      </c>
      <c r="F286" s="7" t="n">
        <v>3</v>
      </c>
      <c r="G286" s="7" t="n">
        <v>4</v>
      </c>
      <c r="H286" s="7" t="n">
        <v>5</v>
      </c>
      <c r="I286" s="7" t="n">
        <v>6</v>
      </c>
      <c r="J286" s="7" t="n">
        <v>7</v>
      </c>
      <c r="K286" s="7" t="n">
        <v>8</v>
      </c>
      <c r="L286" s="7" t="n">
        <v>9</v>
      </c>
      <c r="M286" s="7" t="n">
        <v>12</v>
      </c>
      <c r="N286" s="7" t="n">
        <v>17</v>
      </c>
      <c r="O286" s="7" t="n">
        <v>18</v>
      </c>
      <c r="P286" s="7" t="n">
        <v>13</v>
      </c>
      <c r="Q286" s="7" t="n">
        <v>11</v>
      </c>
      <c r="R286" s="7" t="n">
        <v>16</v>
      </c>
      <c r="S286" s="7" t="n">
        <v>15</v>
      </c>
      <c r="T286" s="7" t="n">
        <v>14</v>
      </c>
      <c r="U286" s="7" t="n">
        <v>65533</v>
      </c>
      <c r="V286" s="7" t="n">
        <v>65533</v>
      </c>
      <c r="W286" s="7" t="n">
        <v>65533</v>
      </c>
      <c r="X286" s="7" t="n">
        <v>65533</v>
      </c>
      <c r="Y286" s="7" t="n">
        <v>65533</v>
      </c>
      <c r="Z286" s="7" t="n">
        <v>65533</v>
      </c>
      <c r="AA286" s="7" t="n">
        <v>65533</v>
      </c>
    </row>
    <row r="287" spans="1:5">
      <c r="A287" t="s">
        <v>4</v>
      </c>
      <c r="B287" s="4" t="s">
        <v>5</v>
      </c>
      <c r="C287" s="4" t="s">
        <v>7</v>
      </c>
      <c r="D287" s="4" t="s">
        <v>11</v>
      </c>
      <c r="E287" s="4" t="s">
        <v>11</v>
      </c>
      <c r="F287" s="4" t="s">
        <v>11</v>
      </c>
      <c r="G287" s="4" t="s">
        <v>11</v>
      </c>
      <c r="H287" s="4" t="s">
        <v>11</v>
      </c>
      <c r="I287" s="4" t="s">
        <v>11</v>
      </c>
      <c r="J287" s="4" t="s">
        <v>11</v>
      </c>
      <c r="K287" s="4" t="s">
        <v>11</v>
      </c>
      <c r="L287" s="4" t="s">
        <v>11</v>
      </c>
      <c r="M287" s="4" t="s">
        <v>11</v>
      </c>
      <c r="N287" s="4" t="s">
        <v>11</v>
      </c>
      <c r="O287" s="4" t="s">
        <v>11</v>
      </c>
      <c r="P287" s="4" t="s">
        <v>11</v>
      </c>
      <c r="Q287" s="4" t="s">
        <v>11</v>
      </c>
      <c r="R287" s="4" t="s">
        <v>11</v>
      </c>
      <c r="S287" s="4" t="s">
        <v>11</v>
      </c>
      <c r="T287" s="4" t="s">
        <v>11</v>
      </c>
      <c r="U287" s="4" t="s">
        <v>11</v>
      </c>
      <c r="V287" s="4" t="s">
        <v>11</v>
      </c>
      <c r="W287" s="4" t="s">
        <v>11</v>
      </c>
      <c r="X287" s="4" t="s">
        <v>11</v>
      </c>
      <c r="Y287" s="4" t="s">
        <v>11</v>
      </c>
      <c r="Z287" s="4" t="s">
        <v>11</v>
      </c>
      <c r="AA287" s="4" t="s">
        <v>11</v>
      </c>
    </row>
    <row r="288" spans="1:5">
      <c r="A288" t="n">
        <v>2370</v>
      </c>
      <c r="B288" s="34" t="n">
        <v>64</v>
      </c>
      <c r="C288" s="7" t="n">
        <v>13</v>
      </c>
      <c r="D288" s="7" t="n">
        <v>1</v>
      </c>
      <c r="E288" s="7" t="n">
        <v>2</v>
      </c>
      <c r="F288" s="7" t="n">
        <v>3</v>
      </c>
      <c r="G288" s="7" t="n">
        <v>4</v>
      </c>
      <c r="H288" s="7" t="n">
        <v>5</v>
      </c>
      <c r="I288" s="7" t="n">
        <v>6</v>
      </c>
      <c r="J288" s="7" t="n">
        <v>7</v>
      </c>
      <c r="K288" s="7" t="n">
        <v>8</v>
      </c>
      <c r="L288" s="7" t="n">
        <v>9</v>
      </c>
      <c r="M288" s="7" t="n">
        <v>12</v>
      </c>
      <c r="N288" s="7" t="n">
        <v>17</v>
      </c>
      <c r="O288" s="7" t="n">
        <v>18</v>
      </c>
      <c r="P288" s="7" t="n">
        <v>13</v>
      </c>
      <c r="Q288" s="7" t="n">
        <v>11</v>
      </c>
      <c r="R288" s="7" t="n">
        <v>16</v>
      </c>
      <c r="S288" s="7" t="n">
        <v>15</v>
      </c>
      <c r="T288" s="7" t="n">
        <v>14</v>
      </c>
      <c r="U288" s="7" t="n">
        <v>65533</v>
      </c>
      <c r="V288" s="7" t="n">
        <v>65533</v>
      </c>
      <c r="W288" s="7" t="n">
        <v>65533</v>
      </c>
      <c r="X288" s="7" t="n">
        <v>65533</v>
      </c>
      <c r="Y288" s="7" t="n">
        <v>65533</v>
      </c>
      <c r="Z288" s="7" t="n">
        <v>65533</v>
      </c>
      <c r="AA288" s="7" t="n">
        <v>65533</v>
      </c>
    </row>
    <row r="289" spans="1:27">
      <c r="A289" t="s">
        <v>4</v>
      </c>
      <c r="B289" s="4" t="s">
        <v>5</v>
      </c>
      <c r="C289" s="4" t="s">
        <v>7</v>
      </c>
      <c r="D289" s="4" t="s">
        <v>11</v>
      </c>
      <c r="E289" s="4" t="s">
        <v>11</v>
      </c>
      <c r="F289" s="4" t="s">
        <v>11</v>
      </c>
      <c r="G289" s="4" t="s">
        <v>11</v>
      </c>
      <c r="H289" s="4" t="s">
        <v>11</v>
      </c>
      <c r="I289" s="4" t="s">
        <v>11</v>
      </c>
      <c r="J289" s="4" t="s">
        <v>11</v>
      </c>
      <c r="K289" s="4" t="s">
        <v>11</v>
      </c>
      <c r="L289" s="4" t="s">
        <v>11</v>
      </c>
      <c r="M289" s="4" t="s">
        <v>11</v>
      </c>
      <c r="N289" s="4" t="s">
        <v>11</v>
      </c>
      <c r="O289" s="4" t="s">
        <v>11</v>
      </c>
      <c r="P289" s="4" t="s">
        <v>11</v>
      </c>
      <c r="Q289" s="4" t="s">
        <v>11</v>
      </c>
      <c r="R289" s="4" t="s">
        <v>11</v>
      </c>
      <c r="S289" s="4" t="s">
        <v>11</v>
      </c>
      <c r="T289" s="4" t="s">
        <v>11</v>
      </c>
      <c r="U289" s="4" t="s">
        <v>11</v>
      </c>
      <c r="V289" s="4" t="s">
        <v>11</v>
      </c>
      <c r="W289" s="4" t="s">
        <v>11</v>
      </c>
      <c r="X289" s="4" t="s">
        <v>11</v>
      </c>
      <c r="Y289" s="4" t="s">
        <v>11</v>
      </c>
      <c r="Z289" s="4" t="s">
        <v>11</v>
      </c>
      <c r="AA289" s="4" t="s">
        <v>11</v>
      </c>
    </row>
    <row r="290" spans="1:27">
      <c r="A290" t="n">
        <v>2420</v>
      </c>
      <c r="B290" s="34" t="n">
        <v>64</v>
      </c>
      <c r="C290" s="7" t="n">
        <v>13</v>
      </c>
      <c r="D290" s="7" t="n">
        <v>1</v>
      </c>
      <c r="E290" s="7" t="n">
        <v>2</v>
      </c>
      <c r="F290" s="7" t="n">
        <v>3</v>
      </c>
      <c r="G290" s="7" t="n">
        <v>4</v>
      </c>
      <c r="H290" s="7" t="n">
        <v>5</v>
      </c>
      <c r="I290" s="7" t="n">
        <v>6</v>
      </c>
      <c r="J290" s="7" t="n">
        <v>7</v>
      </c>
      <c r="K290" s="7" t="n">
        <v>8</v>
      </c>
      <c r="L290" s="7" t="n">
        <v>9</v>
      </c>
      <c r="M290" s="7" t="n">
        <v>12</v>
      </c>
      <c r="N290" s="7" t="n">
        <v>17</v>
      </c>
      <c r="O290" s="7" t="n">
        <v>18</v>
      </c>
      <c r="P290" s="7" t="n">
        <v>13</v>
      </c>
      <c r="Q290" s="7" t="n">
        <v>11</v>
      </c>
      <c r="R290" s="7" t="n">
        <v>16</v>
      </c>
      <c r="S290" s="7" t="n">
        <v>15</v>
      </c>
      <c r="T290" s="7" t="n">
        <v>14</v>
      </c>
      <c r="U290" s="7" t="n">
        <v>65533</v>
      </c>
      <c r="V290" s="7" t="n">
        <v>65533</v>
      </c>
      <c r="W290" s="7" t="n">
        <v>65533</v>
      </c>
      <c r="X290" s="7" t="n">
        <v>65533</v>
      </c>
      <c r="Y290" s="7" t="n">
        <v>65533</v>
      </c>
      <c r="Z290" s="7" t="n">
        <v>65533</v>
      </c>
      <c r="AA290" s="7" t="n">
        <v>65533</v>
      </c>
    </row>
    <row r="291" spans="1:27">
      <c r="A291" t="s">
        <v>4</v>
      </c>
      <c r="B291" s="4" t="s">
        <v>5</v>
      </c>
      <c r="C291" s="4" t="s">
        <v>7</v>
      </c>
      <c r="D291" s="4" t="s">
        <v>11</v>
      </c>
      <c r="E291" s="4" t="s">
        <v>11</v>
      </c>
      <c r="F291" s="4" t="s">
        <v>11</v>
      </c>
      <c r="G291" s="4" t="s">
        <v>11</v>
      </c>
      <c r="H291" s="4" t="s">
        <v>11</v>
      </c>
      <c r="I291" s="4" t="s">
        <v>11</v>
      </c>
      <c r="J291" s="4" t="s">
        <v>11</v>
      </c>
      <c r="K291" s="4" t="s">
        <v>11</v>
      </c>
      <c r="L291" s="4" t="s">
        <v>11</v>
      </c>
      <c r="M291" s="4" t="s">
        <v>11</v>
      </c>
      <c r="N291" s="4" t="s">
        <v>11</v>
      </c>
      <c r="O291" s="4" t="s">
        <v>11</v>
      </c>
      <c r="P291" s="4" t="s">
        <v>11</v>
      </c>
      <c r="Q291" s="4" t="s">
        <v>11</v>
      </c>
      <c r="R291" s="4" t="s">
        <v>11</v>
      </c>
      <c r="S291" s="4" t="s">
        <v>11</v>
      </c>
      <c r="T291" s="4" t="s">
        <v>11</v>
      </c>
      <c r="U291" s="4" t="s">
        <v>11</v>
      </c>
      <c r="V291" s="4" t="s">
        <v>11</v>
      </c>
      <c r="W291" s="4" t="s">
        <v>11</v>
      </c>
      <c r="X291" s="4" t="s">
        <v>11</v>
      </c>
      <c r="Y291" s="4" t="s">
        <v>11</v>
      </c>
      <c r="Z291" s="4" t="s">
        <v>11</v>
      </c>
      <c r="AA291" s="4" t="s">
        <v>11</v>
      </c>
    </row>
    <row r="292" spans="1:27">
      <c r="A292" t="n">
        <v>2470</v>
      </c>
      <c r="B292" s="34" t="n">
        <v>64</v>
      </c>
      <c r="C292" s="7" t="n">
        <v>13</v>
      </c>
      <c r="D292" s="7" t="n">
        <v>1</v>
      </c>
      <c r="E292" s="7" t="n">
        <v>2</v>
      </c>
      <c r="F292" s="7" t="n">
        <v>3</v>
      </c>
      <c r="G292" s="7" t="n">
        <v>4</v>
      </c>
      <c r="H292" s="7" t="n">
        <v>5</v>
      </c>
      <c r="I292" s="7" t="n">
        <v>6</v>
      </c>
      <c r="J292" s="7" t="n">
        <v>7</v>
      </c>
      <c r="K292" s="7" t="n">
        <v>8</v>
      </c>
      <c r="L292" s="7" t="n">
        <v>9</v>
      </c>
      <c r="M292" s="7" t="n">
        <v>12</v>
      </c>
      <c r="N292" s="7" t="n">
        <v>17</v>
      </c>
      <c r="O292" s="7" t="n">
        <v>18</v>
      </c>
      <c r="P292" s="7" t="n">
        <v>13</v>
      </c>
      <c r="Q292" s="7" t="n">
        <v>11</v>
      </c>
      <c r="R292" s="7" t="n">
        <v>16</v>
      </c>
      <c r="S292" s="7" t="n">
        <v>15</v>
      </c>
      <c r="T292" s="7" t="n">
        <v>14</v>
      </c>
      <c r="U292" s="7" t="n">
        <v>65533</v>
      </c>
      <c r="V292" s="7" t="n">
        <v>65533</v>
      </c>
      <c r="W292" s="7" t="n">
        <v>65533</v>
      </c>
      <c r="X292" s="7" t="n">
        <v>65533</v>
      </c>
      <c r="Y292" s="7" t="n">
        <v>65533</v>
      </c>
      <c r="Z292" s="7" t="n">
        <v>65533</v>
      </c>
      <c r="AA292" s="7" t="n">
        <v>65533</v>
      </c>
    </row>
    <row r="293" spans="1:27">
      <c r="A293" t="s">
        <v>4</v>
      </c>
      <c r="B293" s="4" t="s">
        <v>5</v>
      </c>
      <c r="C293" s="4" t="s">
        <v>7</v>
      </c>
      <c r="D293" s="4" t="s">
        <v>11</v>
      </c>
      <c r="E293" s="4" t="s">
        <v>11</v>
      </c>
      <c r="F293" s="4" t="s">
        <v>11</v>
      </c>
      <c r="G293" s="4" t="s">
        <v>11</v>
      </c>
      <c r="H293" s="4" t="s">
        <v>11</v>
      </c>
      <c r="I293" s="4" t="s">
        <v>11</v>
      </c>
      <c r="J293" s="4" t="s">
        <v>11</v>
      </c>
      <c r="K293" s="4" t="s">
        <v>11</v>
      </c>
      <c r="L293" s="4" t="s">
        <v>11</v>
      </c>
      <c r="M293" s="4" t="s">
        <v>11</v>
      </c>
      <c r="N293" s="4" t="s">
        <v>11</v>
      </c>
      <c r="O293" s="4" t="s">
        <v>11</v>
      </c>
      <c r="P293" s="4" t="s">
        <v>11</v>
      </c>
      <c r="Q293" s="4" t="s">
        <v>11</v>
      </c>
      <c r="R293" s="4" t="s">
        <v>11</v>
      </c>
      <c r="S293" s="4" t="s">
        <v>11</v>
      </c>
      <c r="T293" s="4" t="s">
        <v>11</v>
      </c>
      <c r="U293" s="4" t="s">
        <v>11</v>
      </c>
      <c r="V293" s="4" t="s">
        <v>11</v>
      </c>
      <c r="W293" s="4" t="s">
        <v>11</v>
      </c>
      <c r="X293" s="4" t="s">
        <v>11</v>
      </c>
      <c r="Y293" s="4" t="s">
        <v>11</v>
      </c>
      <c r="Z293" s="4" t="s">
        <v>11</v>
      </c>
      <c r="AA293" s="4" t="s">
        <v>11</v>
      </c>
    </row>
    <row r="294" spans="1:27">
      <c r="A294" t="n">
        <v>2520</v>
      </c>
      <c r="B294" s="34" t="n">
        <v>64</v>
      </c>
      <c r="C294" s="7" t="n">
        <v>13</v>
      </c>
      <c r="D294" s="7" t="n">
        <v>1</v>
      </c>
      <c r="E294" s="7" t="n">
        <v>2</v>
      </c>
      <c r="F294" s="7" t="n">
        <v>3</v>
      </c>
      <c r="G294" s="7" t="n">
        <v>4</v>
      </c>
      <c r="H294" s="7" t="n">
        <v>5</v>
      </c>
      <c r="I294" s="7" t="n">
        <v>6</v>
      </c>
      <c r="J294" s="7" t="n">
        <v>7</v>
      </c>
      <c r="K294" s="7" t="n">
        <v>8</v>
      </c>
      <c r="L294" s="7" t="n">
        <v>9</v>
      </c>
      <c r="M294" s="7" t="n">
        <v>12</v>
      </c>
      <c r="N294" s="7" t="n">
        <v>17</v>
      </c>
      <c r="O294" s="7" t="n">
        <v>18</v>
      </c>
      <c r="P294" s="7" t="n">
        <v>13</v>
      </c>
      <c r="Q294" s="7" t="n">
        <v>11</v>
      </c>
      <c r="R294" s="7" t="n">
        <v>16</v>
      </c>
      <c r="S294" s="7" t="n">
        <v>15</v>
      </c>
      <c r="T294" s="7" t="n">
        <v>14</v>
      </c>
      <c r="U294" s="7" t="n">
        <v>65533</v>
      </c>
      <c r="V294" s="7" t="n">
        <v>65533</v>
      </c>
      <c r="W294" s="7" t="n">
        <v>65533</v>
      </c>
      <c r="X294" s="7" t="n">
        <v>65533</v>
      </c>
      <c r="Y294" s="7" t="n">
        <v>65533</v>
      </c>
      <c r="Z294" s="7" t="n">
        <v>65533</v>
      </c>
      <c r="AA294" s="7" t="n">
        <v>65533</v>
      </c>
    </row>
    <row r="295" spans="1:27">
      <c r="A295" t="s">
        <v>4</v>
      </c>
      <c r="B295" s="4" t="s">
        <v>5</v>
      </c>
      <c r="C295" s="4" t="s">
        <v>7</v>
      </c>
      <c r="D295" s="4" t="s">
        <v>8</v>
      </c>
    </row>
    <row r="296" spans="1:27">
      <c r="A296" t="n">
        <v>2570</v>
      </c>
      <c r="B296" s="6" t="n">
        <v>2</v>
      </c>
      <c r="C296" s="7" t="n">
        <v>11</v>
      </c>
      <c r="D296" s="7" t="s">
        <v>31</v>
      </c>
    </row>
    <row r="297" spans="1:27">
      <c r="A297" t="s">
        <v>4</v>
      </c>
      <c r="B297" s="4" t="s">
        <v>5</v>
      </c>
      <c r="C297" s="4" t="s">
        <v>7</v>
      </c>
      <c r="D297" s="4" t="s">
        <v>11</v>
      </c>
      <c r="E297" s="4" t="s">
        <v>16</v>
      </c>
    </row>
    <row r="298" spans="1:27">
      <c r="A298" t="n">
        <v>2582</v>
      </c>
      <c r="B298" s="29" t="n">
        <v>58</v>
      </c>
      <c r="C298" s="7" t="n">
        <v>100</v>
      </c>
      <c r="D298" s="7" t="n">
        <v>300</v>
      </c>
      <c r="E298" s="7" t="n">
        <v>1</v>
      </c>
    </row>
    <row r="299" spans="1:27">
      <c r="A299" t="s">
        <v>4</v>
      </c>
      <c r="B299" s="4" t="s">
        <v>5</v>
      </c>
      <c r="C299" s="4" t="s">
        <v>7</v>
      </c>
      <c r="D299" s="4" t="s">
        <v>11</v>
      </c>
    </row>
    <row r="300" spans="1:27">
      <c r="A300" t="n">
        <v>2590</v>
      </c>
      <c r="B300" s="29" t="n">
        <v>58</v>
      </c>
      <c r="C300" s="7" t="n">
        <v>255</v>
      </c>
      <c r="D300" s="7" t="n">
        <v>0</v>
      </c>
    </row>
    <row r="301" spans="1:27">
      <c r="A301" t="s">
        <v>4</v>
      </c>
      <c r="B301" s="4" t="s">
        <v>5</v>
      </c>
      <c r="C301" s="4" t="s">
        <v>7</v>
      </c>
    </row>
    <row r="302" spans="1:27">
      <c r="A302" t="n">
        <v>2594</v>
      </c>
      <c r="B302" s="30" t="n">
        <v>23</v>
      </c>
      <c r="C302" s="7" t="n">
        <v>0</v>
      </c>
    </row>
    <row r="303" spans="1:27">
      <c r="A303" t="s">
        <v>4</v>
      </c>
      <c r="B303" s="4" t="s">
        <v>5</v>
      </c>
    </row>
    <row r="304" spans="1:27">
      <c r="A304" t="n">
        <v>2596</v>
      </c>
      <c r="B304" s="5" t="n">
        <v>1</v>
      </c>
    </row>
    <row r="305" spans="1:27" s="3" customFormat="1" customHeight="0">
      <c r="A305" s="3" t="s">
        <v>2</v>
      </c>
      <c r="B305" s="3" t="s">
        <v>36</v>
      </c>
    </row>
    <row r="306" spans="1:27">
      <c r="A306" t="s">
        <v>4</v>
      </c>
      <c r="B306" s="4" t="s">
        <v>5</v>
      </c>
      <c r="C306" s="4" t="s">
        <v>7</v>
      </c>
      <c r="D306" s="4" t="s">
        <v>11</v>
      </c>
    </row>
    <row r="307" spans="1:27">
      <c r="A307" t="n">
        <v>2600</v>
      </c>
      <c r="B307" s="31" t="n">
        <v>22</v>
      </c>
      <c r="C307" s="7" t="n">
        <v>20</v>
      </c>
      <c r="D307" s="7" t="n">
        <v>0</v>
      </c>
    </row>
    <row r="308" spans="1:27">
      <c r="A308" t="s">
        <v>4</v>
      </c>
      <c r="B308" s="4" t="s">
        <v>5</v>
      </c>
      <c r="C308" s="4" t="s">
        <v>7</v>
      </c>
      <c r="D308" s="4" t="s">
        <v>7</v>
      </c>
      <c r="E308" s="4" t="s">
        <v>13</v>
      </c>
      <c r="F308" s="4" t="s">
        <v>7</v>
      </c>
      <c r="G308" s="4" t="s">
        <v>7</v>
      </c>
    </row>
    <row r="309" spans="1:27">
      <c r="A309" t="n">
        <v>2604</v>
      </c>
      <c r="B309" s="35" t="n">
        <v>18</v>
      </c>
      <c r="C309" s="7" t="n">
        <v>1</v>
      </c>
      <c r="D309" s="7" t="n">
        <v>0</v>
      </c>
      <c r="E309" s="7" t="n">
        <v>1</v>
      </c>
      <c r="F309" s="7" t="n">
        <v>19</v>
      </c>
      <c r="G309" s="7" t="n">
        <v>1</v>
      </c>
    </row>
    <row r="310" spans="1:27">
      <c r="A310" t="s">
        <v>4</v>
      </c>
      <c r="B310" s="4" t="s">
        <v>5</v>
      </c>
      <c r="C310" s="4" t="s">
        <v>7</v>
      </c>
      <c r="D310" s="4" t="s">
        <v>7</v>
      </c>
      <c r="E310" s="4" t="s">
        <v>13</v>
      </c>
      <c r="F310" s="4" t="s">
        <v>7</v>
      </c>
      <c r="G310" s="4" t="s">
        <v>7</v>
      </c>
    </row>
    <row r="311" spans="1:27">
      <c r="A311" t="n">
        <v>2613</v>
      </c>
      <c r="B311" s="35" t="n">
        <v>18</v>
      </c>
      <c r="C311" s="7" t="n">
        <v>2</v>
      </c>
      <c r="D311" s="7" t="n">
        <v>0</v>
      </c>
      <c r="E311" s="7" t="n">
        <v>1</v>
      </c>
      <c r="F311" s="7" t="n">
        <v>19</v>
      </c>
      <c r="G311" s="7" t="n">
        <v>1</v>
      </c>
    </row>
    <row r="312" spans="1:27">
      <c r="A312" t="s">
        <v>4</v>
      </c>
      <c r="B312" s="4" t="s">
        <v>5</v>
      </c>
      <c r="C312" s="4" t="s">
        <v>7</v>
      </c>
      <c r="D312" s="4" t="s">
        <v>8</v>
      </c>
    </row>
    <row r="313" spans="1:27">
      <c r="A313" t="n">
        <v>2622</v>
      </c>
      <c r="B313" s="6" t="n">
        <v>2</v>
      </c>
      <c r="C313" s="7" t="n">
        <v>10</v>
      </c>
      <c r="D313" s="7" t="s">
        <v>37</v>
      </c>
    </row>
    <row r="314" spans="1:27">
      <c r="A314" t="s">
        <v>4</v>
      </c>
      <c r="B314" s="4" t="s">
        <v>5</v>
      </c>
      <c r="C314" s="4" t="s">
        <v>7</v>
      </c>
      <c r="D314" s="4" t="s">
        <v>8</v>
      </c>
    </row>
    <row r="315" spans="1:27">
      <c r="A315" t="n">
        <v>2638</v>
      </c>
      <c r="B315" s="6" t="n">
        <v>2</v>
      </c>
      <c r="C315" s="7" t="n">
        <v>10</v>
      </c>
      <c r="D315" s="7" t="s">
        <v>38</v>
      </c>
    </row>
    <row r="316" spans="1:27">
      <c r="A316" t="s">
        <v>4</v>
      </c>
      <c r="B316" s="4" t="s">
        <v>5</v>
      </c>
      <c r="C316" s="4" t="s">
        <v>11</v>
      </c>
    </row>
    <row r="317" spans="1:27">
      <c r="A317" t="n">
        <v>2661</v>
      </c>
      <c r="B317" s="36" t="n">
        <v>16</v>
      </c>
      <c r="C317" s="7" t="n">
        <v>0</v>
      </c>
    </row>
    <row r="318" spans="1:27">
      <c r="A318" t="s">
        <v>4</v>
      </c>
      <c r="B318" s="4" t="s">
        <v>5</v>
      </c>
      <c r="C318" s="4" t="s">
        <v>7</v>
      </c>
      <c r="D318" s="4" t="s">
        <v>8</v>
      </c>
    </row>
    <row r="319" spans="1:27">
      <c r="A319" t="n">
        <v>2664</v>
      </c>
      <c r="B319" s="6" t="n">
        <v>2</v>
      </c>
      <c r="C319" s="7" t="n">
        <v>10</v>
      </c>
      <c r="D319" s="7" t="s">
        <v>39</v>
      </c>
    </row>
    <row r="320" spans="1:27">
      <c r="A320" t="s">
        <v>4</v>
      </c>
      <c r="B320" s="4" t="s">
        <v>5</v>
      </c>
      <c r="C320" s="4" t="s">
        <v>11</v>
      </c>
    </row>
    <row r="321" spans="1:7">
      <c r="A321" t="n">
        <v>2682</v>
      </c>
      <c r="B321" s="36" t="n">
        <v>16</v>
      </c>
      <c r="C321" s="7" t="n">
        <v>0</v>
      </c>
    </row>
    <row r="322" spans="1:7">
      <c r="A322" t="s">
        <v>4</v>
      </c>
      <c r="B322" s="4" t="s">
        <v>5</v>
      </c>
      <c r="C322" s="4" t="s">
        <v>7</v>
      </c>
      <c r="D322" s="4" t="s">
        <v>8</v>
      </c>
    </row>
    <row r="323" spans="1:7">
      <c r="A323" t="n">
        <v>2685</v>
      </c>
      <c r="B323" s="6" t="n">
        <v>2</v>
      </c>
      <c r="C323" s="7" t="n">
        <v>10</v>
      </c>
      <c r="D323" s="7" t="s">
        <v>40</v>
      </c>
    </row>
    <row r="324" spans="1:7">
      <c r="A324" t="s">
        <v>4</v>
      </c>
      <c r="B324" s="4" t="s">
        <v>5</v>
      </c>
      <c r="C324" s="4" t="s">
        <v>11</v>
      </c>
    </row>
    <row r="325" spans="1:7">
      <c r="A325" t="n">
        <v>2704</v>
      </c>
      <c r="B325" s="36" t="n">
        <v>16</v>
      </c>
      <c r="C325" s="7" t="n">
        <v>0</v>
      </c>
    </row>
    <row r="326" spans="1:7">
      <c r="A326" t="s">
        <v>4</v>
      </c>
      <c r="B326" s="4" t="s">
        <v>5</v>
      </c>
      <c r="C326" s="4" t="s">
        <v>7</v>
      </c>
    </row>
    <row r="327" spans="1:7">
      <c r="A327" t="n">
        <v>2707</v>
      </c>
      <c r="B327" s="30" t="n">
        <v>23</v>
      </c>
      <c r="C327" s="7" t="n">
        <v>20</v>
      </c>
    </row>
    <row r="328" spans="1:7">
      <c r="A328" t="s">
        <v>4</v>
      </c>
      <c r="B328" s="4" t="s">
        <v>5</v>
      </c>
    </row>
    <row r="329" spans="1:7">
      <c r="A329" t="n">
        <v>2709</v>
      </c>
      <c r="B329" s="5" t="n">
        <v>1</v>
      </c>
    </row>
    <row r="330" spans="1:7" s="3" customFormat="1" customHeight="0">
      <c r="A330" s="3" t="s">
        <v>2</v>
      </c>
      <c r="B330" s="3" t="s">
        <v>41</v>
      </c>
    </row>
    <row r="331" spans="1:7">
      <c r="A331" t="s">
        <v>4</v>
      </c>
      <c r="B331" s="4" t="s">
        <v>5</v>
      </c>
      <c r="C331" s="4" t="s">
        <v>7</v>
      </c>
      <c r="D331" s="4" t="s">
        <v>11</v>
      </c>
    </row>
    <row r="332" spans="1:7">
      <c r="A332" t="n">
        <v>2712</v>
      </c>
      <c r="B332" s="31" t="n">
        <v>22</v>
      </c>
      <c r="C332" s="7" t="n">
        <v>20</v>
      </c>
      <c r="D332" s="7" t="n">
        <v>0</v>
      </c>
    </row>
    <row r="333" spans="1:7">
      <c r="A333" t="s">
        <v>4</v>
      </c>
      <c r="B333" s="4" t="s">
        <v>5</v>
      </c>
      <c r="C333" s="4" t="s">
        <v>7</v>
      </c>
      <c r="D333" s="4" t="s">
        <v>7</v>
      </c>
      <c r="E333" s="4" t="s">
        <v>13</v>
      </c>
      <c r="F333" s="4" t="s">
        <v>7</v>
      </c>
      <c r="G333" s="4" t="s">
        <v>7</v>
      </c>
    </row>
    <row r="334" spans="1:7">
      <c r="A334" t="n">
        <v>2716</v>
      </c>
      <c r="B334" s="35" t="n">
        <v>18</v>
      </c>
      <c r="C334" s="7" t="n">
        <v>1</v>
      </c>
      <c r="D334" s="7" t="n">
        <v>0</v>
      </c>
      <c r="E334" s="7" t="n">
        <v>1</v>
      </c>
      <c r="F334" s="7" t="n">
        <v>19</v>
      </c>
      <c r="G334" s="7" t="n">
        <v>1</v>
      </c>
    </row>
    <row r="335" spans="1:7">
      <c r="A335" t="s">
        <v>4</v>
      </c>
      <c r="B335" s="4" t="s">
        <v>5</v>
      </c>
      <c r="C335" s="4" t="s">
        <v>7</v>
      </c>
      <c r="D335" s="4" t="s">
        <v>7</v>
      </c>
      <c r="E335" s="4" t="s">
        <v>13</v>
      </c>
      <c r="F335" s="4" t="s">
        <v>7</v>
      </c>
      <c r="G335" s="4" t="s">
        <v>7</v>
      </c>
    </row>
    <row r="336" spans="1:7">
      <c r="A336" t="n">
        <v>2725</v>
      </c>
      <c r="B336" s="35" t="n">
        <v>18</v>
      </c>
      <c r="C336" s="7" t="n">
        <v>2</v>
      </c>
      <c r="D336" s="7" t="n">
        <v>0</v>
      </c>
      <c r="E336" s="7" t="n">
        <v>2</v>
      </c>
      <c r="F336" s="7" t="n">
        <v>19</v>
      </c>
      <c r="G336" s="7" t="n">
        <v>1</v>
      </c>
    </row>
    <row r="337" spans="1:7">
      <c r="A337" t="s">
        <v>4</v>
      </c>
      <c r="B337" s="4" t="s">
        <v>5</v>
      </c>
      <c r="C337" s="4" t="s">
        <v>7</v>
      </c>
      <c r="D337" s="4" t="s">
        <v>8</v>
      </c>
    </row>
    <row r="338" spans="1:7">
      <c r="A338" t="n">
        <v>2734</v>
      </c>
      <c r="B338" s="6" t="n">
        <v>2</v>
      </c>
      <c r="C338" s="7" t="n">
        <v>10</v>
      </c>
      <c r="D338" s="7" t="s">
        <v>37</v>
      </c>
    </row>
    <row r="339" spans="1:7">
      <c r="A339" t="s">
        <v>4</v>
      </c>
      <c r="B339" s="4" t="s">
        <v>5</v>
      </c>
      <c r="C339" s="4" t="s">
        <v>7</v>
      </c>
      <c r="D339" s="4" t="s">
        <v>8</v>
      </c>
    </row>
    <row r="340" spans="1:7">
      <c r="A340" t="n">
        <v>2750</v>
      </c>
      <c r="B340" s="6" t="n">
        <v>2</v>
      </c>
      <c r="C340" s="7" t="n">
        <v>10</v>
      </c>
      <c r="D340" s="7" t="s">
        <v>38</v>
      </c>
    </row>
    <row r="341" spans="1:7">
      <c r="A341" t="s">
        <v>4</v>
      </c>
      <c r="B341" s="4" t="s">
        <v>5</v>
      </c>
      <c r="C341" s="4" t="s">
        <v>11</v>
      </c>
    </row>
    <row r="342" spans="1:7">
      <c r="A342" t="n">
        <v>2773</v>
      </c>
      <c r="B342" s="36" t="n">
        <v>16</v>
      </c>
      <c r="C342" s="7" t="n">
        <v>0</v>
      </c>
    </row>
    <row r="343" spans="1:7">
      <c r="A343" t="s">
        <v>4</v>
      </c>
      <c r="B343" s="4" t="s">
        <v>5</v>
      </c>
      <c r="C343" s="4" t="s">
        <v>7</v>
      </c>
      <c r="D343" s="4" t="s">
        <v>8</v>
      </c>
    </row>
    <row r="344" spans="1:7">
      <c r="A344" t="n">
        <v>2776</v>
      </c>
      <c r="B344" s="6" t="n">
        <v>2</v>
      </c>
      <c r="C344" s="7" t="n">
        <v>10</v>
      </c>
      <c r="D344" s="7" t="s">
        <v>39</v>
      </c>
    </row>
    <row r="345" spans="1:7">
      <c r="A345" t="s">
        <v>4</v>
      </c>
      <c r="B345" s="4" t="s">
        <v>5</v>
      </c>
      <c r="C345" s="4" t="s">
        <v>11</v>
      </c>
    </row>
    <row r="346" spans="1:7">
      <c r="A346" t="n">
        <v>2794</v>
      </c>
      <c r="B346" s="36" t="n">
        <v>16</v>
      </c>
      <c r="C346" s="7" t="n">
        <v>0</v>
      </c>
    </row>
    <row r="347" spans="1:7">
      <c r="A347" t="s">
        <v>4</v>
      </c>
      <c r="B347" s="4" t="s">
        <v>5</v>
      </c>
      <c r="C347" s="4" t="s">
        <v>7</v>
      </c>
      <c r="D347" s="4" t="s">
        <v>8</v>
      </c>
    </row>
    <row r="348" spans="1:7">
      <c r="A348" t="n">
        <v>2797</v>
      </c>
      <c r="B348" s="6" t="n">
        <v>2</v>
      </c>
      <c r="C348" s="7" t="n">
        <v>10</v>
      </c>
      <c r="D348" s="7" t="s">
        <v>40</v>
      </c>
    </row>
    <row r="349" spans="1:7">
      <c r="A349" t="s">
        <v>4</v>
      </c>
      <c r="B349" s="4" t="s">
        <v>5</v>
      </c>
      <c r="C349" s="4" t="s">
        <v>11</v>
      </c>
    </row>
    <row r="350" spans="1:7">
      <c r="A350" t="n">
        <v>2816</v>
      </c>
      <c r="B350" s="36" t="n">
        <v>16</v>
      </c>
      <c r="C350" s="7" t="n">
        <v>0</v>
      </c>
    </row>
    <row r="351" spans="1:7">
      <c r="A351" t="s">
        <v>4</v>
      </c>
      <c r="B351" s="4" t="s">
        <v>5</v>
      </c>
      <c r="C351" s="4" t="s">
        <v>7</v>
      </c>
    </row>
    <row r="352" spans="1:7">
      <c r="A352" t="n">
        <v>2819</v>
      </c>
      <c r="B352" s="30" t="n">
        <v>23</v>
      </c>
      <c r="C352" s="7" t="n">
        <v>20</v>
      </c>
    </row>
    <row r="353" spans="1:4">
      <c r="A353" t="s">
        <v>4</v>
      </c>
      <c r="B353" s="4" t="s">
        <v>5</v>
      </c>
    </row>
    <row r="354" spans="1:4">
      <c r="A354" t="n">
        <v>2821</v>
      </c>
      <c r="B354" s="5" t="n">
        <v>1</v>
      </c>
    </row>
    <row r="355" spans="1:4" s="3" customFormat="1" customHeight="0">
      <c r="A355" s="3" t="s">
        <v>2</v>
      </c>
      <c r="B355" s="3" t="s">
        <v>42</v>
      </c>
    </row>
    <row r="356" spans="1:4">
      <c r="A356" t="s">
        <v>4</v>
      </c>
      <c r="B356" s="4" t="s">
        <v>5</v>
      </c>
      <c r="C356" s="4" t="s">
        <v>7</v>
      </c>
      <c r="D356" s="4" t="s">
        <v>11</v>
      </c>
      <c r="E356" s="4" t="s">
        <v>16</v>
      </c>
    </row>
    <row r="357" spans="1:4">
      <c r="A357" t="n">
        <v>2824</v>
      </c>
      <c r="B357" s="29" t="n">
        <v>58</v>
      </c>
      <c r="C357" s="7" t="n">
        <v>0</v>
      </c>
      <c r="D357" s="7" t="n">
        <v>1000</v>
      </c>
      <c r="E357" s="7" t="n">
        <v>1</v>
      </c>
    </row>
    <row r="358" spans="1:4">
      <c r="A358" t="s">
        <v>4</v>
      </c>
      <c r="B358" s="4" t="s">
        <v>5</v>
      </c>
      <c r="C358" s="4" t="s">
        <v>7</v>
      </c>
      <c r="D358" s="4" t="s">
        <v>11</v>
      </c>
    </row>
    <row r="359" spans="1:4">
      <c r="A359" t="n">
        <v>2832</v>
      </c>
      <c r="B359" s="29" t="n">
        <v>58</v>
      </c>
      <c r="C359" s="7" t="n">
        <v>255</v>
      </c>
      <c r="D359" s="7" t="n">
        <v>0</v>
      </c>
    </row>
    <row r="360" spans="1:4">
      <c r="A360" t="s">
        <v>4</v>
      </c>
      <c r="B360" s="4" t="s">
        <v>5</v>
      </c>
      <c r="C360" s="4" t="s">
        <v>7</v>
      </c>
      <c r="D360" s="4" t="s">
        <v>7</v>
      </c>
      <c r="E360" s="4" t="s">
        <v>7</v>
      </c>
      <c r="F360" s="4" t="s">
        <v>7</v>
      </c>
    </row>
    <row r="361" spans="1:4">
      <c r="A361" t="n">
        <v>2836</v>
      </c>
      <c r="B361" s="9" t="n">
        <v>14</v>
      </c>
      <c r="C361" s="7" t="n">
        <v>2</v>
      </c>
      <c r="D361" s="7" t="n">
        <v>0</v>
      </c>
      <c r="E361" s="7" t="n">
        <v>0</v>
      </c>
      <c r="F361" s="7" t="n">
        <v>0</v>
      </c>
    </row>
    <row r="362" spans="1:4">
      <c r="A362" t="s">
        <v>4</v>
      </c>
      <c r="B362" s="4" t="s">
        <v>5</v>
      </c>
      <c r="C362" s="4" t="s">
        <v>7</v>
      </c>
      <c r="D362" s="4" t="s">
        <v>7</v>
      </c>
      <c r="E362" s="4" t="s">
        <v>7</v>
      </c>
      <c r="F362" s="4" t="s">
        <v>7</v>
      </c>
    </row>
    <row r="363" spans="1:4">
      <c r="A363" t="n">
        <v>2841</v>
      </c>
      <c r="B363" s="9" t="n">
        <v>14</v>
      </c>
      <c r="C363" s="7" t="n">
        <v>16</v>
      </c>
      <c r="D363" s="7" t="n">
        <v>0</v>
      </c>
      <c r="E363" s="7" t="n">
        <v>0</v>
      </c>
      <c r="F363" s="7" t="n">
        <v>0</v>
      </c>
    </row>
    <row r="364" spans="1:4">
      <c r="A364" t="s">
        <v>4</v>
      </c>
      <c r="B364" s="4" t="s">
        <v>5</v>
      </c>
      <c r="C364" s="4" t="s">
        <v>7</v>
      </c>
      <c r="D364" s="4" t="s">
        <v>7</v>
      </c>
      <c r="E364" s="4" t="s">
        <v>7</v>
      </c>
      <c r="F364" s="4" t="s">
        <v>7</v>
      </c>
    </row>
    <row r="365" spans="1:4">
      <c r="A365" t="n">
        <v>2846</v>
      </c>
      <c r="B365" s="9" t="n">
        <v>14</v>
      </c>
      <c r="C365" s="7" t="n">
        <v>4</v>
      </c>
      <c r="D365" s="7" t="n">
        <v>0</v>
      </c>
      <c r="E365" s="7" t="n">
        <v>0</v>
      </c>
      <c r="F365" s="7" t="n">
        <v>0</v>
      </c>
    </row>
    <row r="366" spans="1:4">
      <c r="A366" t="s">
        <v>4</v>
      </c>
      <c r="B366" s="4" t="s">
        <v>5</v>
      </c>
      <c r="C366" s="4" t="s">
        <v>7</v>
      </c>
      <c r="D366" s="4" t="s">
        <v>7</v>
      </c>
      <c r="E366" s="4" t="s">
        <v>7</v>
      </c>
      <c r="F366" s="4" t="s">
        <v>7</v>
      </c>
    </row>
    <row r="367" spans="1:4">
      <c r="A367" t="n">
        <v>2851</v>
      </c>
      <c r="B367" s="9" t="n">
        <v>14</v>
      </c>
      <c r="C367" s="7" t="n">
        <v>128</v>
      </c>
      <c r="D367" s="7" t="n">
        <v>0</v>
      </c>
      <c r="E367" s="7" t="n">
        <v>0</v>
      </c>
      <c r="F367" s="7" t="n">
        <v>0</v>
      </c>
    </row>
    <row r="368" spans="1:4">
      <c r="A368" t="s">
        <v>4</v>
      </c>
      <c r="B368" s="4" t="s">
        <v>5</v>
      </c>
      <c r="C368" s="4" t="s">
        <v>7</v>
      </c>
      <c r="D368" s="4" t="s">
        <v>11</v>
      </c>
    </row>
    <row r="369" spans="1:6">
      <c r="A369" t="n">
        <v>2856</v>
      </c>
      <c r="B369" s="26" t="n">
        <v>45</v>
      </c>
      <c r="C369" s="7" t="n">
        <v>18</v>
      </c>
      <c r="D369" s="7" t="n">
        <v>16</v>
      </c>
    </row>
    <row r="370" spans="1:6">
      <c r="A370" t="s">
        <v>4</v>
      </c>
      <c r="B370" s="4" t="s">
        <v>5</v>
      </c>
      <c r="C370" s="4" t="s">
        <v>7</v>
      </c>
      <c r="D370" s="4" t="s">
        <v>11</v>
      </c>
    </row>
    <row r="371" spans="1:6">
      <c r="A371" t="n">
        <v>2860</v>
      </c>
      <c r="B371" s="26" t="n">
        <v>45</v>
      </c>
      <c r="C371" s="7" t="n">
        <v>18</v>
      </c>
      <c r="D371" s="7" t="n">
        <v>4</v>
      </c>
    </row>
    <row r="372" spans="1:6">
      <c r="A372" t="s">
        <v>4</v>
      </c>
      <c r="B372" s="4" t="s">
        <v>5</v>
      </c>
      <c r="C372" s="4" t="s">
        <v>7</v>
      </c>
      <c r="D372" s="4" t="s">
        <v>11</v>
      </c>
    </row>
    <row r="373" spans="1:6">
      <c r="A373" t="n">
        <v>2864</v>
      </c>
      <c r="B373" s="26" t="n">
        <v>45</v>
      </c>
      <c r="C373" s="7" t="n">
        <v>18</v>
      </c>
      <c r="D373" s="7" t="n">
        <v>64</v>
      </c>
    </row>
    <row r="374" spans="1:6">
      <c r="A374" t="s">
        <v>4</v>
      </c>
      <c r="B374" s="4" t="s">
        <v>5</v>
      </c>
      <c r="C374" s="4" t="s">
        <v>11</v>
      </c>
      <c r="D374" s="4" t="s">
        <v>13</v>
      </c>
    </row>
    <row r="375" spans="1:6">
      <c r="A375" t="n">
        <v>2868</v>
      </c>
      <c r="B375" s="37" t="n">
        <v>43</v>
      </c>
      <c r="C375" s="7" t="n">
        <v>61456</v>
      </c>
      <c r="D375" s="7" t="n">
        <v>1</v>
      </c>
    </row>
    <row r="376" spans="1:6">
      <c r="A376" t="s">
        <v>4</v>
      </c>
      <c r="B376" s="4" t="s">
        <v>5</v>
      </c>
      <c r="C376" s="4" t="s">
        <v>7</v>
      </c>
      <c r="D376" s="4" t="s">
        <v>7</v>
      </c>
      <c r="E376" s="4" t="s">
        <v>16</v>
      </c>
      <c r="F376" s="4" t="s">
        <v>16</v>
      </c>
      <c r="G376" s="4" t="s">
        <v>16</v>
      </c>
      <c r="H376" s="4" t="s">
        <v>11</v>
      </c>
    </row>
    <row r="377" spans="1:6">
      <c r="A377" t="n">
        <v>2875</v>
      </c>
      <c r="B377" s="26" t="n">
        <v>45</v>
      </c>
      <c r="C377" s="7" t="n">
        <v>2</v>
      </c>
      <c r="D377" s="7" t="n">
        <v>3</v>
      </c>
      <c r="E377" s="7" t="n">
        <v>10.6400003433228</v>
      </c>
      <c r="F377" s="7" t="n">
        <v>-0.200000002980232</v>
      </c>
      <c r="G377" s="7" t="n">
        <v>-27.5400009155273</v>
      </c>
      <c r="H377" s="7" t="n">
        <v>0</v>
      </c>
    </row>
    <row r="378" spans="1:6">
      <c r="A378" t="s">
        <v>4</v>
      </c>
      <c r="B378" s="4" t="s">
        <v>5</v>
      </c>
      <c r="C378" s="4" t="s">
        <v>7</v>
      </c>
      <c r="D378" s="4" t="s">
        <v>7</v>
      </c>
      <c r="E378" s="4" t="s">
        <v>16</v>
      </c>
      <c r="F378" s="4" t="s">
        <v>16</v>
      </c>
      <c r="G378" s="4" t="s">
        <v>16</v>
      </c>
      <c r="H378" s="4" t="s">
        <v>11</v>
      </c>
      <c r="I378" s="4" t="s">
        <v>7</v>
      </c>
    </row>
    <row r="379" spans="1:6">
      <c r="A379" t="n">
        <v>2892</v>
      </c>
      <c r="B379" s="26" t="n">
        <v>45</v>
      </c>
      <c r="C379" s="7" t="n">
        <v>4</v>
      </c>
      <c r="D379" s="7" t="n">
        <v>3</v>
      </c>
      <c r="E379" s="7" t="n">
        <v>350.369995117188</v>
      </c>
      <c r="F379" s="7" t="n">
        <v>265.970001220703</v>
      </c>
      <c r="G379" s="7" t="n">
        <v>0</v>
      </c>
      <c r="H379" s="7" t="n">
        <v>0</v>
      </c>
      <c r="I379" s="7" t="n">
        <v>1</v>
      </c>
    </row>
    <row r="380" spans="1:6">
      <c r="A380" t="s">
        <v>4</v>
      </c>
      <c r="B380" s="4" t="s">
        <v>5</v>
      </c>
      <c r="C380" s="4" t="s">
        <v>7</v>
      </c>
      <c r="D380" s="4" t="s">
        <v>7</v>
      </c>
      <c r="E380" s="4" t="s">
        <v>16</v>
      </c>
      <c r="F380" s="4" t="s">
        <v>11</v>
      </c>
    </row>
    <row r="381" spans="1:6">
      <c r="A381" t="n">
        <v>2910</v>
      </c>
      <c r="B381" s="26" t="n">
        <v>45</v>
      </c>
      <c r="C381" s="7" t="n">
        <v>5</v>
      </c>
      <c r="D381" s="7" t="n">
        <v>3</v>
      </c>
      <c r="E381" s="7" t="n">
        <v>3.70000004768372</v>
      </c>
      <c r="F381" s="7" t="n">
        <v>0</v>
      </c>
    </row>
    <row r="382" spans="1:6">
      <c r="A382" t="s">
        <v>4</v>
      </c>
      <c r="B382" s="4" t="s">
        <v>5</v>
      </c>
      <c r="C382" s="4" t="s">
        <v>7</v>
      </c>
      <c r="D382" s="4" t="s">
        <v>7</v>
      </c>
      <c r="E382" s="4" t="s">
        <v>16</v>
      </c>
      <c r="F382" s="4" t="s">
        <v>11</v>
      </c>
    </row>
    <row r="383" spans="1:6">
      <c r="A383" t="n">
        <v>2919</v>
      </c>
      <c r="B383" s="26" t="n">
        <v>45</v>
      </c>
      <c r="C383" s="7" t="n">
        <v>11</v>
      </c>
      <c r="D383" s="7" t="n">
        <v>3</v>
      </c>
      <c r="E383" s="7" t="n">
        <v>38</v>
      </c>
      <c r="F383" s="7" t="n">
        <v>0</v>
      </c>
    </row>
    <row r="384" spans="1:6">
      <c r="A384" t="s">
        <v>4</v>
      </c>
      <c r="B384" s="4" t="s">
        <v>5</v>
      </c>
      <c r="C384" s="4" t="s">
        <v>7</v>
      </c>
    </row>
    <row r="385" spans="1:9">
      <c r="A385" t="n">
        <v>2928</v>
      </c>
      <c r="B385" s="38" t="n">
        <v>176</v>
      </c>
      <c r="C385" s="7" t="n">
        <v>10</v>
      </c>
    </row>
    <row r="386" spans="1:9">
      <c r="A386" t="s">
        <v>4</v>
      </c>
      <c r="B386" s="4" t="s">
        <v>5</v>
      </c>
      <c r="C386" s="4" t="s">
        <v>7</v>
      </c>
    </row>
    <row r="387" spans="1:9">
      <c r="A387" t="n">
        <v>2930</v>
      </c>
      <c r="B387" s="38" t="n">
        <v>176</v>
      </c>
      <c r="C387" s="7" t="n">
        <v>11</v>
      </c>
    </row>
    <row r="388" spans="1:9">
      <c r="A388" t="s">
        <v>4</v>
      </c>
      <c r="B388" s="4" t="s">
        <v>5</v>
      </c>
      <c r="C388" s="4" t="s">
        <v>11</v>
      </c>
      <c r="D388" s="4" t="s">
        <v>13</v>
      </c>
    </row>
    <row r="389" spans="1:9">
      <c r="A389" t="n">
        <v>2932</v>
      </c>
      <c r="B389" s="39" t="n">
        <v>44</v>
      </c>
      <c r="C389" s="7" t="n">
        <v>61456</v>
      </c>
      <c r="D389" s="7" t="n">
        <v>1</v>
      </c>
    </row>
    <row r="390" spans="1:9">
      <c r="A390" t="s">
        <v>4</v>
      </c>
      <c r="B390" s="4" t="s">
        <v>5</v>
      </c>
      <c r="C390" s="4" t="s">
        <v>7</v>
      </c>
      <c r="D390" s="4" t="s">
        <v>7</v>
      </c>
      <c r="E390" s="4" t="s">
        <v>16</v>
      </c>
      <c r="F390" s="4" t="s">
        <v>16</v>
      </c>
      <c r="G390" s="4" t="s">
        <v>16</v>
      </c>
      <c r="H390" s="4" t="s">
        <v>11</v>
      </c>
    </row>
    <row r="391" spans="1:9">
      <c r="A391" t="n">
        <v>2939</v>
      </c>
      <c r="B391" s="26" t="n">
        <v>45</v>
      </c>
      <c r="C391" s="7" t="n">
        <v>2</v>
      </c>
      <c r="D391" s="7" t="n">
        <v>3</v>
      </c>
      <c r="E391" s="7" t="n">
        <v>3.86999988555908</v>
      </c>
      <c r="F391" s="7" t="n">
        <v>-0.150000005960464</v>
      </c>
      <c r="G391" s="7" t="n">
        <v>-33.1800003051758</v>
      </c>
      <c r="H391" s="7" t="n">
        <v>0</v>
      </c>
    </row>
    <row r="392" spans="1:9">
      <c r="A392" t="s">
        <v>4</v>
      </c>
      <c r="B392" s="4" t="s">
        <v>5</v>
      </c>
      <c r="C392" s="4" t="s">
        <v>7</v>
      </c>
      <c r="D392" s="4" t="s">
        <v>7</v>
      </c>
      <c r="E392" s="4" t="s">
        <v>16</v>
      </c>
      <c r="F392" s="4" t="s">
        <v>16</v>
      </c>
      <c r="G392" s="4" t="s">
        <v>16</v>
      </c>
      <c r="H392" s="4" t="s">
        <v>11</v>
      </c>
      <c r="I392" s="4" t="s">
        <v>7</v>
      </c>
    </row>
    <row r="393" spans="1:9">
      <c r="A393" t="n">
        <v>2956</v>
      </c>
      <c r="B393" s="26" t="n">
        <v>45</v>
      </c>
      <c r="C393" s="7" t="n">
        <v>4</v>
      </c>
      <c r="D393" s="7" t="n">
        <v>3</v>
      </c>
      <c r="E393" s="7" t="n">
        <v>13.3699998855591</v>
      </c>
      <c r="F393" s="7" t="n">
        <v>14.5500001907349</v>
      </c>
      <c r="G393" s="7" t="n">
        <v>0</v>
      </c>
      <c r="H393" s="7" t="n">
        <v>0</v>
      </c>
      <c r="I393" s="7" t="n">
        <v>1</v>
      </c>
    </row>
    <row r="394" spans="1:9">
      <c r="A394" t="s">
        <v>4</v>
      </c>
      <c r="B394" s="4" t="s">
        <v>5</v>
      </c>
      <c r="C394" s="4" t="s">
        <v>7</v>
      </c>
      <c r="D394" s="4" t="s">
        <v>7</v>
      </c>
      <c r="E394" s="4" t="s">
        <v>16</v>
      </c>
      <c r="F394" s="4" t="s">
        <v>11</v>
      </c>
    </row>
    <row r="395" spans="1:9">
      <c r="A395" t="n">
        <v>2974</v>
      </c>
      <c r="B395" s="26" t="n">
        <v>45</v>
      </c>
      <c r="C395" s="7" t="n">
        <v>5</v>
      </c>
      <c r="D395" s="7" t="n">
        <v>3</v>
      </c>
      <c r="E395" s="7" t="n">
        <v>5.80000019073486</v>
      </c>
      <c r="F395" s="7" t="n">
        <v>0</v>
      </c>
    </row>
    <row r="396" spans="1:9">
      <c r="A396" t="s">
        <v>4</v>
      </c>
      <c r="B396" s="4" t="s">
        <v>5</v>
      </c>
      <c r="C396" s="4" t="s">
        <v>7</v>
      </c>
      <c r="D396" s="4" t="s">
        <v>7</v>
      </c>
      <c r="E396" s="4" t="s">
        <v>16</v>
      </c>
      <c r="F396" s="4" t="s">
        <v>11</v>
      </c>
    </row>
    <row r="397" spans="1:9">
      <c r="A397" t="n">
        <v>2983</v>
      </c>
      <c r="B397" s="26" t="n">
        <v>45</v>
      </c>
      <c r="C397" s="7" t="n">
        <v>11</v>
      </c>
      <c r="D397" s="7" t="n">
        <v>3</v>
      </c>
      <c r="E397" s="7" t="n">
        <v>38</v>
      </c>
      <c r="F397" s="7" t="n">
        <v>0</v>
      </c>
    </row>
    <row r="398" spans="1:9">
      <c r="A398" t="s">
        <v>4</v>
      </c>
      <c r="B398" s="4" t="s">
        <v>5</v>
      </c>
      <c r="C398" s="4" t="s">
        <v>7</v>
      </c>
      <c r="D398" s="4" t="s">
        <v>11</v>
      </c>
      <c r="E398" s="4" t="s">
        <v>16</v>
      </c>
    </row>
    <row r="399" spans="1:9">
      <c r="A399" t="n">
        <v>2992</v>
      </c>
      <c r="B399" s="29" t="n">
        <v>58</v>
      </c>
      <c r="C399" s="7" t="n">
        <v>100</v>
      </c>
      <c r="D399" s="7" t="n">
        <v>1000</v>
      </c>
      <c r="E399" s="7" t="n">
        <v>1</v>
      </c>
    </row>
    <row r="400" spans="1:9">
      <c r="A400" t="s">
        <v>4</v>
      </c>
      <c r="B400" s="4" t="s">
        <v>5</v>
      </c>
      <c r="C400" s="4" t="s">
        <v>7</v>
      </c>
      <c r="D400" s="4" t="s">
        <v>11</v>
      </c>
    </row>
    <row r="401" spans="1:9">
      <c r="A401" t="n">
        <v>3000</v>
      </c>
      <c r="B401" s="29" t="n">
        <v>58</v>
      </c>
      <c r="C401" s="7" t="n">
        <v>255</v>
      </c>
      <c r="D401" s="7" t="n">
        <v>0</v>
      </c>
    </row>
    <row r="402" spans="1:9">
      <c r="A402" t="s">
        <v>4</v>
      </c>
      <c r="B402" s="4" t="s">
        <v>5</v>
      </c>
    </row>
    <row r="403" spans="1:9">
      <c r="A403" t="n">
        <v>3004</v>
      </c>
      <c r="B403" s="5" t="n">
        <v>1</v>
      </c>
    </row>
    <row r="404" spans="1:9" s="3" customFormat="1" customHeight="0">
      <c r="A404" s="3" t="s">
        <v>2</v>
      </c>
      <c r="B404" s="3" t="s">
        <v>43</v>
      </c>
    </row>
    <row r="405" spans="1:9">
      <c r="A405" t="s">
        <v>4</v>
      </c>
      <c r="B405" s="4" t="s">
        <v>5</v>
      </c>
      <c r="C405" s="4" t="s">
        <v>7</v>
      </c>
      <c r="D405" s="4" t="s">
        <v>11</v>
      </c>
    </row>
    <row r="406" spans="1:9">
      <c r="A406" t="n">
        <v>3008</v>
      </c>
      <c r="B406" s="26" t="n">
        <v>45</v>
      </c>
      <c r="C406" s="7" t="n">
        <v>18</v>
      </c>
      <c r="D406" s="7" t="n">
        <v>64</v>
      </c>
    </row>
    <row r="407" spans="1:9">
      <c r="A407" t="s">
        <v>4</v>
      </c>
      <c r="B407" s="4" t="s">
        <v>5</v>
      </c>
      <c r="C407" s="4" t="s">
        <v>7</v>
      </c>
      <c r="D407" s="4" t="s">
        <v>11</v>
      </c>
    </row>
    <row r="408" spans="1:9">
      <c r="A408" t="n">
        <v>3012</v>
      </c>
      <c r="B408" s="31" t="n">
        <v>22</v>
      </c>
      <c r="C408" s="7" t="n">
        <v>20</v>
      </c>
      <c r="D408" s="7" t="n">
        <v>0</v>
      </c>
    </row>
    <row r="409" spans="1:9">
      <c r="A409" t="s">
        <v>4</v>
      </c>
      <c r="B409" s="4" t="s">
        <v>5</v>
      </c>
      <c r="C409" s="4" t="s">
        <v>11</v>
      </c>
      <c r="D409" s="4" t="s">
        <v>7</v>
      </c>
      <c r="E409" s="4" t="s">
        <v>8</v>
      </c>
      <c r="F409" s="4" t="s">
        <v>16</v>
      </c>
      <c r="G409" s="4" t="s">
        <v>16</v>
      </c>
      <c r="H409" s="4" t="s">
        <v>16</v>
      </c>
    </row>
    <row r="410" spans="1:9">
      <c r="A410" t="n">
        <v>3016</v>
      </c>
      <c r="B410" s="40" t="n">
        <v>48</v>
      </c>
      <c r="C410" s="7" t="n">
        <v>7033</v>
      </c>
      <c r="D410" s="7" t="n">
        <v>0</v>
      </c>
      <c r="E410" s="7" t="s">
        <v>44</v>
      </c>
      <c r="F410" s="7" t="n">
        <v>-1</v>
      </c>
      <c r="G410" s="7" t="n">
        <v>1</v>
      </c>
      <c r="H410" s="7" t="n">
        <v>0</v>
      </c>
    </row>
    <row r="411" spans="1:9">
      <c r="A411" t="s">
        <v>4</v>
      </c>
      <c r="B411" s="4" t="s">
        <v>5</v>
      </c>
      <c r="C411" s="4" t="s">
        <v>11</v>
      </c>
    </row>
    <row r="412" spans="1:9">
      <c r="A412" t="n">
        <v>3043</v>
      </c>
      <c r="B412" s="36" t="n">
        <v>16</v>
      </c>
      <c r="C412" s="7" t="n">
        <v>1500</v>
      </c>
    </row>
    <row r="413" spans="1:9">
      <c r="A413" t="s">
        <v>4</v>
      </c>
      <c r="B413" s="4" t="s">
        <v>5</v>
      </c>
      <c r="C413" s="4" t="s">
        <v>7</v>
      </c>
      <c r="D413" s="4" t="s">
        <v>11</v>
      </c>
      <c r="E413" s="4" t="s">
        <v>7</v>
      </c>
      <c r="F413" s="4" t="s">
        <v>12</v>
      </c>
    </row>
    <row r="414" spans="1:9">
      <c r="A414" t="n">
        <v>3046</v>
      </c>
      <c r="B414" s="10" t="n">
        <v>5</v>
      </c>
      <c r="C414" s="7" t="n">
        <v>30</v>
      </c>
      <c r="D414" s="7" t="n">
        <v>10503</v>
      </c>
      <c r="E414" s="7" t="n">
        <v>1</v>
      </c>
      <c r="F414" s="11" t="n">
        <f t="normal" ca="1">A440</f>
        <v>0</v>
      </c>
    </row>
    <row r="415" spans="1:9">
      <c r="A415" t="s">
        <v>4</v>
      </c>
      <c r="B415" s="4" t="s">
        <v>5</v>
      </c>
      <c r="C415" s="4" t="s">
        <v>7</v>
      </c>
      <c r="D415" s="4" t="s">
        <v>11</v>
      </c>
      <c r="E415" s="4" t="s">
        <v>7</v>
      </c>
      <c r="F415" s="4" t="s">
        <v>7</v>
      </c>
      <c r="G415" s="4" t="s">
        <v>12</v>
      </c>
    </row>
    <row r="416" spans="1:9">
      <c r="A416" t="n">
        <v>3055</v>
      </c>
      <c r="B416" s="10" t="n">
        <v>5</v>
      </c>
      <c r="C416" s="7" t="n">
        <v>30</v>
      </c>
      <c r="D416" s="7" t="n">
        <v>0</v>
      </c>
      <c r="E416" s="7" t="n">
        <v>8</v>
      </c>
      <c r="F416" s="7" t="n">
        <v>1</v>
      </c>
      <c r="G416" s="11" t="n">
        <f t="normal" ca="1">A430</f>
        <v>0</v>
      </c>
    </row>
    <row r="417" spans="1:8">
      <c r="A417" t="s">
        <v>4</v>
      </c>
      <c r="B417" s="4" t="s">
        <v>5</v>
      </c>
      <c r="C417" s="4" t="s">
        <v>7</v>
      </c>
      <c r="D417" s="4" t="s">
        <v>11</v>
      </c>
      <c r="E417" s="4" t="s">
        <v>8</v>
      </c>
    </row>
    <row r="418" spans="1:8">
      <c r="A418" t="n">
        <v>3065</v>
      </c>
      <c r="B418" s="41" t="n">
        <v>51</v>
      </c>
      <c r="C418" s="7" t="n">
        <v>4</v>
      </c>
      <c r="D418" s="7" t="n">
        <v>7033</v>
      </c>
      <c r="E418" s="7" t="s">
        <v>45</v>
      </c>
    </row>
    <row r="419" spans="1:8">
      <c r="A419" t="s">
        <v>4</v>
      </c>
      <c r="B419" s="4" t="s">
        <v>5</v>
      </c>
      <c r="C419" s="4" t="s">
        <v>11</v>
      </c>
    </row>
    <row r="420" spans="1:8">
      <c r="A420" t="n">
        <v>3078</v>
      </c>
      <c r="B420" s="36" t="n">
        <v>16</v>
      </c>
      <c r="C420" s="7" t="n">
        <v>0</v>
      </c>
    </row>
    <row r="421" spans="1:8">
      <c r="A421" t="s">
        <v>4</v>
      </c>
      <c r="B421" s="4" t="s">
        <v>5</v>
      </c>
      <c r="C421" s="4" t="s">
        <v>11</v>
      </c>
      <c r="D421" s="4" t="s">
        <v>46</v>
      </c>
      <c r="E421" s="4" t="s">
        <v>7</v>
      </c>
      <c r="F421" s="4" t="s">
        <v>7</v>
      </c>
      <c r="G421" s="4" t="s">
        <v>46</v>
      </c>
      <c r="H421" s="4" t="s">
        <v>7</v>
      </c>
      <c r="I421" s="4" t="s">
        <v>7</v>
      </c>
      <c r="J421" s="4" t="s">
        <v>46</v>
      </c>
      <c r="K421" s="4" t="s">
        <v>7</v>
      </c>
      <c r="L421" s="4" t="s">
        <v>7</v>
      </c>
      <c r="M421" s="4" t="s">
        <v>46</v>
      </c>
      <c r="N421" s="4" t="s">
        <v>7</v>
      </c>
      <c r="O421" s="4" t="s">
        <v>7</v>
      </c>
    </row>
    <row r="422" spans="1:8">
      <c r="A422" t="n">
        <v>3081</v>
      </c>
      <c r="B422" s="42" t="n">
        <v>26</v>
      </c>
      <c r="C422" s="7" t="n">
        <v>7033</v>
      </c>
      <c r="D422" s="7" t="s">
        <v>47</v>
      </c>
      <c r="E422" s="7" t="n">
        <v>2</v>
      </c>
      <c r="F422" s="7" t="n">
        <v>3</v>
      </c>
      <c r="G422" s="7" t="s">
        <v>48</v>
      </c>
      <c r="H422" s="7" t="n">
        <v>2</v>
      </c>
      <c r="I422" s="7" t="n">
        <v>3</v>
      </c>
      <c r="J422" s="7" t="s">
        <v>49</v>
      </c>
      <c r="K422" s="7" t="n">
        <v>2</v>
      </c>
      <c r="L422" s="7" t="n">
        <v>3</v>
      </c>
      <c r="M422" s="7" t="s">
        <v>50</v>
      </c>
      <c r="N422" s="7" t="n">
        <v>2</v>
      </c>
      <c r="O422" s="7" t="n">
        <v>0</v>
      </c>
    </row>
    <row r="423" spans="1:8">
      <c r="A423" t="s">
        <v>4</v>
      </c>
      <c r="B423" s="4" t="s">
        <v>5</v>
      </c>
    </row>
    <row r="424" spans="1:8">
      <c r="A424" t="n">
        <v>3326</v>
      </c>
      <c r="B424" s="43" t="n">
        <v>28</v>
      </c>
    </row>
    <row r="425" spans="1:8">
      <c r="A425" t="s">
        <v>4</v>
      </c>
      <c r="B425" s="4" t="s">
        <v>5</v>
      </c>
      <c r="C425" s="4" t="s">
        <v>11</v>
      </c>
    </row>
    <row r="426" spans="1:8">
      <c r="A426" t="n">
        <v>3327</v>
      </c>
      <c r="B426" s="24" t="n">
        <v>12</v>
      </c>
      <c r="C426" s="7" t="n">
        <v>0</v>
      </c>
    </row>
    <row r="427" spans="1:8">
      <c r="A427" t="s">
        <v>4</v>
      </c>
      <c r="B427" s="4" t="s">
        <v>5</v>
      </c>
      <c r="C427" s="4" t="s">
        <v>12</v>
      </c>
    </row>
    <row r="428" spans="1:8">
      <c r="A428" t="n">
        <v>3330</v>
      </c>
      <c r="B428" s="16" t="n">
        <v>3</v>
      </c>
      <c r="C428" s="11" t="n">
        <f t="normal" ca="1">A438</f>
        <v>0</v>
      </c>
    </row>
    <row r="429" spans="1:8">
      <c r="A429" t="s">
        <v>4</v>
      </c>
      <c r="B429" s="4" t="s">
        <v>5</v>
      </c>
      <c r="C429" s="4" t="s">
        <v>7</v>
      </c>
      <c r="D429" s="4" t="s">
        <v>11</v>
      </c>
      <c r="E429" s="4" t="s">
        <v>8</v>
      </c>
    </row>
    <row r="430" spans="1:8">
      <c r="A430" t="n">
        <v>3335</v>
      </c>
      <c r="B430" s="41" t="n">
        <v>51</v>
      </c>
      <c r="C430" s="7" t="n">
        <v>4</v>
      </c>
      <c r="D430" s="7" t="n">
        <v>7033</v>
      </c>
      <c r="E430" s="7" t="s">
        <v>45</v>
      </c>
    </row>
    <row r="431" spans="1:8">
      <c r="A431" t="s">
        <v>4</v>
      </c>
      <c r="B431" s="4" t="s">
        <v>5</v>
      </c>
      <c r="C431" s="4" t="s">
        <v>11</v>
      </c>
    </row>
    <row r="432" spans="1:8">
      <c r="A432" t="n">
        <v>3348</v>
      </c>
      <c r="B432" s="36" t="n">
        <v>16</v>
      </c>
      <c r="C432" s="7" t="n">
        <v>0</v>
      </c>
    </row>
    <row r="433" spans="1:15">
      <c r="A433" t="s">
        <v>4</v>
      </c>
      <c r="B433" s="4" t="s">
        <v>5</v>
      </c>
      <c r="C433" s="4" t="s">
        <v>11</v>
      </c>
      <c r="D433" s="4" t="s">
        <v>46</v>
      </c>
      <c r="E433" s="4" t="s">
        <v>7</v>
      </c>
      <c r="F433" s="4" t="s">
        <v>7</v>
      </c>
      <c r="G433" s="4" t="s">
        <v>46</v>
      </c>
      <c r="H433" s="4" t="s">
        <v>7</v>
      </c>
      <c r="I433" s="4" t="s">
        <v>7</v>
      </c>
    </row>
    <row r="434" spans="1:15">
      <c r="A434" t="n">
        <v>3351</v>
      </c>
      <c r="B434" s="42" t="n">
        <v>26</v>
      </c>
      <c r="C434" s="7" t="n">
        <v>7033</v>
      </c>
      <c r="D434" s="7" t="s">
        <v>49</v>
      </c>
      <c r="E434" s="7" t="n">
        <v>2</v>
      </c>
      <c r="F434" s="7" t="n">
        <v>3</v>
      </c>
      <c r="G434" s="7" t="s">
        <v>50</v>
      </c>
      <c r="H434" s="7" t="n">
        <v>2</v>
      </c>
      <c r="I434" s="7" t="n">
        <v>0</v>
      </c>
    </row>
    <row r="435" spans="1:15">
      <c r="A435" t="s">
        <v>4</v>
      </c>
      <c r="B435" s="4" t="s">
        <v>5</v>
      </c>
    </row>
    <row r="436" spans="1:15">
      <c r="A436" t="n">
        <v>3490</v>
      </c>
      <c r="B436" s="43" t="n">
        <v>28</v>
      </c>
    </row>
    <row r="437" spans="1:15">
      <c r="A437" t="s">
        <v>4</v>
      </c>
      <c r="B437" s="4" t="s">
        <v>5</v>
      </c>
      <c r="C437" s="4" t="s">
        <v>12</v>
      </c>
    </row>
    <row r="438" spans="1:15">
      <c r="A438" t="n">
        <v>3491</v>
      </c>
      <c r="B438" s="16" t="n">
        <v>3</v>
      </c>
      <c r="C438" s="11" t="n">
        <f t="normal" ca="1">A488</f>
        <v>0</v>
      </c>
    </row>
    <row r="439" spans="1:15">
      <c r="A439" t="s">
        <v>4</v>
      </c>
      <c r="B439" s="4" t="s">
        <v>5</v>
      </c>
      <c r="C439" s="4" t="s">
        <v>7</v>
      </c>
      <c r="D439" s="4" t="s">
        <v>11</v>
      </c>
      <c r="E439" s="4" t="s">
        <v>7</v>
      </c>
      <c r="F439" s="4" t="s">
        <v>12</v>
      </c>
    </row>
    <row r="440" spans="1:15">
      <c r="A440" t="n">
        <v>3496</v>
      </c>
      <c r="B440" s="10" t="n">
        <v>5</v>
      </c>
      <c r="C440" s="7" t="n">
        <v>30</v>
      </c>
      <c r="D440" s="7" t="n">
        <v>10507</v>
      </c>
      <c r="E440" s="7" t="n">
        <v>1</v>
      </c>
      <c r="F440" s="11" t="n">
        <f t="normal" ca="1">A466</f>
        <v>0</v>
      </c>
    </row>
    <row r="441" spans="1:15">
      <c r="A441" t="s">
        <v>4</v>
      </c>
      <c r="B441" s="4" t="s">
        <v>5</v>
      </c>
      <c r="C441" s="4" t="s">
        <v>7</v>
      </c>
      <c r="D441" s="4" t="s">
        <v>11</v>
      </c>
      <c r="E441" s="4" t="s">
        <v>7</v>
      </c>
      <c r="F441" s="4" t="s">
        <v>7</v>
      </c>
      <c r="G441" s="4" t="s">
        <v>12</v>
      </c>
    </row>
    <row r="442" spans="1:15">
      <c r="A442" t="n">
        <v>3505</v>
      </c>
      <c r="B442" s="10" t="n">
        <v>5</v>
      </c>
      <c r="C442" s="7" t="n">
        <v>30</v>
      </c>
      <c r="D442" s="7" t="n">
        <v>0</v>
      </c>
      <c r="E442" s="7" t="n">
        <v>8</v>
      </c>
      <c r="F442" s="7" t="n">
        <v>1</v>
      </c>
      <c r="G442" s="11" t="n">
        <f t="normal" ca="1">A456</f>
        <v>0</v>
      </c>
    </row>
    <row r="443" spans="1:15">
      <c r="A443" t="s">
        <v>4</v>
      </c>
      <c r="B443" s="4" t="s">
        <v>5</v>
      </c>
      <c r="C443" s="4" t="s">
        <v>7</v>
      </c>
      <c r="D443" s="4" t="s">
        <v>11</v>
      </c>
      <c r="E443" s="4" t="s">
        <v>8</v>
      </c>
    </row>
    <row r="444" spans="1:15">
      <c r="A444" t="n">
        <v>3515</v>
      </c>
      <c r="B444" s="41" t="n">
        <v>51</v>
      </c>
      <c r="C444" s="7" t="n">
        <v>4</v>
      </c>
      <c r="D444" s="7" t="n">
        <v>7033</v>
      </c>
      <c r="E444" s="7" t="s">
        <v>45</v>
      </c>
    </row>
    <row r="445" spans="1:15">
      <c r="A445" t="s">
        <v>4</v>
      </c>
      <c r="B445" s="4" t="s">
        <v>5</v>
      </c>
      <c r="C445" s="4" t="s">
        <v>11</v>
      </c>
    </row>
    <row r="446" spans="1:15">
      <c r="A446" t="n">
        <v>3528</v>
      </c>
      <c r="B446" s="36" t="n">
        <v>16</v>
      </c>
      <c r="C446" s="7" t="n">
        <v>0</v>
      </c>
    </row>
    <row r="447" spans="1:15">
      <c r="A447" t="s">
        <v>4</v>
      </c>
      <c r="B447" s="4" t="s">
        <v>5</v>
      </c>
      <c r="C447" s="4" t="s">
        <v>11</v>
      </c>
      <c r="D447" s="4" t="s">
        <v>46</v>
      </c>
      <c r="E447" s="4" t="s">
        <v>7</v>
      </c>
      <c r="F447" s="4" t="s">
        <v>7</v>
      </c>
      <c r="G447" s="4" t="s">
        <v>46</v>
      </c>
      <c r="H447" s="4" t="s">
        <v>7</v>
      </c>
      <c r="I447" s="4" t="s">
        <v>7</v>
      </c>
      <c r="J447" s="4" t="s">
        <v>46</v>
      </c>
      <c r="K447" s="4" t="s">
        <v>7</v>
      </c>
      <c r="L447" s="4" t="s">
        <v>7</v>
      </c>
    </row>
    <row r="448" spans="1:15">
      <c r="A448" t="n">
        <v>3531</v>
      </c>
      <c r="B448" s="42" t="n">
        <v>26</v>
      </c>
      <c r="C448" s="7" t="n">
        <v>7033</v>
      </c>
      <c r="D448" s="7" t="s">
        <v>51</v>
      </c>
      <c r="E448" s="7" t="n">
        <v>2</v>
      </c>
      <c r="F448" s="7" t="n">
        <v>3</v>
      </c>
      <c r="G448" s="7" t="s">
        <v>52</v>
      </c>
      <c r="H448" s="7" t="n">
        <v>2</v>
      </c>
      <c r="I448" s="7" t="n">
        <v>3</v>
      </c>
      <c r="J448" s="7" t="s">
        <v>53</v>
      </c>
      <c r="K448" s="7" t="n">
        <v>2</v>
      </c>
      <c r="L448" s="7" t="n">
        <v>0</v>
      </c>
    </row>
    <row r="449" spans="1:12">
      <c r="A449" t="s">
        <v>4</v>
      </c>
      <c r="B449" s="4" t="s">
        <v>5</v>
      </c>
    </row>
    <row r="450" spans="1:12">
      <c r="A450" t="n">
        <v>3869</v>
      </c>
      <c r="B450" s="43" t="n">
        <v>28</v>
      </c>
    </row>
    <row r="451" spans="1:12">
      <c r="A451" t="s">
        <v>4</v>
      </c>
      <c r="B451" s="4" t="s">
        <v>5</v>
      </c>
      <c r="C451" s="4" t="s">
        <v>11</v>
      </c>
    </row>
    <row r="452" spans="1:12">
      <c r="A452" t="n">
        <v>3870</v>
      </c>
      <c r="B452" s="24" t="n">
        <v>12</v>
      </c>
      <c r="C452" s="7" t="n">
        <v>0</v>
      </c>
    </row>
    <row r="453" spans="1:12">
      <c r="A453" t="s">
        <v>4</v>
      </c>
      <c r="B453" s="4" t="s">
        <v>5</v>
      </c>
      <c r="C453" s="4" t="s">
        <v>12</v>
      </c>
    </row>
    <row r="454" spans="1:12">
      <c r="A454" t="n">
        <v>3873</v>
      </c>
      <c r="B454" s="16" t="n">
        <v>3</v>
      </c>
      <c r="C454" s="11" t="n">
        <f t="normal" ca="1">A464</f>
        <v>0</v>
      </c>
    </row>
    <row r="455" spans="1:12">
      <c r="A455" t="s">
        <v>4</v>
      </c>
      <c r="B455" s="4" t="s">
        <v>5</v>
      </c>
      <c r="C455" s="4" t="s">
        <v>7</v>
      </c>
      <c r="D455" s="4" t="s">
        <v>11</v>
      </c>
      <c r="E455" s="4" t="s">
        <v>8</v>
      </c>
    </row>
    <row r="456" spans="1:12">
      <c r="A456" t="n">
        <v>3878</v>
      </c>
      <c r="B456" s="41" t="n">
        <v>51</v>
      </c>
      <c r="C456" s="7" t="n">
        <v>4</v>
      </c>
      <c r="D456" s="7" t="n">
        <v>7033</v>
      </c>
      <c r="E456" s="7" t="s">
        <v>45</v>
      </c>
    </row>
    <row r="457" spans="1:12">
      <c r="A457" t="s">
        <v>4</v>
      </c>
      <c r="B457" s="4" t="s">
        <v>5</v>
      </c>
      <c r="C457" s="4" t="s">
        <v>11</v>
      </c>
    </row>
    <row r="458" spans="1:12">
      <c r="A458" t="n">
        <v>3891</v>
      </c>
      <c r="B458" s="36" t="n">
        <v>16</v>
      </c>
      <c r="C458" s="7" t="n">
        <v>0</v>
      </c>
    </row>
    <row r="459" spans="1:12">
      <c r="A459" t="s">
        <v>4</v>
      </c>
      <c r="B459" s="4" t="s">
        <v>5</v>
      </c>
      <c r="C459" s="4" t="s">
        <v>11</v>
      </c>
      <c r="D459" s="4" t="s">
        <v>46</v>
      </c>
      <c r="E459" s="4" t="s">
        <v>7</v>
      </c>
      <c r="F459" s="4" t="s">
        <v>7</v>
      </c>
      <c r="G459" s="4" t="s">
        <v>46</v>
      </c>
      <c r="H459" s="4" t="s">
        <v>7</v>
      </c>
      <c r="I459" s="4" t="s">
        <v>7</v>
      </c>
    </row>
    <row r="460" spans="1:12">
      <c r="A460" t="n">
        <v>3894</v>
      </c>
      <c r="B460" s="42" t="n">
        <v>26</v>
      </c>
      <c r="C460" s="7" t="n">
        <v>7033</v>
      </c>
      <c r="D460" s="7" t="s">
        <v>54</v>
      </c>
      <c r="E460" s="7" t="n">
        <v>2</v>
      </c>
      <c r="F460" s="7" t="n">
        <v>3</v>
      </c>
      <c r="G460" s="7" t="s">
        <v>53</v>
      </c>
      <c r="H460" s="7" t="n">
        <v>2</v>
      </c>
      <c r="I460" s="7" t="n">
        <v>0</v>
      </c>
    </row>
    <row r="461" spans="1:12">
      <c r="A461" t="s">
        <v>4</v>
      </c>
      <c r="B461" s="4" t="s">
        <v>5</v>
      </c>
    </row>
    <row r="462" spans="1:12">
      <c r="A462" t="n">
        <v>4093</v>
      </c>
      <c r="B462" s="43" t="n">
        <v>28</v>
      </c>
    </row>
    <row r="463" spans="1:12">
      <c r="A463" t="s">
        <v>4</v>
      </c>
      <c r="B463" s="4" t="s">
        <v>5</v>
      </c>
      <c r="C463" s="4" t="s">
        <v>12</v>
      </c>
    </row>
    <row r="464" spans="1:12">
      <c r="A464" t="n">
        <v>4094</v>
      </c>
      <c r="B464" s="16" t="n">
        <v>3</v>
      </c>
      <c r="C464" s="11" t="n">
        <f t="normal" ca="1">A488</f>
        <v>0</v>
      </c>
    </row>
    <row r="465" spans="1:9">
      <c r="A465" t="s">
        <v>4</v>
      </c>
      <c r="B465" s="4" t="s">
        <v>5</v>
      </c>
      <c r="C465" s="4" t="s">
        <v>7</v>
      </c>
      <c r="D465" s="4" t="s">
        <v>11</v>
      </c>
      <c r="E465" s="4" t="s">
        <v>7</v>
      </c>
      <c r="F465" s="4" t="s">
        <v>7</v>
      </c>
      <c r="G465" s="4" t="s">
        <v>12</v>
      </c>
    </row>
    <row r="466" spans="1:9">
      <c r="A466" t="n">
        <v>4099</v>
      </c>
      <c r="B466" s="10" t="n">
        <v>5</v>
      </c>
      <c r="C466" s="7" t="n">
        <v>30</v>
      </c>
      <c r="D466" s="7" t="n">
        <v>0</v>
      </c>
      <c r="E466" s="7" t="n">
        <v>8</v>
      </c>
      <c r="F466" s="7" t="n">
        <v>1</v>
      </c>
      <c r="G466" s="11" t="n">
        <f t="normal" ca="1">A480</f>
        <v>0</v>
      </c>
    </row>
    <row r="467" spans="1:9">
      <c r="A467" t="s">
        <v>4</v>
      </c>
      <c r="B467" s="4" t="s">
        <v>5</v>
      </c>
      <c r="C467" s="4" t="s">
        <v>7</v>
      </c>
      <c r="D467" s="4" t="s">
        <v>11</v>
      </c>
      <c r="E467" s="4" t="s">
        <v>8</v>
      </c>
    </row>
    <row r="468" spans="1:9">
      <c r="A468" t="n">
        <v>4109</v>
      </c>
      <c r="B468" s="41" t="n">
        <v>51</v>
      </c>
      <c r="C468" s="7" t="n">
        <v>4</v>
      </c>
      <c r="D468" s="7" t="n">
        <v>7033</v>
      </c>
      <c r="E468" s="7" t="s">
        <v>45</v>
      </c>
    </row>
    <row r="469" spans="1:9">
      <c r="A469" t="s">
        <v>4</v>
      </c>
      <c r="B469" s="4" t="s">
        <v>5</v>
      </c>
      <c r="C469" s="4" t="s">
        <v>11</v>
      </c>
    </row>
    <row r="470" spans="1:9">
      <c r="A470" t="n">
        <v>4122</v>
      </c>
      <c r="B470" s="36" t="n">
        <v>16</v>
      </c>
      <c r="C470" s="7" t="n">
        <v>0</v>
      </c>
    </row>
    <row r="471" spans="1:9">
      <c r="A471" t="s">
        <v>4</v>
      </c>
      <c r="B471" s="4" t="s">
        <v>5</v>
      </c>
      <c r="C471" s="4" t="s">
        <v>11</v>
      </c>
      <c r="D471" s="4" t="s">
        <v>46</v>
      </c>
      <c r="E471" s="4" t="s">
        <v>7</v>
      </c>
      <c r="F471" s="4" t="s">
        <v>7</v>
      </c>
      <c r="G471" s="4" t="s">
        <v>46</v>
      </c>
      <c r="H471" s="4" t="s">
        <v>7</v>
      </c>
      <c r="I471" s="4" t="s">
        <v>7</v>
      </c>
      <c r="J471" s="4" t="s">
        <v>46</v>
      </c>
      <c r="K471" s="4" t="s">
        <v>7</v>
      </c>
      <c r="L471" s="4" t="s">
        <v>7</v>
      </c>
    </row>
    <row r="472" spans="1:9">
      <c r="A472" t="n">
        <v>4125</v>
      </c>
      <c r="B472" s="42" t="n">
        <v>26</v>
      </c>
      <c r="C472" s="7" t="n">
        <v>7033</v>
      </c>
      <c r="D472" s="7" t="s">
        <v>55</v>
      </c>
      <c r="E472" s="7" t="n">
        <v>2</v>
      </c>
      <c r="F472" s="7" t="n">
        <v>3</v>
      </c>
      <c r="G472" s="7" t="s">
        <v>56</v>
      </c>
      <c r="H472" s="7" t="n">
        <v>2</v>
      </c>
      <c r="I472" s="7" t="n">
        <v>3</v>
      </c>
      <c r="J472" s="7" t="s">
        <v>57</v>
      </c>
      <c r="K472" s="7" t="n">
        <v>2</v>
      </c>
      <c r="L472" s="7" t="n">
        <v>0</v>
      </c>
    </row>
    <row r="473" spans="1:9">
      <c r="A473" t="s">
        <v>4</v>
      </c>
      <c r="B473" s="4" t="s">
        <v>5</v>
      </c>
    </row>
    <row r="474" spans="1:9">
      <c r="A474" t="n">
        <v>4388</v>
      </c>
      <c r="B474" s="43" t="n">
        <v>28</v>
      </c>
    </row>
    <row r="475" spans="1:9">
      <c r="A475" t="s">
        <v>4</v>
      </c>
      <c r="B475" s="4" t="s">
        <v>5</v>
      </c>
      <c r="C475" s="4" t="s">
        <v>11</v>
      </c>
    </row>
    <row r="476" spans="1:9">
      <c r="A476" t="n">
        <v>4389</v>
      </c>
      <c r="B476" s="24" t="n">
        <v>12</v>
      </c>
      <c r="C476" s="7" t="n">
        <v>0</v>
      </c>
    </row>
    <row r="477" spans="1:9">
      <c r="A477" t="s">
        <v>4</v>
      </c>
      <c r="B477" s="4" t="s">
        <v>5</v>
      </c>
      <c r="C477" s="4" t="s">
        <v>12</v>
      </c>
    </row>
    <row r="478" spans="1:9">
      <c r="A478" t="n">
        <v>4392</v>
      </c>
      <c r="B478" s="16" t="n">
        <v>3</v>
      </c>
      <c r="C478" s="11" t="n">
        <f t="normal" ca="1">A488</f>
        <v>0</v>
      </c>
    </row>
    <row r="479" spans="1:9">
      <c r="A479" t="s">
        <v>4</v>
      </c>
      <c r="B479" s="4" t="s">
        <v>5</v>
      </c>
      <c r="C479" s="4" t="s">
        <v>7</v>
      </c>
      <c r="D479" s="4" t="s">
        <v>11</v>
      </c>
      <c r="E479" s="4" t="s">
        <v>8</v>
      </c>
    </row>
    <row r="480" spans="1:9">
      <c r="A480" t="n">
        <v>4397</v>
      </c>
      <c r="B480" s="41" t="n">
        <v>51</v>
      </c>
      <c r="C480" s="7" t="n">
        <v>4</v>
      </c>
      <c r="D480" s="7" t="n">
        <v>7033</v>
      </c>
      <c r="E480" s="7" t="s">
        <v>45</v>
      </c>
    </row>
    <row r="481" spans="1:12">
      <c r="A481" t="s">
        <v>4</v>
      </c>
      <c r="B481" s="4" t="s">
        <v>5</v>
      </c>
      <c r="C481" s="4" t="s">
        <v>11</v>
      </c>
    </row>
    <row r="482" spans="1:12">
      <c r="A482" t="n">
        <v>4410</v>
      </c>
      <c r="B482" s="36" t="n">
        <v>16</v>
      </c>
      <c r="C482" s="7" t="n">
        <v>0</v>
      </c>
    </row>
    <row r="483" spans="1:12">
      <c r="A483" t="s">
        <v>4</v>
      </c>
      <c r="B483" s="4" t="s">
        <v>5</v>
      </c>
      <c r="C483" s="4" t="s">
        <v>11</v>
      </c>
      <c r="D483" s="4" t="s">
        <v>46</v>
      </c>
      <c r="E483" s="4" t="s">
        <v>7</v>
      </c>
      <c r="F483" s="4" t="s">
        <v>7</v>
      </c>
      <c r="G483" s="4" t="s">
        <v>46</v>
      </c>
      <c r="H483" s="4" t="s">
        <v>7</v>
      </c>
      <c r="I483" s="4" t="s">
        <v>7</v>
      </c>
    </row>
    <row r="484" spans="1:12">
      <c r="A484" t="n">
        <v>4413</v>
      </c>
      <c r="B484" s="42" t="n">
        <v>26</v>
      </c>
      <c r="C484" s="7" t="n">
        <v>7033</v>
      </c>
      <c r="D484" s="7" t="s">
        <v>58</v>
      </c>
      <c r="E484" s="7" t="n">
        <v>2</v>
      </c>
      <c r="F484" s="7" t="n">
        <v>3</v>
      </c>
      <c r="G484" s="7" t="s">
        <v>57</v>
      </c>
      <c r="H484" s="7" t="n">
        <v>2</v>
      </c>
      <c r="I484" s="7" t="n">
        <v>0</v>
      </c>
    </row>
    <row r="485" spans="1:12">
      <c r="A485" t="s">
        <v>4</v>
      </c>
      <c r="B485" s="4" t="s">
        <v>5</v>
      </c>
    </row>
    <row r="486" spans="1:12">
      <c r="A486" t="n">
        <v>4555</v>
      </c>
      <c r="B486" s="43" t="n">
        <v>28</v>
      </c>
    </row>
    <row r="487" spans="1:12">
      <c r="A487" t="s">
        <v>4</v>
      </c>
      <c r="B487" s="4" t="s">
        <v>5</v>
      </c>
      <c r="C487" s="4" t="s">
        <v>11</v>
      </c>
      <c r="D487" s="4" t="s">
        <v>7</v>
      </c>
      <c r="E487" s="4" t="s">
        <v>8</v>
      </c>
      <c r="F487" s="4" t="s">
        <v>16</v>
      </c>
      <c r="G487" s="4" t="s">
        <v>16</v>
      </c>
      <c r="H487" s="4" t="s">
        <v>16</v>
      </c>
    </row>
    <row r="488" spans="1:12">
      <c r="A488" t="n">
        <v>4556</v>
      </c>
      <c r="B488" s="40" t="n">
        <v>48</v>
      </c>
      <c r="C488" s="7" t="n">
        <v>7033</v>
      </c>
      <c r="D488" s="7" t="n">
        <v>0</v>
      </c>
      <c r="E488" s="7" t="s">
        <v>59</v>
      </c>
      <c r="F488" s="7" t="n">
        <v>-1</v>
      </c>
      <c r="G488" s="7" t="n">
        <v>1</v>
      </c>
      <c r="H488" s="7" t="n">
        <v>0</v>
      </c>
    </row>
    <row r="489" spans="1:12">
      <c r="A489" t="s">
        <v>4</v>
      </c>
      <c r="B489" s="4" t="s">
        <v>5</v>
      </c>
      <c r="C489" s="4" t="s">
        <v>11</v>
      </c>
    </row>
    <row r="490" spans="1:12">
      <c r="A490" t="n">
        <v>4583</v>
      </c>
      <c r="B490" s="36" t="n">
        <v>16</v>
      </c>
      <c r="C490" s="7" t="n">
        <v>1000</v>
      </c>
    </row>
    <row r="491" spans="1:12">
      <c r="A491" t="s">
        <v>4</v>
      </c>
      <c r="B491" s="4" t="s">
        <v>5</v>
      </c>
      <c r="C491" s="4" t="s">
        <v>7</v>
      </c>
      <c r="D491" s="4" t="s">
        <v>8</v>
      </c>
    </row>
    <row r="492" spans="1:12">
      <c r="A492" t="n">
        <v>4586</v>
      </c>
      <c r="B492" s="6" t="n">
        <v>2</v>
      </c>
      <c r="C492" s="7" t="n">
        <v>10</v>
      </c>
      <c r="D492" s="7" t="s">
        <v>38</v>
      </c>
    </row>
    <row r="493" spans="1:12">
      <c r="A493" t="s">
        <v>4</v>
      </c>
      <c r="B493" s="4" t="s">
        <v>5</v>
      </c>
      <c r="C493" s="4" t="s">
        <v>11</v>
      </c>
    </row>
    <row r="494" spans="1:12">
      <c r="A494" t="n">
        <v>4609</v>
      </c>
      <c r="B494" s="36" t="n">
        <v>16</v>
      </c>
      <c r="C494" s="7" t="n">
        <v>0</v>
      </c>
    </row>
    <row r="495" spans="1:12">
      <c r="A495" t="s">
        <v>4</v>
      </c>
      <c r="B495" s="4" t="s">
        <v>5</v>
      </c>
      <c r="C495" s="4" t="s">
        <v>7</v>
      </c>
      <c r="D495" s="4" t="s">
        <v>8</v>
      </c>
    </row>
    <row r="496" spans="1:12">
      <c r="A496" t="n">
        <v>4612</v>
      </c>
      <c r="B496" s="6" t="n">
        <v>2</v>
      </c>
      <c r="C496" s="7" t="n">
        <v>10</v>
      </c>
      <c r="D496" s="7" t="s">
        <v>39</v>
      </c>
    </row>
    <row r="497" spans="1:9">
      <c r="A497" t="s">
        <v>4</v>
      </c>
      <c r="B497" s="4" t="s">
        <v>5</v>
      </c>
      <c r="C497" s="4" t="s">
        <v>11</v>
      </c>
    </row>
    <row r="498" spans="1:9">
      <c r="A498" t="n">
        <v>4630</v>
      </c>
      <c r="B498" s="36" t="n">
        <v>16</v>
      </c>
      <c r="C498" s="7" t="n">
        <v>0</v>
      </c>
    </row>
    <row r="499" spans="1:9">
      <c r="A499" t="s">
        <v>4</v>
      </c>
      <c r="B499" s="4" t="s">
        <v>5</v>
      </c>
      <c r="C499" s="4" t="s">
        <v>7</v>
      </c>
      <c r="D499" s="4" t="s">
        <v>8</v>
      </c>
    </row>
    <row r="500" spans="1:9">
      <c r="A500" t="n">
        <v>4633</v>
      </c>
      <c r="B500" s="6" t="n">
        <v>2</v>
      </c>
      <c r="C500" s="7" t="n">
        <v>10</v>
      </c>
      <c r="D500" s="7" t="s">
        <v>40</v>
      </c>
    </row>
    <row r="501" spans="1:9">
      <c r="A501" t="s">
        <v>4</v>
      </c>
      <c r="B501" s="4" t="s">
        <v>5</v>
      </c>
      <c r="C501" s="4" t="s">
        <v>11</v>
      </c>
    </row>
    <row r="502" spans="1:9">
      <c r="A502" t="n">
        <v>4652</v>
      </c>
      <c r="B502" s="36" t="n">
        <v>16</v>
      </c>
      <c r="C502" s="7" t="n">
        <v>0</v>
      </c>
    </row>
    <row r="503" spans="1:9">
      <c r="A503" t="s">
        <v>4</v>
      </c>
      <c r="B503" s="4" t="s">
        <v>5</v>
      </c>
      <c r="C503" s="4" t="s">
        <v>7</v>
      </c>
    </row>
    <row r="504" spans="1:9">
      <c r="A504" t="n">
        <v>4655</v>
      </c>
      <c r="B504" s="30" t="n">
        <v>23</v>
      </c>
      <c r="C504" s="7" t="n">
        <v>20</v>
      </c>
    </row>
    <row r="505" spans="1:9">
      <c r="A505" t="s">
        <v>4</v>
      </c>
      <c r="B505" s="4" t="s">
        <v>5</v>
      </c>
      <c r="C505" s="4" t="s">
        <v>7</v>
      </c>
      <c r="D505" s="4" t="s">
        <v>11</v>
      </c>
    </row>
    <row r="506" spans="1:9">
      <c r="A506" t="n">
        <v>4657</v>
      </c>
      <c r="B506" s="26" t="n">
        <v>45</v>
      </c>
      <c r="C506" s="7" t="n">
        <v>23</v>
      </c>
      <c r="D506" s="7" t="n">
        <v>64</v>
      </c>
    </row>
    <row r="507" spans="1:9">
      <c r="A507" t="s">
        <v>4</v>
      </c>
      <c r="B507" s="4" t="s">
        <v>5</v>
      </c>
    </row>
    <row r="508" spans="1:9">
      <c r="A508" t="n">
        <v>4661</v>
      </c>
      <c r="B508" s="5" t="n">
        <v>1</v>
      </c>
    </row>
    <row r="509" spans="1:9" s="3" customFormat="1" customHeight="0">
      <c r="A509" s="3" t="s">
        <v>2</v>
      </c>
      <c r="B509" s="3" t="s">
        <v>60</v>
      </c>
    </row>
    <row r="510" spans="1:9">
      <c r="A510" t="s">
        <v>4</v>
      </c>
      <c r="B510" s="4" t="s">
        <v>5</v>
      </c>
      <c r="C510" s="4" t="s">
        <v>7</v>
      </c>
      <c r="D510" s="4" t="s">
        <v>7</v>
      </c>
      <c r="E510" s="4" t="s">
        <v>11</v>
      </c>
      <c r="F510" s="4" t="s">
        <v>11</v>
      </c>
      <c r="G510" s="4" t="s">
        <v>11</v>
      </c>
      <c r="H510" s="4" t="s">
        <v>11</v>
      </c>
      <c r="I510" s="4" t="s">
        <v>11</v>
      </c>
      <c r="J510" s="4" t="s">
        <v>11</v>
      </c>
      <c r="K510" s="4" t="s">
        <v>11</v>
      </c>
      <c r="L510" s="4" t="s">
        <v>11</v>
      </c>
      <c r="M510" s="4" t="s">
        <v>11</v>
      </c>
      <c r="N510" s="4" t="s">
        <v>11</v>
      </c>
      <c r="O510" s="4" t="s">
        <v>11</v>
      </c>
      <c r="P510" s="4" t="s">
        <v>11</v>
      </c>
      <c r="Q510" s="4" t="s">
        <v>11</v>
      </c>
      <c r="R510" s="4" t="s">
        <v>11</v>
      </c>
      <c r="S510" s="4" t="s">
        <v>11</v>
      </c>
    </row>
    <row r="511" spans="1:9">
      <c r="A511" t="n">
        <v>4664</v>
      </c>
      <c r="B511" s="44" t="n">
        <v>161</v>
      </c>
      <c r="C511" s="7" t="n">
        <v>2</v>
      </c>
      <c r="D511" s="7" t="n">
        <v>1</v>
      </c>
      <c r="E511" s="7" t="n">
        <v>10995</v>
      </c>
      <c r="F511" s="7" t="n">
        <v>0</v>
      </c>
      <c r="G511" s="7" t="n">
        <v>0</v>
      </c>
      <c r="H511" s="7" t="n">
        <v>0</v>
      </c>
      <c r="I511" s="7" t="n">
        <v>0</v>
      </c>
      <c r="J511" s="7" t="n">
        <v>0</v>
      </c>
      <c r="K511" s="7" t="n">
        <v>0</v>
      </c>
      <c r="L511" s="7" t="n">
        <v>0</v>
      </c>
      <c r="M511" s="7" t="n">
        <v>0</v>
      </c>
      <c r="N511" s="7" t="n">
        <v>0</v>
      </c>
      <c r="O511" s="7" t="n">
        <v>0</v>
      </c>
      <c r="P511" s="7" t="n">
        <v>0</v>
      </c>
      <c r="Q511" s="7" t="n">
        <v>0</v>
      </c>
      <c r="R511" s="7" t="n">
        <v>0</v>
      </c>
      <c r="S511" s="7" t="n">
        <v>0</v>
      </c>
    </row>
    <row r="512" spans="1:9">
      <c r="A512" t="s">
        <v>4</v>
      </c>
      <c r="B512" s="4" t="s">
        <v>5</v>
      </c>
      <c r="C512" s="4" t="s">
        <v>7</v>
      </c>
      <c r="D512" s="4" t="s">
        <v>16</v>
      </c>
      <c r="E512" s="4" t="s">
        <v>16</v>
      </c>
      <c r="F512" s="4" t="s">
        <v>16</v>
      </c>
    </row>
    <row r="513" spans="1:19">
      <c r="A513" t="n">
        <v>4697</v>
      </c>
      <c r="B513" s="44" t="n">
        <v>161</v>
      </c>
      <c r="C513" s="7" t="n">
        <v>3</v>
      </c>
      <c r="D513" s="7" t="n">
        <v>1</v>
      </c>
      <c r="E513" s="7" t="n">
        <v>1.60000002384186</v>
      </c>
      <c r="F513" s="7" t="n">
        <v>0.0900000035762787</v>
      </c>
    </row>
    <row r="514" spans="1:19">
      <c r="A514" t="s">
        <v>4</v>
      </c>
      <c r="B514" s="4" t="s">
        <v>5</v>
      </c>
      <c r="C514" s="4" t="s">
        <v>7</v>
      </c>
      <c r="D514" s="4" t="s">
        <v>11</v>
      </c>
      <c r="E514" s="4" t="s">
        <v>7</v>
      </c>
      <c r="F514" s="4" t="s">
        <v>7</v>
      </c>
      <c r="G514" s="4" t="s">
        <v>7</v>
      </c>
      <c r="H514" s="4" t="s">
        <v>7</v>
      </c>
      <c r="I514" s="4" t="s">
        <v>7</v>
      </c>
      <c r="J514" s="4" t="s">
        <v>7</v>
      </c>
      <c r="K514" s="4" t="s">
        <v>7</v>
      </c>
      <c r="L514" s="4" t="s">
        <v>7</v>
      </c>
      <c r="M514" s="4" t="s">
        <v>7</v>
      </c>
      <c r="N514" s="4" t="s">
        <v>7</v>
      </c>
      <c r="O514" s="4" t="s">
        <v>7</v>
      </c>
      <c r="P514" s="4" t="s">
        <v>7</v>
      </c>
      <c r="Q514" s="4" t="s">
        <v>7</v>
      </c>
      <c r="R514" s="4" t="s">
        <v>7</v>
      </c>
      <c r="S514" s="4" t="s">
        <v>7</v>
      </c>
      <c r="T514" s="4" t="s">
        <v>7</v>
      </c>
    </row>
    <row r="515" spans="1:19">
      <c r="A515" t="n">
        <v>4711</v>
      </c>
      <c r="B515" s="44" t="n">
        <v>161</v>
      </c>
      <c r="C515" s="7" t="n">
        <v>0</v>
      </c>
      <c r="D515" s="7" t="n">
        <v>1</v>
      </c>
      <c r="E515" s="7" t="n">
        <v>1</v>
      </c>
      <c r="F515" s="7" t="n">
        <v>44</v>
      </c>
      <c r="G515" s="7" t="n">
        <v>0</v>
      </c>
      <c r="H515" s="7" t="n">
        <v>0</v>
      </c>
      <c r="I515" s="7" t="n">
        <v>0</v>
      </c>
      <c r="J515" s="7" t="n">
        <v>0</v>
      </c>
      <c r="K515" s="7" t="n">
        <v>0</v>
      </c>
      <c r="L515" s="7" t="n">
        <v>0</v>
      </c>
      <c r="M515" s="7" t="n">
        <v>0</v>
      </c>
      <c r="N515" s="7" t="n">
        <v>0</v>
      </c>
      <c r="O515" s="7" t="n">
        <v>0</v>
      </c>
      <c r="P515" s="7" t="n">
        <v>0</v>
      </c>
      <c r="Q515" s="7" t="n">
        <v>0</v>
      </c>
      <c r="R515" s="7" t="n">
        <v>0</v>
      </c>
      <c r="S515" s="7" t="n">
        <v>0</v>
      </c>
      <c r="T515" s="7" t="n">
        <v>0</v>
      </c>
    </row>
    <row r="516" spans="1:19">
      <c r="A516" t="s">
        <v>4</v>
      </c>
      <c r="B516" s="4" t="s">
        <v>5</v>
      </c>
      <c r="C516" s="4" t="s">
        <v>7</v>
      </c>
      <c r="D516" s="4" t="s">
        <v>16</v>
      </c>
      <c r="E516" s="4" t="s">
        <v>16</v>
      </c>
      <c r="F516" s="4" t="s">
        <v>16</v>
      </c>
    </row>
    <row r="517" spans="1:19">
      <c r="A517" t="n">
        <v>4731</v>
      </c>
      <c r="B517" s="44" t="n">
        <v>161</v>
      </c>
      <c r="C517" s="7" t="n">
        <v>3</v>
      </c>
      <c r="D517" s="7" t="n">
        <v>1</v>
      </c>
      <c r="E517" s="7" t="n">
        <v>1.60000002384186</v>
      </c>
      <c r="F517" s="7" t="n">
        <v>0.0900000035762787</v>
      </c>
    </row>
    <row r="518" spans="1:19">
      <c r="A518" t="s">
        <v>4</v>
      </c>
      <c r="B518" s="4" t="s">
        <v>5</v>
      </c>
      <c r="C518" s="4" t="s">
        <v>7</v>
      </c>
      <c r="D518" s="4" t="s">
        <v>11</v>
      </c>
      <c r="E518" s="4" t="s">
        <v>7</v>
      </c>
      <c r="F518" s="4" t="s">
        <v>7</v>
      </c>
      <c r="G518" s="4" t="s">
        <v>7</v>
      </c>
      <c r="H518" s="4" t="s">
        <v>7</v>
      </c>
      <c r="I518" s="4" t="s">
        <v>7</v>
      </c>
      <c r="J518" s="4" t="s">
        <v>7</v>
      </c>
      <c r="K518" s="4" t="s">
        <v>7</v>
      </c>
      <c r="L518" s="4" t="s">
        <v>7</v>
      </c>
      <c r="M518" s="4" t="s">
        <v>7</v>
      </c>
      <c r="N518" s="4" t="s">
        <v>7</v>
      </c>
      <c r="O518" s="4" t="s">
        <v>7</v>
      </c>
      <c r="P518" s="4" t="s">
        <v>7</v>
      </c>
      <c r="Q518" s="4" t="s">
        <v>7</v>
      </c>
      <c r="R518" s="4" t="s">
        <v>7</v>
      </c>
      <c r="S518" s="4" t="s">
        <v>7</v>
      </c>
      <c r="T518" s="4" t="s">
        <v>7</v>
      </c>
    </row>
    <row r="519" spans="1:19">
      <c r="A519" t="n">
        <v>4745</v>
      </c>
      <c r="B519" s="44" t="n">
        <v>161</v>
      </c>
      <c r="C519" s="7" t="n">
        <v>0</v>
      </c>
      <c r="D519" s="7" t="n">
        <v>2</v>
      </c>
      <c r="E519" s="7" t="n">
        <v>1</v>
      </c>
      <c r="F519" s="7" t="n">
        <v>44</v>
      </c>
      <c r="G519" s="7" t="n">
        <v>0</v>
      </c>
      <c r="H519" s="7" t="n">
        <v>0</v>
      </c>
      <c r="I519" s="7" t="n">
        <v>0</v>
      </c>
      <c r="J519" s="7" t="n">
        <v>0</v>
      </c>
      <c r="K519" s="7" t="n">
        <v>0</v>
      </c>
      <c r="L519" s="7" t="n">
        <v>0</v>
      </c>
      <c r="M519" s="7" t="n">
        <v>0</v>
      </c>
      <c r="N519" s="7" t="n">
        <v>0</v>
      </c>
      <c r="O519" s="7" t="n">
        <v>0</v>
      </c>
      <c r="P519" s="7" t="n">
        <v>0</v>
      </c>
      <c r="Q519" s="7" t="n">
        <v>0</v>
      </c>
      <c r="R519" s="7" t="n">
        <v>0</v>
      </c>
      <c r="S519" s="7" t="n">
        <v>0</v>
      </c>
      <c r="T519" s="7" t="n">
        <v>0</v>
      </c>
    </row>
    <row r="520" spans="1:19">
      <c r="A520" t="s">
        <v>4</v>
      </c>
      <c r="B520" s="4" t="s">
        <v>5</v>
      </c>
      <c r="C520" s="4" t="s">
        <v>7</v>
      </c>
      <c r="D520" s="4" t="s">
        <v>16</v>
      </c>
      <c r="E520" s="4" t="s">
        <v>16</v>
      </c>
      <c r="F520" s="4" t="s">
        <v>16</v>
      </c>
    </row>
    <row r="521" spans="1:19">
      <c r="A521" t="n">
        <v>4765</v>
      </c>
      <c r="B521" s="44" t="n">
        <v>161</v>
      </c>
      <c r="C521" s="7" t="n">
        <v>3</v>
      </c>
      <c r="D521" s="7" t="n">
        <v>1</v>
      </c>
      <c r="E521" s="7" t="n">
        <v>1.60000002384186</v>
      </c>
      <c r="F521" s="7" t="n">
        <v>0.0900000035762787</v>
      </c>
    </row>
    <row r="522" spans="1:19">
      <c r="A522" t="s">
        <v>4</v>
      </c>
      <c r="B522" s="4" t="s">
        <v>5</v>
      </c>
      <c r="C522" s="4" t="s">
        <v>7</v>
      </c>
      <c r="D522" s="4" t="s">
        <v>11</v>
      </c>
      <c r="E522" s="4" t="s">
        <v>7</v>
      </c>
      <c r="F522" s="4" t="s">
        <v>7</v>
      </c>
      <c r="G522" s="4" t="s">
        <v>7</v>
      </c>
      <c r="H522" s="4" t="s">
        <v>7</v>
      </c>
      <c r="I522" s="4" t="s">
        <v>7</v>
      </c>
      <c r="J522" s="4" t="s">
        <v>7</v>
      </c>
      <c r="K522" s="4" t="s">
        <v>7</v>
      </c>
      <c r="L522" s="4" t="s">
        <v>7</v>
      </c>
      <c r="M522" s="4" t="s">
        <v>7</v>
      </c>
      <c r="N522" s="4" t="s">
        <v>7</v>
      </c>
      <c r="O522" s="4" t="s">
        <v>7</v>
      </c>
      <c r="P522" s="4" t="s">
        <v>7</v>
      </c>
      <c r="Q522" s="4" t="s">
        <v>7</v>
      </c>
      <c r="R522" s="4" t="s">
        <v>7</v>
      </c>
      <c r="S522" s="4" t="s">
        <v>7</v>
      </c>
      <c r="T522" s="4" t="s">
        <v>7</v>
      </c>
    </row>
    <row r="523" spans="1:19">
      <c r="A523" t="n">
        <v>4779</v>
      </c>
      <c r="B523" s="44" t="n">
        <v>161</v>
      </c>
      <c r="C523" s="7" t="n">
        <v>0</v>
      </c>
      <c r="D523" s="7" t="n">
        <v>3</v>
      </c>
      <c r="E523" s="7" t="n">
        <v>1</v>
      </c>
      <c r="F523" s="7" t="n">
        <v>44</v>
      </c>
      <c r="G523" s="7" t="n">
        <v>0</v>
      </c>
      <c r="H523" s="7" t="n">
        <v>0</v>
      </c>
      <c r="I523" s="7" t="n">
        <v>0</v>
      </c>
      <c r="J523" s="7" t="n">
        <v>0</v>
      </c>
      <c r="K523" s="7" t="n">
        <v>0</v>
      </c>
      <c r="L523" s="7" t="n">
        <v>0</v>
      </c>
      <c r="M523" s="7" t="n">
        <v>0</v>
      </c>
      <c r="N523" s="7" t="n">
        <v>0</v>
      </c>
      <c r="O523" s="7" t="n">
        <v>0</v>
      </c>
      <c r="P523" s="7" t="n">
        <v>0</v>
      </c>
      <c r="Q523" s="7" t="n">
        <v>0</v>
      </c>
      <c r="R523" s="7" t="n">
        <v>0</v>
      </c>
      <c r="S523" s="7" t="n">
        <v>0</v>
      </c>
      <c r="T523" s="7" t="n">
        <v>0</v>
      </c>
    </row>
    <row r="524" spans="1:19">
      <c r="A524" t="s">
        <v>4</v>
      </c>
      <c r="B524" s="4" t="s">
        <v>5</v>
      </c>
      <c r="C524" s="4" t="s">
        <v>7</v>
      </c>
      <c r="D524" s="4" t="s">
        <v>16</v>
      </c>
      <c r="E524" s="4" t="s">
        <v>16</v>
      </c>
      <c r="F524" s="4" t="s">
        <v>16</v>
      </c>
    </row>
    <row r="525" spans="1:19">
      <c r="A525" t="n">
        <v>4799</v>
      </c>
      <c r="B525" s="44" t="n">
        <v>161</v>
      </c>
      <c r="C525" s="7" t="n">
        <v>3</v>
      </c>
      <c r="D525" s="7" t="n">
        <v>1</v>
      </c>
      <c r="E525" s="7" t="n">
        <v>1.60000002384186</v>
      </c>
      <c r="F525" s="7" t="n">
        <v>0.0900000035762787</v>
      </c>
    </row>
    <row r="526" spans="1:19">
      <c r="A526" t="s">
        <v>4</v>
      </c>
      <c r="B526" s="4" t="s">
        <v>5</v>
      </c>
      <c r="C526" s="4" t="s">
        <v>7</v>
      </c>
      <c r="D526" s="4" t="s">
        <v>11</v>
      </c>
      <c r="E526" s="4" t="s">
        <v>7</v>
      </c>
      <c r="F526" s="4" t="s">
        <v>7</v>
      </c>
      <c r="G526" s="4" t="s">
        <v>7</v>
      </c>
      <c r="H526" s="4" t="s">
        <v>7</v>
      </c>
      <c r="I526" s="4" t="s">
        <v>7</v>
      </c>
      <c r="J526" s="4" t="s">
        <v>7</v>
      </c>
      <c r="K526" s="4" t="s">
        <v>7</v>
      </c>
      <c r="L526" s="4" t="s">
        <v>7</v>
      </c>
      <c r="M526" s="4" t="s">
        <v>7</v>
      </c>
      <c r="N526" s="4" t="s">
        <v>7</v>
      </c>
      <c r="O526" s="4" t="s">
        <v>7</v>
      </c>
      <c r="P526" s="4" t="s">
        <v>7</v>
      </c>
      <c r="Q526" s="4" t="s">
        <v>7</v>
      </c>
      <c r="R526" s="4" t="s">
        <v>7</v>
      </c>
      <c r="S526" s="4" t="s">
        <v>7</v>
      </c>
      <c r="T526" s="4" t="s">
        <v>7</v>
      </c>
    </row>
    <row r="527" spans="1:19">
      <c r="A527" t="n">
        <v>4813</v>
      </c>
      <c r="B527" s="44" t="n">
        <v>161</v>
      </c>
      <c r="C527" s="7" t="n">
        <v>0</v>
      </c>
      <c r="D527" s="7" t="n">
        <v>4</v>
      </c>
      <c r="E527" s="7" t="n">
        <v>1</v>
      </c>
      <c r="F527" s="7" t="n">
        <v>44</v>
      </c>
      <c r="G527" s="7" t="n">
        <v>0</v>
      </c>
      <c r="H527" s="7" t="n">
        <v>0</v>
      </c>
      <c r="I527" s="7" t="n">
        <v>0</v>
      </c>
      <c r="J527" s="7" t="n">
        <v>0</v>
      </c>
      <c r="K527" s="7" t="n">
        <v>0</v>
      </c>
      <c r="L527" s="7" t="n">
        <v>0</v>
      </c>
      <c r="M527" s="7" t="n">
        <v>0</v>
      </c>
      <c r="N527" s="7" t="n">
        <v>0</v>
      </c>
      <c r="O527" s="7" t="n">
        <v>0</v>
      </c>
      <c r="P527" s="7" t="n">
        <v>0</v>
      </c>
      <c r="Q527" s="7" t="n">
        <v>0</v>
      </c>
      <c r="R527" s="7" t="n">
        <v>0</v>
      </c>
      <c r="S527" s="7" t="n">
        <v>0</v>
      </c>
      <c r="T527" s="7" t="n">
        <v>0</v>
      </c>
    </row>
    <row r="528" spans="1:19">
      <c r="A528" t="s">
        <v>4</v>
      </c>
      <c r="B528" s="4" t="s">
        <v>5</v>
      </c>
      <c r="C528" s="4" t="s">
        <v>7</v>
      </c>
      <c r="D528" s="4" t="s">
        <v>16</v>
      </c>
      <c r="E528" s="4" t="s">
        <v>16</v>
      </c>
      <c r="F528" s="4" t="s">
        <v>16</v>
      </c>
    </row>
    <row r="529" spans="1:20">
      <c r="A529" t="n">
        <v>4833</v>
      </c>
      <c r="B529" s="44" t="n">
        <v>161</v>
      </c>
      <c r="C529" s="7" t="n">
        <v>3</v>
      </c>
      <c r="D529" s="7" t="n">
        <v>1</v>
      </c>
      <c r="E529" s="7" t="n">
        <v>1.60000002384186</v>
      </c>
      <c r="F529" s="7" t="n">
        <v>0.0900000035762787</v>
      </c>
    </row>
    <row r="530" spans="1:20">
      <c r="A530" t="s">
        <v>4</v>
      </c>
      <c r="B530" s="4" t="s">
        <v>5</v>
      </c>
      <c r="C530" s="4" t="s">
        <v>7</v>
      </c>
      <c r="D530" s="4" t="s">
        <v>11</v>
      </c>
      <c r="E530" s="4" t="s">
        <v>7</v>
      </c>
      <c r="F530" s="4" t="s">
        <v>7</v>
      </c>
      <c r="G530" s="4" t="s">
        <v>7</v>
      </c>
      <c r="H530" s="4" t="s">
        <v>7</v>
      </c>
      <c r="I530" s="4" t="s">
        <v>7</v>
      </c>
      <c r="J530" s="4" t="s">
        <v>7</v>
      </c>
      <c r="K530" s="4" t="s">
        <v>7</v>
      </c>
      <c r="L530" s="4" t="s">
        <v>7</v>
      </c>
      <c r="M530" s="4" t="s">
        <v>7</v>
      </c>
      <c r="N530" s="4" t="s">
        <v>7</v>
      </c>
      <c r="O530" s="4" t="s">
        <v>7</v>
      </c>
      <c r="P530" s="4" t="s">
        <v>7</v>
      </c>
      <c r="Q530" s="4" t="s">
        <v>7</v>
      </c>
      <c r="R530" s="4" t="s">
        <v>7</v>
      </c>
      <c r="S530" s="4" t="s">
        <v>7</v>
      </c>
      <c r="T530" s="4" t="s">
        <v>7</v>
      </c>
    </row>
    <row r="531" spans="1:20">
      <c r="A531" t="n">
        <v>4847</v>
      </c>
      <c r="B531" s="44" t="n">
        <v>161</v>
      </c>
      <c r="C531" s="7" t="n">
        <v>0</v>
      </c>
      <c r="D531" s="7" t="n">
        <v>5</v>
      </c>
      <c r="E531" s="7" t="n">
        <v>1</v>
      </c>
      <c r="F531" s="7" t="n">
        <v>44</v>
      </c>
      <c r="G531" s="7" t="n">
        <v>0</v>
      </c>
      <c r="H531" s="7" t="n">
        <v>0</v>
      </c>
      <c r="I531" s="7" t="n">
        <v>0</v>
      </c>
      <c r="J531" s="7" t="n">
        <v>0</v>
      </c>
      <c r="K531" s="7" t="n">
        <v>0</v>
      </c>
      <c r="L531" s="7" t="n">
        <v>0</v>
      </c>
      <c r="M531" s="7" t="n">
        <v>0</v>
      </c>
      <c r="N531" s="7" t="n">
        <v>0</v>
      </c>
      <c r="O531" s="7" t="n">
        <v>0</v>
      </c>
      <c r="P531" s="7" t="n">
        <v>0</v>
      </c>
      <c r="Q531" s="7" t="n">
        <v>0</v>
      </c>
      <c r="R531" s="7" t="n">
        <v>0</v>
      </c>
      <c r="S531" s="7" t="n">
        <v>0</v>
      </c>
      <c r="T531" s="7" t="n">
        <v>0</v>
      </c>
    </row>
    <row r="532" spans="1:20">
      <c r="A532" t="s">
        <v>4</v>
      </c>
      <c r="B532" s="4" t="s">
        <v>5</v>
      </c>
      <c r="C532" s="4" t="s">
        <v>7</v>
      </c>
      <c r="D532" s="4" t="s">
        <v>16</v>
      </c>
      <c r="E532" s="4" t="s">
        <v>16</v>
      </c>
      <c r="F532" s="4" t="s">
        <v>16</v>
      </c>
    </row>
    <row r="533" spans="1:20">
      <c r="A533" t="n">
        <v>4867</v>
      </c>
      <c r="B533" s="44" t="n">
        <v>161</v>
      </c>
      <c r="C533" s="7" t="n">
        <v>3</v>
      </c>
      <c r="D533" s="7" t="n">
        <v>1</v>
      </c>
      <c r="E533" s="7" t="n">
        <v>1.60000002384186</v>
      </c>
      <c r="F533" s="7" t="n">
        <v>0.0900000035762787</v>
      </c>
    </row>
    <row r="534" spans="1:20">
      <c r="A534" t="s">
        <v>4</v>
      </c>
      <c r="B534" s="4" t="s">
        <v>5</v>
      </c>
      <c r="C534" s="4" t="s">
        <v>7</v>
      </c>
      <c r="D534" s="4" t="s">
        <v>11</v>
      </c>
      <c r="E534" s="4" t="s">
        <v>7</v>
      </c>
      <c r="F534" s="4" t="s">
        <v>7</v>
      </c>
      <c r="G534" s="4" t="s">
        <v>7</v>
      </c>
      <c r="H534" s="4" t="s">
        <v>7</v>
      </c>
      <c r="I534" s="4" t="s">
        <v>7</v>
      </c>
      <c r="J534" s="4" t="s">
        <v>7</v>
      </c>
      <c r="K534" s="4" t="s">
        <v>7</v>
      </c>
      <c r="L534" s="4" t="s">
        <v>7</v>
      </c>
      <c r="M534" s="4" t="s">
        <v>7</v>
      </c>
      <c r="N534" s="4" t="s">
        <v>7</v>
      </c>
      <c r="O534" s="4" t="s">
        <v>7</v>
      </c>
      <c r="P534" s="4" t="s">
        <v>7</v>
      </c>
      <c r="Q534" s="4" t="s">
        <v>7</v>
      </c>
      <c r="R534" s="4" t="s">
        <v>7</v>
      </c>
      <c r="S534" s="4" t="s">
        <v>7</v>
      </c>
      <c r="T534" s="4" t="s">
        <v>7</v>
      </c>
    </row>
    <row r="535" spans="1:20">
      <c r="A535" t="n">
        <v>4881</v>
      </c>
      <c r="B535" s="44" t="n">
        <v>161</v>
      </c>
      <c r="C535" s="7" t="n">
        <v>0</v>
      </c>
      <c r="D535" s="7" t="n">
        <v>7032</v>
      </c>
      <c r="E535" s="7" t="n">
        <v>1</v>
      </c>
      <c r="F535" s="7" t="n">
        <v>44</v>
      </c>
      <c r="G535" s="7" t="n">
        <v>0</v>
      </c>
      <c r="H535" s="7" t="n">
        <v>0</v>
      </c>
      <c r="I535" s="7" t="n">
        <v>0</v>
      </c>
      <c r="J535" s="7" t="n">
        <v>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0</v>
      </c>
      <c r="Q535" s="7" t="n">
        <v>0</v>
      </c>
      <c r="R535" s="7" t="n">
        <v>0</v>
      </c>
      <c r="S535" s="7" t="n">
        <v>0</v>
      </c>
      <c r="T535" s="7" t="n">
        <v>0</v>
      </c>
    </row>
    <row r="536" spans="1:20">
      <c r="A536" t="s">
        <v>4</v>
      </c>
      <c r="B536" s="4" t="s">
        <v>5</v>
      </c>
      <c r="C536" s="4" t="s">
        <v>7</v>
      </c>
      <c r="D536" s="4" t="s">
        <v>16</v>
      </c>
      <c r="E536" s="4" t="s">
        <v>16</v>
      </c>
      <c r="F536" s="4" t="s">
        <v>16</v>
      </c>
    </row>
    <row r="537" spans="1:20">
      <c r="A537" t="n">
        <v>4901</v>
      </c>
      <c r="B537" s="44" t="n">
        <v>161</v>
      </c>
      <c r="C537" s="7" t="n">
        <v>3</v>
      </c>
      <c r="D537" s="7" t="n">
        <v>1</v>
      </c>
      <c r="E537" s="7" t="n">
        <v>1.60000002384186</v>
      </c>
      <c r="F537" s="7" t="n">
        <v>0.0900000035762787</v>
      </c>
    </row>
    <row r="538" spans="1:20">
      <c r="A538" t="s">
        <v>4</v>
      </c>
      <c r="B538" s="4" t="s">
        <v>5</v>
      </c>
      <c r="C538" s="4" t="s">
        <v>7</v>
      </c>
      <c r="D538" s="4" t="s">
        <v>11</v>
      </c>
      <c r="E538" s="4" t="s">
        <v>7</v>
      </c>
      <c r="F538" s="4" t="s">
        <v>7</v>
      </c>
      <c r="G538" s="4" t="s">
        <v>7</v>
      </c>
      <c r="H538" s="4" t="s">
        <v>7</v>
      </c>
      <c r="I538" s="4" t="s">
        <v>7</v>
      </c>
      <c r="J538" s="4" t="s">
        <v>7</v>
      </c>
      <c r="K538" s="4" t="s">
        <v>7</v>
      </c>
      <c r="L538" s="4" t="s">
        <v>7</v>
      </c>
      <c r="M538" s="4" t="s">
        <v>7</v>
      </c>
      <c r="N538" s="4" t="s">
        <v>7</v>
      </c>
      <c r="O538" s="4" t="s">
        <v>7</v>
      </c>
      <c r="P538" s="4" t="s">
        <v>7</v>
      </c>
      <c r="Q538" s="4" t="s">
        <v>7</v>
      </c>
      <c r="R538" s="4" t="s">
        <v>7</v>
      </c>
      <c r="S538" s="4" t="s">
        <v>7</v>
      </c>
      <c r="T538" s="4" t="s">
        <v>7</v>
      </c>
    </row>
    <row r="539" spans="1:20">
      <c r="A539" t="n">
        <v>4915</v>
      </c>
      <c r="B539" s="44" t="n">
        <v>161</v>
      </c>
      <c r="C539" s="7" t="n">
        <v>0</v>
      </c>
      <c r="D539" s="7" t="n">
        <v>6</v>
      </c>
      <c r="E539" s="7" t="n">
        <v>1</v>
      </c>
      <c r="F539" s="7" t="n">
        <v>44</v>
      </c>
      <c r="G539" s="7" t="n">
        <v>0</v>
      </c>
      <c r="H539" s="7" t="n">
        <v>0</v>
      </c>
      <c r="I539" s="7" t="n">
        <v>0</v>
      </c>
      <c r="J539" s="7" t="n">
        <v>0</v>
      </c>
      <c r="K539" s="7" t="n">
        <v>0</v>
      </c>
      <c r="L539" s="7" t="n">
        <v>0</v>
      </c>
      <c r="M539" s="7" t="n">
        <v>0</v>
      </c>
      <c r="N539" s="7" t="n">
        <v>0</v>
      </c>
      <c r="O539" s="7" t="n">
        <v>0</v>
      </c>
      <c r="P539" s="7" t="n">
        <v>0</v>
      </c>
      <c r="Q539" s="7" t="n">
        <v>0</v>
      </c>
      <c r="R539" s="7" t="n">
        <v>0</v>
      </c>
      <c r="S539" s="7" t="n">
        <v>0</v>
      </c>
      <c r="T539" s="7" t="n">
        <v>0</v>
      </c>
    </row>
    <row r="540" spans="1:20">
      <c r="A540" t="s">
        <v>4</v>
      </c>
      <c r="B540" s="4" t="s">
        <v>5</v>
      </c>
      <c r="C540" s="4" t="s">
        <v>7</v>
      </c>
      <c r="D540" s="4" t="s">
        <v>16</v>
      </c>
      <c r="E540" s="4" t="s">
        <v>16</v>
      </c>
      <c r="F540" s="4" t="s">
        <v>16</v>
      </c>
    </row>
    <row r="541" spans="1:20">
      <c r="A541" t="n">
        <v>4935</v>
      </c>
      <c r="B541" s="44" t="n">
        <v>161</v>
      </c>
      <c r="C541" s="7" t="n">
        <v>3</v>
      </c>
      <c r="D541" s="7" t="n">
        <v>1</v>
      </c>
      <c r="E541" s="7" t="n">
        <v>1.60000002384186</v>
      </c>
      <c r="F541" s="7" t="n">
        <v>0.0900000035762787</v>
      </c>
    </row>
    <row r="542" spans="1:20">
      <c r="A542" t="s">
        <v>4</v>
      </c>
      <c r="B542" s="4" t="s">
        <v>5</v>
      </c>
      <c r="C542" s="4" t="s">
        <v>7</v>
      </c>
      <c r="D542" s="4" t="s">
        <v>11</v>
      </c>
      <c r="E542" s="4" t="s">
        <v>7</v>
      </c>
      <c r="F542" s="4" t="s">
        <v>7</v>
      </c>
      <c r="G542" s="4" t="s">
        <v>7</v>
      </c>
      <c r="H542" s="4" t="s">
        <v>7</v>
      </c>
      <c r="I542" s="4" t="s">
        <v>7</v>
      </c>
      <c r="J542" s="4" t="s">
        <v>7</v>
      </c>
      <c r="K542" s="4" t="s">
        <v>7</v>
      </c>
      <c r="L542" s="4" t="s">
        <v>7</v>
      </c>
      <c r="M542" s="4" t="s">
        <v>7</v>
      </c>
      <c r="N542" s="4" t="s">
        <v>7</v>
      </c>
      <c r="O542" s="4" t="s">
        <v>7</v>
      </c>
      <c r="P542" s="4" t="s">
        <v>7</v>
      </c>
      <c r="Q542" s="4" t="s">
        <v>7</v>
      </c>
      <c r="R542" s="4" t="s">
        <v>7</v>
      </c>
      <c r="S542" s="4" t="s">
        <v>7</v>
      </c>
      <c r="T542" s="4" t="s">
        <v>7</v>
      </c>
    </row>
    <row r="543" spans="1:20">
      <c r="A543" t="n">
        <v>4949</v>
      </c>
      <c r="B543" s="44" t="n">
        <v>161</v>
      </c>
      <c r="C543" s="7" t="n">
        <v>0</v>
      </c>
      <c r="D543" s="7" t="n">
        <v>7</v>
      </c>
      <c r="E543" s="7" t="n">
        <v>1</v>
      </c>
      <c r="F543" s="7" t="n">
        <v>44</v>
      </c>
      <c r="G543" s="7" t="n">
        <v>0</v>
      </c>
      <c r="H543" s="7" t="n">
        <v>0</v>
      </c>
      <c r="I543" s="7" t="n">
        <v>0</v>
      </c>
      <c r="J543" s="7" t="n">
        <v>0</v>
      </c>
      <c r="K543" s="7" t="n">
        <v>0</v>
      </c>
      <c r="L543" s="7" t="n">
        <v>0</v>
      </c>
      <c r="M543" s="7" t="n">
        <v>0</v>
      </c>
      <c r="N543" s="7" t="n">
        <v>0</v>
      </c>
      <c r="O543" s="7" t="n">
        <v>0</v>
      </c>
      <c r="P543" s="7" t="n">
        <v>0</v>
      </c>
      <c r="Q543" s="7" t="n">
        <v>0</v>
      </c>
      <c r="R543" s="7" t="n">
        <v>0</v>
      </c>
      <c r="S543" s="7" t="n">
        <v>0</v>
      </c>
      <c r="T543" s="7" t="n">
        <v>0</v>
      </c>
    </row>
    <row r="544" spans="1:20">
      <c r="A544" t="s">
        <v>4</v>
      </c>
      <c r="B544" s="4" t="s">
        <v>5</v>
      </c>
      <c r="C544" s="4" t="s">
        <v>7</v>
      </c>
      <c r="D544" s="4" t="s">
        <v>16</v>
      </c>
      <c r="E544" s="4" t="s">
        <v>16</v>
      </c>
      <c r="F544" s="4" t="s">
        <v>16</v>
      </c>
    </row>
    <row r="545" spans="1:20">
      <c r="A545" t="n">
        <v>4969</v>
      </c>
      <c r="B545" s="44" t="n">
        <v>161</v>
      </c>
      <c r="C545" s="7" t="n">
        <v>3</v>
      </c>
      <c r="D545" s="7" t="n">
        <v>1</v>
      </c>
      <c r="E545" s="7" t="n">
        <v>1.60000002384186</v>
      </c>
      <c r="F545" s="7" t="n">
        <v>0.0900000035762787</v>
      </c>
    </row>
    <row r="546" spans="1:20">
      <c r="A546" t="s">
        <v>4</v>
      </c>
      <c r="B546" s="4" t="s">
        <v>5</v>
      </c>
      <c r="C546" s="4" t="s">
        <v>7</v>
      </c>
      <c r="D546" s="4" t="s">
        <v>11</v>
      </c>
      <c r="E546" s="4" t="s">
        <v>7</v>
      </c>
      <c r="F546" s="4" t="s">
        <v>7</v>
      </c>
      <c r="G546" s="4" t="s">
        <v>7</v>
      </c>
      <c r="H546" s="4" t="s">
        <v>7</v>
      </c>
      <c r="I546" s="4" t="s">
        <v>7</v>
      </c>
      <c r="J546" s="4" t="s">
        <v>7</v>
      </c>
      <c r="K546" s="4" t="s">
        <v>7</v>
      </c>
      <c r="L546" s="4" t="s">
        <v>7</v>
      </c>
      <c r="M546" s="4" t="s">
        <v>7</v>
      </c>
      <c r="N546" s="4" t="s">
        <v>7</v>
      </c>
      <c r="O546" s="4" t="s">
        <v>7</v>
      </c>
      <c r="P546" s="4" t="s">
        <v>7</v>
      </c>
      <c r="Q546" s="4" t="s">
        <v>7</v>
      </c>
      <c r="R546" s="4" t="s">
        <v>7</v>
      </c>
      <c r="S546" s="4" t="s">
        <v>7</v>
      </c>
      <c r="T546" s="4" t="s">
        <v>7</v>
      </c>
    </row>
    <row r="547" spans="1:20">
      <c r="A547" t="n">
        <v>4983</v>
      </c>
      <c r="B547" s="44" t="n">
        <v>161</v>
      </c>
      <c r="C547" s="7" t="n">
        <v>0</v>
      </c>
      <c r="D547" s="7" t="n">
        <v>8</v>
      </c>
      <c r="E547" s="7" t="n">
        <v>1</v>
      </c>
      <c r="F547" s="7" t="n">
        <v>44</v>
      </c>
      <c r="G547" s="7" t="n">
        <v>0</v>
      </c>
      <c r="H547" s="7" t="n">
        <v>0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0</v>
      </c>
      <c r="N547" s="7" t="n">
        <v>0</v>
      </c>
      <c r="O547" s="7" t="n">
        <v>0</v>
      </c>
      <c r="P547" s="7" t="n">
        <v>0</v>
      </c>
      <c r="Q547" s="7" t="n">
        <v>0</v>
      </c>
      <c r="R547" s="7" t="n">
        <v>0</v>
      </c>
      <c r="S547" s="7" t="n">
        <v>0</v>
      </c>
      <c r="T547" s="7" t="n">
        <v>0</v>
      </c>
    </row>
    <row r="548" spans="1:20">
      <c r="A548" t="s">
        <v>4</v>
      </c>
      <c r="B548" s="4" t="s">
        <v>5</v>
      </c>
      <c r="C548" s="4" t="s">
        <v>7</v>
      </c>
      <c r="D548" s="4" t="s">
        <v>16</v>
      </c>
      <c r="E548" s="4" t="s">
        <v>16</v>
      </c>
      <c r="F548" s="4" t="s">
        <v>16</v>
      </c>
    </row>
    <row r="549" spans="1:20">
      <c r="A549" t="n">
        <v>5003</v>
      </c>
      <c r="B549" s="44" t="n">
        <v>161</v>
      </c>
      <c r="C549" s="7" t="n">
        <v>3</v>
      </c>
      <c r="D549" s="7" t="n">
        <v>1</v>
      </c>
      <c r="E549" s="7" t="n">
        <v>1.60000002384186</v>
      </c>
      <c r="F549" s="7" t="n">
        <v>0.0900000035762787</v>
      </c>
    </row>
    <row r="550" spans="1:20">
      <c r="A550" t="s">
        <v>4</v>
      </c>
      <c r="B550" s="4" t="s">
        <v>5</v>
      </c>
      <c r="C550" s="4" t="s">
        <v>7</v>
      </c>
      <c r="D550" s="4" t="s">
        <v>11</v>
      </c>
      <c r="E550" s="4" t="s">
        <v>7</v>
      </c>
      <c r="F550" s="4" t="s">
        <v>7</v>
      </c>
      <c r="G550" s="4" t="s">
        <v>7</v>
      </c>
      <c r="H550" s="4" t="s">
        <v>7</v>
      </c>
      <c r="I550" s="4" t="s">
        <v>7</v>
      </c>
      <c r="J550" s="4" t="s">
        <v>7</v>
      </c>
      <c r="K550" s="4" t="s">
        <v>7</v>
      </c>
      <c r="L550" s="4" t="s">
        <v>7</v>
      </c>
      <c r="M550" s="4" t="s">
        <v>7</v>
      </c>
      <c r="N550" s="4" t="s">
        <v>7</v>
      </c>
      <c r="O550" s="4" t="s">
        <v>7</v>
      </c>
      <c r="P550" s="4" t="s">
        <v>7</v>
      </c>
      <c r="Q550" s="4" t="s">
        <v>7</v>
      </c>
      <c r="R550" s="4" t="s">
        <v>7</v>
      </c>
      <c r="S550" s="4" t="s">
        <v>7</v>
      </c>
      <c r="T550" s="4" t="s">
        <v>7</v>
      </c>
    </row>
    <row r="551" spans="1:20">
      <c r="A551" t="n">
        <v>5017</v>
      </c>
      <c r="B551" s="44" t="n">
        <v>161</v>
      </c>
      <c r="C551" s="7" t="n">
        <v>0</v>
      </c>
      <c r="D551" s="7" t="n">
        <v>9</v>
      </c>
      <c r="E551" s="7" t="n">
        <v>1</v>
      </c>
      <c r="F551" s="7" t="n">
        <v>44</v>
      </c>
      <c r="G551" s="7" t="n">
        <v>0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0</v>
      </c>
      <c r="N551" s="7" t="n">
        <v>0</v>
      </c>
      <c r="O551" s="7" t="n">
        <v>0</v>
      </c>
      <c r="P551" s="7" t="n">
        <v>0</v>
      </c>
      <c r="Q551" s="7" t="n">
        <v>0</v>
      </c>
      <c r="R551" s="7" t="n">
        <v>0</v>
      </c>
      <c r="S551" s="7" t="n">
        <v>0</v>
      </c>
      <c r="T551" s="7" t="n">
        <v>0</v>
      </c>
    </row>
    <row r="552" spans="1:20">
      <c r="A552" t="s">
        <v>4</v>
      </c>
      <c r="B552" s="4" t="s">
        <v>5</v>
      </c>
      <c r="C552" s="4" t="s">
        <v>7</v>
      </c>
      <c r="D552" s="4" t="s">
        <v>16</v>
      </c>
      <c r="E552" s="4" t="s">
        <v>16</v>
      </c>
      <c r="F552" s="4" t="s">
        <v>16</v>
      </c>
    </row>
    <row r="553" spans="1:20">
      <c r="A553" t="n">
        <v>5037</v>
      </c>
      <c r="B553" s="44" t="n">
        <v>161</v>
      </c>
      <c r="C553" s="7" t="n">
        <v>3</v>
      </c>
      <c r="D553" s="7" t="n">
        <v>1</v>
      </c>
      <c r="E553" s="7" t="n">
        <v>1.60000002384186</v>
      </c>
      <c r="F553" s="7" t="n">
        <v>0.0900000035762787</v>
      </c>
    </row>
    <row r="554" spans="1:20">
      <c r="A554" t="s">
        <v>4</v>
      </c>
      <c r="B554" s="4" t="s">
        <v>5</v>
      </c>
      <c r="C554" s="4" t="s">
        <v>7</v>
      </c>
      <c r="D554" s="4" t="s">
        <v>11</v>
      </c>
      <c r="E554" s="4" t="s">
        <v>7</v>
      </c>
      <c r="F554" s="4" t="s">
        <v>7</v>
      </c>
      <c r="G554" s="4" t="s">
        <v>7</v>
      </c>
      <c r="H554" s="4" t="s">
        <v>7</v>
      </c>
      <c r="I554" s="4" t="s">
        <v>7</v>
      </c>
      <c r="J554" s="4" t="s">
        <v>7</v>
      </c>
      <c r="K554" s="4" t="s">
        <v>7</v>
      </c>
      <c r="L554" s="4" t="s">
        <v>7</v>
      </c>
      <c r="M554" s="4" t="s">
        <v>7</v>
      </c>
      <c r="N554" s="4" t="s">
        <v>7</v>
      </c>
      <c r="O554" s="4" t="s">
        <v>7</v>
      </c>
      <c r="P554" s="4" t="s">
        <v>7</v>
      </c>
      <c r="Q554" s="4" t="s">
        <v>7</v>
      </c>
      <c r="R554" s="4" t="s">
        <v>7</v>
      </c>
      <c r="S554" s="4" t="s">
        <v>7</v>
      </c>
      <c r="T554" s="4" t="s">
        <v>7</v>
      </c>
    </row>
    <row r="555" spans="1:20">
      <c r="A555" t="n">
        <v>5051</v>
      </c>
      <c r="B555" s="44" t="n">
        <v>161</v>
      </c>
      <c r="C555" s="7" t="n">
        <v>0</v>
      </c>
      <c r="D555" s="7" t="n">
        <v>11</v>
      </c>
      <c r="E555" s="7" t="n">
        <v>1</v>
      </c>
      <c r="F555" s="7" t="n">
        <v>44</v>
      </c>
      <c r="G555" s="7" t="n">
        <v>0</v>
      </c>
      <c r="H555" s="7" t="n">
        <v>0</v>
      </c>
      <c r="I555" s="7" t="n">
        <v>0</v>
      </c>
      <c r="J555" s="7" t="n">
        <v>0</v>
      </c>
      <c r="K555" s="7" t="n">
        <v>0</v>
      </c>
      <c r="L555" s="7" t="n">
        <v>0</v>
      </c>
      <c r="M555" s="7" t="n">
        <v>0</v>
      </c>
      <c r="N555" s="7" t="n">
        <v>0</v>
      </c>
      <c r="O555" s="7" t="n">
        <v>0</v>
      </c>
      <c r="P555" s="7" t="n">
        <v>0</v>
      </c>
      <c r="Q555" s="7" t="n">
        <v>0</v>
      </c>
      <c r="R555" s="7" t="n">
        <v>0</v>
      </c>
      <c r="S555" s="7" t="n">
        <v>0</v>
      </c>
      <c r="T555" s="7" t="n">
        <v>0</v>
      </c>
    </row>
    <row r="556" spans="1:20">
      <c r="A556" t="s">
        <v>4</v>
      </c>
      <c r="B556" s="4" t="s">
        <v>5</v>
      </c>
      <c r="C556" s="4" t="s">
        <v>7</v>
      </c>
      <c r="D556" s="4" t="s">
        <v>16</v>
      </c>
      <c r="E556" s="4" t="s">
        <v>16</v>
      </c>
      <c r="F556" s="4" t="s">
        <v>16</v>
      </c>
    </row>
    <row r="557" spans="1:20">
      <c r="A557" t="n">
        <v>5071</v>
      </c>
      <c r="B557" s="44" t="n">
        <v>161</v>
      </c>
      <c r="C557" s="7" t="n">
        <v>3</v>
      </c>
      <c r="D557" s="7" t="n">
        <v>1</v>
      </c>
      <c r="E557" s="7" t="n">
        <v>1.60000002384186</v>
      </c>
      <c r="F557" s="7" t="n">
        <v>0.0900000035762787</v>
      </c>
    </row>
    <row r="558" spans="1:20">
      <c r="A558" t="s">
        <v>4</v>
      </c>
      <c r="B558" s="4" t="s">
        <v>5</v>
      </c>
      <c r="C558" s="4" t="s">
        <v>7</v>
      </c>
      <c r="D558" s="4" t="s">
        <v>11</v>
      </c>
      <c r="E558" s="4" t="s">
        <v>7</v>
      </c>
      <c r="F558" s="4" t="s">
        <v>7</v>
      </c>
      <c r="G558" s="4" t="s">
        <v>7</v>
      </c>
      <c r="H558" s="4" t="s">
        <v>7</v>
      </c>
      <c r="I558" s="4" t="s">
        <v>7</v>
      </c>
      <c r="J558" s="4" t="s">
        <v>7</v>
      </c>
      <c r="K558" s="4" t="s">
        <v>7</v>
      </c>
      <c r="L558" s="4" t="s">
        <v>7</v>
      </c>
      <c r="M558" s="4" t="s">
        <v>7</v>
      </c>
      <c r="N558" s="4" t="s">
        <v>7</v>
      </c>
      <c r="O558" s="4" t="s">
        <v>7</v>
      </c>
      <c r="P558" s="4" t="s">
        <v>7</v>
      </c>
      <c r="Q558" s="4" t="s">
        <v>7</v>
      </c>
      <c r="R558" s="4" t="s">
        <v>7</v>
      </c>
      <c r="S558" s="4" t="s">
        <v>7</v>
      </c>
      <c r="T558" s="4" t="s">
        <v>7</v>
      </c>
    </row>
    <row r="559" spans="1:20">
      <c r="A559" t="n">
        <v>5085</v>
      </c>
      <c r="B559" s="44" t="n">
        <v>161</v>
      </c>
      <c r="C559" s="7" t="n">
        <v>0</v>
      </c>
      <c r="D559" s="7" t="n">
        <v>13</v>
      </c>
      <c r="E559" s="7" t="n">
        <v>1</v>
      </c>
      <c r="F559" s="7" t="n">
        <v>44</v>
      </c>
      <c r="G559" s="7" t="n">
        <v>0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0</v>
      </c>
      <c r="R559" s="7" t="n">
        <v>0</v>
      </c>
      <c r="S559" s="7" t="n">
        <v>0</v>
      </c>
      <c r="T559" s="7" t="n">
        <v>0</v>
      </c>
    </row>
    <row r="560" spans="1:20">
      <c r="A560" t="s">
        <v>4</v>
      </c>
      <c r="B560" s="4" t="s">
        <v>5</v>
      </c>
      <c r="C560" s="4" t="s">
        <v>7</v>
      </c>
      <c r="D560" s="4" t="s">
        <v>16</v>
      </c>
      <c r="E560" s="4" t="s">
        <v>16</v>
      </c>
      <c r="F560" s="4" t="s">
        <v>16</v>
      </c>
    </row>
    <row r="561" spans="1:20">
      <c r="A561" t="n">
        <v>5105</v>
      </c>
      <c r="B561" s="44" t="n">
        <v>161</v>
      </c>
      <c r="C561" s="7" t="n">
        <v>3</v>
      </c>
      <c r="D561" s="7" t="n">
        <v>1</v>
      </c>
      <c r="E561" s="7" t="n">
        <v>1.60000002384186</v>
      </c>
      <c r="F561" s="7" t="n">
        <v>0.0900000035762787</v>
      </c>
    </row>
    <row r="562" spans="1:20">
      <c r="A562" t="s">
        <v>4</v>
      </c>
      <c r="B562" s="4" t="s">
        <v>5</v>
      </c>
      <c r="C562" s="4" t="s">
        <v>7</v>
      </c>
      <c r="D562" s="4" t="s">
        <v>11</v>
      </c>
      <c r="E562" s="4" t="s">
        <v>7</v>
      </c>
      <c r="F562" s="4" t="s">
        <v>7</v>
      </c>
      <c r="G562" s="4" t="s">
        <v>7</v>
      </c>
      <c r="H562" s="4" t="s">
        <v>7</v>
      </c>
      <c r="I562" s="4" t="s">
        <v>7</v>
      </c>
      <c r="J562" s="4" t="s">
        <v>7</v>
      </c>
      <c r="K562" s="4" t="s">
        <v>7</v>
      </c>
      <c r="L562" s="4" t="s">
        <v>7</v>
      </c>
      <c r="M562" s="4" t="s">
        <v>7</v>
      </c>
      <c r="N562" s="4" t="s">
        <v>7</v>
      </c>
      <c r="O562" s="4" t="s">
        <v>7</v>
      </c>
      <c r="P562" s="4" t="s">
        <v>7</v>
      </c>
      <c r="Q562" s="4" t="s">
        <v>7</v>
      </c>
      <c r="R562" s="4" t="s">
        <v>7</v>
      </c>
      <c r="S562" s="4" t="s">
        <v>7</v>
      </c>
      <c r="T562" s="4" t="s">
        <v>7</v>
      </c>
    </row>
    <row r="563" spans="1:20">
      <c r="A563" t="n">
        <v>5119</v>
      </c>
      <c r="B563" s="44" t="n">
        <v>161</v>
      </c>
      <c r="C563" s="7" t="n">
        <v>0</v>
      </c>
      <c r="D563" s="7" t="n">
        <v>80</v>
      </c>
      <c r="E563" s="7" t="n">
        <v>1</v>
      </c>
      <c r="F563" s="7" t="n">
        <v>44</v>
      </c>
      <c r="G563" s="7" t="n">
        <v>0</v>
      </c>
      <c r="H563" s="7" t="n">
        <v>0</v>
      </c>
      <c r="I563" s="7" t="n">
        <v>0</v>
      </c>
      <c r="J563" s="7" t="n">
        <v>0</v>
      </c>
      <c r="K563" s="7" t="n">
        <v>0</v>
      </c>
      <c r="L563" s="7" t="n">
        <v>0</v>
      </c>
      <c r="M563" s="7" t="n">
        <v>0</v>
      </c>
      <c r="N563" s="7" t="n">
        <v>0</v>
      </c>
      <c r="O563" s="7" t="n">
        <v>0</v>
      </c>
      <c r="P563" s="7" t="n">
        <v>0</v>
      </c>
      <c r="Q563" s="7" t="n">
        <v>0</v>
      </c>
      <c r="R563" s="7" t="n">
        <v>0</v>
      </c>
      <c r="S563" s="7" t="n">
        <v>0</v>
      </c>
      <c r="T563" s="7" t="n">
        <v>0</v>
      </c>
    </row>
    <row r="564" spans="1:20">
      <c r="A564" t="s">
        <v>4</v>
      </c>
      <c r="B564" s="4" t="s">
        <v>5</v>
      </c>
      <c r="C564" s="4" t="s">
        <v>7</v>
      </c>
      <c r="D564" s="4" t="s">
        <v>16</v>
      </c>
      <c r="E564" s="4" t="s">
        <v>16</v>
      </c>
      <c r="F564" s="4" t="s">
        <v>16</v>
      </c>
    </row>
    <row r="565" spans="1:20">
      <c r="A565" t="n">
        <v>5139</v>
      </c>
      <c r="B565" s="44" t="n">
        <v>161</v>
      </c>
      <c r="C565" s="7" t="n">
        <v>3</v>
      </c>
      <c r="D565" s="7" t="n">
        <v>1</v>
      </c>
      <c r="E565" s="7" t="n">
        <v>1.60000002384186</v>
      </c>
      <c r="F565" s="7" t="n">
        <v>0.0900000035762787</v>
      </c>
    </row>
    <row r="566" spans="1:20">
      <c r="A566" t="s">
        <v>4</v>
      </c>
      <c r="B566" s="4" t="s">
        <v>5</v>
      </c>
      <c r="C566" s="4" t="s">
        <v>7</v>
      </c>
      <c r="D566" s="4" t="s">
        <v>11</v>
      </c>
      <c r="E566" s="4" t="s">
        <v>7</v>
      </c>
      <c r="F566" s="4" t="s">
        <v>7</v>
      </c>
      <c r="G566" s="4" t="s">
        <v>7</v>
      </c>
      <c r="H566" s="4" t="s">
        <v>7</v>
      </c>
      <c r="I566" s="4" t="s">
        <v>7</v>
      </c>
      <c r="J566" s="4" t="s">
        <v>7</v>
      </c>
      <c r="K566" s="4" t="s">
        <v>7</v>
      </c>
      <c r="L566" s="4" t="s">
        <v>7</v>
      </c>
      <c r="M566" s="4" t="s">
        <v>7</v>
      </c>
      <c r="N566" s="4" t="s">
        <v>7</v>
      </c>
      <c r="O566" s="4" t="s">
        <v>7</v>
      </c>
      <c r="P566" s="4" t="s">
        <v>7</v>
      </c>
      <c r="Q566" s="4" t="s">
        <v>7</v>
      </c>
      <c r="R566" s="4" t="s">
        <v>7</v>
      </c>
      <c r="S566" s="4" t="s">
        <v>7</v>
      </c>
      <c r="T566" s="4" t="s">
        <v>7</v>
      </c>
    </row>
    <row r="567" spans="1:20">
      <c r="A567" t="n">
        <v>5153</v>
      </c>
      <c r="B567" s="44" t="n">
        <v>161</v>
      </c>
      <c r="C567" s="7" t="n">
        <v>0</v>
      </c>
      <c r="D567" s="7" t="n">
        <v>12</v>
      </c>
      <c r="E567" s="7" t="n">
        <v>1</v>
      </c>
      <c r="F567" s="7" t="n">
        <v>44</v>
      </c>
      <c r="G567" s="7" t="n">
        <v>0</v>
      </c>
      <c r="H567" s="7" t="n">
        <v>0</v>
      </c>
      <c r="I567" s="7" t="n">
        <v>0</v>
      </c>
      <c r="J567" s="7" t="n">
        <v>0</v>
      </c>
      <c r="K567" s="7" t="n">
        <v>0</v>
      </c>
      <c r="L567" s="7" t="n">
        <v>0</v>
      </c>
      <c r="M567" s="7" t="n">
        <v>0</v>
      </c>
      <c r="N567" s="7" t="n">
        <v>0</v>
      </c>
      <c r="O567" s="7" t="n">
        <v>0</v>
      </c>
      <c r="P567" s="7" t="n">
        <v>0</v>
      </c>
      <c r="Q567" s="7" t="n">
        <v>0</v>
      </c>
      <c r="R567" s="7" t="n">
        <v>0</v>
      </c>
      <c r="S567" s="7" t="n">
        <v>0</v>
      </c>
      <c r="T567" s="7" t="n">
        <v>0</v>
      </c>
    </row>
    <row r="568" spans="1:20">
      <c r="A568" t="s">
        <v>4</v>
      </c>
      <c r="B568" s="4" t="s">
        <v>5</v>
      </c>
      <c r="C568" s="4" t="s">
        <v>7</v>
      </c>
      <c r="D568" s="4" t="s">
        <v>16</v>
      </c>
      <c r="E568" s="4" t="s">
        <v>16</v>
      </c>
      <c r="F568" s="4" t="s">
        <v>16</v>
      </c>
    </row>
    <row r="569" spans="1:20">
      <c r="A569" t="n">
        <v>5173</v>
      </c>
      <c r="B569" s="44" t="n">
        <v>161</v>
      </c>
      <c r="C569" s="7" t="n">
        <v>3</v>
      </c>
      <c r="D569" s="7" t="n">
        <v>1</v>
      </c>
      <c r="E569" s="7" t="n">
        <v>1.60000002384186</v>
      </c>
      <c r="F569" s="7" t="n">
        <v>0.0900000035762787</v>
      </c>
    </row>
    <row r="570" spans="1:20">
      <c r="A570" t="s">
        <v>4</v>
      </c>
      <c r="B570" s="4" t="s">
        <v>5</v>
      </c>
      <c r="C570" s="4" t="s">
        <v>7</v>
      </c>
      <c r="D570" s="4" t="s">
        <v>11</v>
      </c>
      <c r="E570" s="4" t="s">
        <v>7</v>
      </c>
      <c r="F570" s="4" t="s">
        <v>7</v>
      </c>
      <c r="G570" s="4" t="s">
        <v>7</v>
      </c>
      <c r="H570" s="4" t="s">
        <v>7</v>
      </c>
      <c r="I570" s="4" t="s">
        <v>7</v>
      </c>
      <c r="J570" s="4" t="s">
        <v>7</v>
      </c>
      <c r="K570" s="4" t="s">
        <v>7</v>
      </c>
      <c r="L570" s="4" t="s">
        <v>7</v>
      </c>
      <c r="M570" s="4" t="s">
        <v>7</v>
      </c>
      <c r="N570" s="4" t="s">
        <v>7</v>
      </c>
      <c r="O570" s="4" t="s">
        <v>7</v>
      </c>
      <c r="P570" s="4" t="s">
        <v>7</v>
      </c>
      <c r="Q570" s="4" t="s">
        <v>7</v>
      </c>
      <c r="R570" s="4" t="s">
        <v>7</v>
      </c>
      <c r="S570" s="4" t="s">
        <v>7</v>
      </c>
      <c r="T570" s="4" t="s">
        <v>7</v>
      </c>
    </row>
    <row r="571" spans="1:20">
      <c r="A571" t="n">
        <v>5187</v>
      </c>
      <c r="B571" s="44" t="n">
        <v>161</v>
      </c>
      <c r="C571" s="7" t="n">
        <v>0</v>
      </c>
      <c r="D571" s="7" t="n">
        <v>14</v>
      </c>
      <c r="E571" s="7" t="n">
        <v>1</v>
      </c>
      <c r="F571" s="7" t="n">
        <v>44</v>
      </c>
      <c r="G571" s="7" t="n">
        <v>0</v>
      </c>
      <c r="H571" s="7" t="n">
        <v>0</v>
      </c>
      <c r="I571" s="7" t="n">
        <v>0</v>
      </c>
      <c r="J571" s="7" t="n">
        <v>0</v>
      </c>
      <c r="K571" s="7" t="n">
        <v>0</v>
      </c>
      <c r="L571" s="7" t="n">
        <v>0</v>
      </c>
      <c r="M571" s="7" t="n">
        <v>0</v>
      </c>
      <c r="N571" s="7" t="n">
        <v>0</v>
      </c>
      <c r="O571" s="7" t="n">
        <v>0</v>
      </c>
      <c r="P571" s="7" t="n">
        <v>0</v>
      </c>
      <c r="Q571" s="7" t="n">
        <v>0</v>
      </c>
      <c r="R571" s="7" t="n">
        <v>0</v>
      </c>
      <c r="S571" s="7" t="n">
        <v>0</v>
      </c>
      <c r="T571" s="7" t="n">
        <v>0</v>
      </c>
    </row>
    <row r="572" spans="1:20">
      <c r="A572" t="s">
        <v>4</v>
      </c>
      <c r="B572" s="4" t="s">
        <v>5</v>
      </c>
      <c r="C572" s="4" t="s">
        <v>7</v>
      </c>
      <c r="D572" s="4" t="s">
        <v>16</v>
      </c>
      <c r="E572" s="4" t="s">
        <v>16</v>
      </c>
      <c r="F572" s="4" t="s">
        <v>16</v>
      </c>
    </row>
    <row r="573" spans="1:20">
      <c r="A573" t="n">
        <v>5207</v>
      </c>
      <c r="B573" s="44" t="n">
        <v>161</v>
      </c>
      <c r="C573" s="7" t="n">
        <v>3</v>
      </c>
      <c r="D573" s="7" t="n">
        <v>1</v>
      </c>
      <c r="E573" s="7" t="n">
        <v>1.60000002384186</v>
      </c>
      <c r="F573" s="7" t="n">
        <v>0.0900000035762787</v>
      </c>
    </row>
    <row r="574" spans="1:20">
      <c r="A574" t="s">
        <v>4</v>
      </c>
      <c r="B574" s="4" t="s">
        <v>5</v>
      </c>
      <c r="C574" s="4" t="s">
        <v>7</v>
      </c>
      <c r="D574" s="4" t="s">
        <v>11</v>
      </c>
      <c r="E574" s="4" t="s">
        <v>7</v>
      </c>
      <c r="F574" s="4" t="s">
        <v>7</v>
      </c>
      <c r="G574" s="4" t="s">
        <v>7</v>
      </c>
      <c r="H574" s="4" t="s">
        <v>7</v>
      </c>
      <c r="I574" s="4" t="s">
        <v>7</v>
      </c>
      <c r="J574" s="4" t="s">
        <v>7</v>
      </c>
      <c r="K574" s="4" t="s">
        <v>7</v>
      </c>
      <c r="L574" s="4" t="s">
        <v>7</v>
      </c>
      <c r="M574" s="4" t="s">
        <v>7</v>
      </c>
      <c r="N574" s="4" t="s">
        <v>7</v>
      </c>
      <c r="O574" s="4" t="s">
        <v>7</v>
      </c>
      <c r="P574" s="4" t="s">
        <v>7</v>
      </c>
      <c r="Q574" s="4" t="s">
        <v>7</v>
      </c>
      <c r="R574" s="4" t="s">
        <v>7</v>
      </c>
      <c r="S574" s="4" t="s">
        <v>7</v>
      </c>
      <c r="T574" s="4" t="s">
        <v>7</v>
      </c>
    </row>
    <row r="575" spans="1:20">
      <c r="A575" t="n">
        <v>5221</v>
      </c>
      <c r="B575" s="44" t="n">
        <v>161</v>
      </c>
      <c r="C575" s="7" t="n">
        <v>0</v>
      </c>
      <c r="D575" s="7" t="n">
        <v>16</v>
      </c>
      <c r="E575" s="7" t="n">
        <v>1</v>
      </c>
      <c r="F575" s="7" t="n">
        <v>44</v>
      </c>
      <c r="G575" s="7" t="n">
        <v>0</v>
      </c>
      <c r="H575" s="7" t="n">
        <v>0</v>
      </c>
      <c r="I575" s="7" t="n">
        <v>0</v>
      </c>
      <c r="J575" s="7" t="n">
        <v>0</v>
      </c>
      <c r="K575" s="7" t="n">
        <v>0</v>
      </c>
      <c r="L575" s="7" t="n">
        <v>0</v>
      </c>
      <c r="M575" s="7" t="n">
        <v>0</v>
      </c>
      <c r="N575" s="7" t="n">
        <v>0</v>
      </c>
      <c r="O575" s="7" t="n">
        <v>0</v>
      </c>
      <c r="P575" s="7" t="n">
        <v>0</v>
      </c>
      <c r="Q575" s="7" t="n">
        <v>0</v>
      </c>
      <c r="R575" s="7" t="n">
        <v>0</v>
      </c>
      <c r="S575" s="7" t="n">
        <v>0</v>
      </c>
      <c r="T575" s="7" t="n">
        <v>0</v>
      </c>
    </row>
    <row r="576" spans="1:20">
      <c r="A576" t="s">
        <v>4</v>
      </c>
      <c r="B576" s="4" t="s">
        <v>5</v>
      </c>
      <c r="C576" s="4" t="s">
        <v>7</v>
      </c>
      <c r="D576" s="4" t="s">
        <v>16</v>
      </c>
      <c r="E576" s="4" t="s">
        <v>16</v>
      </c>
      <c r="F576" s="4" t="s">
        <v>16</v>
      </c>
    </row>
    <row r="577" spans="1:20">
      <c r="A577" t="n">
        <v>5241</v>
      </c>
      <c r="B577" s="44" t="n">
        <v>161</v>
      </c>
      <c r="C577" s="7" t="n">
        <v>3</v>
      </c>
      <c r="D577" s="7" t="n">
        <v>1</v>
      </c>
      <c r="E577" s="7" t="n">
        <v>1.60000002384186</v>
      </c>
      <c r="F577" s="7" t="n">
        <v>0.0900000035762787</v>
      </c>
    </row>
    <row r="578" spans="1:20">
      <c r="A578" t="s">
        <v>4</v>
      </c>
      <c r="B578" s="4" t="s">
        <v>5</v>
      </c>
      <c r="C578" s="4" t="s">
        <v>7</v>
      </c>
      <c r="D578" s="4" t="s">
        <v>11</v>
      </c>
      <c r="E578" s="4" t="s">
        <v>7</v>
      </c>
      <c r="F578" s="4" t="s">
        <v>7</v>
      </c>
      <c r="G578" s="4" t="s">
        <v>7</v>
      </c>
      <c r="H578" s="4" t="s">
        <v>7</v>
      </c>
      <c r="I578" s="4" t="s">
        <v>7</v>
      </c>
      <c r="J578" s="4" t="s">
        <v>7</v>
      </c>
      <c r="K578" s="4" t="s">
        <v>7</v>
      </c>
      <c r="L578" s="4" t="s">
        <v>7</v>
      </c>
      <c r="M578" s="4" t="s">
        <v>7</v>
      </c>
      <c r="N578" s="4" t="s">
        <v>7</v>
      </c>
      <c r="O578" s="4" t="s">
        <v>7</v>
      </c>
      <c r="P578" s="4" t="s">
        <v>7</v>
      </c>
      <c r="Q578" s="4" t="s">
        <v>7</v>
      </c>
      <c r="R578" s="4" t="s">
        <v>7</v>
      </c>
      <c r="S578" s="4" t="s">
        <v>7</v>
      </c>
      <c r="T578" s="4" t="s">
        <v>7</v>
      </c>
    </row>
    <row r="579" spans="1:20">
      <c r="A579" t="n">
        <v>5255</v>
      </c>
      <c r="B579" s="44" t="n">
        <v>161</v>
      </c>
      <c r="C579" s="7" t="n">
        <v>0</v>
      </c>
      <c r="D579" s="7" t="n">
        <v>15</v>
      </c>
      <c r="E579" s="7" t="n">
        <v>1</v>
      </c>
      <c r="F579" s="7" t="n">
        <v>44</v>
      </c>
      <c r="G579" s="7" t="n">
        <v>0</v>
      </c>
      <c r="H579" s="7" t="n">
        <v>0</v>
      </c>
      <c r="I579" s="7" t="n">
        <v>0</v>
      </c>
      <c r="J579" s="7" t="n">
        <v>0</v>
      </c>
      <c r="K579" s="7" t="n">
        <v>0</v>
      </c>
      <c r="L579" s="7" t="n">
        <v>0</v>
      </c>
      <c r="M579" s="7" t="n">
        <v>0</v>
      </c>
      <c r="N579" s="7" t="n">
        <v>0</v>
      </c>
      <c r="O579" s="7" t="n">
        <v>0</v>
      </c>
      <c r="P579" s="7" t="n">
        <v>0</v>
      </c>
      <c r="Q579" s="7" t="n">
        <v>0</v>
      </c>
      <c r="R579" s="7" t="n">
        <v>0</v>
      </c>
      <c r="S579" s="7" t="n">
        <v>0</v>
      </c>
      <c r="T579" s="7" t="n">
        <v>0</v>
      </c>
    </row>
    <row r="580" spans="1:20">
      <c r="A580" t="s">
        <v>4</v>
      </c>
      <c r="B580" s="4" t="s">
        <v>5</v>
      </c>
      <c r="C580" s="4" t="s">
        <v>7</v>
      </c>
      <c r="D580" s="4" t="s">
        <v>16</v>
      </c>
      <c r="E580" s="4" t="s">
        <v>16</v>
      </c>
      <c r="F580" s="4" t="s">
        <v>16</v>
      </c>
    </row>
    <row r="581" spans="1:20">
      <c r="A581" t="n">
        <v>5275</v>
      </c>
      <c r="B581" s="44" t="n">
        <v>161</v>
      </c>
      <c r="C581" s="7" t="n">
        <v>3</v>
      </c>
      <c r="D581" s="7" t="n">
        <v>1</v>
      </c>
      <c r="E581" s="7" t="n">
        <v>1.60000002384186</v>
      </c>
      <c r="F581" s="7" t="n">
        <v>0.0900000035762787</v>
      </c>
    </row>
    <row r="582" spans="1:20">
      <c r="A582" t="s">
        <v>4</v>
      </c>
      <c r="B582" s="4" t="s">
        <v>5</v>
      </c>
      <c r="C582" s="4" t="s">
        <v>7</v>
      </c>
      <c r="D582" s="4" t="s">
        <v>11</v>
      </c>
      <c r="E582" s="4" t="s">
        <v>7</v>
      </c>
      <c r="F582" s="4" t="s">
        <v>7</v>
      </c>
      <c r="G582" s="4" t="s">
        <v>7</v>
      </c>
      <c r="H582" s="4" t="s">
        <v>7</v>
      </c>
      <c r="I582" s="4" t="s">
        <v>7</v>
      </c>
      <c r="J582" s="4" t="s">
        <v>7</v>
      </c>
      <c r="K582" s="4" t="s">
        <v>7</v>
      </c>
      <c r="L582" s="4" t="s">
        <v>7</v>
      </c>
      <c r="M582" s="4" t="s">
        <v>7</v>
      </c>
      <c r="N582" s="4" t="s">
        <v>7</v>
      </c>
      <c r="O582" s="4" t="s">
        <v>7</v>
      </c>
      <c r="P582" s="4" t="s">
        <v>7</v>
      </c>
      <c r="Q582" s="4" t="s">
        <v>7</v>
      </c>
      <c r="R582" s="4" t="s">
        <v>7</v>
      </c>
      <c r="S582" s="4" t="s">
        <v>7</v>
      </c>
      <c r="T582" s="4" t="s">
        <v>7</v>
      </c>
    </row>
    <row r="583" spans="1:20">
      <c r="A583" t="n">
        <v>5289</v>
      </c>
      <c r="B583" s="44" t="n">
        <v>161</v>
      </c>
      <c r="C583" s="7" t="n">
        <v>0</v>
      </c>
      <c r="D583" s="7" t="n">
        <v>17</v>
      </c>
      <c r="E583" s="7" t="n">
        <v>1</v>
      </c>
      <c r="F583" s="7" t="n">
        <v>44</v>
      </c>
      <c r="G583" s="7" t="n">
        <v>0</v>
      </c>
      <c r="H583" s="7" t="n">
        <v>0</v>
      </c>
      <c r="I583" s="7" t="n">
        <v>0</v>
      </c>
      <c r="J583" s="7" t="n">
        <v>0</v>
      </c>
      <c r="K583" s="7" t="n">
        <v>0</v>
      </c>
      <c r="L583" s="7" t="n">
        <v>0</v>
      </c>
      <c r="M583" s="7" t="n">
        <v>0</v>
      </c>
      <c r="N583" s="7" t="n">
        <v>0</v>
      </c>
      <c r="O583" s="7" t="n">
        <v>0</v>
      </c>
      <c r="P583" s="7" t="n">
        <v>0</v>
      </c>
      <c r="Q583" s="7" t="n">
        <v>0</v>
      </c>
      <c r="R583" s="7" t="n">
        <v>0</v>
      </c>
      <c r="S583" s="7" t="n">
        <v>0</v>
      </c>
      <c r="T583" s="7" t="n">
        <v>0</v>
      </c>
    </row>
    <row r="584" spans="1:20">
      <c r="A584" t="s">
        <v>4</v>
      </c>
      <c r="B584" s="4" t="s">
        <v>5</v>
      </c>
      <c r="C584" s="4" t="s">
        <v>7</v>
      </c>
      <c r="D584" s="4" t="s">
        <v>16</v>
      </c>
      <c r="E584" s="4" t="s">
        <v>16</v>
      </c>
      <c r="F584" s="4" t="s">
        <v>16</v>
      </c>
    </row>
    <row r="585" spans="1:20">
      <c r="A585" t="n">
        <v>5309</v>
      </c>
      <c r="B585" s="44" t="n">
        <v>161</v>
      </c>
      <c r="C585" s="7" t="n">
        <v>3</v>
      </c>
      <c r="D585" s="7" t="n">
        <v>1</v>
      </c>
      <c r="E585" s="7" t="n">
        <v>1.60000002384186</v>
      </c>
      <c r="F585" s="7" t="n">
        <v>0.0900000035762787</v>
      </c>
    </row>
    <row r="586" spans="1:20">
      <c r="A586" t="s">
        <v>4</v>
      </c>
      <c r="B586" s="4" t="s">
        <v>5</v>
      </c>
      <c r="C586" s="4" t="s">
        <v>7</v>
      </c>
      <c r="D586" s="4" t="s">
        <v>11</v>
      </c>
      <c r="E586" s="4" t="s">
        <v>7</v>
      </c>
      <c r="F586" s="4" t="s">
        <v>7</v>
      </c>
      <c r="G586" s="4" t="s">
        <v>7</v>
      </c>
      <c r="H586" s="4" t="s">
        <v>7</v>
      </c>
      <c r="I586" s="4" t="s">
        <v>7</v>
      </c>
      <c r="J586" s="4" t="s">
        <v>7</v>
      </c>
      <c r="K586" s="4" t="s">
        <v>7</v>
      </c>
      <c r="L586" s="4" t="s">
        <v>7</v>
      </c>
      <c r="M586" s="4" t="s">
        <v>7</v>
      </c>
      <c r="N586" s="4" t="s">
        <v>7</v>
      </c>
      <c r="O586" s="4" t="s">
        <v>7</v>
      </c>
      <c r="P586" s="4" t="s">
        <v>7</v>
      </c>
      <c r="Q586" s="4" t="s">
        <v>7</v>
      </c>
      <c r="R586" s="4" t="s">
        <v>7</v>
      </c>
      <c r="S586" s="4" t="s">
        <v>7</v>
      </c>
      <c r="T586" s="4" t="s">
        <v>7</v>
      </c>
    </row>
    <row r="587" spans="1:20">
      <c r="A587" t="n">
        <v>5323</v>
      </c>
      <c r="B587" s="44" t="n">
        <v>161</v>
      </c>
      <c r="C587" s="7" t="n">
        <v>0</v>
      </c>
      <c r="D587" s="7" t="n">
        <v>18</v>
      </c>
      <c r="E587" s="7" t="n">
        <v>1</v>
      </c>
      <c r="F587" s="7" t="n">
        <v>44</v>
      </c>
      <c r="G587" s="7" t="n">
        <v>0</v>
      </c>
      <c r="H587" s="7" t="n">
        <v>0</v>
      </c>
      <c r="I587" s="7" t="n">
        <v>0</v>
      </c>
      <c r="J587" s="7" t="n">
        <v>0</v>
      </c>
      <c r="K587" s="7" t="n">
        <v>0</v>
      </c>
      <c r="L587" s="7" t="n">
        <v>0</v>
      </c>
      <c r="M587" s="7" t="n">
        <v>0</v>
      </c>
      <c r="N587" s="7" t="n">
        <v>0</v>
      </c>
      <c r="O587" s="7" t="n">
        <v>0</v>
      </c>
      <c r="P587" s="7" t="n">
        <v>0</v>
      </c>
      <c r="Q587" s="7" t="n">
        <v>0</v>
      </c>
      <c r="R587" s="7" t="n">
        <v>0</v>
      </c>
      <c r="S587" s="7" t="n">
        <v>0</v>
      </c>
      <c r="T587" s="7" t="n">
        <v>0</v>
      </c>
    </row>
    <row r="588" spans="1:20">
      <c r="A588" t="s">
        <v>4</v>
      </c>
      <c r="B588" s="4" t="s">
        <v>5</v>
      </c>
      <c r="C588" s="4" t="s">
        <v>7</v>
      </c>
      <c r="D588" s="4" t="s">
        <v>16</v>
      </c>
      <c r="E588" s="4" t="s">
        <v>16</v>
      </c>
      <c r="F588" s="4" t="s">
        <v>16</v>
      </c>
    </row>
    <row r="589" spans="1:20">
      <c r="A589" t="n">
        <v>5343</v>
      </c>
      <c r="B589" s="44" t="n">
        <v>161</v>
      </c>
      <c r="C589" s="7" t="n">
        <v>3</v>
      </c>
      <c r="D589" s="7" t="n">
        <v>1</v>
      </c>
      <c r="E589" s="7" t="n">
        <v>1.60000002384186</v>
      </c>
      <c r="F589" s="7" t="n">
        <v>0.0900000035762787</v>
      </c>
    </row>
    <row r="590" spans="1:20">
      <c r="A590" t="s">
        <v>4</v>
      </c>
      <c r="B590" s="4" t="s">
        <v>5</v>
      </c>
      <c r="C590" s="4" t="s">
        <v>7</v>
      </c>
      <c r="D590" s="4" t="s">
        <v>11</v>
      </c>
      <c r="E590" s="4" t="s">
        <v>7</v>
      </c>
      <c r="F590" s="4" t="s">
        <v>7</v>
      </c>
      <c r="G590" s="4" t="s">
        <v>7</v>
      </c>
      <c r="H590" s="4" t="s">
        <v>7</v>
      </c>
      <c r="I590" s="4" t="s">
        <v>7</v>
      </c>
      <c r="J590" s="4" t="s">
        <v>7</v>
      </c>
      <c r="K590" s="4" t="s">
        <v>7</v>
      </c>
      <c r="L590" s="4" t="s">
        <v>7</v>
      </c>
      <c r="M590" s="4" t="s">
        <v>7</v>
      </c>
      <c r="N590" s="4" t="s">
        <v>7</v>
      </c>
      <c r="O590" s="4" t="s">
        <v>7</v>
      </c>
      <c r="P590" s="4" t="s">
        <v>7</v>
      </c>
      <c r="Q590" s="4" t="s">
        <v>7</v>
      </c>
      <c r="R590" s="4" t="s">
        <v>7</v>
      </c>
      <c r="S590" s="4" t="s">
        <v>7</v>
      </c>
      <c r="T590" s="4" t="s">
        <v>7</v>
      </c>
    </row>
    <row r="591" spans="1:20">
      <c r="A591" t="n">
        <v>5357</v>
      </c>
      <c r="B591" s="44" t="n">
        <v>161</v>
      </c>
      <c r="C591" s="7" t="n">
        <v>0</v>
      </c>
      <c r="D591" s="7" t="n">
        <v>7033</v>
      </c>
      <c r="E591" s="7" t="n">
        <v>2</v>
      </c>
      <c r="F591" s="7" t="n">
        <v>44</v>
      </c>
      <c r="G591" s="7" t="n">
        <v>0</v>
      </c>
      <c r="H591" s="7" t="n">
        <v>0</v>
      </c>
      <c r="I591" s="7" t="n">
        <v>0</v>
      </c>
      <c r="J591" s="7" t="n">
        <v>0</v>
      </c>
      <c r="K591" s="7" t="n">
        <v>0</v>
      </c>
      <c r="L591" s="7" t="n">
        <v>0</v>
      </c>
      <c r="M591" s="7" t="n">
        <v>0</v>
      </c>
      <c r="N591" s="7" t="n">
        <v>0</v>
      </c>
      <c r="O591" s="7" t="n">
        <v>0</v>
      </c>
      <c r="P591" s="7" t="n">
        <v>0</v>
      </c>
      <c r="Q591" s="7" t="n">
        <v>0</v>
      </c>
      <c r="R591" s="7" t="n">
        <v>0</v>
      </c>
      <c r="S591" s="7" t="n">
        <v>0</v>
      </c>
      <c r="T591" s="7" t="n">
        <v>0</v>
      </c>
    </row>
    <row r="592" spans="1:20">
      <c r="A592" t="s">
        <v>4</v>
      </c>
      <c r="B592" s="4" t="s">
        <v>5</v>
      </c>
      <c r="C592" s="4" t="s">
        <v>7</v>
      </c>
    </row>
    <row r="593" spans="1:20">
      <c r="A593" t="n">
        <v>5377</v>
      </c>
      <c r="B593" s="44" t="n">
        <v>161</v>
      </c>
      <c r="C593" s="7" t="n">
        <v>1</v>
      </c>
    </row>
    <row r="594" spans="1:20">
      <c r="A594" t="s">
        <v>4</v>
      </c>
      <c r="B594" s="4" t="s">
        <v>5</v>
      </c>
    </row>
    <row r="595" spans="1:20">
      <c r="A595" t="n">
        <v>5379</v>
      </c>
      <c r="B595" s="5" t="n">
        <v>1</v>
      </c>
    </row>
    <row r="596" spans="1:20" s="3" customFormat="1" customHeight="0">
      <c r="A596" s="3" t="s">
        <v>2</v>
      </c>
      <c r="B596" s="3" t="s">
        <v>61</v>
      </c>
    </row>
    <row r="597" spans="1:20">
      <c r="A597" t="s">
        <v>4</v>
      </c>
      <c r="B597" s="4" t="s">
        <v>5</v>
      </c>
      <c r="C597" s="4" t="s">
        <v>7</v>
      </c>
      <c r="D597" s="45" t="s">
        <v>62</v>
      </c>
      <c r="E597" s="4" t="s">
        <v>5</v>
      </c>
      <c r="F597" s="4" t="s">
        <v>7</v>
      </c>
      <c r="G597" s="4" t="s">
        <v>11</v>
      </c>
      <c r="H597" s="45" t="s">
        <v>63</v>
      </c>
      <c r="I597" s="4" t="s">
        <v>7</v>
      </c>
      <c r="J597" s="4" t="s">
        <v>7</v>
      </c>
      <c r="K597" s="4" t="s">
        <v>12</v>
      </c>
    </row>
    <row r="598" spans="1:20">
      <c r="A598" t="n">
        <v>5380</v>
      </c>
      <c r="B598" s="10" t="n">
        <v>5</v>
      </c>
      <c r="C598" s="7" t="n">
        <v>28</v>
      </c>
      <c r="D598" s="45" t="s">
        <v>3</v>
      </c>
      <c r="E598" s="34" t="n">
        <v>64</v>
      </c>
      <c r="F598" s="7" t="n">
        <v>6</v>
      </c>
      <c r="G598" s="7" t="n">
        <v>1</v>
      </c>
      <c r="H598" s="45" t="s">
        <v>3</v>
      </c>
      <c r="I598" s="7" t="n">
        <v>8</v>
      </c>
      <c r="J598" s="7" t="n">
        <v>1</v>
      </c>
      <c r="K598" s="11" t="n">
        <f t="normal" ca="1">A612</f>
        <v>0</v>
      </c>
    </row>
    <row r="599" spans="1:20">
      <c r="A599" t="s">
        <v>4</v>
      </c>
      <c r="B599" s="4" t="s">
        <v>5</v>
      </c>
      <c r="C599" s="4" t="s">
        <v>7</v>
      </c>
      <c r="D599" s="45" t="s">
        <v>62</v>
      </c>
      <c r="E599" s="4" t="s">
        <v>5</v>
      </c>
      <c r="F599" s="4" t="s">
        <v>7</v>
      </c>
      <c r="G599" s="4" t="s">
        <v>11</v>
      </c>
      <c r="H599" s="45" t="s">
        <v>63</v>
      </c>
      <c r="I599" s="4" t="s">
        <v>7</v>
      </c>
      <c r="J599" s="4" t="s">
        <v>12</v>
      </c>
    </row>
    <row r="600" spans="1:20">
      <c r="A600" t="n">
        <v>5392</v>
      </c>
      <c r="B600" s="10" t="n">
        <v>5</v>
      </c>
      <c r="C600" s="7" t="n">
        <v>28</v>
      </c>
      <c r="D600" s="45" t="s">
        <v>3</v>
      </c>
      <c r="E600" s="34" t="n">
        <v>64</v>
      </c>
      <c r="F600" s="7" t="n">
        <v>5</v>
      </c>
      <c r="G600" s="7" t="n">
        <v>1</v>
      </c>
      <c r="H600" s="45" t="s">
        <v>3</v>
      </c>
      <c r="I600" s="7" t="n">
        <v>1</v>
      </c>
      <c r="J600" s="11" t="n">
        <f t="normal" ca="1">A606</f>
        <v>0</v>
      </c>
    </row>
    <row r="601" spans="1:20">
      <c r="A601" t="s">
        <v>4</v>
      </c>
      <c r="B601" s="4" t="s">
        <v>5</v>
      </c>
      <c r="C601" s="4" t="s">
        <v>11</v>
      </c>
      <c r="D601" s="4" t="s">
        <v>13</v>
      </c>
    </row>
    <row r="602" spans="1:20">
      <c r="A602" t="n">
        <v>5403</v>
      </c>
      <c r="B602" s="37" t="n">
        <v>43</v>
      </c>
      <c r="C602" s="7" t="n">
        <v>65534</v>
      </c>
      <c r="D602" s="7" t="n">
        <v>1</v>
      </c>
    </row>
    <row r="603" spans="1:20">
      <c r="A603" t="s">
        <v>4</v>
      </c>
      <c r="B603" s="4" t="s">
        <v>5</v>
      </c>
    </row>
    <row r="604" spans="1:20">
      <c r="A604" t="n">
        <v>5410</v>
      </c>
      <c r="B604" s="5" t="n">
        <v>1</v>
      </c>
    </row>
    <row r="605" spans="1:20">
      <c r="A605" t="s">
        <v>4</v>
      </c>
      <c r="B605" s="4" t="s">
        <v>5</v>
      </c>
      <c r="C605" s="4" t="s">
        <v>7</v>
      </c>
      <c r="D605" s="4" t="s">
        <v>11</v>
      </c>
      <c r="E605" s="4" t="s">
        <v>7</v>
      </c>
      <c r="F605" s="4" t="s">
        <v>7</v>
      </c>
      <c r="G605" s="4" t="s">
        <v>7</v>
      </c>
      <c r="H605" s="4" t="s">
        <v>11</v>
      </c>
      <c r="I605" s="4" t="s">
        <v>12</v>
      </c>
      <c r="J605" s="4" t="s">
        <v>12</v>
      </c>
    </row>
    <row r="606" spans="1:20">
      <c r="A606" t="n">
        <v>5411</v>
      </c>
      <c r="B606" s="46" t="n">
        <v>6</v>
      </c>
      <c r="C606" s="7" t="n">
        <v>33</v>
      </c>
      <c r="D606" s="7" t="n">
        <v>65534</v>
      </c>
      <c r="E606" s="7" t="n">
        <v>9</v>
      </c>
      <c r="F606" s="7" t="n">
        <v>1</v>
      </c>
      <c r="G606" s="7" t="n">
        <v>1</v>
      </c>
      <c r="H606" s="7" t="n">
        <v>44</v>
      </c>
      <c r="I606" s="11" t="n">
        <f t="normal" ca="1">A608</f>
        <v>0</v>
      </c>
      <c r="J606" s="11" t="n">
        <f t="normal" ca="1">A612</f>
        <v>0</v>
      </c>
    </row>
    <row r="607" spans="1:20">
      <c r="A607" t="s">
        <v>4</v>
      </c>
      <c r="B607" s="4" t="s">
        <v>5</v>
      </c>
      <c r="C607" s="4" t="s">
        <v>11</v>
      </c>
      <c r="D607" s="4" t="s">
        <v>16</v>
      </c>
      <c r="E607" s="4" t="s">
        <v>16</v>
      </c>
      <c r="F607" s="4" t="s">
        <v>16</v>
      </c>
      <c r="G607" s="4" t="s">
        <v>16</v>
      </c>
    </row>
    <row r="608" spans="1:20">
      <c r="A608" t="n">
        <v>5428</v>
      </c>
      <c r="B608" s="25" t="n">
        <v>46</v>
      </c>
      <c r="C608" s="7" t="n">
        <v>65534</v>
      </c>
      <c r="D608" s="7" t="n">
        <v>3.60999989509583</v>
      </c>
      <c r="E608" s="7" t="n">
        <v>-2.5</v>
      </c>
      <c r="F608" s="7" t="n">
        <v>-20.7099990844727</v>
      </c>
      <c r="G608" s="7" t="n">
        <v>194.5</v>
      </c>
    </row>
    <row r="609" spans="1:11">
      <c r="A609" t="s">
        <v>4</v>
      </c>
      <c r="B609" s="4" t="s">
        <v>5</v>
      </c>
      <c r="C609" s="4" t="s">
        <v>12</v>
      </c>
    </row>
    <row r="610" spans="1:11">
      <c r="A610" t="n">
        <v>5447</v>
      </c>
      <c r="B610" s="16" t="n">
        <v>3</v>
      </c>
      <c r="C610" s="11" t="n">
        <f t="normal" ca="1">A612</f>
        <v>0</v>
      </c>
    </row>
    <row r="611" spans="1:11">
      <c r="A611" t="s">
        <v>4</v>
      </c>
      <c r="B611" s="4" t="s">
        <v>5</v>
      </c>
    </row>
    <row r="612" spans="1:11">
      <c r="A612" t="n">
        <v>5452</v>
      </c>
      <c r="B612" s="5" t="n">
        <v>1</v>
      </c>
    </row>
    <row r="613" spans="1:11" s="3" customFormat="1" customHeight="0">
      <c r="A613" s="3" t="s">
        <v>2</v>
      </c>
      <c r="B613" s="3" t="s">
        <v>64</v>
      </c>
    </row>
    <row r="614" spans="1:11">
      <c r="A614" t="s">
        <v>4</v>
      </c>
      <c r="B614" s="4" t="s">
        <v>5</v>
      </c>
      <c r="C614" s="4" t="s">
        <v>7</v>
      </c>
      <c r="D614" s="45" t="s">
        <v>62</v>
      </c>
      <c r="E614" s="4" t="s">
        <v>5</v>
      </c>
      <c r="F614" s="4" t="s">
        <v>7</v>
      </c>
      <c r="G614" s="4" t="s">
        <v>11</v>
      </c>
      <c r="H614" s="45" t="s">
        <v>63</v>
      </c>
      <c r="I614" s="4" t="s">
        <v>7</v>
      </c>
      <c r="J614" s="4" t="s">
        <v>7</v>
      </c>
      <c r="K614" s="4" t="s">
        <v>12</v>
      </c>
    </row>
    <row r="615" spans="1:11">
      <c r="A615" t="n">
        <v>5456</v>
      </c>
      <c r="B615" s="10" t="n">
        <v>5</v>
      </c>
      <c r="C615" s="7" t="n">
        <v>28</v>
      </c>
      <c r="D615" s="45" t="s">
        <v>3</v>
      </c>
      <c r="E615" s="34" t="n">
        <v>64</v>
      </c>
      <c r="F615" s="7" t="n">
        <v>6</v>
      </c>
      <c r="G615" s="7" t="n">
        <v>2</v>
      </c>
      <c r="H615" s="45" t="s">
        <v>3</v>
      </c>
      <c r="I615" s="7" t="n">
        <v>8</v>
      </c>
      <c r="J615" s="7" t="n">
        <v>1</v>
      </c>
      <c r="K615" s="11" t="n">
        <f t="normal" ca="1">A629</f>
        <v>0</v>
      </c>
    </row>
    <row r="616" spans="1:11">
      <c r="A616" t="s">
        <v>4</v>
      </c>
      <c r="B616" s="4" t="s">
        <v>5</v>
      </c>
      <c r="C616" s="4" t="s">
        <v>7</v>
      </c>
      <c r="D616" s="45" t="s">
        <v>62</v>
      </c>
      <c r="E616" s="4" t="s">
        <v>5</v>
      </c>
      <c r="F616" s="4" t="s">
        <v>7</v>
      </c>
      <c r="G616" s="4" t="s">
        <v>11</v>
      </c>
      <c r="H616" s="45" t="s">
        <v>63</v>
      </c>
      <c r="I616" s="4" t="s">
        <v>7</v>
      </c>
      <c r="J616" s="4" t="s">
        <v>12</v>
      </c>
    </row>
    <row r="617" spans="1:11">
      <c r="A617" t="n">
        <v>5468</v>
      </c>
      <c r="B617" s="10" t="n">
        <v>5</v>
      </c>
      <c r="C617" s="7" t="n">
        <v>28</v>
      </c>
      <c r="D617" s="45" t="s">
        <v>3</v>
      </c>
      <c r="E617" s="34" t="n">
        <v>64</v>
      </c>
      <c r="F617" s="7" t="n">
        <v>5</v>
      </c>
      <c r="G617" s="7" t="n">
        <v>2</v>
      </c>
      <c r="H617" s="45" t="s">
        <v>3</v>
      </c>
      <c r="I617" s="7" t="n">
        <v>1</v>
      </c>
      <c r="J617" s="11" t="n">
        <f t="normal" ca="1">A623</f>
        <v>0</v>
      </c>
    </row>
    <row r="618" spans="1:11">
      <c r="A618" t="s">
        <v>4</v>
      </c>
      <c r="B618" s="4" t="s">
        <v>5</v>
      </c>
      <c r="C618" s="4" t="s">
        <v>11</v>
      </c>
      <c r="D618" s="4" t="s">
        <v>13</v>
      </c>
    </row>
    <row r="619" spans="1:11">
      <c r="A619" t="n">
        <v>5479</v>
      </c>
      <c r="B619" s="37" t="n">
        <v>43</v>
      </c>
      <c r="C619" s="7" t="n">
        <v>65534</v>
      </c>
      <c r="D619" s="7" t="n">
        <v>1</v>
      </c>
    </row>
    <row r="620" spans="1:11">
      <c r="A620" t="s">
        <v>4</v>
      </c>
      <c r="B620" s="4" t="s">
        <v>5</v>
      </c>
    </row>
    <row r="621" spans="1:11">
      <c r="A621" t="n">
        <v>5486</v>
      </c>
      <c r="B621" s="5" t="n">
        <v>1</v>
      </c>
    </row>
    <row r="622" spans="1:11">
      <c r="A622" t="s">
        <v>4</v>
      </c>
      <c r="B622" s="4" t="s">
        <v>5</v>
      </c>
      <c r="C622" s="4" t="s">
        <v>7</v>
      </c>
      <c r="D622" s="4" t="s">
        <v>11</v>
      </c>
      <c r="E622" s="4" t="s">
        <v>7</v>
      </c>
      <c r="F622" s="4" t="s">
        <v>7</v>
      </c>
      <c r="G622" s="4" t="s">
        <v>7</v>
      </c>
      <c r="H622" s="4" t="s">
        <v>11</v>
      </c>
      <c r="I622" s="4" t="s">
        <v>12</v>
      </c>
      <c r="J622" s="4" t="s">
        <v>12</v>
      </c>
    </row>
    <row r="623" spans="1:11">
      <c r="A623" t="n">
        <v>5487</v>
      </c>
      <c r="B623" s="46" t="n">
        <v>6</v>
      </c>
      <c r="C623" s="7" t="n">
        <v>33</v>
      </c>
      <c r="D623" s="7" t="n">
        <v>65534</v>
      </c>
      <c r="E623" s="7" t="n">
        <v>9</v>
      </c>
      <c r="F623" s="7" t="n">
        <v>1</v>
      </c>
      <c r="G623" s="7" t="n">
        <v>1</v>
      </c>
      <c r="H623" s="7" t="n">
        <v>44</v>
      </c>
      <c r="I623" s="11" t="n">
        <f t="normal" ca="1">A625</f>
        <v>0</v>
      </c>
      <c r="J623" s="11" t="n">
        <f t="normal" ca="1">A629</f>
        <v>0</v>
      </c>
    </row>
    <row r="624" spans="1:11">
      <c r="A624" t="s">
        <v>4</v>
      </c>
      <c r="B624" s="4" t="s">
        <v>5</v>
      </c>
      <c r="C624" s="4" t="s">
        <v>11</v>
      </c>
      <c r="D624" s="4" t="s">
        <v>16</v>
      </c>
      <c r="E624" s="4" t="s">
        <v>16</v>
      </c>
      <c r="F624" s="4" t="s">
        <v>16</v>
      </c>
      <c r="G624" s="4" t="s">
        <v>16</v>
      </c>
    </row>
    <row r="625" spans="1:11">
      <c r="A625" t="n">
        <v>5504</v>
      </c>
      <c r="B625" s="25" t="n">
        <v>46</v>
      </c>
      <c r="C625" s="7" t="n">
        <v>65534</v>
      </c>
      <c r="D625" s="7" t="n">
        <v>6.01000022888184</v>
      </c>
      <c r="E625" s="7" t="n">
        <v>-2.5</v>
      </c>
      <c r="F625" s="7" t="n">
        <v>-18.5599994659424</v>
      </c>
      <c r="G625" s="7" t="n">
        <v>206</v>
      </c>
    </row>
    <row r="626" spans="1:11">
      <c r="A626" t="s">
        <v>4</v>
      </c>
      <c r="B626" s="4" t="s">
        <v>5</v>
      </c>
      <c r="C626" s="4" t="s">
        <v>12</v>
      </c>
    </row>
    <row r="627" spans="1:11">
      <c r="A627" t="n">
        <v>5523</v>
      </c>
      <c r="B627" s="16" t="n">
        <v>3</v>
      </c>
      <c r="C627" s="11" t="n">
        <f t="normal" ca="1">A629</f>
        <v>0</v>
      </c>
    </row>
    <row r="628" spans="1:11">
      <c r="A628" t="s">
        <v>4</v>
      </c>
      <c r="B628" s="4" t="s">
        <v>5</v>
      </c>
    </row>
    <row r="629" spans="1:11">
      <c r="A629" t="n">
        <v>5528</v>
      </c>
      <c r="B629" s="5" t="n">
        <v>1</v>
      </c>
    </row>
    <row r="630" spans="1:11" s="3" customFormat="1" customHeight="0">
      <c r="A630" s="3" t="s">
        <v>2</v>
      </c>
      <c r="B630" s="3" t="s">
        <v>65</v>
      </c>
    </row>
    <row r="631" spans="1:11">
      <c r="A631" t="s">
        <v>4</v>
      </c>
      <c r="B631" s="4" t="s">
        <v>5</v>
      </c>
      <c r="C631" s="4" t="s">
        <v>7</v>
      </c>
      <c r="D631" s="45" t="s">
        <v>62</v>
      </c>
      <c r="E631" s="4" t="s">
        <v>5</v>
      </c>
      <c r="F631" s="4" t="s">
        <v>7</v>
      </c>
      <c r="G631" s="4" t="s">
        <v>11</v>
      </c>
      <c r="H631" s="45" t="s">
        <v>63</v>
      </c>
      <c r="I631" s="4" t="s">
        <v>7</v>
      </c>
      <c r="J631" s="4" t="s">
        <v>7</v>
      </c>
      <c r="K631" s="4" t="s">
        <v>12</v>
      </c>
    </row>
    <row r="632" spans="1:11">
      <c r="A632" t="n">
        <v>5532</v>
      </c>
      <c r="B632" s="10" t="n">
        <v>5</v>
      </c>
      <c r="C632" s="7" t="n">
        <v>28</v>
      </c>
      <c r="D632" s="45" t="s">
        <v>3</v>
      </c>
      <c r="E632" s="34" t="n">
        <v>64</v>
      </c>
      <c r="F632" s="7" t="n">
        <v>6</v>
      </c>
      <c r="G632" s="7" t="n">
        <v>3</v>
      </c>
      <c r="H632" s="45" t="s">
        <v>3</v>
      </c>
      <c r="I632" s="7" t="n">
        <v>8</v>
      </c>
      <c r="J632" s="7" t="n">
        <v>1</v>
      </c>
      <c r="K632" s="11" t="n">
        <f t="normal" ca="1">A646</f>
        <v>0</v>
      </c>
    </row>
    <row r="633" spans="1:11">
      <c r="A633" t="s">
        <v>4</v>
      </c>
      <c r="B633" s="4" t="s">
        <v>5</v>
      </c>
      <c r="C633" s="4" t="s">
        <v>7</v>
      </c>
      <c r="D633" s="45" t="s">
        <v>62</v>
      </c>
      <c r="E633" s="4" t="s">
        <v>5</v>
      </c>
      <c r="F633" s="4" t="s">
        <v>7</v>
      </c>
      <c r="G633" s="4" t="s">
        <v>11</v>
      </c>
      <c r="H633" s="45" t="s">
        <v>63</v>
      </c>
      <c r="I633" s="4" t="s">
        <v>7</v>
      </c>
      <c r="J633" s="4" t="s">
        <v>12</v>
      </c>
    </row>
    <row r="634" spans="1:11">
      <c r="A634" t="n">
        <v>5544</v>
      </c>
      <c r="B634" s="10" t="n">
        <v>5</v>
      </c>
      <c r="C634" s="7" t="n">
        <v>28</v>
      </c>
      <c r="D634" s="45" t="s">
        <v>3</v>
      </c>
      <c r="E634" s="34" t="n">
        <v>64</v>
      </c>
      <c r="F634" s="7" t="n">
        <v>5</v>
      </c>
      <c r="G634" s="7" t="n">
        <v>3</v>
      </c>
      <c r="H634" s="45" t="s">
        <v>3</v>
      </c>
      <c r="I634" s="7" t="n">
        <v>1</v>
      </c>
      <c r="J634" s="11" t="n">
        <f t="normal" ca="1">A640</f>
        <v>0</v>
      </c>
    </row>
    <row r="635" spans="1:11">
      <c r="A635" t="s">
        <v>4</v>
      </c>
      <c r="B635" s="4" t="s">
        <v>5</v>
      </c>
      <c r="C635" s="4" t="s">
        <v>11</v>
      </c>
      <c r="D635" s="4" t="s">
        <v>13</v>
      </c>
    </row>
    <row r="636" spans="1:11">
      <c r="A636" t="n">
        <v>5555</v>
      </c>
      <c r="B636" s="37" t="n">
        <v>43</v>
      </c>
      <c r="C636" s="7" t="n">
        <v>65534</v>
      </c>
      <c r="D636" s="7" t="n">
        <v>1</v>
      </c>
    </row>
    <row r="637" spans="1:11">
      <c r="A637" t="s">
        <v>4</v>
      </c>
      <c r="B637" s="4" t="s">
        <v>5</v>
      </c>
    </row>
    <row r="638" spans="1:11">
      <c r="A638" t="n">
        <v>5562</v>
      </c>
      <c r="B638" s="5" t="n">
        <v>1</v>
      </c>
    </row>
    <row r="639" spans="1:11">
      <c r="A639" t="s">
        <v>4</v>
      </c>
      <c r="B639" s="4" t="s">
        <v>5</v>
      </c>
      <c r="C639" s="4" t="s">
        <v>7</v>
      </c>
      <c r="D639" s="4" t="s">
        <v>11</v>
      </c>
      <c r="E639" s="4" t="s">
        <v>7</v>
      </c>
      <c r="F639" s="4" t="s">
        <v>7</v>
      </c>
      <c r="G639" s="4" t="s">
        <v>7</v>
      </c>
      <c r="H639" s="4" t="s">
        <v>11</v>
      </c>
      <c r="I639" s="4" t="s">
        <v>12</v>
      </c>
      <c r="J639" s="4" t="s">
        <v>12</v>
      </c>
    </row>
    <row r="640" spans="1:11">
      <c r="A640" t="n">
        <v>5563</v>
      </c>
      <c r="B640" s="46" t="n">
        <v>6</v>
      </c>
      <c r="C640" s="7" t="n">
        <v>33</v>
      </c>
      <c r="D640" s="7" t="n">
        <v>65534</v>
      </c>
      <c r="E640" s="7" t="n">
        <v>9</v>
      </c>
      <c r="F640" s="7" t="n">
        <v>1</v>
      </c>
      <c r="G640" s="7" t="n">
        <v>1</v>
      </c>
      <c r="H640" s="7" t="n">
        <v>44</v>
      </c>
      <c r="I640" s="11" t="n">
        <f t="normal" ca="1">A642</f>
        <v>0</v>
      </c>
      <c r="J640" s="11" t="n">
        <f t="normal" ca="1">A646</f>
        <v>0</v>
      </c>
    </row>
    <row r="641" spans="1:11">
      <c r="A641" t="s">
        <v>4</v>
      </c>
      <c r="B641" s="4" t="s">
        <v>5</v>
      </c>
      <c r="C641" s="4" t="s">
        <v>11</v>
      </c>
      <c r="D641" s="4" t="s">
        <v>16</v>
      </c>
      <c r="E641" s="4" t="s">
        <v>16</v>
      </c>
      <c r="F641" s="4" t="s">
        <v>16</v>
      </c>
      <c r="G641" s="4" t="s">
        <v>16</v>
      </c>
    </row>
    <row r="642" spans="1:11">
      <c r="A642" t="n">
        <v>5580</v>
      </c>
      <c r="B642" s="25" t="n">
        <v>46</v>
      </c>
      <c r="C642" s="7" t="n">
        <v>65534</v>
      </c>
      <c r="D642" s="7" t="n">
        <v>3.30999994277954</v>
      </c>
      <c r="E642" s="7" t="n">
        <v>-2.5</v>
      </c>
      <c r="F642" s="7" t="n">
        <v>-17.2000007629395</v>
      </c>
      <c r="G642" s="7" t="n">
        <v>188.100006103516</v>
      </c>
    </row>
    <row r="643" spans="1:11">
      <c r="A643" t="s">
        <v>4</v>
      </c>
      <c r="B643" s="4" t="s">
        <v>5</v>
      </c>
      <c r="C643" s="4" t="s">
        <v>12</v>
      </c>
    </row>
    <row r="644" spans="1:11">
      <c r="A644" t="n">
        <v>5599</v>
      </c>
      <c r="B644" s="16" t="n">
        <v>3</v>
      </c>
      <c r="C644" s="11" t="n">
        <f t="normal" ca="1">A646</f>
        <v>0</v>
      </c>
    </row>
    <row r="645" spans="1:11">
      <c r="A645" t="s">
        <v>4</v>
      </c>
      <c r="B645" s="4" t="s">
        <v>5</v>
      </c>
    </row>
    <row r="646" spans="1:11">
      <c r="A646" t="n">
        <v>5604</v>
      </c>
      <c r="B646" s="5" t="n">
        <v>1</v>
      </c>
    </row>
    <row r="647" spans="1:11" s="3" customFormat="1" customHeight="0">
      <c r="A647" s="3" t="s">
        <v>2</v>
      </c>
      <c r="B647" s="3" t="s">
        <v>66</v>
      </c>
    </row>
    <row r="648" spans="1:11">
      <c r="A648" t="s">
        <v>4</v>
      </c>
      <c r="B648" s="4" t="s">
        <v>5</v>
      </c>
      <c r="C648" s="4" t="s">
        <v>7</v>
      </c>
      <c r="D648" s="45" t="s">
        <v>62</v>
      </c>
      <c r="E648" s="4" t="s">
        <v>5</v>
      </c>
      <c r="F648" s="4" t="s">
        <v>7</v>
      </c>
      <c r="G648" s="4" t="s">
        <v>11</v>
      </c>
      <c r="H648" s="45" t="s">
        <v>63</v>
      </c>
      <c r="I648" s="4" t="s">
        <v>7</v>
      </c>
      <c r="J648" s="4" t="s">
        <v>7</v>
      </c>
      <c r="K648" s="4" t="s">
        <v>12</v>
      </c>
    </row>
    <row r="649" spans="1:11">
      <c r="A649" t="n">
        <v>5608</v>
      </c>
      <c r="B649" s="10" t="n">
        <v>5</v>
      </c>
      <c r="C649" s="7" t="n">
        <v>28</v>
      </c>
      <c r="D649" s="45" t="s">
        <v>3</v>
      </c>
      <c r="E649" s="34" t="n">
        <v>64</v>
      </c>
      <c r="F649" s="7" t="n">
        <v>6</v>
      </c>
      <c r="G649" s="7" t="n">
        <v>4</v>
      </c>
      <c r="H649" s="45" t="s">
        <v>3</v>
      </c>
      <c r="I649" s="7" t="n">
        <v>8</v>
      </c>
      <c r="J649" s="7" t="n">
        <v>1</v>
      </c>
      <c r="K649" s="11" t="n">
        <f t="normal" ca="1">A663</f>
        <v>0</v>
      </c>
    </row>
    <row r="650" spans="1:11">
      <c r="A650" t="s">
        <v>4</v>
      </c>
      <c r="B650" s="4" t="s">
        <v>5</v>
      </c>
      <c r="C650" s="4" t="s">
        <v>7</v>
      </c>
      <c r="D650" s="45" t="s">
        <v>62</v>
      </c>
      <c r="E650" s="4" t="s">
        <v>5</v>
      </c>
      <c r="F650" s="4" t="s">
        <v>7</v>
      </c>
      <c r="G650" s="4" t="s">
        <v>11</v>
      </c>
      <c r="H650" s="45" t="s">
        <v>63</v>
      </c>
      <c r="I650" s="4" t="s">
        <v>7</v>
      </c>
      <c r="J650" s="4" t="s">
        <v>12</v>
      </c>
    </row>
    <row r="651" spans="1:11">
      <c r="A651" t="n">
        <v>5620</v>
      </c>
      <c r="B651" s="10" t="n">
        <v>5</v>
      </c>
      <c r="C651" s="7" t="n">
        <v>28</v>
      </c>
      <c r="D651" s="45" t="s">
        <v>3</v>
      </c>
      <c r="E651" s="34" t="n">
        <v>64</v>
      </c>
      <c r="F651" s="7" t="n">
        <v>5</v>
      </c>
      <c r="G651" s="7" t="n">
        <v>4</v>
      </c>
      <c r="H651" s="45" t="s">
        <v>3</v>
      </c>
      <c r="I651" s="7" t="n">
        <v>1</v>
      </c>
      <c r="J651" s="11" t="n">
        <f t="normal" ca="1">A657</f>
        <v>0</v>
      </c>
    </row>
    <row r="652" spans="1:11">
      <c r="A652" t="s">
        <v>4</v>
      </c>
      <c r="B652" s="4" t="s">
        <v>5</v>
      </c>
      <c r="C652" s="4" t="s">
        <v>11</v>
      </c>
      <c r="D652" s="4" t="s">
        <v>13</v>
      </c>
    </row>
    <row r="653" spans="1:11">
      <c r="A653" t="n">
        <v>5631</v>
      </c>
      <c r="B653" s="37" t="n">
        <v>43</v>
      </c>
      <c r="C653" s="7" t="n">
        <v>65534</v>
      </c>
      <c r="D653" s="7" t="n">
        <v>1</v>
      </c>
    </row>
    <row r="654" spans="1:11">
      <c r="A654" t="s">
        <v>4</v>
      </c>
      <c r="B654" s="4" t="s">
        <v>5</v>
      </c>
    </row>
    <row r="655" spans="1:11">
      <c r="A655" t="n">
        <v>5638</v>
      </c>
      <c r="B655" s="5" t="n">
        <v>1</v>
      </c>
    </row>
    <row r="656" spans="1:11">
      <c r="A656" t="s">
        <v>4</v>
      </c>
      <c r="B656" s="4" t="s">
        <v>5</v>
      </c>
      <c r="C656" s="4" t="s">
        <v>7</v>
      </c>
      <c r="D656" s="4" t="s">
        <v>11</v>
      </c>
      <c r="E656" s="4" t="s">
        <v>7</v>
      </c>
      <c r="F656" s="4" t="s">
        <v>7</v>
      </c>
      <c r="G656" s="4" t="s">
        <v>7</v>
      </c>
      <c r="H656" s="4" t="s">
        <v>11</v>
      </c>
      <c r="I656" s="4" t="s">
        <v>12</v>
      </c>
      <c r="J656" s="4" t="s">
        <v>12</v>
      </c>
    </row>
    <row r="657" spans="1:11">
      <c r="A657" t="n">
        <v>5639</v>
      </c>
      <c r="B657" s="46" t="n">
        <v>6</v>
      </c>
      <c r="C657" s="7" t="n">
        <v>33</v>
      </c>
      <c r="D657" s="7" t="n">
        <v>65534</v>
      </c>
      <c r="E657" s="7" t="n">
        <v>9</v>
      </c>
      <c r="F657" s="7" t="n">
        <v>1</v>
      </c>
      <c r="G657" s="7" t="n">
        <v>1</v>
      </c>
      <c r="H657" s="7" t="n">
        <v>44</v>
      </c>
      <c r="I657" s="11" t="n">
        <f t="normal" ca="1">A659</f>
        <v>0</v>
      </c>
      <c r="J657" s="11" t="n">
        <f t="normal" ca="1">A663</f>
        <v>0</v>
      </c>
    </row>
    <row r="658" spans="1:11">
      <c r="A658" t="s">
        <v>4</v>
      </c>
      <c r="B658" s="4" t="s">
        <v>5</v>
      </c>
      <c r="C658" s="4" t="s">
        <v>11</v>
      </c>
      <c r="D658" s="4" t="s">
        <v>16</v>
      </c>
      <c r="E658" s="4" t="s">
        <v>16</v>
      </c>
      <c r="F658" s="4" t="s">
        <v>16</v>
      </c>
      <c r="G658" s="4" t="s">
        <v>16</v>
      </c>
    </row>
    <row r="659" spans="1:11">
      <c r="A659" t="n">
        <v>5656</v>
      </c>
      <c r="B659" s="25" t="n">
        <v>46</v>
      </c>
      <c r="C659" s="7" t="n">
        <v>65534</v>
      </c>
      <c r="D659" s="7" t="n">
        <v>8.78999996185303</v>
      </c>
      <c r="E659" s="7" t="n">
        <v>-2.5</v>
      </c>
      <c r="F659" s="7" t="n">
        <v>-18.6800003051758</v>
      </c>
      <c r="G659" s="7" t="n">
        <v>230.800003051758</v>
      </c>
    </row>
    <row r="660" spans="1:11">
      <c r="A660" t="s">
        <v>4</v>
      </c>
      <c r="B660" s="4" t="s">
        <v>5</v>
      </c>
      <c r="C660" s="4" t="s">
        <v>12</v>
      </c>
    </row>
    <row r="661" spans="1:11">
      <c r="A661" t="n">
        <v>5675</v>
      </c>
      <c r="B661" s="16" t="n">
        <v>3</v>
      </c>
      <c r="C661" s="11" t="n">
        <f t="normal" ca="1">A663</f>
        <v>0</v>
      </c>
    </row>
    <row r="662" spans="1:11">
      <c r="A662" t="s">
        <v>4</v>
      </c>
      <c r="B662" s="4" t="s">
        <v>5</v>
      </c>
    </row>
    <row r="663" spans="1:11">
      <c r="A663" t="n">
        <v>5680</v>
      </c>
      <c r="B663" s="5" t="n">
        <v>1</v>
      </c>
    </row>
    <row r="664" spans="1:11" s="3" customFormat="1" customHeight="0">
      <c r="A664" s="3" t="s">
        <v>2</v>
      </c>
      <c r="B664" s="3" t="s">
        <v>67</v>
      </c>
    </row>
    <row r="665" spans="1:11">
      <c r="A665" t="s">
        <v>4</v>
      </c>
      <c r="B665" s="4" t="s">
        <v>5</v>
      </c>
      <c r="C665" s="4" t="s">
        <v>7</v>
      </c>
      <c r="D665" s="45" t="s">
        <v>62</v>
      </c>
      <c r="E665" s="4" t="s">
        <v>5</v>
      </c>
      <c r="F665" s="4" t="s">
        <v>7</v>
      </c>
      <c r="G665" s="4" t="s">
        <v>11</v>
      </c>
      <c r="H665" s="45" t="s">
        <v>63</v>
      </c>
      <c r="I665" s="4" t="s">
        <v>7</v>
      </c>
      <c r="J665" s="4" t="s">
        <v>7</v>
      </c>
      <c r="K665" s="4" t="s">
        <v>12</v>
      </c>
    </row>
    <row r="666" spans="1:11">
      <c r="A666" t="n">
        <v>5684</v>
      </c>
      <c r="B666" s="10" t="n">
        <v>5</v>
      </c>
      <c r="C666" s="7" t="n">
        <v>28</v>
      </c>
      <c r="D666" s="45" t="s">
        <v>3</v>
      </c>
      <c r="E666" s="34" t="n">
        <v>64</v>
      </c>
      <c r="F666" s="7" t="n">
        <v>6</v>
      </c>
      <c r="G666" s="7" t="n">
        <v>5</v>
      </c>
      <c r="H666" s="45" t="s">
        <v>3</v>
      </c>
      <c r="I666" s="7" t="n">
        <v>8</v>
      </c>
      <c r="J666" s="7" t="n">
        <v>1</v>
      </c>
      <c r="K666" s="11" t="n">
        <f t="normal" ca="1">A680</f>
        <v>0</v>
      </c>
    </row>
    <row r="667" spans="1:11">
      <c r="A667" t="s">
        <v>4</v>
      </c>
      <c r="B667" s="4" t="s">
        <v>5</v>
      </c>
      <c r="C667" s="4" t="s">
        <v>7</v>
      </c>
      <c r="D667" s="45" t="s">
        <v>62</v>
      </c>
      <c r="E667" s="4" t="s">
        <v>5</v>
      </c>
      <c r="F667" s="4" t="s">
        <v>7</v>
      </c>
      <c r="G667" s="4" t="s">
        <v>11</v>
      </c>
      <c r="H667" s="45" t="s">
        <v>63</v>
      </c>
      <c r="I667" s="4" t="s">
        <v>7</v>
      </c>
      <c r="J667" s="4" t="s">
        <v>12</v>
      </c>
    </row>
    <row r="668" spans="1:11">
      <c r="A668" t="n">
        <v>5696</v>
      </c>
      <c r="B668" s="10" t="n">
        <v>5</v>
      </c>
      <c r="C668" s="7" t="n">
        <v>28</v>
      </c>
      <c r="D668" s="45" t="s">
        <v>3</v>
      </c>
      <c r="E668" s="34" t="n">
        <v>64</v>
      </c>
      <c r="F668" s="7" t="n">
        <v>5</v>
      </c>
      <c r="G668" s="7" t="n">
        <v>5</v>
      </c>
      <c r="H668" s="45" t="s">
        <v>3</v>
      </c>
      <c r="I668" s="7" t="n">
        <v>1</v>
      </c>
      <c r="J668" s="11" t="n">
        <f t="normal" ca="1">A674</f>
        <v>0</v>
      </c>
    </row>
    <row r="669" spans="1:11">
      <c r="A669" t="s">
        <v>4</v>
      </c>
      <c r="B669" s="4" t="s">
        <v>5</v>
      </c>
      <c r="C669" s="4" t="s">
        <v>11</v>
      </c>
      <c r="D669" s="4" t="s">
        <v>13</v>
      </c>
    </row>
    <row r="670" spans="1:11">
      <c r="A670" t="n">
        <v>5707</v>
      </c>
      <c r="B670" s="37" t="n">
        <v>43</v>
      </c>
      <c r="C670" s="7" t="n">
        <v>65534</v>
      </c>
      <c r="D670" s="7" t="n">
        <v>1</v>
      </c>
    </row>
    <row r="671" spans="1:11">
      <c r="A671" t="s">
        <v>4</v>
      </c>
      <c r="B671" s="4" t="s">
        <v>5</v>
      </c>
    </row>
    <row r="672" spans="1:11">
      <c r="A672" t="n">
        <v>5714</v>
      </c>
      <c r="B672" s="5" t="n">
        <v>1</v>
      </c>
    </row>
    <row r="673" spans="1:11">
      <c r="A673" t="s">
        <v>4</v>
      </c>
      <c r="B673" s="4" t="s">
        <v>5</v>
      </c>
      <c r="C673" s="4" t="s">
        <v>7</v>
      </c>
      <c r="D673" s="4" t="s">
        <v>11</v>
      </c>
      <c r="E673" s="4" t="s">
        <v>7</v>
      </c>
      <c r="F673" s="4" t="s">
        <v>7</v>
      </c>
      <c r="G673" s="4" t="s">
        <v>7</v>
      </c>
      <c r="H673" s="4" t="s">
        <v>11</v>
      </c>
      <c r="I673" s="4" t="s">
        <v>12</v>
      </c>
      <c r="J673" s="4" t="s">
        <v>12</v>
      </c>
    </row>
    <row r="674" spans="1:11">
      <c r="A674" t="n">
        <v>5715</v>
      </c>
      <c r="B674" s="46" t="n">
        <v>6</v>
      </c>
      <c r="C674" s="7" t="n">
        <v>33</v>
      </c>
      <c r="D674" s="7" t="n">
        <v>65534</v>
      </c>
      <c r="E674" s="7" t="n">
        <v>9</v>
      </c>
      <c r="F674" s="7" t="n">
        <v>1</v>
      </c>
      <c r="G674" s="7" t="n">
        <v>1</v>
      </c>
      <c r="H674" s="7" t="n">
        <v>44</v>
      </c>
      <c r="I674" s="11" t="n">
        <f t="normal" ca="1">A676</f>
        <v>0</v>
      </c>
      <c r="J674" s="11" t="n">
        <f t="normal" ca="1">A680</f>
        <v>0</v>
      </c>
    </row>
    <row r="675" spans="1:11">
      <c r="A675" t="s">
        <v>4</v>
      </c>
      <c r="B675" s="4" t="s">
        <v>5</v>
      </c>
      <c r="C675" s="4" t="s">
        <v>11</v>
      </c>
      <c r="D675" s="4" t="s">
        <v>16</v>
      </c>
      <c r="E675" s="4" t="s">
        <v>16</v>
      </c>
      <c r="F675" s="4" t="s">
        <v>16</v>
      </c>
      <c r="G675" s="4" t="s">
        <v>16</v>
      </c>
    </row>
    <row r="676" spans="1:11">
      <c r="A676" t="n">
        <v>5732</v>
      </c>
      <c r="B676" s="25" t="n">
        <v>46</v>
      </c>
      <c r="C676" s="7" t="n">
        <v>65534</v>
      </c>
      <c r="D676" s="7" t="n">
        <v>6.3600001335144</v>
      </c>
      <c r="E676" s="7" t="n">
        <v>-2.5</v>
      </c>
      <c r="F676" s="7" t="n">
        <v>-22.1399993896484</v>
      </c>
      <c r="G676" s="7" t="n">
        <v>214.100006103516</v>
      </c>
    </row>
    <row r="677" spans="1:11">
      <c r="A677" t="s">
        <v>4</v>
      </c>
      <c r="B677" s="4" t="s">
        <v>5</v>
      </c>
      <c r="C677" s="4" t="s">
        <v>12</v>
      </c>
    </row>
    <row r="678" spans="1:11">
      <c r="A678" t="n">
        <v>5751</v>
      </c>
      <c r="B678" s="16" t="n">
        <v>3</v>
      </c>
      <c r="C678" s="11" t="n">
        <f t="normal" ca="1">A680</f>
        <v>0</v>
      </c>
    </row>
    <row r="679" spans="1:11">
      <c r="A679" t="s">
        <v>4</v>
      </c>
      <c r="B679" s="4" t="s">
        <v>5</v>
      </c>
    </row>
    <row r="680" spans="1:11">
      <c r="A680" t="n">
        <v>5756</v>
      </c>
      <c r="B680" s="5" t="n">
        <v>1</v>
      </c>
    </row>
    <row r="681" spans="1:11" s="3" customFormat="1" customHeight="0">
      <c r="A681" s="3" t="s">
        <v>2</v>
      </c>
      <c r="B681" s="3" t="s">
        <v>68</v>
      </c>
    </row>
    <row r="682" spans="1:11">
      <c r="A682" t="s">
        <v>4</v>
      </c>
      <c r="B682" s="4" t="s">
        <v>5</v>
      </c>
      <c r="C682" s="4" t="s">
        <v>7</v>
      </c>
      <c r="D682" s="45" t="s">
        <v>62</v>
      </c>
      <c r="E682" s="4" t="s">
        <v>5</v>
      </c>
      <c r="F682" s="4" t="s">
        <v>7</v>
      </c>
      <c r="G682" s="4" t="s">
        <v>11</v>
      </c>
      <c r="H682" s="45" t="s">
        <v>63</v>
      </c>
      <c r="I682" s="4" t="s">
        <v>7</v>
      </c>
      <c r="J682" s="4" t="s">
        <v>12</v>
      </c>
    </row>
    <row r="683" spans="1:11">
      <c r="A683" t="n">
        <v>5760</v>
      </c>
      <c r="B683" s="10" t="n">
        <v>5</v>
      </c>
      <c r="C683" s="7" t="n">
        <v>28</v>
      </c>
      <c r="D683" s="45" t="s">
        <v>3</v>
      </c>
      <c r="E683" s="34" t="n">
        <v>64</v>
      </c>
      <c r="F683" s="7" t="n">
        <v>5</v>
      </c>
      <c r="G683" s="7" t="n">
        <v>5</v>
      </c>
      <c r="H683" s="45" t="s">
        <v>3</v>
      </c>
      <c r="I683" s="7" t="n">
        <v>1</v>
      </c>
      <c r="J683" s="11" t="n">
        <f t="normal" ca="1">A689</f>
        <v>0</v>
      </c>
    </row>
    <row r="684" spans="1:11">
      <c r="A684" t="s">
        <v>4</v>
      </c>
      <c r="B684" s="4" t="s">
        <v>5</v>
      </c>
      <c r="C684" s="4" t="s">
        <v>11</v>
      </c>
      <c r="D684" s="4" t="s">
        <v>13</v>
      </c>
    </row>
    <row r="685" spans="1:11">
      <c r="A685" t="n">
        <v>5771</v>
      </c>
      <c r="B685" s="37" t="n">
        <v>43</v>
      </c>
      <c r="C685" s="7" t="n">
        <v>65534</v>
      </c>
      <c r="D685" s="7" t="n">
        <v>1</v>
      </c>
    </row>
    <row r="686" spans="1:11">
      <c r="A686" t="s">
        <v>4</v>
      </c>
      <c r="B686" s="4" t="s">
        <v>5</v>
      </c>
    </row>
    <row r="687" spans="1:11">
      <c r="A687" t="n">
        <v>5778</v>
      </c>
      <c r="B687" s="5" t="n">
        <v>1</v>
      </c>
    </row>
    <row r="688" spans="1:11">
      <c r="A688" t="s">
        <v>4</v>
      </c>
      <c r="B688" s="4" t="s">
        <v>5</v>
      </c>
      <c r="C688" s="4" t="s">
        <v>7</v>
      </c>
      <c r="D688" s="4" t="s">
        <v>11</v>
      </c>
      <c r="E688" s="4" t="s">
        <v>7</v>
      </c>
      <c r="F688" s="4" t="s">
        <v>7</v>
      </c>
      <c r="G688" s="4" t="s">
        <v>7</v>
      </c>
      <c r="H688" s="4" t="s">
        <v>11</v>
      </c>
      <c r="I688" s="4" t="s">
        <v>12</v>
      </c>
      <c r="J688" s="4" t="s">
        <v>12</v>
      </c>
    </row>
    <row r="689" spans="1:10">
      <c r="A689" t="n">
        <v>5779</v>
      </c>
      <c r="B689" s="46" t="n">
        <v>6</v>
      </c>
      <c r="C689" s="7" t="n">
        <v>33</v>
      </c>
      <c r="D689" s="7" t="n">
        <v>65534</v>
      </c>
      <c r="E689" s="7" t="n">
        <v>9</v>
      </c>
      <c r="F689" s="7" t="n">
        <v>1</v>
      </c>
      <c r="G689" s="7" t="n">
        <v>1</v>
      </c>
      <c r="H689" s="7" t="n">
        <v>44</v>
      </c>
      <c r="I689" s="11" t="n">
        <f t="normal" ca="1">A691</f>
        <v>0</v>
      </c>
      <c r="J689" s="11" t="n">
        <f t="normal" ca="1">A695</f>
        <v>0</v>
      </c>
    </row>
    <row r="690" spans="1:10">
      <c r="A690" t="s">
        <v>4</v>
      </c>
      <c r="B690" s="4" t="s">
        <v>5</v>
      </c>
      <c r="C690" s="4" t="s">
        <v>11</v>
      </c>
      <c r="D690" s="4" t="s">
        <v>16</v>
      </c>
      <c r="E690" s="4" t="s">
        <v>16</v>
      </c>
      <c r="F690" s="4" t="s">
        <v>16</v>
      </c>
      <c r="G690" s="4" t="s">
        <v>16</v>
      </c>
    </row>
    <row r="691" spans="1:10">
      <c r="A691" t="n">
        <v>5796</v>
      </c>
      <c r="B691" s="25" t="n">
        <v>46</v>
      </c>
      <c r="C691" s="7" t="n">
        <v>65534</v>
      </c>
      <c r="D691" s="7" t="n">
        <v>6.69000005722046</v>
      </c>
      <c r="E691" s="7" t="n">
        <v>-2.5</v>
      </c>
      <c r="F691" s="7" t="n">
        <v>-22.8199996948242</v>
      </c>
      <c r="G691" s="7" t="n">
        <v>232.300003051758</v>
      </c>
    </row>
    <row r="692" spans="1:10">
      <c r="A692" t="s">
        <v>4</v>
      </c>
      <c r="B692" s="4" t="s">
        <v>5</v>
      </c>
      <c r="C692" s="4" t="s">
        <v>12</v>
      </c>
    </row>
    <row r="693" spans="1:10">
      <c r="A693" t="n">
        <v>5815</v>
      </c>
      <c r="B693" s="16" t="n">
        <v>3</v>
      </c>
      <c r="C693" s="11" t="n">
        <f t="normal" ca="1">A695</f>
        <v>0</v>
      </c>
    </row>
    <row r="694" spans="1:10">
      <c r="A694" t="s">
        <v>4</v>
      </c>
      <c r="B694" s="4" t="s">
        <v>5</v>
      </c>
    </row>
    <row r="695" spans="1:10">
      <c r="A695" t="n">
        <v>5820</v>
      </c>
      <c r="B695" s="5" t="n">
        <v>1</v>
      </c>
    </row>
    <row r="696" spans="1:10" s="3" customFormat="1" customHeight="0">
      <c r="A696" s="3" t="s">
        <v>2</v>
      </c>
      <c r="B696" s="3" t="s">
        <v>69</v>
      </c>
    </row>
    <row r="697" spans="1:10">
      <c r="A697" t="s">
        <v>4</v>
      </c>
      <c r="B697" s="4" t="s">
        <v>5</v>
      </c>
      <c r="C697" s="4" t="s">
        <v>7</v>
      </c>
      <c r="D697" s="45" t="s">
        <v>62</v>
      </c>
      <c r="E697" s="4" t="s">
        <v>5</v>
      </c>
      <c r="F697" s="4" t="s">
        <v>7</v>
      </c>
      <c r="G697" s="4" t="s">
        <v>11</v>
      </c>
      <c r="H697" s="45" t="s">
        <v>63</v>
      </c>
      <c r="I697" s="4" t="s">
        <v>7</v>
      </c>
      <c r="J697" s="4" t="s">
        <v>7</v>
      </c>
      <c r="K697" s="4" t="s">
        <v>12</v>
      </c>
    </row>
    <row r="698" spans="1:10">
      <c r="A698" t="n">
        <v>5824</v>
      </c>
      <c r="B698" s="10" t="n">
        <v>5</v>
      </c>
      <c r="C698" s="7" t="n">
        <v>28</v>
      </c>
      <c r="D698" s="45" t="s">
        <v>3</v>
      </c>
      <c r="E698" s="34" t="n">
        <v>64</v>
      </c>
      <c r="F698" s="7" t="n">
        <v>6</v>
      </c>
      <c r="G698" s="7" t="n">
        <v>6</v>
      </c>
      <c r="H698" s="45" t="s">
        <v>3</v>
      </c>
      <c r="I698" s="7" t="n">
        <v>8</v>
      </c>
      <c r="J698" s="7" t="n">
        <v>1</v>
      </c>
      <c r="K698" s="11" t="n">
        <f t="normal" ca="1">A718</f>
        <v>0</v>
      </c>
    </row>
    <row r="699" spans="1:10">
      <c r="A699" t="s">
        <v>4</v>
      </c>
      <c r="B699" s="4" t="s">
        <v>5</v>
      </c>
      <c r="C699" s="4" t="s">
        <v>7</v>
      </c>
      <c r="D699" s="45" t="s">
        <v>62</v>
      </c>
      <c r="E699" s="4" t="s">
        <v>5</v>
      </c>
      <c r="F699" s="4" t="s">
        <v>7</v>
      </c>
      <c r="G699" s="4" t="s">
        <v>11</v>
      </c>
      <c r="H699" s="45" t="s">
        <v>63</v>
      </c>
      <c r="I699" s="4" t="s">
        <v>7</v>
      </c>
      <c r="J699" s="4" t="s">
        <v>12</v>
      </c>
    </row>
    <row r="700" spans="1:10">
      <c r="A700" t="n">
        <v>5836</v>
      </c>
      <c r="B700" s="10" t="n">
        <v>5</v>
      </c>
      <c r="C700" s="7" t="n">
        <v>28</v>
      </c>
      <c r="D700" s="45" t="s">
        <v>3</v>
      </c>
      <c r="E700" s="34" t="n">
        <v>64</v>
      </c>
      <c r="F700" s="7" t="n">
        <v>5</v>
      </c>
      <c r="G700" s="7" t="n">
        <v>6</v>
      </c>
      <c r="H700" s="45" t="s">
        <v>3</v>
      </c>
      <c r="I700" s="7" t="n">
        <v>1</v>
      </c>
      <c r="J700" s="11" t="n">
        <f t="normal" ca="1">A706</f>
        <v>0</v>
      </c>
    </row>
    <row r="701" spans="1:10">
      <c r="A701" t="s">
        <v>4</v>
      </c>
      <c r="B701" s="4" t="s">
        <v>5</v>
      </c>
      <c r="C701" s="4" t="s">
        <v>11</v>
      </c>
      <c r="D701" s="4" t="s">
        <v>13</v>
      </c>
    </row>
    <row r="702" spans="1:10">
      <c r="A702" t="n">
        <v>5847</v>
      </c>
      <c r="B702" s="37" t="n">
        <v>43</v>
      </c>
      <c r="C702" s="7" t="n">
        <v>65534</v>
      </c>
      <c r="D702" s="7" t="n">
        <v>1</v>
      </c>
    </row>
    <row r="703" spans="1:10">
      <c r="A703" t="s">
        <v>4</v>
      </c>
      <c r="B703" s="4" t="s">
        <v>5</v>
      </c>
    </row>
    <row r="704" spans="1:10">
      <c r="A704" t="n">
        <v>5854</v>
      </c>
      <c r="B704" s="5" t="n">
        <v>1</v>
      </c>
    </row>
    <row r="705" spans="1:11">
      <c r="A705" t="s">
        <v>4</v>
      </c>
      <c r="B705" s="4" t="s">
        <v>5</v>
      </c>
      <c r="C705" s="4" t="s">
        <v>7</v>
      </c>
      <c r="D705" s="4" t="s">
        <v>11</v>
      </c>
      <c r="E705" s="4" t="s">
        <v>7</v>
      </c>
      <c r="F705" s="4" t="s">
        <v>7</v>
      </c>
      <c r="G705" s="4" t="s">
        <v>7</v>
      </c>
      <c r="H705" s="4" t="s">
        <v>11</v>
      </c>
      <c r="I705" s="4" t="s">
        <v>12</v>
      </c>
      <c r="J705" s="4" t="s">
        <v>12</v>
      </c>
    </row>
    <row r="706" spans="1:11">
      <c r="A706" t="n">
        <v>5855</v>
      </c>
      <c r="B706" s="46" t="n">
        <v>6</v>
      </c>
      <c r="C706" s="7" t="n">
        <v>33</v>
      </c>
      <c r="D706" s="7" t="n">
        <v>65534</v>
      </c>
      <c r="E706" s="7" t="n">
        <v>9</v>
      </c>
      <c r="F706" s="7" t="n">
        <v>1</v>
      </c>
      <c r="G706" s="7" t="n">
        <v>1</v>
      </c>
      <c r="H706" s="7" t="n">
        <v>44</v>
      </c>
      <c r="I706" s="11" t="n">
        <f t="normal" ca="1">A708</f>
        <v>0</v>
      </c>
      <c r="J706" s="11" t="n">
        <f t="normal" ca="1">A718</f>
        <v>0</v>
      </c>
    </row>
    <row r="707" spans="1:11">
      <c r="A707" t="s">
        <v>4</v>
      </c>
      <c r="B707" s="4" t="s">
        <v>5</v>
      </c>
      <c r="C707" s="4" t="s">
        <v>11</v>
      </c>
      <c r="D707" s="4" t="s">
        <v>16</v>
      </c>
      <c r="E707" s="4" t="s">
        <v>16</v>
      </c>
      <c r="F707" s="4" t="s">
        <v>16</v>
      </c>
      <c r="G707" s="4" t="s">
        <v>16</v>
      </c>
    </row>
    <row r="708" spans="1:11">
      <c r="A708" t="n">
        <v>5872</v>
      </c>
      <c r="B708" s="25" t="n">
        <v>46</v>
      </c>
      <c r="C708" s="7" t="n">
        <v>65534</v>
      </c>
      <c r="D708" s="7" t="n">
        <v>9.32999992370605</v>
      </c>
      <c r="E708" s="7" t="n">
        <v>-2.5</v>
      </c>
      <c r="F708" s="7" t="n">
        <v>-21.6700000762939</v>
      </c>
      <c r="G708" s="7" t="n">
        <v>233</v>
      </c>
    </row>
    <row r="709" spans="1:11">
      <c r="A709" t="s">
        <v>4</v>
      </c>
      <c r="B709" s="4" t="s">
        <v>5</v>
      </c>
      <c r="C709" s="4" t="s">
        <v>7</v>
      </c>
      <c r="D709" s="4" t="s">
        <v>11</v>
      </c>
      <c r="E709" s="4" t="s">
        <v>7</v>
      </c>
      <c r="F709" s="4" t="s">
        <v>8</v>
      </c>
      <c r="G709" s="4" t="s">
        <v>8</v>
      </c>
      <c r="H709" s="4" t="s">
        <v>8</v>
      </c>
      <c r="I709" s="4" t="s">
        <v>8</v>
      </c>
      <c r="J709" s="4" t="s">
        <v>8</v>
      </c>
      <c r="K709" s="4" t="s">
        <v>8</v>
      </c>
      <c r="L709" s="4" t="s">
        <v>8</v>
      </c>
      <c r="M709" s="4" t="s">
        <v>8</v>
      </c>
      <c r="N709" s="4" t="s">
        <v>8</v>
      </c>
      <c r="O709" s="4" t="s">
        <v>8</v>
      </c>
      <c r="P709" s="4" t="s">
        <v>8</v>
      </c>
      <c r="Q709" s="4" t="s">
        <v>8</v>
      </c>
      <c r="R709" s="4" t="s">
        <v>8</v>
      </c>
      <c r="S709" s="4" t="s">
        <v>8</v>
      </c>
      <c r="T709" s="4" t="s">
        <v>8</v>
      </c>
      <c r="U709" s="4" t="s">
        <v>8</v>
      </c>
    </row>
    <row r="710" spans="1:11">
      <c r="A710" t="n">
        <v>5891</v>
      </c>
      <c r="B710" s="47" t="n">
        <v>36</v>
      </c>
      <c r="C710" s="7" t="n">
        <v>8</v>
      </c>
      <c r="D710" s="7" t="n">
        <v>65534</v>
      </c>
      <c r="E710" s="7" t="n">
        <v>0</v>
      </c>
      <c r="F710" s="7" t="s">
        <v>70</v>
      </c>
      <c r="G710" s="7" t="s">
        <v>15</v>
      </c>
      <c r="H710" s="7" t="s">
        <v>15</v>
      </c>
      <c r="I710" s="7" t="s">
        <v>15</v>
      </c>
      <c r="J710" s="7" t="s">
        <v>15</v>
      </c>
      <c r="K710" s="7" t="s">
        <v>15</v>
      </c>
      <c r="L710" s="7" t="s">
        <v>15</v>
      </c>
      <c r="M710" s="7" t="s">
        <v>15</v>
      </c>
      <c r="N710" s="7" t="s">
        <v>15</v>
      </c>
      <c r="O710" s="7" t="s">
        <v>15</v>
      </c>
      <c r="P710" s="7" t="s">
        <v>15</v>
      </c>
      <c r="Q710" s="7" t="s">
        <v>15</v>
      </c>
      <c r="R710" s="7" t="s">
        <v>15</v>
      </c>
      <c r="S710" s="7" t="s">
        <v>15</v>
      </c>
      <c r="T710" s="7" t="s">
        <v>15</v>
      </c>
      <c r="U710" s="7" t="s">
        <v>15</v>
      </c>
    </row>
    <row r="711" spans="1:11">
      <c r="A711" t="s">
        <v>4</v>
      </c>
      <c r="B711" s="4" t="s">
        <v>5</v>
      </c>
      <c r="C711" s="4" t="s">
        <v>11</v>
      </c>
      <c r="D711" s="4" t="s">
        <v>7</v>
      </c>
      <c r="E711" s="4" t="s">
        <v>8</v>
      </c>
      <c r="F711" s="4" t="s">
        <v>16</v>
      </c>
      <c r="G711" s="4" t="s">
        <v>16</v>
      </c>
      <c r="H711" s="4" t="s">
        <v>16</v>
      </c>
    </row>
    <row r="712" spans="1:11">
      <c r="A712" t="n">
        <v>5924</v>
      </c>
      <c r="B712" s="40" t="n">
        <v>48</v>
      </c>
      <c r="C712" s="7" t="n">
        <v>65534</v>
      </c>
      <c r="D712" s="7" t="n">
        <v>0</v>
      </c>
      <c r="E712" s="7" t="s">
        <v>70</v>
      </c>
      <c r="F712" s="7" t="n">
        <v>0</v>
      </c>
      <c r="G712" s="7" t="n">
        <v>1</v>
      </c>
      <c r="H712" s="7" t="n">
        <v>1.40129846432482e-45</v>
      </c>
    </row>
    <row r="713" spans="1:11">
      <c r="A713" t="s">
        <v>4</v>
      </c>
      <c r="B713" s="4" t="s">
        <v>5</v>
      </c>
      <c r="C713" s="4" t="s">
        <v>11</v>
      </c>
      <c r="D713" s="4" t="s">
        <v>13</v>
      </c>
    </row>
    <row r="714" spans="1:11">
      <c r="A714" t="n">
        <v>5953</v>
      </c>
      <c r="B714" s="37" t="n">
        <v>43</v>
      </c>
      <c r="C714" s="7" t="n">
        <v>65534</v>
      </c>
      <c r="D714" s="7" t="n">
        <v>64</v>
      </c>
    </row>
    <row r="715" spans="1:11">
      <c r="A715" t="s">
        <v>4</v>
      </c>
      <c r="B715" s="4" t="s">
        <v>5</v>
      </c>
      <c r="C715" s="4" t="s">
        <v>12</v>
      </c>
    </row>
    <row r="716" spans="1:11">
      <c r="A716" t="n">
        <v>5960</v>
      </c>
      <c r="B716" s="16" t="n">
        <v>3</v>
      </c>
      <c r="C716" s="11" t="n">
        <f t="normal" ca="1">A718</f>
        <v>0</v>
      </c>
    </row>
    <row r="717" spans="1:11">
      <c r="A717" t="s">
        <v>4</v>
      </c>
      <c r="B717" s="4" t="s">
        <v>5</v>
      </c>
    </row>
    <row r="718" spans="1:11">
      <c r="A718" t="n">
        <v>5965</v>
      </c>
      <c r="B718" s="5" t="n">
        <v>1</v>
      </c>
    </row>
    <row r="719" spans="1:11" s="3" customFormat="1" customHeight="0">
      <c r="A719" s="3" t="s">
        <v>2</v>
      </c>
      <c r="B719" s="3" t="s">
        <v>71</v>
      </c>
    </row>
    <row r="720" spans="1:11">
      <c r="A720" t="s">
        <v>4</v>
      </c>
      <c r="B720" s="4" t="s">
        <v>5</v>
      </c>
      <c r="C720" s="4" t="s">
        <v>7</v>
      </c>
      <c r="D720" s="45" t="s">
        <v>62</v>
      </c>
      <c r="E720" s="4" t="s">
        <v>5</v>
      </c>
      <c r="F720" s="4" t="s">
        <v>7</v>
      </c>
      <c r="G720" s="4" t="s">
        <v>11</v>
      </c>
      <c r="H720" s="45" t="s">
        <v>63</v>
      </c>
      <c r="I720" s="4" t="s">
        <v>7</v>
      </c>
      <c r="J720" s="4" t="s">
        <v>7</v>
      </c>
      <c r="K720" s="4" t="s">
        <v>12</v>
      </c>
    </row>
    <row r="721" spans="1:21">
      <c r="A721" t="n">
        <v>5968</v>
      </c>
      <c r="B721" s="10" t="n">
        <v>5</v>
      </c>
      <c r="C721" s="7" t="n">
        <v>28</v>
      </c>
      <c r="D721" s="45" t="s">
        <v>3</v>
      </c>
      <c r="E721" s="34" t="n">
        <v>64</v>
      </c>
      <c r="F721" s="7" t="n">
        <v>6</v>
      </c>
      <c r="G721" s="7" t="n">
        <v>7</v>
      </c>
      <c r="H721" s="45" t="s">
        <v>3</v>
      </c>
      <c r="I721" s="7" t="n">
        <v>8</v>
      </c>
      <c r="J721" s="7" t="n">
        <v>1</v>
      </c>
      <c r="K721" s="11" t="n">
        <f t="normal" ca="1">A735</f>
        <v>0</v>
      </c>
    </row>
    <row r="722" spans="1:21">
      <c r="A722" t="s">
        <v>4</v>
      </c>
      <c r="B722" s="4" t="s">
        <v>5</v>
      </c>
      <c r="C722" s="4" t="s">
        <v>7</v>
      </c>
      <c r="D722" s="45" t="s">
        <v>62</v>
      </c>
      <c r="E722" s="4" t="s">
        <v>5</v>
      </c>
      <c r="F722" s="4" t="s">
        <v>7</v>
      </c>
      <c r="G722" s="4" t="s">
        <v>11</v>
      </c>
      <c r="H722" s="45" t="s">
        <v>63</v>
      </c>
      <c r="I722" s="4" t="s">
        <v>7</v>
      </c>
      <c r="J722" s="4" t="s">
        <v>12</v>
      </c>
    </row>
    <row r="723" spans="1:21">
      <c r="A723" t="n">
        <v>5980</v>
      </c>
      <c r="B723" s="10" t="n">
        <v>5</v>
      </c>
      <c r="C723" s="7" t="n">
        <v>28</v>
      </c>
      <c r="D723" s="45" t="s">
        <v>3</v>
      </c>
      <c r="E723" s="34" t="n">
        <v>64</v>
      </c>
      <c r="F723" s="7" t="n">
        <v>5</v>
      </c>
      <c r="G723" s="7" t="n">
        <v>7</v>
      </c>
      <c r="H723" s="45" t="s">
        <v>3</v>
      </c>
      <c r="I723" s="7" t="n">
        <v>1</v>
      </c>
      <c r="J723" s="11" t="n">
        <f t="normal" ca="1">A729</f>
        <v>0</v>
      </c>
    </row>
    <row r="724" spans="1:21">
      <c r="A724" t="s">
        <v>4</v>
      </c>
      <c r="B724" s="4" t="s">
        <v>5</v>
      </c>
      <c r="C724" s="4" t="s">
        <v>11</v>
      </c>
      <c r="D724" s="4" t="s">
        <v>13</v>
      </c>
    </row>
    <row r="725" spans="1:21">
      <c r="A725" t="n">
        <v>5991</v>
      </c>
      <c r="B725" s="37" t="n">
        <v>43</v>
      </c>
      <c r="C725" s="7" t="n">
        <v>65534</v>
      </c>
      <c r="D725" s="7" t="n">
        <v>1</v>
      </c>
    </row>
    <row r="726" spans="1:21">
      <c r="A726" t="s">
        <v>4</v>
      </c>
      <c r="B726" s="4" t="s">
        <v>5</v>
      </c>
    </row>
    <row r="727" spans="1:21">
      <c r="A727" t="n">
        <v>5998</v>
      </c>
      <c r="B727" s="5" t="n">
        <v>1</v>
      </c>
    </row>
    <row r="728" spans="1:21">
      <c r="A728" t="s">
        <v>4</v>
      </c>
      <c r="B728" s="4" t="s">
        <v>5</v>
      </c>
      <c r="C728" s="4" t="s">
        <v>7</v>
      </c>
      <c r="D728" s="4" t="s">
        <v>11</v>
      </c>
      <c r="E728" s="4" t="s">
        <v>7</v>
      </c>
      <c r="F728" s="4" t="s">
        <v>7</v>
      </c>
      <c r="G728" s="4" t="s">
        <v>7</v>
      </c>
      <c r="H728" s="4" t="s">
        <v>11</v>
      </c>
      <c r="I728" s="4" t="s">
        <v>12</v>
      </c>
      <c r="J728" s="4" t="s">
        <v>12</v>
      </c>
    </row>
    <row r="729" spans="1:21">
      <c r="A729" t="n">
        <v>5999</v>
      </c>
      <c r="B729" s="46" t="n">
        <v>6</v>
      </c>
      <c r="C729" s="7" t="n">
        <v>33</v>
      </c>
      <c r="D729" s="7" t="n">
        <v>65534</v>
      </c>
      <c r="E729" s="7" t="n">
        <v>9</v>
      </c>
      <c r="F729" s="7" t="n">
        <v>1</v>
      </c>
      <c r="G729" s="7" t="n">
        <v>1</v>
      </c>
      <c r="H729" s="7" t="n">
        <v>44</v>
      </c>
      <c r="I729" s="11" t="n">
        <f t="normal" ca="1">A731</f>
        <v>0</v>
      </c>
      <c r="J729" s="11" t="n">
        <f t="normal" ca="1">A735</f>
        <v>0</v>
      </c>
    </row>
    <row r="730" spans="1:21">
      <c r="A730" t="s">
        <v>4</v>
      </c>
      <c r="B730" s="4" t="s">
        <v>5</v>
      </c>
      <c r="C730" s="4" t="s">
        <v>11</v>
      </c>
      <c r="D730" s="4" t="s">
        <v>16</v>
      </c>
      <c r="E730" s="4" t="s">
        <v>16</v>
      </c>
      <c r="F730" s="4" t="s">
        <v>16</v>
      </c>
      <c r="G730" s="4" t="s">
        <v>16</v>
      </c>
    </row>
    <row r="731" spans="1:21">
      <c r="A731" t="n">
        <v>6016</v>
      </c>
      <c r="B731" s="25" t="n">
        <v>46</v>
      </c>
      <c r="C731" s="7" t="n">
        <v>65534</v>
      </c>
      <c r="D731" s="7" t="n">
        <v>6.09999990463257</v>
      </c>
      <c r="E731" s="7" t="n">
        <v>-2.5</v>
      </c>
      <c r="F731" s="7" t="n">
        <v>-15.3999996185303</v>
      </c>
      <c r="G731" s="7" t="n">
        <v>200.699996948242</v>
      </c>
    </row>
    <row r="732" spans="1:21">
      <c r="A732" t="s">
        <v>4</v>
      </c>
      <c r="B732" s="4" t="s">
        <v>5</v>
      </c>
      <c r="C732" s="4" t="s">
        <v>12</v>
      </c>
    </row>
    <row r="733" spans="1:21">
      <c r="A733" t="n">
        <v>6035</v>
      </c>
      <c r="B733" s="16" t="n">
        <v>3</v>
      </c>
      <c r="C733" s="11" t="n">
        <f t="normal" ca="1">A735</f>
        <v>0</v>
      </c>
    </row>
    <row r="734" spans="1:21">
      <c r="A734" t="s">
        <v>4</v>
      </c>
      <c r="B734" s="4" t="s">
        <v>5</v>
      </c>
    </row>
    <row r="735" spans="1:21">
      <c r="A735" t="n">
        <v>6040</v>
      </c>
      <c r="B735" s="5" t="n">
        <v>1</v>
      </c>
    </row>
    <row r="736" spans="1:21" s="3" customFormat="1" customHeight="0">
      <c r="A736" s="3" t="s">
        <v>2</v>
      </c>
      <c r="B736" s="3" t="s">
        <v>72</v>
      </c>
    </row>
    <row r="737" spans="1:11">
      <c r="A737" t="s">
        <v>4</v>
      </c>
      <c r="B737" s="4" t="s">
        <v>5</v>
      </c>
      <c r="C737" s="4" t="s">
        <v>7</v>
      </c>
      <c r="D737" s="45" t="s">
        <v>62</v>
      </c>
      <c r="E737" s="4" t="s">
        <v>5</v>
      </c>
      <c r="F737" s="4" t="s">
        <v>7</v>
      </c>
      <c r="G737" s="4" t="s">
        <v>11</v>
      </c>
      <c r="H737" s="45" t="s">
        <v>63</v>
      </c>
      <c r="I737" s="4" t="s">
        <v>7</v>
      </c>
      <c r="J737" s="4" t="s">
        <v>7</v>
      </c>
      <c r="K737" s="4" t="s">
        <v>12</v>
      </c>
    </row>
    <row r="738" spans="1:11">
      <c r="A738" t="n">
        <v>6044</v>
      </c>
      <c r="B738" s="10" t="n">
        <v>5</v>
      </c>
      <c r="C738" s="7" t="n">
        <v>28</v>
      </c>
      <c r="D738" s="45" t="s">
        <v>3</v>
      </c>
      <c r="E738" s="34" t="n">
        <v>64</v>
      </c>
      <c r="F738" s="7" t="n">
        <v>6</v>
      </c>
      <c r="G738" s="7" t="n">
        <v>8</v>
      </c>
      <c r="H738" s="45" t="s">
        <v>3</v>
      </c>
      <c r="I738" s="7" t="n">
        <v>8</v>
      </c>
      <c r="J738" s="7" t="n">
        <v>1</v>
      </c>
      <c r="K738" s="11" t="n">
        <f t="normal" ca="1">A758</f>
        <v>0</v>
      </c>
    </row>
    <row r="739" spans="1:11">
      <c r="A739" t="s">
        <v>4</v>
      </c>
      <c r="B739" s="4" t="s">
        <v>5</v>
      </c>
      <c r="C739" s="4" t="s">
        <v>7</v>
      </c>
      <c r="D739" s="45" t="s">
        <v>62</v>
      </c>
      <c r="E739" s="4" t="s">
        <v>5</v>
      </c>
      <c r="F739" s="4" t="s">
        <v>7</v>
      </c>
      <c r="G739" s="4" t="s">
        <v>11</v>
      </c>
      <c r="H739" s="45" t="s">
        <v>63</v>
      </c>
      <c r="I739" s="4" t="s">
        <v>7</v>
      </c>
      <c r="J739" s="4" t="s">
        <v>12</v>
      </c>
    </row>
    <row r="740" spans="1:11">
      <c r="A740" t="n">
        <v>6056</v>
      </c>
      <c r="B740" s="10" t="n">
        <v>5</v>
      </c>
      <c r="C740" s="7" t="n">
        <v>28</v>
      </c>
      <c r="D740" s="45" t="s">
        <v>3</v>
      </c>
      <c r="E740" s="34" t="n">
        <v>64</v>
      </c>
      <c r="F740" s="7" t="n">
        <v>5</v>
      </c>
      <c r="G740" s="7" t="n">
        <v>8</v>
      </c>
      <c r="H740" s="45" t="s">
        <v>3</v>
      </c>
      <c r="I740" s="7" t="n">
        <v>1</v>
      </c>
      <c r="J740" s="11" t="n">
        <f t="normal" ca="1">A746</f>
        <v>0</v>
      </c>
    </row>
    <row r="741" spans="1:11">
      <c r="A741" t="s">
        <v>4</v>
      </c>
      <c r="B741" s="4" t="s">
        <v>5</v>
      </c>
      <c r="C741" s="4" t="s">
        <v>11</v>
      </c>
      <c r="D741" s="4" t="s">
        <v>13</v>
      </c>
    </row>
    <row r="742" spans="1:11">
      <c r="A742" t="n">
        <v>6067</v>
      </c>
      <c r="B742" s="37" t="n">
        <v>43</v>
      </c>
      <c r="C742" s="7" t="n">
        <v>65534</v>
      </c>
      <c r="D742" s="7" t="n">
        <v>1</v>
      </c>
    </row>
    <row r="743" spans="1:11">
      <c r="A743" t="s">
        <v>4</v>
      </c>
      <c r="B743" s="4" t="s">
        <v>5</v>
      </c>
    </row>
    <row r="744" spans="1:11">
      <c r="A744" t="n">
        <v>6074</v>
      </c>
      <c r="B744" s="5" t="n">
        <v>1</v>
      </c>
    </row>
    <row r="745" spans="1:11">
      <c r="A745" t="s">
        <v>4</v>
      </c>
      <c r="B745" s="4" t="s">
        <v>5</v>
      </c>
      <c r="C745" s="4" t="s">
        <v>7</v>
      </c>
      <c r="D745" s="4" t="s">
        <v>11</v>
      </c>
      <c r="E745" s="4" t="s">
        <v>7</v>
      </c>
      <c r="F745" s="4" t="s">
        <v>7</v>
      </c>
      <c r="G745" s="4" t="s">
        <v>7</v>
      </c>
      <c r="H745" s="4" t="s">
        <v>11</v>
      </c>
      <c r="I745" s="4" t="s">
        <v>12</v>
      </c>
      <c r="J745" s="4" t="s">
        <v>12</v>
      </c>
    </row>
    <row r="746" spans="1:11">
      <c r="A746" t="n">
        <v>6075</v>
      </c>
      <c r="B746" s="46" t="n">
        <v>6</v>
      </c>
      <c r="C746" s="7" t="n">
        <v>33</v>
      </c>
      <c r="D746" s="7" t="n">
        <v>65534</v>
      </c>
      <c r="E746" s="7" t="n">
        <v>9</v>
      </c>
      <c r="F746" s="7" t="n">
        <v>1</v>
      </c>
      <c r="G746" s="7" t="n">
        <v>1</v>
      </c>
      <c r="H746" s="7" t="n">
        <v>44</v>
      </c>
      <c r="I746" s="11" t="n">
        <f t="normal" ca="1">A748</f>
        <v>0</v>
      </c>
      <c r="J746" s="11" t="n">
        <f t="normal" ca="1">A758</f>
        <v>0</v>
      </c>
    </row>
    <row r="747" spans="1:11">
      <c r="A747" t="s">
        <v>4</v>
      </c>
      <c r="B747" s="4" t="s">
        <v>5</v>
      </c>
      <c r="C747" s="4" t="s">
        <v>11</v>
      </c>
      <c r="D747" s="4" t="s">
        <v>16</v>
      </c>
      <c r="E747" s="4" t="s">
        <v>16</v>
      </c>
      <c r="F747" s="4" t="s">
        <v>16</v>
      </c>
      <c r="G747" s="4" t="s">
        <v>16</v>
      </c>
    </row>
    <row r="748" spans="1:11">
      <c r="A748" t="n">
        <v>6092</v>
      </c>
      <c r="B748" s="25" t="n">
        <v>46</v>
      </c>
      <c r="C748" s="7" t="n">
        <v>65534</v>
      </c>
      <c r="D748" s="7" t="n">
        <v>12.1099996566772</v>
      </c>
      <c r="E748" s="7" t="n">
        <v>-2.5</v>
      </c>
      <c r="F748" s="7" t="n">
        <v>-21.2000007629395</v>
      </c>
      <c r="G748" s="7" t="n">
        <v>229.600006103516</v>
      </c>
    </row>
    <row r="749" spans="1:11">
      <c r="A749" t="s">
        <v>4</v>
      </c>
      <c r="B749" s="4" t="s">
        <v>5</v>
      </c>
      <c r="C749" s="4" t="s">
        <v>7</v>
      </c>
      <c r="D749" s="4" t="s">
        <v>11</v>
      </c>
      <c r="E749" s="4" t="s">
        <v>7</v>
      </c>
      <c r="F749" s="4" t="s">
        <v>8</v>
      </c>
      <c r="G749" s="4" t="s">
        <v>8</v>
      </c>
      <c r="H749" s="4" t="s">
        <v>8</v>
      </c>
      <c r="I749" s="4" t="s">
        <v>8</v>
      </c>
      <c r="J749" s="4" t="s">
        <v>8</v>
      </c>
      <c r="K749" s="4" t="s">
        <v>8</v>
      </c>
      <c r="L749" s="4" t="s">
        <v>8</v>
      </c>
      <c r="M749" s="4" t="s">
        <v>8</v>
      </c>
      <c r="N749" s="4" t="s">
        <v>8</v>
      </c>
      <c r="O749" s="4" t="s">
        <v>8</v>
      </c>
      <c r="P749" s="4" t="s">
        <v>8</v>
      </c>
      <c r="Q749" s="4" t="s">
        <v>8</v>
      </c>
      <c r="R749" s="4" t="s">
        <v>8</v>
      </c>
      <c r="S749" s="4" t="s">
        <v>8</v>
      </c>
      <c r="T749" s="4" t="s">
        <v>8</v>
      </c>
      <c r="U749" s="4" t="s">
        <v>8</v>
      </c>
    </row>
    <row r="750" spans="1:11">
      <c r="A750" t="n">
        <v>6111</v>
      </c>
      <c r="B750" s="47" t="n">
        <v>36</v>
      </c>
      <c r="C750" s="7" t="n">
        <v>8</v>
      </c>
      <c r="D750" s="7" t="n">
        <v>65534</v>
      </c>
      <c r="E750" s="7" t="n">
        <v>0</v>
      </c>
      <c r="F750" s="7" t="s">
        <v>73</v>
      </c>
      <c r="G750" s="7" t="s">
        <v>15</v>
      </c>
      <c r="H750" s="7" t="s">
        <v>15</v>
      </c>
      <c r="I750" s="7" t="s">
        <v>15</v>
      </c>
      <c r="J750" s="7" t="s">
        <v>15</v>
      </c>
      <c r="K750" s="7" t="s">
        <v>15</v>
      </c>
      <c r="L750" s="7" t="s">
        <v>15</v>
      </c>
      <c r="M750" s="7" t="s">
        <v>15</v>
      </c>
      <c r="N750" s="7" t="s">
        <v>15</v>
      </c>
      <c r="O750" s="7" t="s">
        <v>15</v>
      </c>
      <c r="P750" s="7" t="s">
        <v>15</v>
      </c>
      <c r="Q750" s="7" t="s">
        <v>15</v>
      </c>
      <c r="R750" s="7" t="s">
        <v>15</v>
      </c>
      <c r="S750" s="7" t="s">
        <v>15</v>
      </c>
      <c r="T750" s="7" t="s">
        <v>15</v>
      </c>
      <c r="U750" s="7" t="s">
        <v>15</v>
      </c>
    </row>
    <row r="751" spans="1:11">
      <c r="A751" t="s">
        <v>4</v>
      </c>
      <c r="B751" s="4" t="s">
        <v>5</v>
      </c>
      <c r="C751" s="4" t="s">
        <v>11</v>
      </c>
      <c r="D751" s="4" t="s">
        <v>7</v>
      </c>
      <c r="E751" s="4" t="s">
        <v>8</v>
      </c>
      <c r="F751" s="4" t="s">
        <v>16</v>
      </c>
      <c r="G751" s="4" t="s">
        <v>16</v>
      </c>
      <c r="H751" s="4" t="s">
        <v>16</v>
      </c>
    </row>
    <row r="752" spans="1:11">
      <c r="A752" t="n">
        <v>6143</v>
      </c>
      <c r="B752" s="40" t="n">
        <v>48</v>
      </c>
      <c r="C752" s="7" t="n">
        <v>65534</v>
      </c>
      <c r="D752" s="7" t="n">
        <v>0</v>
      </c>
      <c r="E752" s="7" t="s">
        <v>73</v>
      </c>
      <c r="F752" s="7" t="n">
        <v>0</v>
      </c>
      <c r="G752" s="7" t="n">
        <v>1</v>
      </c>
      <c r="H752" s="7" t="n">
        <v>1.40129846432482e-45</v>
      </c>
    </row>
    <row r="753" spans="1:21">
      <c r="A753" t="s">
        <v>4</v>
      </c>
      <c r="B753" s="4" t="s">
        <v>5</v>
      </c>
      <c r="C753" s="4" t="s">
        <v>11</v>
      </c>
      <c r="D753" s="4" t="s">
        <v>13</v>
      </c>
    </row>
    <row r="754" spans="1:21">
      <c r="A754" t="n">
        <v>6171</v>
      </c>
      <c r="B754" s="37" t="n">
        <v>43</v>
      </c>
      <c r="C754" s="7" t="n">
        <v>65534</v>
      </c>
      <c r="D754" s="7" t="n">
        <v>64</v>
      </c>
    </row>
    <row r="755" spans="1:21">
      <c r="A755" t="s">
        <v>4</v>
      </c>
      <c r="B755" s="4" t="s">
        <v>5</v>
      </c>
      <c r="C755" s="4" t="s">
        <v>12</v>
      </c>
    </row>
    <row r="756" spans="1:21">
      <c r="A756" t="n">
        <v>6178</v>
      </c>
      <c r="B756" s="16" t="n">
        <v>3</v>
      </c>
      <c r="C756" s="11" t="n">
        <f t="normal" ca="1">A758</f>
        <v>0</v>
      </c>
    </row>
    <row r="757" spans="1:21">
      <c r="A757" t="s">
        <v>4</v>
      </c>
      <c r="B757" s="4" t="s">
        <v>5</v>
      </c>
    </row>
    <row r="758" spans="1:21">
      <c r="A758" t="n">
        <v>6183</v>
      </c>
      <c r="B758" s="5" t="n">
        <v>1</v>
      </c>
    </row>
    <row r="759" spans="1:21" s="3" customFormat="1" customHeight="0">
      <c r="A759" s="3" t="s">
        <v>2</v>
      </c>
      <c r="B759" s="3" t="s">
        <v>74</v>
      </c>
    </row>
    <row r="760" spans="1:21">
      <c r="A760" t="s">
        <v>4</v>
      </c>
      <c r="B760" s="4" t="s">
        <v>5</v>
      </c>
      <c r="C760" s="4" t="s">
        <v>7</v>
      </c>
      <c r="D760" s="45" t="s">
        <v>62</v>
      </c>
      <c r="E760" s="4" t="s">
        <v>5</v>
      </c>
      <c r="F760" s="4" t="s">
        <v>7</v>
      </c>
      <c r="G760" s="4" t="s">
        <v>11</v>
      </c>
      <c r="H760" s="45" t="s">
        <v>63</v>
      </c>
      <c r="I760" s="4" t="s">
        <v>7</v>
      </c>
      <c r="J760" s="4" t="s">
        <v>7</v>
      </c>
      <c r="K760" s="4" t="s">
        <v>12</v>
      </c>
    </row>
    <row r="761" spans="1:21">
      <c r="A761" t="n">
        <v>6184</v>
      </c>
      <c r="B761" s="10" t="n">
        <v>5</v>
      </c>
      <c r="C761" s="7" t="n">
        <v>28</v>
      </c>
      <c r="D761" s="45" t="s">
        <v>3</v>
      </c>
      <c r="E761" s="34" t="n">
        <v>64</v>
      </c>
      <c r="F761" s="7" t="n">
        <v>6</v>
      </c>
      <c r="G761" s="7" t="n">
        <v>9</v>
      </c>
      <c r="H761" s="45" t="s">
        <v>3</v>
      </c>
      <c r="I761" s="7" t="n">
        <v>8</v>
      </c>
      <c r="J761" s="7" t="n">
        <v>1</v>
      </c>
      <c r="K761" s="11" t="n">
        <f t="normal" ca="1">A775</f>
        <v>0</v>
      </c>
    </row>
    <row r="762" spans="1:21">
      <c r="A762" t="s">
        <v>4</v>
      </c>
      <c r="B762" s="4" t="s">
        <v>5</v>
      </c>
      <c r="C762" s="4" t="s">
        <v>7</v>
      </c>
      <c r="D762" s="45" t="s">
        <v>62</v>
      </c>
      <c r="E762" s="4" t="s">
        <v>5</v>
      </c>
      <c r="F762" s="4" t="s">
        <v>7</v>
      </c>
      <c r="G762" s="4" t="s">
        <v>11</v>
      </c>
      <c r="H762" s="45" t="s">
        <v>63</v>
      </c>
      <c r="I762" s="4" t="s">
        <v>7</v>
      </c>
      <c r="J762" s="4" t="s">
        <v>12</v>
      </c>
    </row>
    <row r="763" spans="1:21">
      <c r="A763" t="n">
        <v>6196</v>
      </c>
      <c r="B763" s="10" t="n">
        <v>5</v>
      </c>
      <c r="C763" s="7" t="n">
        <v>28</v>
      </c>
      <c r="D763" s="45" t="s">
        <v>3</v>
      </c>
      <c r="E763" s="34" t="n">
        <v>64</v>
      </c>
      <c r="F763" s="7" t="n">
        <v>5</v>
      </c>
      <c r="G763" s="7" t="n">
        <v>9</v>
      </c>
      <c r="H763" s="45" t="s">
        <v>3</v>
      </c>
      <c r="I763" s="7" t="n">
        <v>1</v>
      </c>
      <c r="J763" s="11" t="n">
        <f t="normal" ca="1">A769</f>
        <v>0</v>
      </c>
    </row>
    <row r="764" spans="1:21">
      <c r="A764" t="s">
        <v>4</v>
      </c>
      <c r="B764" s="4" t="s">
        <v>5</v>
      </c>
      <c r="C764" s="4" t="s">
        <v>11</v>
      </c>
      <c r="D764" s="4" t="s">
        <v>13</v>
      </c>
    </row>
    <row r="765" spans="1:21">
      <c r="A765" t="n">
        <v>6207</v>
      </c>
      <c r="B765" s="37" t="n">
        <v>43</v>
      </c>
      <c r="C765" s="7" t="n">
        <v>65534</v>
      </c>
      <c r="D765" s="7" t="n">
        <v>1</v>
      </c>
    </row>
    <row r="766" spans="1:21">
      <c r="A766" t="s">
        <v>4</v>
      </c>
      <c r="B766" s="4" t="s">
        <v>5</v>
      </c>
    </row>
    <row r="767" spans="1:21">
      <c r="A767" t="n">
        <v>6214</v>
      </c>
      <c r="B767" s="5" t="n">
        <v>1</v>
      </c>
    </row>
    <row r="768" spans="1:21">
      <c r="A768" t="s">
        <v>4</v>
      </c>
      <c r="B768" s="4" t="s">
        <v>5</v>
      </c>
      <c r="C768" s="4" t="s">
        <v>7</v>
      </c>
      <c r="D768" s="4" t="s">
        <v>11</v>
      </c>
      <c r="E768" s="4" t="s">
        <v>7</v>
      </c>
      <c r="F768" s="4" t="s">
        <v>7</v>
      </c>
      <c r="G768" s="4" t="s">
        <v>7</v>
      </c>
      <c r="H768" s="4" t="s">
        <v>11</v>
      </c>
      <c r="I768" s="4" t="s">
        <v>12</v>
      </c>
      <c r="J768" s="4" t="s">
        <v>12</v>
      </c>
    </row>
    <row r="769" spans="1:11">
      <c r="A769" t="n">
        <v>6215</v>
      </c>
      <c r="B769" s="46" t="n">
        <v>6</v>
      </c>
      <c r="C769" s="7" t="n">
        <v>33</v>
      </c>
      <c r="D769" s="7" t="n">
        <v>65534</v>
      </c>
      <c r="E769" s="7" t="n">
        <v>9</v>
      </c>
      <c r="F769" s="7" t="n">
        <v>1</v>
      </c>
      <c r="G769" s="7" t="n">
        <v>1</v>
      </c>
      <c r="H769" s="7" t="n">
        <v>44</v>
      </c>
      <c r="I769" s="11" t="n">
        <f t="normal" ca="1">A771</f>
        <v>0</v>
      </c>
      <c r="J769" s="11" t="n">
        <f t="normal" ca="1">A775</f>
        <v>0</v>
      </c>
    </row>
    <row r="770" spans="1:11">
      <c r="A770" t="s">
        <v>4</v>
      </c>
      <c r="B770" s="4" t="s">
        <v>5</v>
      </c>
      <c r="C770" s="4" t="s">
        <v>11</v>
      </c>
      <c r="D770" s="4" t="s">
        <v>16</v>
      </c>
      <c r="E770" s="4" t="s">
        <v>16</v>
      </c>
      <c r="F770" s="4" t="s">
        <v>16</v>
      </c>
      <c r="G770" s="4" t="s">
        <v>16</v>
      </c>
    </row>
    <row r="771" spans="1:11">
      <c r="A771" t="n">
        <v>6232</v>
      </c>
      <c r="B771" s="25" t="n">
        <v>46</v>
      </c>
      <c r="C771" s="7" t="n">
        <v>65534</v>
      </c>
      <c r="D771" s="7" t="n">
        <v>8.14999961853027</v>
      </c>
      <c r="E771" s="7" t="n">
        <v>-2.5</v>
      </c>
      <c r="F771" s="7" t="n">
        <v>-24.9200000762939</v>
      </c>
      <c r="G771" s="7" t="n">
        <v>229.600006103516</v>
      </c>
    </row>
    <row r="772" spans="1:11">
      <c r="A772" t="s">
        <v>4</v>
      </c>
      <c r="B772" s="4" t="s">
        <v>5</v>
      </c>
      <c r="C772" s="4" t="s">
        <v>12</v>
      </c>
    </row>
    <row r="773" spans="1:11">
      <c r="A773" t="n">
        <v>6251</v>
      </c>
      <c r="B773" s="16" t="n">
        <v>3</v>
      </c>
      <c r="C773" s="11" t="n">
        <f t="normal" ca="1">A775</f>
        <v>0</v>
      </c>
    </row>
    <row r="774" spans="1:11">
      <c r="A774" t="s">
        <v>4</v>
      </c>
      <c r="B774" s="4" t="s">
        <v>5</v>
      </c>
    </row>
    <row r="775" spans="1:11">
      <c r="A775" t="n">
        <v>6256</v>
      </c>
      <c r="B775" s="5" t="n">
        <v>1</v>
      </c>
    </row>
    <row r="776" spans="1:11" s="3" customFormat="1" customHeight="0">
      <c r="A776" s="3" t="s">
        <v>2</v>
      </c>
      <c r="B776" s="3" t="s">
        <v>75</v>
      </c>
    </row>
    <row r="777" spans="1:11">
      <c r="A777" t="s">
        <v>4</v>
      </c>
      <c r="B777" s="4" t="s">
        <v>5</v>
      </c>
      <c r="C777" s="4" t="s">
        <v>7</v>
      </c>
      <c r="D777" s="45" t="s">
        <v>62</v>
      </c>
      <c r="E777" s="4" t="s">
        <v>5</v>
      </c>
      <c r="F777" s="4" t="s">
        <v>7</v>
      </c>
      <c r="G777" s="4" t="s">
        <v>11</v>
      </c>
      <c r="H777" s="45" t="s">
        <v>63</v>
      </c>
      <c r="I777" s="4" t="s">
        <v>7</v>
      </c>
      <c r="J777" s="4" t="s">
        <v>7</v>
      </c>
      <c r="K777" s="4" t="s">
        <v>12</v>
      </c>
    </row>
    <row r="778" spans="1:11">
      <c r="A778" t="n">
        <v>6260</v>
      </c>
      <c r="B778" s="10" t="n">
        <v>5</v>
      </c>
      <c r="C778" s="7" t="n">
        <v>28</v>
      </c>
      <c r="D778" s="45" t="s">
        <v>3</v>
      </c>
      <c r="E778" s="34" t="n">
        <v>64</v>
      </c>
      <c r="F778" s="7" t="n">
        <v>6</v>
      </c>
      <c r="G778" s="7" t="n">
        <v>11</v>
      </c>
      <c r="H778" s="45" t="s">
        <v>3</v>
      </c>
      <c r="I778" s="7" t="n">
        <v>8</v>
      </c>
      <c r="J778" s="7" t="n">
        <v>1</v>
      </c>
      <c r="K778" s="11" t="n">
        <f t="normal" ca="1">A798</f>
        <v>0</v>
      </c>
    </row>
    <row r="779" spans="1:11">
      <c r="A779" t="s">
        <v>4</v>
      </c>
      <c r="B779" s="4" t="s">
        <v>5</v>
      </c>
      <c r="C779" s="4" t="s">
        <v>7</v>
      </c>
      <c r="D779" s="45" t="s">
        <v>62</v>
      </c>
      <c r="E779" s="4" t="s">
        <v>5</v>
      </c>
      <c r="F779" s="4" t="s">
        <v>7</v>
      </c>
      <c r="G779" s="4" t="s">
        <v>11</v>
      </c>
      <c r="H779" s="45" t="s">
        <v>63</v>
      </c>
      <c r="I779" s="4" t="s">
        <v>7</v>
      </c>
      <c r="J779" s="4" t="s">
        <v>12</v>
      </c>
    </row>
    <row r="780" spans="1:11">
      <c r="A780" t="n">
        <v>6272</v>
      </c>
      <c r="B780" s="10" t="n">
        <v>5</v>
      </c>
      <c r="C780" s="7" t="n">
        <v>28</v>
      </c>
      <c r="D780" s="45" t="s">
        <v>3</v>
      </c>
      <c r="E780" s="34" t="n">
        <v>64</v>
      </c>
      <c r="F780" s="7" t="n">
        <v>5</v>
      </c>
      <c r="G780" s="7" t="n">
        <v>11</v>
      </c>
      <c r="H780" s="45" t="s">
        <v>3</v>
      </c>
      <c r="I780" s="7" t="n">
        <v>1</v>
      </c>
      <c r="J780" s="11" t="n">
        <f t="normal" ca="1">A786</f>
        <v>0</v>
      </c>
    </row>
    <row r="781" spans="1:11">
      <c r="A781" t="s">
        <v>4</v>
      </c>
      <c r="B781" s="4" t="s">
        <v>5</v>
      </c>
      <c r="C781" s="4" t="s">
        <v>11</v>
      </c>
      <c r="D781" s="4" t="s">
        <v>13</v>
      </c>
    </row>
    <row r="782" spans="1:11">
      <c r="A782" t="n">
        <v>6283</v>
      </c>
      <c r="B782" s="37" t="n">
        <v>43</v>
      </c>
      <c r="C782" s="7" t="n">
        <v>65534</v>
      </c>
      <c r="D782" s="7" t="n">
        <v>1</v>
      </c>
    </row>
    <row r="783" spans="1:11">
      <c r="A783" t="s">
        <v>4</v>
      </c>
      <c r="B783" s="4" t="s">
        <v>5</v>
      </c>
    </row>
    <row r="784" spans="1:11">
      <c r="A784" t="n">
        <v>6290</v>
      </c>
      <c r="B784" s="5" t="n">
        <v>1</v>
      </c>
    </row>
    <row r="785" spans="1:11">
      <c r="A785" t="s">
        <v>4</v>
      </c>
      <c r="B785" s="4" t="s">
        <v>5</v>
      </c>
      <c r="C785" s="4" t="s">
        <v>7</v>
      </c>
      <c r="D785" s="4" t="s">
        <v>11</v>
      </c>
      <c r="E785" s="4" t="s">
        <v>7</v>
      </c>
      <c r="F785" s="4" t="s">
        <v>7</v>
      </c>
      <c r="G785" s="4" t="s">
        <v>7</v>
      </c>
      <c r="H785" s="4" t="s">
        <v>11</v>
      </c>
      <c r="I785" s="4" t="s">
        <v>12</v>
      </c>
      <c r="J785" s="4" t="s">
        <v>12</v>
      </c>
    </row>
    <row r="786" spans="1:11">
      <c r="A786" t="n">
        <v>6291</v>
      </c>
      <c r="B786" s="46" t="n">
        <v>6</v>
      </c>
      <c r="C786" s="7" t="n">
        <v>33</v>
      </c>
      <c r="D786" s="7" t="n">
        <v>65534</v>
      </c>
      <c r="E786" s="7" t="n">
        <v>9</v>
      </c>
      <c r="F786" s="7" t="n">
        <v>1</v>
      </c>
      <c r="G786" s="7" t="n">
        <v>1</v>
      </c>
      <c r="H786" s="7" t="n">
        <v>44</v>
      </c>
      <c r="I786" s="11" t="n">
        <f t="normal" ca="1">A788</f>
        <v>0</v>
      </c>
      <c r="J786" s="11" t="n">
        <f t="normal" ca="1">A798</f>
        <v>0</v>
      </c>
    </row>
    <row r="787" spans="1:11">
      <c r="A787" t="s">
        <v>4</v>
      </c>
      <c r="B787" s="4" t="s">
        <v>5</v>
      </c>
      <c r="C787" s="4" t="s">
        <v>11</v>
      </c>
      <c r="D787" s="4" t="s">
        <v>16</v>
      </c>
      <c r="E787" s="4" t="s">
        <v>16</v>
      </c>
      <c r="F787" s="4" t="s">
        <v>16</v>
      </c>
      <c r="G787" s="4" t="s">
        <v>16</v>
      </c>
    </row>
    <row r="788" spans="1:11">
      <c r="A788" t="n">
        <v>6308</v>
      </c>
      <c r="B788" s="25" t="n">
        <v>46</v>
      </c>
      <c r="C788" s="7" t="n">
        <v>65534</v>
      </c>
      <c r="D788" s="7" t="n">
        <v>-7.46999979019165</v>
      </c>
      <c r="E788" s="7" t="n">
        <v>-2.5</v>
      </c>
      <c r="F788" s="7" t="n">
        <v>-18.8199996948242</v>
      </c>
      <c r="G788" s="7" t="n">
        <v>149.899993896484</v>
      </c>
    </row>
    <row r="789" spans="1:11">
      <c r="A789" t="s">
        <v>4</v>
      </c>
      <c r="B789" s="4" t="s">
        <v>5</v>
      </c>
      <c r="C789" s="4" t="s">
        <v>7</v>
      </c>
      <c r="D789" s="4" t="s">
        <v>11</v>
      </c>
      <c r="E789" s="4" t="s">
        <v>7</v>
      </c>
      <c r="F789" s="4" t="s">
        <v>8</v>
      </c>
      <c r="G789" s="4" t="s">
        <v>8</v>
      </c>
      <c r="H789" s="4" t="s">
        <v>8</v>
      </c>
      <c r="I789" s="4" t="s">
        <v>8</v>
      </c>
      <c r="J789" s="4" t="s">
        <v>8</v>
      </c>
      <c r="K789" s="4" t="s">
        <v>8</v>
      </c>
      <c r="L789" s="4" t="s">
        <v>8</v>
      </c>
      <c r="M789" s="4" t="s">
        <v>8</v>
      </c>
      <c r="N789" s="4" t="s">
        <v>8</v>
      </c>
      <c r="O789" s="4" t="s">
        <v>8</v>
      </c>
      <c r="P789" s="4" t="s">
        <v>8</v>
      </c>
      <c r="Q789" s="4" t="s">
        <v>8</v>
      </c>
      <c r="R789" s="4" t="s">
        <v>8</v>
      </c>
      <c r="S789" s="4" t="s">
        <v>8</v>
      </c>
      <c r="T789" s="4" t="s">
        <v>8</v>
      </c>
      <c r="U789" s="4" t="s">
        <v>8</v>
      </c>
    </row>
    <row r="790" spans="1:11">
      <c r="A790" t="n">
        <v>6327</v>
      </c>
      <c r="B790" s="47" t="n">
        <v>36</v>
      </c>
      <c r="C790" s="7" t="n">
        <v>8</v>
      </c>
      <c r="D790" s="7" t="n">
        <v>65534</v>
      </c>
      <c r="E790" s="7" t="n">
        <v>0</v>
      </c>
      <c r="F790" s="7" t="s">
        <v>76</v>
      </c>
      <c r="G790" s="7" t="s">
        <v>15</v>
      </c>
      <c r="H790" s="7" t="s">
        <v>15</v>
      </c>
      <c r="I790" s="7" t="s">
        <v>15</v>
      </c>
      <c r="J790" s="7" t="s">
        <v>15</v>
      </c>
      <c r="K790" s="7" t="s">
        <v>15</v>
      </c>
      <c r="L790" s="7" t="s">
        <v>15</v>
      </c>
      <c r="M790" s="7" t="s">
        <v>15</v>
      </c>
      <c r="N790" s="7" t="s">
        <v>15</v>
      </c>
      <c r="O790" s="7" t="s">
        <v>15</v>
      </c>
      <c r="P790" s="7" t="s">
        <v>15</v>
      </c>
      <c r="Q790" s="7" t="s">
        <v>15</v>
      </c>
      <c r="R790" s="7" t="s">
        <v>15</v>
      </c>
      <c r="S790" s="7" t="s">
        <v>15</v>
      </c>
      <c r="T790" s="7" t="s">
        <v>15</v>
      </c>
      <c r="U790" s="7" t="s">
        <v>15</v>
      </c>
    </row>
    <row r="791" spans="1:11">
      <c r="A791" t="s">
        <v>4</v>
      </c>
      <c r="B791" s="4" t="s">
        <v>5</v>
      </c>
      <c r="C791" s="4" t="s">
        <v>11</v>
      </c>
      <c r="D791" s="4" t="s">
        <v>7</v>
      </c>
      <c r="E791" s="4" t="s">
        <v>8</v>
      </c>
      <c r="F791" s="4" t="s">
        <v>16</v>
      </c>
      <c r="G791" s="4" t="s">
        <v>16</v>
      </c>
      <c r="H791" s="4" t="s">
        <v>16</v>
      </c>
    </row>
    <row r="792" spans="1:11">
      <c r="A792" t="n">
        <v>6361</v>
      </c>
      <c r="B792" s="40" t="n">
        <v>48</v>
      </c>
      <c r="C792" s="7" t="n">
        <v>65534</v>
      </c>
      <c r="D792" s="7" t="n">
        <v>0</v>
      </c>
      <c r="E792" s="7" t="s">
        <v>76</v>
      </c>
      <c r="F792" s="7" t="n">
        <v>0</v>
      </c>
      <c r="G792" s="7" t="n">
        <v>1</v>
      </c>
      <c r="H792" s="7" t="n">
        <v>1.40129846432482e-45</v>
      </c>
    </row>
    <row r="793" spans="1:11">
      <c r="A793" t="s">
        <v>4</v>
      </c>
      <c r="B793" s="4" t="s">
        <v>5</v>
      </c>
      <c r="C793" s="4" t="s">
        <v>11</v>
      </c>
      <c r="D793" s="4" t="s">
        <v>13</v>
      </c>
    </row>
    <row r="794" spans="1:11">
      <c r="A794" t="n">
        <v>6391</v>
      </c>
      <c r="B794" s="37" t="n">
        <v>43</v>
      </c>
      <c r="C794" s="7" t="n">
        <v>65534</v>
      </c>
      <c r="D794" s="7" t="n">
        <v>64</v>
      </c>
    </row>
    <row r="795" spans="1:11">
      <c r="A795" t="s">
        <v>4</v>
      </c>
      <c r="B795" s="4" t="s">
        <v>5</v>
      </c>
      <c r="C795" s="4" t="s">
        <v>12</v>
      </c>
    </row>
    <row r="796" spans="1:11">
      <c r="A796" t="n">
        <v>6398</v>
      </c>
      <c r="B796" s="16" t="n">
        <v>3</v>
      </c>
      <c r="C796" s="11" t="n">
        <f t="normal" ca="1">A798</f>
        <v>0</v>
      </c>
    </row>
    <row r="797" spans="1:11">
      <c r="A797" t="s">
        <v>4</v>
      </c>
      <c r="B797" s="4" t="s">
        <v>5</v>
      </c>
    </row>
    <row r="798" spans="1:11">
      <c r="A798" t="n">
        <v>6403</v>
      </c>
      <c r="B798" s="5" t="n">
        <v>1</v>
      </c>
    </row>
    <row r="799" spans="1:11" s="3" customFormat="1" customHeight="0">
      <c r="A799" s="3" t="s">
        <v>2</v>
      </c>
      <c r="B799" s="3" t="s">
        <v>77</v>
      </c>
    </row>
    <row r="800" spans="1:11">
      <c r="A800" t="s">
        <v>4</v>
      </c>
      <c r="B800" s="4" t="s">
        <v>5</v>
      </c>
      <c r="C800" s="4" t="s">
        <v>7</v>
      </c>
      <c r="D800" s="45" t="s">
        <v>62</v>
      </c>
      <c r="E800" s="4" t="s">
        <v>5</v>
      </c>
      <c r="F800" s="4" t="s">
        <v>7</v>
      </c>
      <c r="G800" s="4" t="s">
        <v>11</v>
      </c>
      <c r="H800" s="45" t="s">
        <v>63</v>
      </c>
      <c r="I800" s="4" t="s">
        <v>7</v>
      </c>
      <c r="J800" s="4" t="s">
        <v>7</v>
      </c>
      <c r="K800" s="4" t="s">
        <v>12</v>
      </c>
    </row>
    <row r="801" spans="1:21">
      <c r="A801" t="n">
        <v>6404</v>
      </c>
      <c r="B801" s="10" t="n">
        <v>5</v>
      </c>
      <c r="C801" s="7" t="n">
        <v>28</v>
      </c>
      <c r="D801" s="45" t="s">
        <v>3</v>
      </c>
      <c r="E801" s="34" t="n">
        <v>64</v>
      </c>
      <c r="F801" s="7" t="n">
        <v>6</v>
      </c>
      <c r="G801" s="7" t="n">
        <v>13</v>
      </c>
      <c r="H801" s="45" t="s">
        <v>3</v>
      </c>
      <c r="I801" s="7" t="n">
        <v>8</v>
      </c>
      <c r="J801" s="7" t="n">
        <v>1</v>
      </c>
      <c r="K801" s="11" t="n">
        <f t="normal" ca="1">A815</f>
        <v>0</v>
      </c>
    </row>
    <row r="802" spans="1:21">
      <c r="A802" t="s">
        <v>4</v>
      </c>
      <c r="B802" s="4" t="s">
        <v>5</v>
      </c>
      <c r="C802" s="4" t="s">
        <v>7</v>
      </c>
      <c r="D802" s="45" t="s">
        <v>62</v>
      </c>
      <c r="E802" s="4" t="s">
        <v>5</v>
      </c>
      <c r="F802" s="4" t="s">
        <v>7</v>
      </c>
      <c r="G802" s="4" t="s">
        <v>11</v>
      </c>
      <c r="H802" s="45" t="s">
        <v>63</v>
      </c>
      <c r="I802" s="4" t="s">
        <v>7</v>
      </c>
      <c r="J802" s="4" t="s">
        <v>12</v>
      </c>
    </row>
    <row r="803" spans="1:21">
      <c r="A803" t="n">
        <v>6416</v>
      </c>
      <c r="B803" s="10" t="n">
        <v>5</v>
      </c>
      <c r="C803" s="7" t="n">
        <v>28</v>
      </c>
      <c r="D803" s="45" t="s">
        <v>3</v>
      </c>
      <c r="E803" s="34" t="n">
        <v>64</v>
      </c>
      <c r="F803" s="7" t="n">
        <v>5</v>
      </c>
      <c r="G803" s="7" t="n">
        <v>13</v>
      </c>
      <c r="H803" s="45" t="s">
        <v>3</v>
      </c>
      <c r="I803" s="7" t="n">
        <v>1</v>
      </c>
      <c r="J803" s="11" t="n">
        <f t="normal" ca="1">A809</f>
        <v>0</v>
      </c>
    </row>
    <row r="804" spans="1:21">
      <c r="A804" t="s">
        <v>4</v>
      </c>
      <c r="B804" s="4" t="s">
        <v>5</v>
      </c>
      <c r="C804" s="4" t="s">
        <v>11</v>
      </c>
      <c r="D804" s="4" t="s">
        <v>13</v>
      </c>
    </row>
    <row r="805" spans="1:21">
      <c r="A805" t="n">
        <v>6427</v>
      </c>
      <c r="B805" s="37" t="n">
        <v>43</v>
      </c>
      <c r="C805" s="7" t="n">
        <v>65534</v>
      </c>
      <c r="D805" s="7" t="n">
        <v>1</v>
      </c>
    </row>
    <row r="806" spans="1:21">
      <c r="A806" t="s">
        <v>4</v>
      </c>
      <c r="B806" s="4" t="s">
        <v>5</v>
      </c>
    </row>
    <row r="807" spans="1:21">
      <c r="A807" t="n">
        <v>6434</v>
      </c>
      <c r="B807" s="5" t="n">
        <v>1</v>
      </c>
    </row>
    <row r="808" spans="1:21">
      <c r="A808" t="s">
        <v>4</v>
      </c>
      <c r="B808" s="4" t="s">
        <v>5</v>
      </c>
      <c r="C808" s="4" t="s">
        <v>7</v>
      </c>
      <c r="D808" s="4" t="s">
        <v>11</v>
      </c>
      <c r="E808" s="4" t="s">
        <v>7</v>
      </c>
      <c r="F808" s="4" t="s">
        <v>7</v>
      </c>
      <c r="G808" s="4" t="s">
        <v>7</v>
      </c>
      <c r="H808" s="4" t="s">
        <v>11</v>
      </c>
      <c r="I808" s="4" t="s">
        <v>12</v>
      </c>
      <c r="J808" s="4" t="s">
        <v>12</v>
      </c>
    </row>
    <row r="809" spans="1:21">
      <c r="A809" t="n">
        <v>6435</v>
      </c>
      <c r="B809" s="46" t="n">
        <v>6</v>
      </c>
      <c r="C809" s="7" t="n">
        <v>33</v>
      </c>
      <c r="D809" s="7" t="n">
        <v>65534</v>
      </c>
      <c r="E809" s="7" t="n">
        <v>9</v>
      </c>
      <c r="F809" s="7" t="n">
        <v>1</v>
      </c>
      <c r="G809" s="7" t="n">
        <v>1</v>
      </c>
      <c r="H809" s="7" t="n">
        <v>44</v>
      </c>
      <c r="I809" s="11" t="n">
        <f t="normal" ca="1">A811</f>
        <v>0</v>
      </c>
      <c r="J809" s="11" t="n">
        <f t="normal" ca="1">A815</f>
        <v>0</v>
      </c>
    </row>
    <row r="810" spans="1:21">
      <c r="A810" t="s">
        <v>4</v>
      </c>
      <c r="B810" s="4" t="s">
        <v>5</v>
      </c>
      <c r="C810" s="4" t="s">
        <v>11</v>
      </c>
      <c r="D810" s="4" t="s">
        <v>16</v>
      </c>
      <c r="E810" s="4" t="s">
        <v>16</v>
      </c>
      <c r="F810" s="4" t="s">
        <v>16</v>
      </c>
      <c r="G810" s="4" t="s">
        <v>16</v>
      </c>
    </row>
    <row r="811" spans="1:21">
      <c r="A811" t="n">
        <v>6452</v>
      </c>
      <c r="B811" s="25" t="n">
        <v>46</v>
      </c>
      <c r="C811" s="7" t="n">
        <v>65534</v>
      </c>
      <c r="D811" s="7" t="n">
        <v>-5.5</v>
      </c>
      <c r="E811" s="7" t="n">
        <v>-2.5</v>
      </c>
      <c r="F811" s="7" t="n">
        <v>-20.9200000762939</v>
      </c>
      <c r="G811" s="7" t="n">
        <v>153.800003051758</v>
      </c>
    </row>
    <row r="812" spans="1:21">
      <c r="A812" t="s">
        <v>4</v>
      </c>
      <c r="B812" s="4" t="s">
        <v>5</v>
      </c>
      <c r="C812" s="4" t="s">
        <v>12</v>
      </c>
    </row>
    <row r="813" spans="1:21">
      <c r="A813" t="n">
        <v>6471</v>
      </c>
      <c r="B813" s="16" t="n">
        <v>3</v>
      </c>
      <c r="C813" s="11" t="n">
        <f t="normal" ca="1">A815</f>
        <v>0</v>
      </c>
    </row>
    <row r="814" spans="1:21">
      <c r="A814" t="s">
        <v>4</v>
      </c>
      <c r="B814" s="4" t="s">
        <v>5</v>
      </c>
    </row>
    <row r="815" spans="1:21">
      <c r="A815" t="n">
        <v>6476</v>
      </c>
      <c r="B815" s="5" t="n">
        <v>1</v>
      </c>
    </row>
    <row r="816" spans="1:21" s="3" customFormat="1" customHeight="0">
      <c r="A816" s="3" t="s">
        <v>2</v>
      </c>
      <c r="B816" s="3" t="s">
        <v>78</v>
      </c>
    </row>
    <row r="817" spans="1:11">
      <c r="A817" t="s">
        <v>4</v>
      </c>
      <c r="B817" s="4" t="s">
        <v>5</v>
      </c>
      <c r="C817" s="4" t="s">
        <v>7</v>
      </c>
      <c r="D817" s="4" t="s">
        <v>11</v>
      </c>
      <c r="E817" s="4" t="s">
        <v>7</v>
      </c>
      <c r="F817" s="4" t="s">
        <v>7</v>
      </c>
      <c r="G817" s="4" t="s">
        <v>7</v>
      </c>
      <c r="H817" s="4" t="s">
        <v>11</v>
      </c>
      <c r="I817" s="4" t="s">
        <v>12</v>
      </c>
      <c r="J817" s="4" t="s">
        <v>12</v>
      </c>
    </row>
    <row r="818" spans="1:11">
      <c r="A818" t="n">
        <v>6480</v>
      </c>
      <c r="B818" s="46" t="n">
        <v>6</v>
      </c>
      <c r="C818" s="7" t="n">
        <v>33</v>
      </c>
      <c r="D818" s="7" t="n">
        <v>65534</v>
      </c>
      <c r="E818" s="7" t="n">
        <v>9</v>
      </c>
      <c r="F818" s="7" t="n">
        <v>1</v>
      </c>
      <c r="G818" s="7" t="n">
        <v>1</v>
      </c>
      <c r="H818" s="7" t="n">
        <v>44</v>
      </c>
      <c r="I818" s="11" t="n">
        <f t="normal" ca="1">A820</f>
        <v>0</v>
      </c>
      <c r="J818" s="11" t="n">
        <f t="normal" ca="1">A826</f>
        <v>0</v>
      </c>
    </row>
    <row r="819" spans="1:11">
      <c r="A819" t="s">
        <v>4</v>
      </c>
      <c r="B819" s="4" t="s">
        <v>5</v>
      </c>
      <c r="C819" s="4" t="s">
        <v>11</v>
      </c>
      <c r="D819" s="4" t="s">
        <v>16</v>
      </c>
      <c r="E819" s="4" t="s">
        <v>16</v>
      </c>
      <c r="F819" s="4" t="s">
        <v>16</v>
      </c>
      <c r="G819" s="4" t="s">
        <v>16</v>
      </c>
    </row>
    <row r="820" spans="1:11">
      <c r="A820" t="n">
        <v>6497</v>
      </c>
      <c r="B820" s="25" t="n">
        <v>46</v>
      </c>
      <c r="C820" s="7" t="n">
        <v>65534</v>
      </c>
      <c r="D820" s="7" t="n">
        <v>-2.52999997138977</v>
      </c>
      <c r="E820" s="7" t="n">
        <v>-2.5</v>
      </c>
      <c r="F820" s="7" t="n">
        <v>-20.6000003814697</v>
      </c>
      <c r="G820" s="7" t="n">
        <v>167.800003051758</v>
      </c>
    </row>
    <row r="821" spans="1:11">
      <c r="A821" t="s">
        <v>4</v>
      </c>
      <c r="B821" s="4" t="s">
        <v>5</v>
      </c>
      <c r="C821" s="4" t="s">
        <v>7</v>
      </c>
      <c r="D821" s="4" t="s">
        <v>11</v>
      </c>
      <c r="E821" s="4" t="s">
        <v>11</v>
      </c>
      <c r="F821" s="4" t="s">
        <v>11</v>
      </c>
      <c r="G821" s="4" t="s">
        <v>11</v>
      </c>
      <c r="H821" s="4" t="s">
        <v>11</v>
      </c>
      <c r="I821" s="4" t="s">
        <v>11</v>
      </c>
      <c r="J821" s="4" t="s">
        <v>13</v>
      </c>
      <c r="K821" s="4" t="s">
        <v>13</v>
      </c>
      <c r="L821" s="4" t="s">
        <v>13</v>
      </c>
      <c r="M821" s="4" t="s">
        <v>8</v>
      </c>
    </row>
    <row r="822" spans="1:11">
      <c r="A822" t="n">
        <v>6516</v>
      </c>
      <c r="B822" s="17" t="n">
        <v>124</v>
      </c>
      <c r="C822" s="7" t="n">
        <v>1</v>
      </c>
      <c r="D822" s="7" t="n">
        <v>0</v>
      </c>
      <c r="E822" s="7" t="n">
        <v>146</v>
      </c>
      <c r="F822" s="7" t="n">
        <v>0</v>
      </c>
      <c r="G822" s="7" t="n">
        <v>0</v>
      </c>
      <c r="H822" s="7" t="n">
        <v>0</v>
      </c>
      <c r="I822" s="7" t="n">
        <v>80</v>
      </c>
      <c r="J822" s="7" t="n">
        <v>0</v>
      </c>
      <c r="K822" s="7" t="n">
        <v>0</v>
      </c>
      <c r="L822" s="7" t="n">
        <v>0</v>
      </c>
      <c r="M822" s="7" t="s">
        <v>15</v>
      </c>
    </row>
    <row r="823" spans="1:11">
      <c r="A823" t="s">
        <v>4</v>
      </c>
      <c r="B823" s="4" t="s">
        <v>5</v>
      </c>
      <c r="C823" s="4" t="s">
        <v>12</v>
      </c>
    </row>
    <row r="824" spans="1:11">
      <c r="A824" t="n">
        <v>6543</v>
      </c>
      <c r="B824" s="16" t="n">
        <v>3</v>
      </c>
      <c r="C824" s="11" t="n">
        <f t="normal" ca="1">A826</f>
        <v>0</v>
      </c>
    </row>
    <row r="825" spans="1:11">
      <c r="A825" t="s">
        <v>4</v>
      </c>
      <c r="B825" s="4" t="s">
        <v>5</v>
      </c>
    </row>
    <row r="826" spans="1:11">
      <c r="A826" t="n">
        <v>6548</v>
      </c>
      <c r="B826" s="5" t="n">
        <v>1</v>
      </c>
    </row>
    <row r="827" spans="1:11" s="3" customFormat="1" customHeight="0">
      <c r="A827" s="3" t="s">
        <v>2</v>
      </c>
      <c r="B827" s="3" t="s">
        <v>79</v>
      </c>
    </row>
    <row r="828" spans="1:11">
      <c r="A828" t="s">
        <v>4</v>
      </c>
      <c r="B828" s="4" t="s">
        <v>5</v>
      </c>
      <c r="C828" s="4" t="s">
        <v>7</v>
      </c>
      <c r="D828" s="45" t="s">
        <v>62</v>
      </c>
      <c r="E828" s="4" t="s">
        <v>5</v>
      </c>
      <c r="F828" s="4" t="s">
        <v>7</v>
      </c>
      <c r="G828" s="4" t="s">
        <v>11</v>
      </c>
      <c r="H828" s="45" t="s">
        <v>63</v>
      </c>
      <c r="I828" s="4" t="s">
        <v>7</v>
      </c>
      <c r="J828" s="4" t="s">
        <v>7</v>
      </c>
      <c r="K828" s="4" t="s">
        <v>12</v>
      </c>
    </row>
    <row r="829" spans="1:11">
      <c r="A829" t="n">
        <v>6552</v>
      </c>
      <c r="B829" s="10" t="n">
        <v>5</v>
      </c>
      <c r="C829" s="7" t="n">
        <v>28</v>
      </c>
      <c r="D829" s="45" t="s">
        <v>3</v>
      </c>
      <c r="E829" s="34" t="n">
        <v>64</v>
      </c>
      <c r="F829" s="7" t="n">
        <v>6</v>
      </c>
      <c r="G829" s="7" t="n">
        <v>12</v>
      </c>
      <c r="H829" s="45" t="s">
        <v>3</v>
      </c>
      <c r="I829" s="7" t="n">
        <v>8</v>
      </c>
      <c r="J829" s="7" t="n">
        <v>1</v>
      </c>
      <c r="K829" s="11" t="n">
        <f t="normal" ca="1">A843</f>
        <v>0</v>
      </c>
    </row>
    <row r="830" spans="1:11">
      <c r="A830" t="s">
        <v>4</v>
      </c>
      <c r="B830" s="4" t="s">
        <v>5</v>
      </c>
      <c r="C830" s="4" t="s">
        <v>7</v>
      </c>
      <c r="D830" s="45" t="s">
        <v>62</v>
      </c>
      <c r="E830" s="4" t="s">
        <v>5</v>
      </c>
      <c r="F830" s="4" t="s">
        <v>7</v>
      </c>
      <c r="G830" s="4" t="s">
        <v>11</v>
      </c>
      <c r="H830" s="45" t="s">
        <v>63</v>
      </c>
      <c r="I830" s="4" t="s">
        <v>7</v>
      </c>
      <c r="J830" s="4" t="s">
        <v>12</v>
      </c>
    </row>
    <row r="831" spans="1:11">
      <c r="A831" t="n">
        <v>6564</v>
      </c>
      <c r="B831" s="10" t="n">
        <v>5</v>
      </c>
      <c r="C831" s="7" t="n">
        <v>28</v>
      </c>
      <c r="D831" s="45" t="s">
        <v>3</v>
      </c>
      <c r="E831" s="34" t="n">
        <v>64</v>
      </c>
      <c r="F831" s="7" t="n">
        <v>5</v>
      </c>
      <c r="G831" s="7" t="n">
        <v>12</v>
      </c>
      <c r="H831" s="45" t="s">
        <v>3</v>
      </c>
      <c r="I831" s="7" t="n">
        <v>1</v>
      </c>
      <c r="J831" s="11" t="n">
        <f t="normal" ca="1">A837</f>
        <v>0</v>
      </c>
    </row>
    <row r="832" spans="1:11">
      <c r="A832" t="s">
        <v>4</v>
      </c>
      <c r="B832" s="4" t="s">
        <v>5</v>
      </c>
      <c r="C832" s="4" t="s">
        <v>11</v>
      </c>
      <c r="D832" s="4" t="s">
        <v>13</v>
      </c>
    </row>
    <row r="833" spans="1:13">
      <c r="A833" t="n">
        <v>6575</v>
      </c>
      <c r="B833" s="37" t="n">
        <v>43</v>
      </c>
      <c r="C833" s="7" t="n">
        <v>65534</v>
      </c>
      <c r="D833" s="7" t="n">
        <v>1</v>
      </c>
    </row>
    <row r="834" spans="1:13">
      <c r="A834" t="s">
        <v>4</v>
      </c>
      <c r="B834" s="4" t="s">
        <v>5</v>
      </c>
    </row>
    <row r="835" spans="1:13">
      <c r="A835" t="n">
        <v>6582</v>
      </c>
      <c r="B835" s="5" t="n">
        <v>1</v>
      </c>
    </row>
    <row r="836" spans="1:13">
      <c r="A836" t="s">
        <v>4</v>
      </c>
      <c r="B836" s="4" t="s">
        <v>5</v>
      </c>
      <c r="C836" s="4" t="s">
        <v>7</v>
      </c>
      <c r="D836" s="4" t="s">
        <v>11</v>
      </c>
      <c r="E836" s="4" t="s">
        <v>7</v>
      </c>
      <c r="F836" s="4" t="s">
        <v>7</v>
      </c>
      <c r="G836" s="4" t="s">
        <v>7</v>
      </c>
      <c r="H836" s="4" t="s">
        <v>11</v>
      </c>
      <c r="I836" s="4" t="s">
        <v>12</v>
      </c>
      <c r="J836" s="4" t="s">
        <v>12</v>
      </c>
    </row>
    <row r="837" spans="1:13">
      <c r="A837" t="n">
        <v>6583</v>
      </c>
      <c r="B837" s="46" t="n">
        <v>6</v>
      </c>
      <c r="C837" s="7" t="n">
        <v>33</v>
      </c>
      <c r="D837" s="7" t="n">
        <v>65534</v>
      </c>
      <c r="E837" s="7" t="n">
        <v>9</v>
      </c>
      <c r="F837" s="7" t="n">
        <v>1</v>
      </c>
      <c r="G837" s="7" t="n">
        <v>1</v>
      </c>
      <c r="H837" s="7" t="n">
        <v>44</v>
      </c>
      <c r="I837" s="11" t="n">
        <f t="normal" ca="1">A839</f>
        <v>0</v>
      </c>
      <c r="J837" s="11" t="n">
        <f t="normal" ca="1">A843</f>
        <v>0</v>
      </c>
    </row>
    <row r="838" spans="1:13">
      <c r="A838" t="s">
        <v>4</v>
      </c>
      <c r="B838" s="4" t="s">
        <v>5</v>
      </c>
      <c r="C838" s="4" t="s">
        <v>11</v>
      </c>
      <c r="D838" s="4" t="s">
        <v>16</v>
      </c>
      <c r="E838" s="4" t="s">
        <v>16</v>
      </c>
      <c r="F838" s="4" t="s">
        <v>16</v>
      </c>
      <c r="G838" s="4" t="s">
        <v>16</v>
      </c>
    </row>
    <row r="839" spans="1:13">
      <c r="A839" t="n">
        <v>6600</v>
      </c>
      <c r="B839" s="25" t="n">
        <v>46</v>
      </c>
      <c r="C839" s="7" t="n">
        <v>65534</v>
      </c>
      <c r="D839" s="7" t="n">
        <v>-7.11999988555908</v>
      </c>
      <c r="E839" s="7" t="n">
        <v>-2.5</v>
      </c>
      <c r="F839" s="7" t="n">
        <v>-23.0799999237061</v>
      </c>
      <c r="G839" s="7" t="n">
        <v>134.399993896484</v>
      </c>
    </row>
    <row r="840" spans="1:13">
      <c r="A840" t="s">
        <v>4</v>
      </c>
      <c r="B840" s="4" t="s">
        <v>5</v>
      </c>
      <c r="C840" s="4" t="s">
        <v>12</v>
      </c>
    </row>
    <row r="841" spans="1:13">
      <c r="A841" t="n">
        <v>6619</v>
      </c>
      <c r="B841" s="16" t="n">
        <v>3</v>
      </c>
      <c r="C841" s="11" t="n">
        <f t="normal" ca="1">A843</f>
        <v>0</v>
      </c>
    </row>
    <row r="842" spans="1:13">
      <c r="A842" t="s">
        <v>4</v>
      </c>
      <c r="B842" s="4" t="s">
        <v>5</v>
      </c>
    </row>
    <row r="843" spans="1:13">
      <c r="A843" t="n">
        <v>6624</v>
      </c>
      <c r="B843" s="5" t="n">
        <v>1</v>
      </c>
    </row>
    <row r="844" spans="1:13" s="3" customFormat="1" customHeight="0">
      <c r="A844" s="3" t="s">
        <v>2</v>
      </c>
      <c r="B844" s="3" t="s">
        <v>80</v>
      </c>
    </row>
    <row r="845" spans="1:13">
      <c r="A845" t="s">
        <v>4</v>
      </c>
      <c r="B845" s="4" t="s">
        <v>5</v>
      </c>
      <c r="C845" s="4" t="s">
        <v>7</v>
      </c>
      <c r="D845" s="45" t="s">
        <v>62</v>
      </c>
      <c r="E845" s="4" t="s">
        <v>5</v>
      </c>
      <c r="F845" s="4" t="s">
        <v>7</v>
      </c>
      <c r="G845" s="4" t="s">
        <v>11</v>
      </c>
      <c r="H845" s="45" t="s">
        <v>63</v>
      </c>
      <c r="I845" s="4" t="s">
        <v>7</v>
      </c>
      <c r="J845" s="4" t="s">
        <v>7</v>
      </c>
      <c r="K845" s="4" t="s">
        <v>12</v>
      </c>
    </row>
    <row r="846" spans="1:13">
      <c r="A846" t="n">
        <v>6628</v>
      </c>
      <c r="B846" s="10" t="n">
        <v>5</v>
      </c>
      <c r="C846" s="7" t="n">
        <v>28</v>
      </c>
      <c r="D846" s="45" t="s">
        <v>3</v>
      </c>
      <c r="E846" s="34" t="n">
        <v>64</v>
      </c>
      <c r="F846" s="7" t="n">
        <v>6</v>
      </c>
      <c r="G846" s="7" t="n">
        <v>14</v>
      </c>
      <c r="H846" s="45" t="s">
        <v>3</v>
      </c>
      <c r="I846" s="7" t="n">
        <v>8</v>
      </c>
      <c r="J846" s="7" t="n">
        <v>1</v>
      </c>
      <c r="K846" s="11" t="n">
        <f t="normal" ca="1">A860</f>
        <v>0</v>
      </c>
    </row>
    <row r="847" spans="1:13">
      <c r="A847" t="s">
        <v>4</v>
      </c>
      <c r="B847" s="4" t="s">
        <v>5</v>
      </c>
      <c r="C847" s="4" t="s">
        <v>7</v>
      </c>
      <c r="D847" s="45" t="s">
        <v>62</v>
      </c>
      <c r="E847" s="4" t="s">
        <v>5</v>
      </c>
      <c r="F847" s="4" t="s">
        <v>7</v>
      </c>
      <c r="G847" s="4" t="s">
        <v>11</v>
      </c>
      <c r="H847" s="45" t="s">
        <v>63</v>
      </c>
      <c r="I847" s="4" t="s">
        <v>7</v>
      </c>
      <c r="J847" s="4" t="s">
        <v>12</v>
      </c>
    </row>
    <row r="848" spans="1:13">
      <c r="A848" t="n">
        <v>6640</v>
      </c>
      <c r="B848" s="10" t="n">
        <v>5</v>
      </c>
      <c r="C848" s="7" t="n">
        <v>28</v>
      </c>
      <c r="D848" s="45" t="s">
        <v>3</v>
      </c>
      <c r="E848" s="34" t="n">
        <v>64</v>
      </c>
      <c r="F848" s="7" t="n">
        <v>5</v>
      </c>
      <c r="G848" s="7" t="n">
        <v>14</v>
      </c>
      <c r="H848" s="45" t="s">
        <v>3</v>
      </c>
      <c r="I848" s="7" t="n">
        <v>1</v>
      </c>
      <c r="J848" s="11" t="n">
        <f t="normal" ca="1">A854</f>
        <v>0</v>
      </c>
    </row>
    <row r="849" spans="1:11">
      <c r="A849" t="s">
        <v>4</v>
      </c>
      <c r="B849" s="4" t="s">
        <v>5</v>
      </c>
      <c r="C849" s="4" t="s">
        <v>11</v>
      </c>
      <c r="D849" s="4" t="s">
        <v>13</v>
      </c>
    </row>
    <row r="850" spans="1:11">
      <c r="A850" t="n">
        <v>6651</v>
      </c>
      <c r="B850" s="37" t="n">
        <v>43</v>
      </c>
      <c r="C850" s="7" t="n">
        <v>65534</v>
      </c>
      <c r="D850" s="7" t="n">
        <v>1</v>
      </c>
    </row>
    <row r="851" spans="1:11">
      <c r="A851" t="s">
        <v>4</v>
      </c>
      <c r="B851" s="4" t="s">
        <v>5</v>
      </c>
    </row>
    <row r="852" spans="1:11">
      <c r="A852" t="n">
        <v>6658</v>
      </c>
      <c r="B852" s="5" t="n">
        <v>1</v>
      </c>
    </row>
    <row r="853" spans="1:11">
      <c r="A853" t="s">
        <v>4</v>
      </c>
      <c r="B853" s="4" t="s">
        <v>5</v>
      </c>
      <c r="C853" s="4" t="s">
        <v>7</v>
      </c>
      <c r="D853" s="4" t="s">
        <v>11</v>
      </c>
      <c r="E853" s="4" t="s">
        <v>7</v>
      </c>
      <c r="F853" s="4" t="s">
        <v>7</v>
      </c>
      <c r="G853" s="4" t="s">
        <v>7</v>
      </c>
      <c r="H853" s="4" t="s">
        <v>11</v>
      </c>
      <c r="I853" s="4" t="s">
        <v>12</v>
      </c>
      <c r="J853" s="4" t="s">
        <v>12</v>
      </c>
    </row>
    <row r="854" spans="1:11">
      <c r="A854" t="n">
        <v>6659</v>
      </c>
      <c r="B854" s="46" t="n">
        <v>6</v>
      </c>
      <c r="C854" s="7" t="n">
        <v>33</v>
      </c>
      <c r="D854" s="7" t="n">
        <v>65534</v>
      </c>
      <c r="E854" s="7" t="n">
        <v>9</v>
      </c>
      <c r="F854" s="7" t="n">
        <v>1</v>
      </c>
      <c r="G854" s="7" t="n">
        <v>1</v>
      </c>
      <c r="H854" s="7" t="n">
        <v>44</v>
      </c>
      <c r="I854" s="11" t="n">
        <f t="normal" ca="1">A856</f>
        <v>0</v>
      </c>
      <c r="J854" s="11" t="n">
        <f t="normal" ca="1">A860</f>
        <v>0</v>
      </c>
    </row>
    <row r="855" spans="1:11">
      <c r="A855" t="s">
        <v>4</v>
      </c>
      <c r="B855" s="4" t="s">
        <v>5</v>
      </c>
      <c r="C855" s="4" t="s">
        <v>11</v>
      </c>
      <c r="D855" s="4" t="s">
        <v>16</v>
      </c>
      <c r="E855" s="4" t="s">
        <v>16</v>
      </c>
      <c r="F855" s="4" t="s">
        <v>16</v>
      </c>
      <c r="G855" s="4" t="s">
        <v>16</v>
      </c>
    </row>
    <row r="856" spans="1:11">
      <c r="A856" t="n">
        <v>6676</v>
      </c>
      <c r="B856" s="25" t="n">
        <v>46</v>
      </c>
      <c r="C856" s="7" t="n">
        <v>65534</v>
      </c>
      <c r="D856" s="7" t="n">
        <v>-6.88000011444092</v>
      </c>
      <c r="E856" s="7" t="n">
        <v>-2.5</v>
      </c>
      <c r="F856" s="7" t="n">
        <v>-14.7200002670288</v>
      </c>
      <c r="G856" s="7" t="n">
        <v>156.600006103516</v>
      </c>
    </row>
    <row r="857" spans="1:11">
      <c r="A857" t="s">
        <v>4</v>
      </c>
      <c r="B857" s="4" t="s">
        <v>5</v>
      </c>
      <c r="C857" s="4" t="s">
        <v>12</v>
      </c>
    </row>
    <row r="858" spans="1:11">
      <c r="A858" t="n">
        <v>6695</v>
      </c>
      <c r="B858" s="16" t="n">
        <v>3</v>
      </c>
      <c r="C858" s="11" t="n">
        <f t="normal" ca="1">A860</f>
        <v>0</v>
      </c>
    </row>
    <row r="859" spans="1:11">
      <c r="A859" t="s">
        <v>4</v>
      </c>
      <c r="B859" s="4" t="s">
        <v>5</v>
      </c>
    </row>
    <row r="860" spans="1:11">
      <c r="A860" t="n">
        <v>6700</v>
      </c>
      <c r="B860" s="5" t="n">
        <v>1</v>
      </c>
    </row>
    <row r="861" spans="1:11" s="3" customFormat="1" customHeight="0">
      <c r="A861" s="3" t="s">
        <v>2</v>
      </c>
      <c r="B861" s="3" t="s">
        <v>81</v>
      </c>
    </row>
    <row r="862" spans="1:11">
      <c r="A862" t="s">
        <v>4</v>
      </c>
      <c r="B862" s="4" t="s">
        <v>5</v>
      </c>
      <c r="C862" s="4" t="s">
        <v>7</v>
      </c>
      <c r="D862" s="45" t="s">
        <v>62</v>
      </c>
      <c r="E862" s="4" t="s">
        <v>5</v>
      </c>
      <c r="F862" s="4" t="s">
        <v>7</v>
      </c>
      <c r="G862" s="4" t="s">
        <v>11</v>
      </c>
      <c r="H862" s="45" t="s">
        <v>63</v>
      </c>
      <c r="I862" s="4" t="s">
        <v>7</v>
      </c>
      <c r="J862" s="4" t="s">
        <v>7</v>
      </c>
      <c r="K862" s="4" t="s">
        <v>12</v>
      </c>
    </row>
    <row r="863" spans="1:11">
      <c r="A863" t="n">
        <v>6704</v>
      </c>
      <c r="B863" s="10" t="n">
        <v>5</v>
      </c>
      <c r="C863" s="7" t="n">
        <v>28</v>
      </c>
      <c r="D863" s="45" t="s">
        <v>3</v>
      </c>
      <c r="E863" s="34" t="n">
        <v>64</v>
      </c>
      <c r="F863" s="7" t="n">
        <v>6</v>
      </c>
      <c r="G863" s="7" t="n">
        <v>16</v>
      </c>
      <c r="H863" s="45" t="s">
        <v>3</v>
      </c>
      <c r="I863" s="7" t="n">
        <v>8</v>
      </c>
      <c r="J863" s="7" t="n">
        <v>1</v>
      </c>
      <c r="K863" s="11" t="n">
        <f t="normal" ca="1">A877</f>
        <v>0</v>
      </c>
    </row>
    <row r="864" spans="1:11">
      <c r="A864" t="s">
        <v>4</v>
      </c>
      <c r="B864" s="4" t="s">
        <v>5</v>
      </c>
      <c r="C864" s="4" t="s">
        <v>7</v>
      </c>
      <c r="D864" s="45" t="s">
        <v>62</v>
      </c>
      <c r="E864" s="4" t="s">
        <v>5</v>
      </c>
      <c r="F864" s="4" t="s">
        <v>7</v>
      </c>
      <c r="G864" s="4" t="s">
        <v>11</v>
      </c>
      <c r="H864" s="45" t="s">
        <v>63</v>
      </c>
      <c r="I864" s="4" t="s">
        <v>7</v>
      </c>
      <c r="J864" s="4" t="s">
        <v>12</v>
      </c>
    </row>
    <row r="865" spans="1:11">
      <c r="A865" t="n">
        <v>6716</v>
      </c>
      <c r="B865" s="10" t="n">
        <v>5</v>
      </c>
      <c r="C865" s="7" t="n">
        <v>28</v>
      </c>
      <c r="D865" s="45" t="s">
        <v>3</v>
      </c>
      <c r="E865" s="34" t="n">
        <v>64</v>
      </c>
      <c r="F865" s="7" t="n">
        <v>5</v>
      </c>
      <c r="G865" s="7" t="n">
        <v>16</v>
      </c>
      <c r="H865" s="45" t="s">
        <v>3</v>
      </c>
      <c r="I865" s="7" t="n">
        <v>1</v>
      </c>
      <c r="J865" s="11" t="n">
        <f t="normal" ca="1">A871</f>
        <v>0</v>
      </c>
    </row>
    <row r="866" spans="1:11">
      <c r="A866" t="s">
        <v>4</v>
      </c>
      <c r="B866" s="4" t="s">
        <v>5</v>
      </c>
      <c r="C866" s="4" t="s">
        <v>11</v>
      </c>
      <c r="D866" s="4" t="s">
        <v>13</v>
      </c>
    </row>
    <row r="867" spans="1:11">
      <c r="A867" t="n">
        <v>6727</v>
      </c>
      <c r="B867" s="37" t="n">
        <v>43</v>
      </c>
      <c r="C867" s="7" t="n">
        <v>65534</v>
      </c>
      <c r="D867" s="7" t="n">
        <v>1</v>
      </c>
    </row>
    <row r="868" spans="1:11">
      <c r="A868" t="s">
        <v>4</v>
      </c>
      <c r="B868" s="4" t="s">
        <v>5</v>
      </c>
    </row>
    <row r="869" spans="1:11">
      <c r="A869" t="n">
        <v>6734</v>
      </c>
      <c r="B869" s="5" t="n">
        <v>1</v>
      </c>
    </row>
    <row r="870" spans="1:11">
      <c r="A870" t="s">
        <v>4</v>
      </c>
      <c r="B870" s="4" t="s">
        <v>5</v>
      </c>
      <c r="C870" s="4" t="s">
        <v>7</v>
      </c>
      <c r="D870" s="4" t="s">
        <v>11</v>
      </c>
      <c r="E870" s="4" t="s">
        <v>7</v>
      </c>
      <c r="F870" s="4" t="s">
        <v>7</v>
      </c>
      <c r="G870" s="4" t="s">
        <v>7</v>
      </c>
      <c r="H870" s="4" t="s">
        <v>11</v>
      </c>
      <c r="I870" s="4" t="s">
        <v>12</v>
      </c>
      <c r="J870" s="4" t="s">
        <v>12</v>
      </c>
    </row>
    <row r="871" spans="1:11">
      <c r="A871" t="n">
        <v>6735</v>
      </c>
      <c r="B871" s="46" t="n">
        <v>6</v>
      </c>
      <c r="C871" s="7" t="n">
        <v>33</v>
      </c>
      <c r="D871" s="7" t="n">
        <v>65534</v>
      </c>
      <c r="E871" s="7" t="n">
        <v>9</v>
      </c>
      <c r="F871" s="7" t="n">
        <v>1</v>
      </c>
      <c r="G871" s="7" t="n">
        <v>1</v>
      </c>
      <c r="H871" s="7" t="n">
        <v>44</v>
      </c>
      <c r="I871" s="11" t="n">
        <f t="normal" ca="1">A873</f>
        <v>0</v>
      </c>
      <c r="J871" s="11" t="n">
        <f t="normal" ca="1">A877</f>
        <v>0</v>
      </c>
    </row>
    <row r="872" spans="1:11">
      <c r="A872" t="s">
        <v>4</v>
      </c>
      <c r="B872" s="4" t="s">
        <v>5</v>
      </c>
      <c r="C872" s="4" t="s">
        <v>11</v>
      </c>
      <c r="D872" s="4" t="s">
        <v>16</v>
      </c>
      <c r="E872" s="4" t="s">
        <v>16</v>
      </c>
      <c r="F872" s="4" t="s">
        <v>16</v>
      </c>
      <c r="G872" s="4" t="s">
        <v>16</v>
      </c>
    </row>
    <row r="873" spans="1:11">
      <c r="A873" t="n">
        <v>6752</v>
      </c>
      <c r="B873" s="25" t="n">
        <v>46</v>
      </c>
      <c r="C873" s="7" t="n">
        <v>65534</v>
      </c>
      <c r="D873" s="7" t="n">
        <v>-10.3999996185303</v>
      </c>
      <c r="E873" s="7" t="n">
        <v>-2.5</v>
      </c>
      <c r="F873" s="7" t="n">
        <v>-18.3299999237061</v>
      </c>
      <c r="G873" s="7" t="n">
        <v>135.600006103516</v>
      </c>
    </row>
    <row r="874" spans="1:11">
      <c r="A874" t="s">
        <v>4</v>
      </c>
      <c r="B874" s="4" t="s">
        <v>5</v>
      </c>
      <c r="C874" s="4" t="s">
        <v>12</v>
      </c>
    </row>
    <row r="875" spans="1:11">
      <c r="A875" t="n">
        <v>6771</v>
      </c>
      <c r="B875" s="16" t="n">
        <v>3</v>
      </c>
      <c r="C875" s="11" t="n">
        <f t="normal" ca="1">A877</f>
        <v>0</v>
      </c>
    </row>
    <row r="876" spans="1:11">
      <c r="A876" t="s">
        <v>4</v>
      </c>
      <c r="B876" s="4" t="s">
        <v>5</v>
      </c>
    </row>
    <row r="877" spans="1:11">
      <c r="A877" t="n">
        <v>6776</v>
      </c>
      <c r="B877" s="5" t="n">
        <v>1</v>
      </c>
    </row>
    <row r="878" spans="1:11" s="3" customFormat="1" customHeight="0">
      <c r="A878" s="3" t="s">
        <v>2</v>
      </c>
      <c r="B878" s="3" t="s">
        <v>82</v>
      </c>
    </row>
    <row r="879" spans="1:11">
      <c r="A879" t="s">
        <v>4</v>
      </c>
      <c r="B879" s="4" t="s">
        <v>5</v>
      </c>
      <c r="C879" s="4" t="s">
        <v>7</v>
      </c>
      <c r="D879" s="45" t="s">
        <v>62</v>
      </c>
      <c r="E879" s="4" t="s">
        <v>5</v>
      </c>
      <c r="F879" s="4" t="s">
        <v>7</v>
      </c>
      <c r="G879" s="4" t="s">
        <v>11</v>
      </c>
      <c r="H879" s="45" t="s">
        <v>63</v>
      </c>
      <c r="I879" s="4" t="s">
        <v>7</v>
      </c>
      <c r="J879" s="4" t="s">
        <v>7</v>
      </c>
      <c r="K879" s="4" t="s">
        <v>12</v>
      </c>
    </row>
    <row r="880" spans="1:11">
      <c r="A880" t="n">
        <v>6780</v>
      </c>
      <c r="B880" s="10" t="n">
        <v>5</v>
      </c>
      <c r="C880" s="7" t="n">
        <v>28</v>
      </c>
      <c r="D880" s="45" t="s">
        <v>3</v>
      </c>
      <c r="E880" s="34" t="n">
        <v>64</v>
      </c>
      <c r="F880" s="7" t="n">
        <v>6</v>
      </c>
      <c r="G880" s="7" t="n">
        <v>15</v>
      </c>
      <c r="H880" s="45" t="s">
        <v>3</v>
      </c>
      <c r="I880" s="7" t="n">
        <v>8</v>
      </c>
      <c r="J880" s="7" t="n">
        <v>1</v>
      </c>
      <c r="K880" s="11" t="n">
        <f t="normal" ca="1">A894</f>
        <v>0</v>
      </c>
    </row>
    <row r="881" spans="1:11">
      <c r="A881" t="s">
        <v>4</v>
      </c>
      <c r="B881" s="4" t="s">
        <v>5</v>
      </c>
      <c r="C881" s="4" t="s">
        <v>7</v>
      </c>
      <c r="D881" s="45" t="s">
        <v>62</v>
      </c>
      <c r="E881" s="4" t="s">
        <v>5</v>
      </c>
      <c r="F881" s="4" t="s">
        <v>7</v>
      </c>
      <c r="G881" s="4" t="s">
        <v>11</v>
      </c>
      <c r="H881" s="45" t="s">
        <v>63</v>
      </c>
      <c r="I881" s="4" t="s">
        <v>7</v>
      </c>
      <c r="J881" s="4" t="s">
        <v>12</v>
      </c>
    </row>
    <row r="882" spans="1:11">
      <c r="A882" t="n">
        <v>6792</v>
      </c>
      <c r="B882" s="10" t="n">
        <v>5</v>
      </c>
      <c r="C882" s="7" t="n">
        <v>28</v>
      </c>
      <c r="D882" s="45" t="s">
        <v>3</v>
      </c>
      <c r="E882" s="34" t="n">
        <v>64</v>
      </c>
      <c r="F882" s="7" t="n">
        <v>5</v>
      </c>
      <c r="G882" s="7" t="n">
        <v>15</v>
      </c>
      <c r="H882" s="45" t="s">
        <v>3</v>
      </c>
      <c r="I882" s="7" t="n">
        <v>1</v>
      </c>
      <c r="J882" s="11" t="n">
        <f t="normal" ca="1">A888</f>
        <v>0</v>
      </c>
    </row>
    <row r="883" spans="1:11">
      <c r="A883" t="s">
        <v>4</v>
      </c>
      <c r="B883" s="4" t="s">
        <v>5</v>
      </c>
      <c r="C883" s="4" t="s">
        <v>11</v>
      </c>
      <c r="D883" s="4" t="s">
        <v>13</v>
      </c>
    </row>
    <row r="884" spans="1:11">
      <c r="A884" t="n">
        <v>6803</v>
      </c>
      <c r="B884" s="37" t="n">
        <v>43</v>
      </c>
      <c r="C884" s="7" t="n">
        <v>65534</v>
      </c>
      <c r="D884" s="7" t="n">
        <v>1</v>
      </c>
    </row>
    <row r="885" spans="1:11">
      <c r="A885" t="s">
        <v>4</v>
      </c>
      <c r="B885" s="4" t="s">
        <v>5</v>
      </c>
    </row>
    <row r="886" spans="1:11">
      <c r="A886" t="n">
        <v>6810</v>
      </c>
      <c r="B886" s="5" t="n">
        <v>1</v>
      </c>
    </row>
    <row r="887" spans="1:11">
      <c r="A887" t="s">
        <v>4</v>
      </c>
      <c r="B887" s="4" t="s">
        <v>5</v>
      </c>
      <c r="C887" s="4" t="s">
        <v>7</v>
      </c>
      <c r="D887" s="4" t="s">
        <v>11</v>
      </c>
      <c r="E887" s="4" t="s">
        <v>7</v>
      </c>
      <c r="F887" s="4" t="s">
        <v>7</v>
      </c>
      <c r="G887" s="4" t="s">
        <v>7</v>
      </c>
      <c r="H887" s="4" t="s">
        <v>11</v>
      </c>
      <c r="I887" s="4" t="s">
        <v>12</v>
      </c>
      <c r="J887" s="4" t="s">
        <v>12</v>
      </c>
    </row>
    <row r="888" spans="1:11">
      <c r="A888" t="n">
        <v>6811</v>
      </c>
      <c r="B888" s="46" t="n">
        <v>6</v>
      </c>
      <c r="C888" s="7" t="n">
        <v>33</v>
      </c>
      <c r="D888" s="7" t="n">
        <v>65534</v>
      </c>
      <c r="E888" s="7" t="n">
        <v>9</v>
      </c>
      <c r="F888" s="7" t="n">
        <v>1</v>
      </c>
      <c r="G888" s="7" t="n">
        <v>1</v>
      </c>
      <c r="H888" s="7" t="n">
        <v>44</v>
      </c>
      <c r="I888" s="11" t="n">
        <f t="normal" ca="1">A890</f>
        <v>0</v>
      </c>
      <c r="J888" s="11" t="n">
        <f t="normal" ca="1">A894</f>
        <v>0</v>
      </c>
    </row>
    <row r="889" spans="1:11">
      <c r="A889" t="s">
        <v>4</v>
      </c>
      <c r="B889" s="4" t="s">
        <v>5</v>
      </c>
      <c r="C889" s="4" t="s">
        <v>11</v>
      </c>
      <c r="D889" s="4" t="s">
        <v>16</v>
      </c>
      <c r="E889" s="4" t="s">
        <v>16</v>
      </c>
      <c r="F889" s="4" t="s">
        <v>16</v>
      </c>
      <c r="G889" s="4" t="s">
        <v>16</v>
      </c>
    </row>
    <row r="890" spans="1:11">
      <c r="A890" t="n">
        <v>6828</v>
      </c>
      <c r="B890" s="25" t="n">
        <v>46</v>
      </c>
      <c r="C890" s="7" t="n">
        <v>65534</v>
      </c>
      <c r="D890" s="7" t="n">
        <v>-10.0100002288818</v>
      </c>
      <c r="E890" s="7" t="n">
        <v>-2.5</v>
      </c>
      <c r="F890" s="7" t="n">
        <v>-21.7399997711182</v>
      </c>
      <c r="G890" s="7" t="n">
        <v>132.800003051758</v>
      </c>
    </row>
    <row r="891" spans="1:11">
      <c r="A891" t="s">
        <v>4</v>
      </c>
      <c r="B891" s="4" t="s">
        <v>5</v>
      </c>
      <c r="C891" s="4" t="s">
        <v>12</v>
      </c>
    </row>
    <row r="892" spans="1:11">
      <c r="A892" t="n">
        <v>6847</v>
      </c>
      <c r="B892" s="16" t="n">
        <v>3</v>
      </c>
      <c r="C892" s="11" t="n">
        <f t="normal" ca="1">A894</f>
        <v>0</v>
      </c>
    </row>
    <row r="893" spans="1:11">
      <c r="A893" t="s">
        <v>4</v>
      </c>
      <c r="B893" s="4" t="s">
        <v>5</v>
      </c>
    </row>
    <row r="894" spans="1:11">
      <c r="A894" t="n">
        <v>6852</v>
      </c>
      <c r="B894" s="5" t="n">
        <v>1</v>
      </c>
    </row>
    <row r="895" spans="1:11" s="3" customFormat="1" customHeight="0">
      <c r="A895" s="3" t="s">
        <v>2</v>
      </c>
      <c r="B895" s="3" t="s">
        <v>83</v>
      </c>
    </row>
    <row r="896" spans="1:11">
      <c r="A896" t="s">
        <v>4</v>
      </c>
      <c r="B896" s="4" t="s">
        <v>5</v>
      </c>
      <c r="C896" s="4" t="s">
        <v>7</v>
      </c>
      <c r="D896" s="45" t="s">
        <v>62</v>
      </c>
      <c r="E896" s="4" t="s">
        <v>5</v>
      </c>
      <c r="F896" s="4" t="s">
        <v>7</v>
      </c>
      <c r="G896" s="4" t="s">
        <v>11</v>
      </c>
      <c r="H896" s="45" t="s">
        <v>63</v>
      </c>
      <c r="I896" s="4" t="s">
        <v>7</v>
      </c>
      <c r="J896" s="4" t="s">
        <v>7</v>
      </c>
      <c r="K896" s="4" t="s">
        <v>12</v>
      </c>
    </row>
    <row r="897" spans="1:11">
      <c r="A897" t="n">
        <v>6856</v>
      </c>
      <c r="B897" s="10" t="n">
        <v>5</v>
      </c>
      <c r="C897" s="7" t="n">
        <v>28</v>
      </c>
      <c r="D897" s="45" t="s">
        <v>3</v>
      </c>
      <c r="E897" s="34" t="n">
        <v>64</v>
      </c>
      <c r="F897" s="7" t="n">
        <v>6</v>
      </c>
      <c r="G897" s="7" t="n">
        <v>17</v>
      </c>
      <c r="H897" s="45" t="s">
        <v>3</v>
      </c>
      <c r="I897" s="7" t="n">
        <v>8</v>
      </c>
      <c r="J897" s="7" t="n">
        <v>1</v>
      </c>
      <c r="K897" s="11" t="n">
        <f t="normal" ca="1">A911</f>
        <v>0</v>
      </c>
    </row>
    <row r="898" spans="1:11">
      <c r="A898" t="s">
        <v>4</v>
      </c>
      <c r="B898" s="4" t="s">
        <v>5</v>
      </c>
      <c r="C898" s="4" t="s">
        <v>7</v>
      </c>
      <c r="D898" s="45" t="s">
        <v>62</v>
      </c>
      <c r="E898" s="4" t="s">
        <v>5</v>
      </c>
      <c r="F898" s="4" t="s">
        <v>7</v>
      </c>
      <c r="G898" s="4" t="s">
        <v>11</v>
      </c>
      <c r="H898" s="45" t="s">
        <v>63</v>
      </c>
      <c r="I898" s="4" t="s">
        <v>7</v>
      </c>
      <c r="J898" s="4" t="s">
        <v>12</v>
      </c>
    </row>
    <row r="899" spans="1:11">
      <c r="A899" t="n">
        <v>6868</v>
      </c>
      <c r="B899" s="10" t="n">
        <v>5</v>
      </c>
      <c r="C899" s="7" t="n">
        <v>28</v>
      </c>
      <c r="D899" s="45" t="s">
        <v>3</v>
      </c>
      <c r="E899" s="34" t="n">
        <v>64</v>
      </c>
      <c r="F899" s="7" t="n">
        <v>5</v>
      </c>
      <c r="G899" s="7" t="n">
        <v>17</v>
      </c>
      <c r="H899" s="45" t="s">
        <v>3</v>
      </c>
      <c r="I899" s="7" t="n">
        <v>1</v>
      </c>
      <c r="J899" s="11" t="n">
        <f t="normal" ca="1">A905</f>
        <v>0</v>
      </c>
    </row>
    <row r="900" spans="1:11">
      <c r="A900" t="s">
        <v>4</v>
      </c>
      <c r="B900" s="4" t="s">
        <v>5</v>
      </c>
      <c r="C900" s="4" t="s">
        <v>11</v>
      </c>
      <c r="D900" s="4" t="s">
        <v>13</v>
      </c>
    </row>
    <row r="901" spans="1:11">
      <c r="A901" t="n">
        <v>6879</v>
      </c>
      <c r="B901" s="37" t="n">
        <v>43</v>
      </c>
      <c r="C901" s="7" t="n">
        <v>65534</v>
      </c>
      <c r="D901" s="7" t="n">
        <v>1</v>
      </c>
    </row>
    <row r="902" spans="1:11">
      <c r="A902" t="s">
        <v>4</v>
      </c>
      <c r="B902" s="4" t="s">
        <v>5</v>
      </c>
    </row>
    <row r="903" spans="1:11">
      <c r="A903" t="n">
        <v>6886</v>
      </c>
      <c r="B903" s="5" t="n">
        <v>1</v>
      </c>
    </row>
    <row r="904" spans="1:11">
      <c r="A904" t="s">
        <v>4</v>
      </c>
      <c r="B904" s="4" t="s">
        <v>5</v>
      </c>
      <c r="C904" s="4" t="s">
        <v>7</v>
      </c>
      <c r="D904" s="4" t="s">
        <v>11</v>
      </c>
      <c r="E904" s="4" t="s">
        <v>7</v>
      </c>
      <c r="F904" s="4" t="s">
        <v>7</v>
      </c>
      <c r="G904" s="4" t="s">
        <v>7</v>
      </c>
      <c r="H904" s="4" t="s">
        <v>11</v>
      </c>
      <c r="I904" s="4" t="s">
        <v>12</v>
      </c>
      <c r="J904" s="4" t="s">
        <v>12</v>
      </c>
    </row>
    <row r="905" spans="1:11">
      <c r="A905" t="n">
        <v>6887</v>
      </c>
      <c r="B905" s="46" t="n">
        <v>6</v>
      </c>
      <c r="C905" s="7" t="n">
        <v>33</v>
      </c>
      <c r="D905" s="7" t="n">
        <v>65534</v>
      </c>
      <c r="E905" s="7" t="n">
        <v>9</v>
      </c>
      <c r="F905" s="7" t="n">
        <v>1</v>
      </c>
      <c r="G905" s="7" t="n">
        <v>1</v>
      </c>
      <c r="H905" s="7" t="n">
        <v>44</v>
      </c>
      <c r="I905" s="11" t="n">
        <f t="normal" ca="1">A907</f>
        <v>0</v>
      </c>
      <c r="J905" s="11" t="n">
        <f t="normal" ca="1">A911</f>
        <v>0</v>
      </c>
    </row>
    <row r="906" spans="1:11">
      <c r="A906" t="s">
        <v>4</v>
      </c>
      <c r="B906" s="4" t="s">
        <v>5</v>
      </c>
      <c r="C906" s="4" t="s">
        <v>11</v>
      </c>
      <c r="D906" s="4" t="s">
        <v>16</v>
      </c>
      <c r="E906" s="4" t="s">
        <v>16</v>
      </c>
      <c r="F906" s="4" t="s">
        <v>16</v>
      </c>
      <c r="G906" s="4" t="s">
        <v>16</v>
      </c>
    </row>
    <row r="907" spans="1:11">
      <c r="A907" t="n">
        <v>6904</v>
      </c>
      <c r="B907" s="25" t="n">
        <v>46</v>
      </c>
      <c r="C907" s="7" t="n">
        <v>65534</v>
      </c>
      <c r="D907" s="7" t="n">
        <v>-4.73000001907349</v>
      </c>
      <c r="E907" s="7" t="n">
        <v>-2.5</v>
      </c>
      <c r="F907" s="7" t="n">
        <v>-17.3299999237061</v>
      </c>
      <c r="G907" s="7" t="n">
        <v>171.600006103516</v>
      </c>
    </row>
    <row r="908" spans="1:11">
      <c r="A908" t="s">
        <v>4</v>
      </c>
      <c r="B908" s="4" t="s">
        <v>5</v>
      </c>
      <c r="C908" s="4" t="s">
        <v>12</v>
      </c>
    </row>
    <row r="909" spans="1:11">
      <c r="A909" t="n">
        <v>6923</v>
      </c>
      <c r="B909" s="16" t="n">
        <v>3</v>
      </c>
      <c r="C909" s="11" t="n">
        <f t="normal" ca="1">A911</f>
        <v>0</v>
      </c>
    </row>
    <row r="910" spans="1:11">
      <c r="A910" t="s">
        <v>4</v>
      </c>
      <c r="B910" s="4" t="s">
        <v>5</v>
      </c>
    </row>
    <row r="911" spans="1:11">
      <c r="A911" t="n">
        <v>6928</v>
      </c>
      <c r="B911" s="5" t="n">
        <v>1</v>
      </c>
    </row>
    <row r="912" spans="1:11" s="3" customFormat="1" customHeight="0">
      <c r="A912" s="3" t="s">
        <v>2</v>
      </c>
      <c r="B912" s="3" t="s">
        <v>84</v>
      </c>
    </row>
    <row r="913" spans="1:11">
      <c r="A913" t="s">
        <v>4</v>
      </c>
      <c r="B913" s="4" t="s">
        <v>5</v>
      </c>
      <c r="C913" s="4" t="s">
        <v>7</v>
      </c>
      <c r="D913" s="45" t="s">
        <v>62</v>
      </c>
      <c r="E913" s="4" t="s">
        <v>5</v>
      </c>
      <c r="F913" s="4" t="s">
        <v>7</v>
      </c>
      <c r="G913" s="4" t="s">
        <v>11</v>
      </c>
      <c r="H913" s="45" t="s">
        <v>63</v>
      </c>
      <c r="I913" s="4" t="s">
        <v>7</v>
      </c>
      <c r="J913" s="4" t="s">
        <v>7</v>
      </c>
      <c r="K913" s="4" t="s">
        <v>12</v>
      </c>
    </row>
    <row r="914" spans="1:11">
      <c r="A914" t="n">
        <v>6932</v>
      </c>
      <c r="B914" s="10" t="n">
        <v>5</v>
      </c>
      <c r="C914" s="7" t="n">
        <v>28</v>
      </c>
      <c r="D914" s="45" t="s">
        <v>3</v>
      </c>
      <c r="E914" s="34" t="n">
        <v>64</v>
      </c>
      <c r="F914" s="7" t="n">
        <v>6</v>
      </c>
      <c r="G914" s="7" t="n">
        <v>18</v>
      </c>
      <c r="H914" s="45" t="s">
        <v>3</v>
      </c>
      <c r="I914" s="7" t="n">
        <v>8</v>
      </c>
      <c r="J914" s="7" t="n">
        <v>1</v>
      </c>
      <c r="K914" s="11" t="n">
        <f t="normal" ca="1">A928</f>
        <v>0</v>
      </c>
    </row>
    <row r="915" spans="1:11">
      <c r="A915" t="s">
        <v>4</v>
      </c>
      <c r="B915" s="4" t="s">
        <v>5</v>
      </c>
      <c r="C915" s="4" t="s">
        <v>7</v>
      </c>
      <c r="D915" s="45" t="s">
        <v>62</v>
      </c>
      <c r="E915" s="4" t="s">
        <v>5</v>
      </c>
      <c r="F915" s="4" t="s">
        <v>7</v>
      </c>
      <c r="G915" s="4" t="s">
        <v>11</v>
      </c>
      <c r="H915" s="45" t="s">
        <v>63</v>
      </c>
      <c r="I915" s="4" t="s">
        <v>7</v>
      </c>
      <c r="J915" s="4" t="s">
        <v>12</v>
      </c>
    </row>
    <row r="916" spans="1:11">
      <c r="A916" t="n">
        <v>6944</v>
      </c>
      <c r="B916" s="10" t="n">
        <v>5</v>
      </c>
      <c r="C916" s="7" t="n">
        <v>28</v>
      </c>
      <c r="D916" s="45" t="s">
        <v>3</v>
      </c>
      <c r="E916" s="34" t="n">
        <v>64</v>
      </c>
      <c r="F916" s="7" t="n">
        <v>5</v>
      </c>
      <c r="G916" s="7" t="n">
        <v>18</v>
      </c>
      <c r="H916" s="45" t="s">
        <v>3</v>
      </c>
      <c r="I916" s="7" t="n">
        <v>1</v>
      </c>
      <c r="J916" s="11" t="n">
        <f t="normal" ca="1">A922</f>
        <v>0</v>
      </c>
    </row>
    <row r="917" spans="1:11">
      <c r="A917" t="s">
        <v>4</v>
      </c>
      <c r="B917" s="4" t="s">
        <v>5</v>
      </c>
      <c r="C917" s="4" t="s">
        <v>11</v>
      </c>
      <c r="D917" s="4" t="s">
        <v>13</v>
      </c>
    </row>
    <row r="918" spans="1:11">
      <c r="A918" t="n">
        <v>6955</v>
      </c>
      <c r="B918" s="37" t="n">
        <v>43</v>
      </c>
      <c r="C918" s="7" t="n">
        <v>65534</v>
      </c>
      <c r="D918" s="7" t="n">
        <v>1</v>
      </c>
    </row>
    <row r="919" spans="1:11">
      <c r="A919" t="s">
        <v>4</v>
      </c>
      <c r="B919" s="4" t="s">
        <v>5</v>
      </c>
    </row>
    <row r="920" spans="1:11">
      <c r="A920" t="n">
        <v>6962</v>
      </c>
      <c r="B920" s="5" t="n">
        <v>1</v>
      </c>
    </row>
    <row r="921" spans="1:11">
      <c r="A921" t="s">
        <v>4</v>
      </c>
      <c r="B921" s="4" t="s">
        <v>5</v>
      </c>
      <c r="C921" s="4" t="s">
        <v>7</v>
      </c>
      <c r="D921" s="4" t="s">
        <v>11</v>
      </c>
      <c r="E921" s="4" t="s">
        <v>7</v>
      </c>
      <c r="F921" s="4" t="s">
        <v>7</v>
      </c>
      <c r="G921" s="4" t="s">
        <v>7</v>
      </c>
      <c r="H921" s="4" t="s">
        <v>11</v>
      </c>
      <c r="I921" s="4" t="s">
        <v>12</v>
      </c>
      <c r="J921" s="4" t="s">
        <v>12</v>
      </c>
    </row>
    <row r="922" spans="1:11">
      <c r="A922" t="n">
        <v>6963</v>
      </c>
      <c r="B922" s="46" t="n">
        <v>6</v>
      </c>
      <c r="C922" s="7" t="n">
        <v>33</v>
      </c>
      <c r="D922" s="7" t="n">
        <v>65534</v>
      </c>
      <c r="E922" s="7" t="n">
        <v>9</v>
      </c>
      <c r="F922" s="7" t="n">
        <v>1</v>
      </c>
      <c r="G922" s="7" t="n">
        <v>1</v>
      </c>
      <c r="H922" s="7" t="n">
        <v>44</v>
      </c>
      <c r="I922" s="11" t="n">
        <f t="normal" ca="1">A924</f>
        <v>0</v>
      </c>
      <c r="J922" s="11" t="n">
        <f t="normal" ca="1">A928</f>
        <v>0</v>
      </c>
    </row>
    <row r="923" spans="1:11">
      <c r="A923" t="s">
        <v>4</v>
      </c>
      <c r="B923" s="4" t="s">
        <v>5</v>
      </c>
      <c r="C923" s="4" t="s">
        <v>11</v>
      </c>
      <c r="D923" s="4" t="s">
        <v>16</v>
      </c>
      <c r="E923" s="4" t="s">
        <v>16</v>
      </c>
      <c r="F923" s="4" t="s">
        <v>16</v>
      </c>
      <c r="G923" s="4" t="s">
        <v>16</v>
      </c>
    </row>
    <row r="924" spans="1:11">
      <c r="A924" t="n">
        <v>6980</v>
      </c>
      <c r="B924" s="25" t="n">
        <v>46</v>
      </c>
      <c r="C924" s="7" t="n">
        <v>65534</v>
      </c>
      <c r="D924" s="7" t="n">
        <v>-2.9300000667572</v>
      </c>
      <c r="E924" s="7" t="n">
        <v>-2.5</v>
      </c>
      <c r="F924" s="7" t="n">
        <v>-15.1400003433228</v>
      </c>
      <c r="G924" s="7" t="n">
        <v>175.899993896484</v>
      </c>
    </row>
    <row r="925" spans="1:11">
      <c r="A925" t="s">
        <v>4</v>
      </c>
      <c r="B925" s="4" t="s">
        <v>5</v>
      </c>
      <c r="C925" s="4" t="s">
        <v>12</v>
      </c>
    </row>
    <row r="926" spans="1:11">
      <c r="A926" t="n">
        <v>6999</v>
      </c>
      <c r="B926" s="16" t="n">
        <v>3</v>
      </c>
      <c r="C926" s="11" t="n">
        <f t="normal" ca="1">A928</f>
        <v>0</v>
      </c>
    </row>
    <row r="927" spans="1:11">
      <c r="A927" t="s">
        <v>4</v>
      </c>
      <c r="B927" s="4" t="s">
        <v>5</v>
      </c>
    </row>
    <row r="928" spans="1:11">
      <c r="A928" t="n">
        <v>7004</v>
      </c>
      <c r="B928" s="5" t="n">
        <v>1</v>
      </c>
    </row>
    <row r="929" spans="1:11" s="3" customFormat="1" customHeight="0">
      <c r="A929" s="3" t="s">
        <v>2</v>
      </c>
      <c r="B929" s="3" t="s">
        <v>85</v>
      </c>
    </row>
    <row r="930" spans="1:11">
      <c r="A930" t="s">
        <v>4</v>
      </c>
      <c r="B930" s="4" t="s">
        <v>5</v>
      </c>
      <c r="C930" s="4" t="s">
        <v>7</v>
      </c>
      <c r="D930" s="4" t="s">
        <v>11</v>
      </c>
      <c r="E930" s="4" t="s">
        <v>7</v>
      </c>
      <c r="F930" s="4" t="s">
        <v>7</v>
      </c>
      <c r="G930" s="4" t="s">
        <v>7</v>
      </c>
      <c r="H930" s="4" t="s">
        <v>11</v>
      </c>
      <c r="I930" s="4" t="s">
        <v>12</v>
      </c>
      <c r="J930" s="4" t="s">
        <v>12</v>
      </c>
    </row>
    <row r="931" spans="1:11">
      <c r="A931" t="n">
        <v>7008</v>
      </c>
      <c r="B931" s="46" t="n">
        <v>6</v>
      </c>
      <c r="C931" s="7" t="n">
        <v>33</v>
      </c>
      <c r="D931" s="7" t="n">
        <v>65534</v>
      </c>
      <c r="E931" s="7" t="n">
        <v>9</v>
      </c>
      <c r="F931" s="7" t="n">
        <v>1</v>
      </c>
      <c r="G931" s="7" t="n">
        <v>1</v>
      </c>
      <c r="H931" s="7" t="n">
        <v>44</v>
      </c>
      <c r="I931" s="11" t="n">
        <f t="normal" ca="1">A933</f>
        <v>0</v>
      </c>
      <c r="J931" s="11" t="n">
        <f t="normal" ca="1">A957</f>
        <v>0</v>
      </c>
    </row>
    <row r="932" spans="1:11">
      <c r="A932" t="s">
        <v>4</v>
      </c>
      <c r="B932" s="4" t="s">
        <v>5</v>
      </c>
      <c r="C932" s="4" t="s">
        <v>11</v>
      </c>
      <c r="D932" s="4" t="s">
        <v>16</v>
      </c>
      <c r="E932" s="4" t="s">
        <v>16</v>
      </c>
      <c r="F932" s="4" t="s">
        <v>16</v>
      </c>
      <c r="G932" s="4" t="s">
        <v>16</v>
      </c>
    </row>
    <row r="933" spans="1:11">
      <c r="A933" t="n">
        <v>7025</v>
      </c>
      <c r="B933" s="25" t="n">
        <v>46</v>
      </c>
      <c r="C933" s="7" t="n">
        <v>65534</v>
      </c>
      <c r="D933" s="7" t="n">
        <v>12.4499998092651</v>
      </c>
      <c r="E933" s="7" t="n">
        <v>-2.5</v>
      </c>
      <c r="F933" s="7" t="n">
        <v>-27.5699996948242</v>
      </c>
      <c r="G933" s="7" t="n">
        <v>311.799987792969</v>
      </c>
    </row>
    <row r="934" spans="1:11">
      <c r="A934" t="s">
        <v>4</v>
      </c>
      <c r="B934" s="4" t="s">
        <v>5</v>
      </c>
      <c r="C934" s="4" t="s">
        <v>11</v>
      </c>
      <c r="D934" s="4" t="s">
        <v>8</v>
      </c>
      <c r="E934" s="4" t="s">
        <v>7</v>
      </c>
      <c r="F934" s="4" t="s">
        <v>7</v>
      </c>
      <c r="G934" s="4" t="s">
        <v>7</v>
      </c>
      <c r="H934" s="4" t="s">
        <v>7</v>
      </c>
      <c r="I934" s="4" t="s">
        <v>7</v>
      </c>
      <c r="J934" s="4" t="s">
        <v>16</v>
      </c>
      <c r="K934" s="4" t="s">
        <v>16</v>
      </c>
      <c r="L934" s="4" t="s">
        <v>16</v>
      </c>
      <c r="M934" s="4" t="s">
        <v>16</v>
      </c>
      <c r="N934" s="4" t="s">
        <v>7</v>
      </c>
    </row>
    <row r="935" spans="1:11">
      <c r="A935" t="n">
        <v>7044</v>
      </c>
      <c r="B935" s="48" t="n">
        <v>34</v>
      </c>
      <c r="C935" s="7" t="n">
        <v>65534</v>
      </c>
      <c r="D935" s="7" t="s">
        <v>86</v>
      </c>
      <c r="E935" s="7" t="n">
        <v>1</v>
      </c>
      <c r="F935" s="7" t="n">
        <v>0</v>
      </c>
      <c r="G935" s="7" t="n">
        <v>0</v>
      </c>
      <c r="H935" s="7" t="n">
        <v>0</v>
      </c>
      <c r="I935" s="7" t="n">
        <v>0</v>
      </c>
      <c r="J935" s="7" t="n">
        <v>0</v>
      </c>
      <c r="K935" s="7" t="n">
        <v>-1</v>
      </c>
      <c r="L935" s="7" t="n">
        <v>-1</v>
      </c>
      <c r="M935" s="7" t="n">
        <v>-1</v>
      </c>
      <c r="N935" s="7" t="n">
        <v>0</v>
      </c>
    </row>
    <row r="936" spans="1:11">
      <c r="A936" t="s">
        <v>4</v>
      </c>
      <c r="B936" s="4" t="s">
        <v>5</v>
      </c>
      <c r="C936" s="4" t="s">
        <v>11</v>
      </c>
      <c r="D936" s="4" t="s">
        <v>13</v>
      </c>
    </row>
    <row r="937" spans="1:11">
      <c r="A937" t="n">
        <v>7078</v>
      </c>
      <c r="B937" s="37" t="n">
        <v>43</v>
      </c>
      <c r="C937" s="7" t="n">
        <v>65534</v>
      </c>
      <c r="D937" s="7" t="n">
        <v>256</v>
      </c>
    </row>
    <row r="938" spans="1:11">
      <c r="A938" t="s">
        <v>4</v>
      </c>
      <c r="B938" s="4" t="s">
        <v>5</v>
      </c>
      <c r="C938" s="4" t="s">
        <v>7</v>
      </c>
      <c r="D938" s="4" t="s">
        <v>8</v>
      </c>
      <c r="E938" s="4" t="s">
        <v>11</v>
      </c>
    </row>
    <row r="939" spans="1:11">
      <c r="A939" t="n">
        <v>7085</v>
      </c>
      <c r="B939" s="14" t="n">
        <v>94</v>
      </c>
      <c r="C939" s="7" t="n">
        <v>0</v>
      </c>
      <c r="D939" s="7" t="s">
        <v>87</v>
      </c>
      <c r="E939" s="7" t="n">
        <v>1</v>
      </c>
    </row>
    <row r="940" spans="1:11">
      <c r="A940" t="s">
        <v>4</v>
      </c>
      <c r="B940" s="4" t="s">
        <v>5</v>
      </c>
      <c r="C940" s="4" t="s">
        <v>7</v>
      </c>
      <c r="D940" s="4" t="s">
        <v>8</v>
      </c>
      <c r="E940" s="4" t="s">
        <v>11</v>
      </c>
    </row>
    <row r="941" spans="1:11">
      <c r="A941" t="n">
        <v>7102</v>
      </c>
      <c r="B941" s="14" t="n">
        <v>94</v>
      </c>
      <c r="C941" s="7" t="n">
        <v>0</v>
      </c>
      <c r="D941" s="7" t="s">
        <v>87</v>
      </c>
      <c r="E941" s="7" t="n">
        <v>2</v>
      </c>
    </row>
    <row r="942" spans="1:11">
      <c r="A942" t="s">
        <v>4</v>
      </c>
      <c r="B942" s="4" t="s">
        <v>5</v>
      </c>
      <c r="C942" s="4" t="s">
        <v>7</v>
      </c>
      <c r="D942" s="4" t="s">
        <v>8</v>
      </c>
      <c r="E942" s="4" t="s">
        <v>11</v>
      </c>
    </row>
    <row r="943" spans="1:11">
      <c r="A943" t="n">
        <v>7119</v>
      </c>
      <c r="B943" s="14" t="n">
        <v>94</v>
      </c>
      <c r="C943" s="7" t="n">
        <v>1</v>
      </c>
      <c r="D943" s="7" t="s">
        <v>87</v>
      </c>
      <c r="E943" s="7" t="n">
        <v>4</v>
      </c>
    </row>
    <row r="944" spans="1:11">
      <c r="A944" t="s">
        <v>4</v>
      </c>
      <c r="B944" s="4" t="s">
        <v>5</v>
      </c>
      <c r="C944" s="4" t="s">
        <v>7</v>
      </c>
      <c r="D944" s="4" t="s">
        <v>8</v>
      </c>
    </row>
    <row r="945" spans="1:14">
      <c r="A945" t="n">
        <v>7136</v>
      </c>
      <c r="B945" s="14" t="n">
        <v>94</v>
      </c>
      <c r="C945" s="7" t="n">
        <v>5</v>
      </c>
      <c r="D945" s="7" t="s">
        <v>87</v>
      </c>
    </row>
    <row r="946" spans="1:14">
      <c r="A946" t="s">
        <v>4</v>
      </c>
      <c r="B946" s="4" t="s">
        <v>5</v>
      </c>
      <c r="C946" s="4" t="s">
        <v>7</v>
      </c>
      <c r="D946" s="4" t="s">
        <v>8</v>
      </c>
      <c r="E946" s="4" t="s">
        <v>16</v>
      </c>
      <c r="F946" s="4" t="s">
        <v>16</v>
      </c>
      <c r="G946" s="4" t="s">
        <v>16</v>
      </c>
    </row>
    <row r="947" spans="1:14">
      <c r="A947" t="n">
        <v>7151</v>
      </c>
      <c r="B947" s="14" t="n">
        <v>94</v>
      </c>
      <c r="C947" s="7" t="n">
        <v>2</v>
      </c>
      <c r="D947" s="7" t="s">
        <v>87</v>
      </c>
      <c r="E947" s="7" t="n">
        <v>12.4499998092651</v>
      </c>
      <c r="F947" s="7" t="n">
        <v>-2.5</v>
      </c>
      <c r="G947" s="7" t="n">
        <v>-27.5699996948242</v>
      </c>
    </row>
    <row r="948" spans="1:14">
      <c r="A948" t="s">
        <v>4</v>
      </c>
      <c r="B948" s="4" t="s">
        <v>5</v>
      </c>
      <c r="C948" s="4" t="s">
        <v>7</v>
      </c>
      <c r="D948" s="4" t="s">
        <v>8</v>
      </c>
      <c r="E948" s="4" t="s">
        <v>16</v>
      </c>
      <c r="F948" s="4" t="s">
        <v>16</v>
      </c>
      <c r="G948" s="4" t="s">
        <v>16</v>
      </c>
    </row>
    <row r="949" spans="1:14">
      <c r="A949" t="n">
        <v>7178</v>
      </c>
      <c r="B949" s="14" t="n">
        <v>94</v>
      </c>
      <c r="C949" s="7" t="n">
        <v>3</v>
      </c>
      <c r="D949" s="7" t="s">
        <v>87</v>
      </c>
      <c r="E949" s="7" t="n">
        <v>0</v>
      </c>
      <c r="F949" s="7" t="n">
        <v>311.799987792969</v>
      </c>
      <c r="G949" s="7" t="n">
        <v>0</v>
      </c>
    </row>
    <row r="950" spans="1:14">
      <c r="A950" t="s">
        <v>4</v>
      </c>
      <c r="B950" s="4" t="s">
        <v>5</v>
      </c>
      <c r="C950" s="4" t="s">
        <v>7</v>
      </c>
      <c r="D950" s="4" t="s">
        <v>11</v>
      </c>
      <c r="E950" s="4" t="s">
        <v>7</v>
      </c>
      <c r="F950" s="4" t="s">
        <v>8</v>
      </c>
      <c r="G950" s="4" t="s">
        <v>8</v>
      </c>
      <c r="H950" s="4" t="s">
        <v>8</v>
      </c>
      <c r="I950" s="4" t="s">
        <v>8</v>
      </c>
      <c r="J950" s="4" t="s">
        <v>8</v>
      </c>
      <c r="K950" s="4" t="s">
        <v>8</v>
      </c>
      <c r="L950" s="4" t="s">
        <v>8</v>
      </c>
      <c r="M950" s="4" t="s">
        <v>8</v>
      </c>
      <c r="N950" s="4" t="s">
        <v>8</v>
      </c>
      <c r="O950" s="4" t="s">
        <v>8</v>
      </c>
      <c r="P950" s="4" t="s">
        <v>8</v>
      </c>
      <c r="Q950" s="4" t="s">
        <v>8</v>
      </c>
      <c r="R950" s="4" t="s">
        <v>8</v>
      </c>
      <c r="S950" s="4" t="s">
        <v>8</v>
      </c>
      <c r="T950" s="4" t="s">
        <v>8</v>
      </c>
      <c r="U950" s="4" t="s">
        <v>8</v>
      </c>
    </row>
    <row r="951" spans="1:14">
      <c r="A951" t="n">
        <v>7205</v>
      </c>
      <c r="B951" s="47" t="n">
        <v>36</v>
      </c>
      <c r="C951" s="7" t="n">
        <v>8</v>
      </c>
      <c r="D951" s="7" t="n">
        <v>65534</v>
      </c>
      <c r="E951" s="7" t="n">
        <v>0</v>
      </c>
      <c r="F951" s="7" t="s">
        <v>88</v>
      </c>
      <c r="G951" s="7" t="s">
        <v>44</v>
      </c>
      <c r="H951" s="7" t="s">
        <v>59</v>
      </c>
      <c r="I951" s="7" t="s">
        <v>15</v>
      </c>
      <c r="J951" s="7" t="s">
        <v>15</v>
      </c>
      <c r="K951" s="7" t="s">
        <v>15</v>
      </c>
      <c r="L951" s="7" t="s">
        <v>15</v>
      </c>
      <c r="M951" s="7" t="s">
        <v>15</v>
      </c>
      <c r="N951" s="7" t="s">
        <v>15</v>
      </c>
      <c r="O951" s="7" t="s">
        <v>15</v>
      </c>
      <c r="P951" s="7" t="s">
        <v>15</v>
      </c>
      <c r="Q951" s="7" t="s">
        <v>15</v>
      </c>
      <c r="R951" s="7" t="s">
        <v>15</v>
      </c>
      <c r="S951" s="7" t="s">
        <v>15</v>
      </c>
      <c r="T951" s="7" t="s">
        <v>15</v>
      </c>
      <c r="U951" s="7" t="s">
        <v>15</v>
      </c>
    </row>
    <row r="952" spans="1:14">
      <c r="A952" t="s">
        <v>4</v>
      </c>
      <c r="B952" s="4" t="s">
        <v>5</v>
      </c>
      <c r="C952" s="4" t="s">
        <v>11</v>
      </c>
      <c r="D952" s="4" t="s">
        <v>7</v>
      </c>
      <c r="E952" s="4" t="s">
        <v>8</v>
      </c>
      <c r="F952" s="4" t="s">
        <v>16</v>
      </c>
      <c r="G952" s="4" t="s">
        <v>16</v>
      </c>
      <c r="H952" s="4" t="s">
        <v>16</v>
      </c>
    </row>
    <row r="953" spans="1:14">
      <c r="A953" t="n">
        <v>7256</v>
      </c>
      <c r="B953" s="40" t="n">
        <v>48</v>
      </c>
      <c r="C953" s="7" t="n">
        <v>65534</v>
      </c>
      <c r="D953" s="7" t="n">
        <v>0</v>
      </c>
      <c r="E953" s="7" t="s">
        <v>88</v>
      </c>
      <c r="F953" s="7" t="n">
        <v>-1</v>
      </c>
      <c r="G953" s="7" t="n">
        <v>1</v>
      </c>
      <c r="H953" s="7" t="n">
        <v>0</v>
      </c>
    </row>
    <row r="954" spans="1:14">
      <c r="A954" t="s">
        <v>4</v>
      </c>
      <c r="B954" s="4" t="s">
        <v>5</v>
      </c>
      <c r="C954" s="4" t="s">
        <v>12</v>
      </c>
    </row>
    <row r="955" spans="1:14">
      <c r="A955" t="n">
        <v>7283</v>
      </c>
      <c r="B955" s="16" t="n">
        <v>3</v>
      </c>
      <c r="C955" s="11" t="n">
        <f t="normal" ca="1">A957</f>
        <v>0</v>
      </c>
    </row>
    <row r="956" spans="1:14">
      <c r="A956" t="s">
        <v>4</v>
      </c>
      <c r="B956" s="4" t="s">
        <v>5</v>
      </c>
    </row>
    <row r="957" spans="1:14">
      <c r="A957" t="n">
        <v>7288</v>
      </c>
      <c r="B957" s="5" t="n">
        <v>1</v>
      </c>
    </row>
    <row r="958" spans="1:14" s="3" customFormat="1" customHeight="0">
      <c r="A958" s="3" t="s">
        <v>2</v>
      </c>
      <c r="B958" s="3" t="s">
        <v>89</v>
      </c>
    </row>
    <row r="959" spans="1:14">
      <c r="A959" t="s">
        <v>4</v>
      </c>
      <c r="B959" s="4" t="s">
        <v>5</v>
      </c>
      <c r="C959" s="4" t="s">
        <v>7</v>
      </c>
      <c r="D959" s="4" t="s">
        <v>7</v>
      </c>
      <c r="E959" s="4" t="s">
        <v>7</v>
      </c>
      <c r="F959" s="4" t="s">
        <v>7</v>
      </c>
    </row>
    <row r="960" spans="1:14">
      <c r="A960" t="n">
        <v>7292</v>
      </c>
      <c r="B960" s="9" t="n">
        <v>14</v>
      </c>
      <c r="C960" s="7" t="n">
        <v>2</v>
      </c>
      <c r="D960" s="7" t="n">
        <v>0</v>
      </c>
      <c r="E960" s="7" t="n">
        <v>0</v>
      </c>
      <c r="F960" s="7" t="n">
        <v>0</v>
      </c>
    </row>
    <row r="961" spans="1:21">
      <c r="A961" t="s">
        <v>4</v>
      </c>
      <c r="B961" s="4" t="s">
        <v>5</v>
      </c>
      <c r="C961" s="4" t="s">
        <v>7</v>
      </c>
      <c r="D961" s="45" t="s">
        <v>62</v>
      </c>
      <c r="E961" s="4" t="s">
        <v>5</v>
      </c>
      <c r="F961" s="4" t="s">
        <v>7</v>
      </c>
      <c r="G961" s="4" t="s">
        <v>11</v>
      </c>
      <c r="H961" s="45" t="s">
        <v>63</v>
      </c>
      <c r="I961" s="4" t="s">
        <v>7</v>
      </c>
      <c r="J961" s="4" t="s">
        <v>13</v>
      </c>
      <c r="K961" s="4" t="s">
        <v>7</v>
      </c>
      <c r="L961" s="4" t="s">
        <v>7</v>
      </c>
      <c r="M961" s="45" t="s">
        <v>62</v>
      </c>
      <c r="N961" s="4" t="s">
        <v>5</v>
      </c>
      <c r="O961" s="4" t="s">
        <v>7</v>
      </c>
      <c r="P961" s="4" t="s">
        <v>11</v>
      </c>
      <c r="Q961" s="45" t="s">
        <v>63</v>
      </c>
      <c r="R961" s="4" t="s">
        <v>7</v>
      </c>
      <c r="S961" s="4" t="s">
        <v>13</v>
      </c>
      <c r="T961" s="4" t="s">
        <v>7</v>
      </c>
      <c r="U961" s="4" t="s">
        <v>7</v>
      </c>
      <c r="V961" s="4" t="s">
        <v>7</v>
      </c>
      <c r="W961" s="4" t="s">
        <v>12</v>
      </c>
    </row>
    <row r="962" spans="1:21">
      <c r="A962" t="n">
        <v>7297</v>
      </c>
      <c r="B962" s="10" t="n">
        <v>5</v>
      </c>
      <c r="C962" s="7" t="n">
        <v>28</v>
      </c>
      <c r="D962" s="45" t="s">
        <v>3</v>
      </c>
      <c r="E962" s="8" t="n">
        <v>162</v>
      </c>
      <c r="F962" s="7" t="n">
        <v>3</v>
      </c>
      <c r="G962" s="7" t="n">
        <v>24595</v>
      </c>
      <c r="H962" s="45" t="s">
        <v>3</v>
      </c>
      <c r="I962" s="7" t="n">
        <v>0</v>
      </c>
      <c r="J962" s="7" t="n">
        <v>1</v>
      </c>
      <c r="K962" s="7" t="n">
        <v>2</v>
      </c>
      <c r="L962" s="7" t="n">
        <v>28</v>
      </c>
      <c r="M962" s="45" t="s">
        <v>3</v>
      </c>
      <c r="N962" s="8" t="n">
        <v>162</v>
      </c>
      <c r="O962" s="7" t="n">
        <v>3</v>
      </c>
      <c r="P962" s="7" t="n">
        <v>24595</v>
      </c>
      <c r="Q962" s="45" t="s">
        <v>3</v>
      </c>
      <c r="R962" s="7" t="n">
        <v>0</v>
      </c>
      <c r="S962" s="7" t="n">
        <v>2</v>
      </c>
      <c r="T962" s="7" t="n">
        <v>2</v>
      </c>
      <c r="U962" s="7" t="n">
        <v>11</v>
      </c>
      <c r="V962" s="7" t="n">
        <v>1</v>
      </c>
      <c r="W962" s="11" t="n">
        <f t="normal" ca="1">A966</f>
        <v>0</v>
      </c>
    </row>
    <row r="963" spans="1:21">
      <c r="A963" t="s">
        <v>4</v>
      </c>
      <c r="B963" s="4" t="s">
        <v>5</v>
      </c>
      <c r="C963" s="4" t="s">
        <v>7</v>
      </c>
      <c r="D963" s="4" t="s">
        <v>11</v>
      </c>
      <c r="E963" s="4" t="s">
        <v>16</v>
      </c>
    </row>
    <row r="964" spans="1:21">
      <c r="A964" t="n">
        <v>7326</v>
      </c>
      <c r="B964" s="29" t="n">
        <v>58</v>
      </c>
      <c r="C964" s="7" t="n">
        <v>0</v>
      </c>
      <c r="D964" s="7" t="n">
        <v>0</v>
      </c>
      <c r="E964" s="7" t="n">
        <v>1</v>
      </c>
    </row>
    <row r="965" spans="1:21">
      <c r="A965" t="s">
        <v>4</v>
      </c>
      <c r="B965" s="4" t="s">
        <v>5</v>
      </c>
      <c r="C965" s="4" t="s">
        <v>7</v>
      </c>
      <c r="D965" s="45" t="s">
        <v>62</v>
      </c>
      <c r="E965" s="4" t="s">
        <v>5</v>
      </c>
      <c r="F965" s="4" t="s">
        <v>7</v>
      </c>
      <c r="G965" s="4" t="s">
        <v>11</v>
      </c>
      <c r="H965" s="45" t="s">
        <v>63</v>
      </c>
      <c r="I965" s="4" t="s">
        <v>7</v>
      </c>
      <c r="J965" s="4" t="s">
        <v>13</v>
      </c>
      <c r="K965" s="4" t="s">
        <v>7</v>
      </c>
      <c r="L965" s="4" t="s">
        <v>7</v>
      </c>
      <c r="M965" s="45" t="s">
        <v>62</v>
      </c>
      <c r="N965" s="4" t="s">
        <v>5</v>
      </c>
      <c r="O965" s="4" t="s">
        <v>7</v>
      </c>
      <c r="P965" s="4" t="s">
        <v>11</v>
      </c>
      <c r="Q965" s="45" t="s">
        <v>63</v>
      </c>
      <c r="R965" s="4" t="s">
        <v>7</v>
      </c>
      <c r="S965" s="4" t="s">
        <v>13</v>
      </c>
      <c r="T965" s="4" t="s">
        <v>7</v>
      </c>
      <c r="U965" s="4" t="s">
        <v>7</v>
      </c>
      <c r="V965" s="4" t="s">
        <v>7</v>
      </c>
      <c r="W965" s="4" t="s">
        <v>12</v>
      </c>
    </row>
    <row r="966" spans="1:21">
      <c r="A966" t="n">
        <v>7334</v>
      </c>
      <c r="B966" s="10" t="n">
        <v>5</v>
      </c>
      <c r="C966" s="7" t="n">
        <v>28</v>
      </c>
      <c r="D966" s="45" t="s">
        <v>3</v>
      </c>
      <c r="E966" s="8" t="n">
        <v>162</v>
      </c>
      <c r="F966" s="7" t="n">
        <v>3</v>
      </c>
      <c r="G966" s="7" t="n">
        <v>24595</v>
      </c>
      <c r="H966" s="45" t="s">
        <v>3</v>
      </c>
      <c r="I966" s="7" t="n">
        <v>0</v>
      </c>
      <c r="J966" s="7" t="n">
        <v>1</v>
      </c>
      <c r="K966" s="7" t="n">
        <v>3</v>
      </c>
      <c r="L966" s="7" t="n">
        <v>28</v>
      </c>
      <c r="M966" s="45" t="s">
        <v>3</v>
      </c>
      <c r="N966" s="8" t="n">
        <v>162</v>
      </c>
      <c r="O966" s="7" t="n">
        <v>3</v>
      </c>
      <c r="P966" s="7" t="n">
        <v>24595</v>
      </c>
      <c r="Q966" s="45" t="s">
        <v>3</v>
      </c>
      <c r="R966" s="7" t="n">
        <v>0</v>
      </c>
      <c r="S966" s="7" t="n">
        <v>2</v>
      </c>
      <c r="T966" s="7" t="n">
        <v>3</v>
      </c>
      <c r="U966" s="7" t="n">
        <v>9</v>
      </c>
      <c r="V966" s="7" t="n">
        <v>1</v>
      </c>
      <c r="W966" s="11" t="n">
        <f t="normal" ca="1">A976</f>
        <v>0</v>
      </c>
    </row>
    <row r="967" spans="1:21">
      <c r="A967" t="s">
        <v>4</v>
      </c>
      <c r="B967" s="4" t="s">
        <v>5</v>
      </c>
      <c r="C967" s="4" t="s">
        <v>7</v>
      </c>
      <c r="D967" s="45" t="s">
        <v>62</v>
      </c>
      <c r="E967" s="4" t="s">
        <v>5</v>
      </c>
      <c r="F967" s="4" t="s">
        <v>11</v>
      </c>
      <c r="G967" s="4" t="s">
        <v>7</v>
      </c>
      <c r="H967" s="4" t="s">
        <v>7</v>
      </c>
      <c r="I967" s="4" t="s">
        <v>8</v>
      </c>
      <c r="J967" s="45" t="s">
        <v>63</v>
      </c>
      <c r="K967" s="4" t="s">
        <v>7</v>
      </c>
      <c r="L967" s="4" t="s">
        <v>7</v>
      </c>
      <c r="M967" s="45" t="s">
        <v>62</v>
      </c>
      <c r="N967" s="4" t="s">
        <v>5</v>
      </c>
      <c r="O967" s="4" t="s">
        <v>7</v>
      </c>
      <c r="P967" s="45" t="s">
        <v>63</v>
      </c>
      <c r="Q967" s="4" t="s">
        <v>7</v>
      </c>
      <c r="R967" s="4" t="s">
        <v>13</v>
      </c>
      <c r="S967" s="4" t="s">
        <v>7</v>
      </c>
      <c r="T967" s="4" t="s">
        <v>7</v>
      </c>
      <c r="U967" s="4" t="s">
        <v>7</v>
      </c>
      <c r="V967" s="45" t="s">
        <v>62</v>
      </c>
      <c r="W967" s="4" t="s">
        <v>5</v>
      </c>
      <c r="X967" s="4" t="s">
        <v>7</v>
      </c>
      <c r="Y967" s="45" t="s">
        <v>63</v>
      </c>
      <c r="Z967" s="4" t="s">
        <v>7</v>
      </c>
      <c r="AA967" s="4" t="s">
        <v>13</v>
      </c>
      <c r="AB967" s="4" t="s">
        <v>7</v>
      </c>
      <c r="AC967" s="4" t="s">
        <v>7</v>
      </c>
      <c r="AD967" s="4" t="s">
        <v>7</v>
      </c>
      <c r="AE967" s="4" t="s">
        <v>12</v>
      </c>
    </row>
    <row r="968" spans="1:21">
      <c r="A968" t="n">
        <v>7363</v>
      </c>
      <c r="B968" s="10" t="n">
        <v>5</v>
      </c>
      <c r="C968" s="7" t="n">
        <v>28</v>
      </c>
      <c r="D968" s="45" t="s">
        <v>3</v>
      </c>
      <c r="E968" s="49" t="n">
        <v>47</v>
      </c>
      <c r="F968" s="7" t="n">
        <v>61456</v>
      </c>
      <c r="G968" s="7" t="n">
        <v>2</v>
      </c>
      <c r="H968" s="7" t="n">
        <v>0</v>
      </c>
      <c r="I968" s="7" t="s">
        <v>90</v>
      </c>
      <c r="J968" s="45" t="s">
        <v>3</v>
      </c>
      <c r="K968" s="7" t="n">
        <v>8</v>
      </c>
      <c r="L968" s="7" t="n">
        <v>28</v>
      </c>
      <c r="M968" s="45" t="s">
        <v>3</v>
      </c>
      <c r="N968" s="15" t="n">
        <v>74</v>
      </c>
      <c r="O968" s="7" t="n">
        <v>65</v>
      </c>
      <c r="P968" s="45" t="s">
        <v>3</v>
      </c>
      <c r="Q968" s="7" t="n">
        <v>0</v>
      </c>
      <c r="R968" s="7" t="n">
        <v>1</v>
      </c>
      <c r="S968" s="7" t="n">
        <v>3</v>
      </c>
      <c r="T968" s="7" t="n">
        <v>9</v>
      </c>
      <c r="U968" s="7" t="n">
        <v>28</v>
      </c>
      <c r="V968" s="45" t="s">
        <v>3</v>
      </c>
      <c r="W968" s="15" t="n">
        <v>74</v>
      </c>
      <c r="X968" s="7" t="n">
        <v>65</v>
      </c>
      <c r="Y968" s="45" t="s">
        <v>3</v>
      </c>
      <c r="Z968" s="7" t="n">
        <v>0</v>
      </c>
      <c r="AA968" s="7" t="n">
        <v>2</v>
      </c>
      <c r="AB968" s="7" t="n">
        <v>3</v>
      </c>
      <c r="AC968" s="7" t="n">
        <v>9</v>
      </c>
      <c r="AD968" s="7" t="n">
        <v>1</v>
      </c>
      <c r="AE968" s="11" t="n">
        <f t="normal" ca="1">A972</f>
        <v>0</v>
      </c>
    </row>
    <row r="969" spans="1:21">
      <c r="A969" t="s">
        <v>4</v>
      </c>
      <c r="B969" s="4" t="s">
        <v>5</v>
      </c>
      <c r="C969" s="4" t="s">
        <v>11</v>
      </c>
      <c r="D969" s="4" t="s">
        <v>7</v>
      </c>
      <c r="E969" s="4" t="s">
        <v>7</v>
      </c>
      <c r="F969" s="4" t="s">
        <v>8</v>
      </c>
    </row>
    <row r="970" spans="1:21">
      <c r="A970" t="n">
        <v>7411</v>
      </c>
      <c r="B970" s="49" t="n">
        <v>47</v>
      </c>
      <c r="C970" s="7" t="n">
        <v>61456</v>
      </c>
      <c r="D970" s="7" t="n">
        <v>0</v>
      </c>
      <c r="E970" s="7" t="n">
        <v>0</v>
      </c>
      <c r="F970" s="7" t="s">
        <v>91</v>
      </c>
    </row>
    <row r="971" spans="1:21">
      <c r="A971" t="s">
        <v>4</v>
      </c>
      <c r="B971" s="4" t="s">
        <v>5</v>
      </c>
      <c r="C971" s="4" t="s">
        <v>7</v>
      </c>
      <c r="D971" s="4" t="s">
        <v>11</v>
      </c>
      <c r="E971" s="4" t="s">
        <v>16</v>
      </c>
    </row>
    <row r="972" spans="1:21">
      <c r="A972" t="n">
        <v>7424</v>
      </c>
      <c r="B972" s="29" t="n">
        <v>58</v>
      </c>
      <c r="C972" s="7" t="n">
        <v>0</v>
      </c>
      <c r="D972" s="7" t="n">
        <v>300</v>
      </c>
      <c r="E972" s="7" t="n">
        <v>1</v>
      </c>
    </row>
    <row r="973" spans="1:21">
      <c r="A973" t="s">
        <v>4</v>
      </c>
      <c r="B973" s="4" t="s">
        <v>5</v>
      </c>
      <c r="C973" s="4" t="s">
        <v>7</v>
      </c>
      <c r="D973" s="4" t="s">
        <v>11</v>
      </c>
    </row>
    <row r="974" spans="1:21">
      <c r="A974" t="n">
        <v>7432</v>
      </c>
      <c r="B974" s="29" t="n">
        <v>58</v>
      </c>
      <c r="C974" s="7" t="n">
        <v>255</v>
      </c>
      <c r="D974" s="7" t="n">
        <v>0</v>
      </c>
    </row>
    <row r="975" spans="1:21">
      <c r="A975" t="s">
        <v>4</v>
      </c>
      <c r="B975" s="4" t="s">
        <v>5</v>
      </c>
      <c r="C975" s="4" t="s">
        <v>7</v>
      </c>
      <c r="D975" s="4" t="s">
        <v>7</v>
      </c>
      <c r="E975" s="4" t="s">
        <v>7</v>
      </c>
      <c r="F975" s="4" t="s">
        <v>7</v>
      </c>
    </row>
    <row r="976" spans="1:21">
      <c r="A976" t="n">
        <v>7436</v>
      </c>
      <c r="B976" s="9" t="n">
        <v>14</v>
      </c>
      <c r="C976" s="7" t="n">
        <v>0</v>
      </c>
      <c r="D976" s="7" t="n">
        <v>0</v>
      </c>
      <c r="E976" s="7" t="n">
        <v>0</v>
      </c>
      <c r="F976" s="7" t="n">
        <v>64</v>
      </c>
    </row>
    <row r="977" spans="1:31">
      <c r="A977" t="s">
        <v>4</v>
      </c>
      <c r="B977" s="4" t="s">
        <v>5</v>
      </c>
      <c r="C977" s="4" t="s">
        <v>7</v>
      </c>
      <c r="D977" s="4" t="s">
        <v>11</v>
      </c>
    </row>
    <row r="978" spans="1:31">
      <c r="A978" t="n">
        <v>7441</v>
      </c>
      <c r="B978" s="31" t="n">
        <v>22</v>
      </c>
      <c r="C978" s="7" t="n">
        <v>0</v>
      </c>
      <c r="D978" s="7" t="n">
        <v>24595</v>
      </c>
    </row>
    <row r="979" spans="1:31">
      <c r="A979" t="s">
        <v>4</v>
      </c>
      <c r="B979" s="4" t="s">
        <v>5</v>
      </c>
      <c r="C979" s="4" t="s">
        <v>7</v>
      </c>
      <c r="D979" s="4" t="s">
        <v>11</v>
      </c>
    </row>
    <row r="980" spans="1:31">
      <c r="A980" t="n">
        <v>7445</v>
      </c>
      <c r="B980" s="29" t="n">
        <v>58</v>
      </c>
      <c r="C980" s="7" t="n">
        <v>5</v>
      </c>
      <c r="D980" s="7" t="n">
        <v>300</v>
      </c>
    </row>
    <row r="981" spans="1:31">
      <c r="A981" t="s">
        <v>4</v>
      </c>
      <c r="B981" s="4" t="s">
        <v>5</v>
      </c>
      <c r="C981" s="4" t="s">
        <v>16</v>
      </c>
      <c r="D981" s="4" t="s">
        <v>11</v>
      </c>
    </row>
    <row r="982" spans="1:31">
      <c r="A982" t="n">
        <v>7449</v>
      </c>
      <c r="B982" s="50" t="n">
        <v>103</v>
      </c>
      <c r="C982" s="7" t="n">
        <v>0</v>
      </c>
      <c r="D982" s="7" t="n">
        <v>300</v>
      </c>
    </row>
    <row r="983" spans="1:31">
      <c r="A983" t="s">
        <v>4</v>
      </c>
      <c r="B983" s="4" t="s">
        <v>5</v>
      </c>
      <c r="C983" s="4" t="s">
        <v>7</v>
      </c>
    </row>
    <row r="984" spans="1:31">
      <c r="A984" t="n">
        <v>7456</v>
      </c>
      <c r="B984" s="34" t="n">
        <v>64</v>
      </c>
      <c r="C984" s="7" t="n">
        <v>7</v>
      </c>
    </row>
    <row r="985" spans="1:31">
      <c r="A985" t="s">
        <v>4</v>
      </c>
      <c r="B985" s="4" t="s">
        <v>5</v>
      </c>
      <c r="C985" s="4" t="s">
        <v>7</v>
      </c>
      <c r="D985" s="4" t="s">
        <v>11</v>
      </c>
    </row>
    <row r="986" spans="1:31">
      <c r="A986" t="n">
        <v>7458</v>
      </c>
      <c r="B986" s="51" t="n">
        <v>72</v>
      </c>
      <c r="C986" s="7" t="n">
        <v>5</v>
      </c>
      <c r="D986" s="7" t="n">
        <v>0</v>
      </c>
    </row>
    <row r="987" spans="1:31">
      <c r="A987" t="s">
        <v>4</v>
      </c>
      <c r="B987" s="4" t="s">
        <v>5</v>
      </c>
      <c r="C987" s="4" t="s">
        <v>7</v>
      </c>
      <c r="D987" s="45" t="s">
        <v>62</v>
      </c>
      <c r="E987" s="4" t="s">
        <v>5</v>
      </c>
      <c r="F987" s="4" t="s">
        <v>7</v>
      </c>
      <c r="G987" s="4" t="s">
        <v>11</v>
      </c>
      <c r="H987" s="45" t="s">
        <v>63</v>
      </c>
      <c r="I987" s="4" t="s">
        <v>7</v>
      </c>
      <c r="J987" s="4" t="s">
        <v>13</v>
      </c>
      <c r="K987" s="4" t="s">
        <v>7</v>
      </c>
      <c r="L987" s="4" t="s">
        <v>7</v>
      </c>
      <c r="M987" s="4" t="s">
        <v>12</v>
      </c>
    </row>
    <row r="988" spans="1:31">
      <c r="A988" t="n">
        <v>7462</v>
      </c>
      <c r="B988" s="10" t="n">
        <v>5</v>
      </c>
      <c r="C988" s="7" t="n">
        <v>28</v>
      </c>
      <c r="D988" s="45" t="s">
        <v>3</v>
      </c>
      <c r="E988" s="8" t="n">
        <v>162</v>
      </c>
      <c r="F988" s="7" t="n">
        <v>4</v>
      </c>
      <c r="G988" s="7" t="n">
        <v>24595</v>
      </c>
      <c r="H988" s="45" t="s">
        <v>3</v>
      </c>
      <c r="I988" s="7" t="n">
        <v>0</v>
      </c>
      <c r="J988" s="7" t="n">
        <v>1</v>
      </c>
      <c r="K988" s="7" t="n">
        <v>2</v>
      </c>
      <c r="L988" s="7" t="n">
        <v>1</v>
      </c>
      <c r="M988" s="11" t="n">
        <f t="normal" ca="1">A994</f>
        <v>0</v>
      </c>
    </row>
    <row r="989" spans="1:31">
      <c r="A989" t="s">
        <v>4</v>
      </c>
      <c r="B989" s="4" t="s">
        <v>5</v>
      </c>
      <c r="C989" s="4" t="s">
        <v>7</v>
      </c>
      <c r="D989" s="4" t="s">
        <v>8</v>
      </c>
    </row>
    <row r="990" spans="1:31">
      <c r="A990" t="n">
        <v>7479</v>
      </c>
      <c r="B990" s="6" t="n">
        <v>2</v>
      </c>
      <c r="C990" s="7" t="n">
        <v>10</v>
      </c>
      <c r="D990" s="7" t="s">
        <v>92</v>
      </c>
    </row>
    <row r="991" spans="1:31">
      <c r="A991" t="s">
        <v>4</v>
      </c>
      <c r="B991" s="4" t="s">
        <v>5</v>
      </c>
      <c r="C991" s="4" t="s">
        <v>11</v>
      </c>
    </row>
    <row r="992" spans="1:31">
      <c r="A992" t="n">
        <v>7496</v>
      </c>
      <c r="B992" s="36" t="n">
        <v>16</v>
      </c>
      <c r="C992" s="7" t="n">
        <v>0</v>
      </c>
    </row>
    <row r="993" spans="1:13">
      <c r="A993" t="s">
        <v>4</v>
      </c>
      <c r="B993" s="4" t="s">
        <v>5</v>
      </c>
      <c r="C993" s="4" t="s">
        <v>7</v>
      </c>
      <c r="D993" s="4" t="s">
        <v>11</v>
      </c>
      <c r="E993" s="4" t="s">
        <v>13</v>
      </c>
      <c r="F993" s="4" t="s">
        <v>11</v>
      </c>
      <c r="G993" s="4" t="s">
        <v>13</v>
      </c>
      <c r="H993" s="4" t="s">
        <v>7</v>
      </c>
    </row>
    <row r="994" spans="1:13">
      <c r="A994" t="n">
        <v>7499</v>
      </c>
      <c r="B994" s="28" t="n">
        <v>49</v>
      </c>
      <c r="C994" s="7" t="n">
        <v>0</v>
      </c>
      <c r="D994" s="7" t="n">
        <v>315</v>
      </c>
      <c r="E994" s="7" t="n">
        <v>1065353216</v>
      </c>
      <c r="F994" s="7" t="n">
        <v>0</v>
      </c>
      <c r="G994" s="7" t="n">
        <v>0</v>
      </c>
      <c r="H994" s="7" t="n">
        <v>0</v>
      </c>
    </row>
    <row r="995" spans="1:13">
      <c r="A995" t="s">
        <v>4</v>
      </c>
      <c r="B995" s="4" t="s">
        <v>5</v>
      </c>
      <c r="C995" s="4" t="s">
        <v>7</v>
      </c>
      <c r="D995" s="4" t="s">
        <v>11</v>
      </c>
      <c r="E995" s="4" t="s">
        <v>11</v>
      </c>
      <c r="F995" s="4" t="s">
        <v>11</v>
      </c>
      <c r="G995" s="4" t="s">
        <v>11</v>
      </c>
      <c r="H995" s="4" t="s">
        <v>11</v>
      </c>
      <c r="I995" s="4" t="s">
        <v>11</v>
      </c>
      <c r="J995" s="4" t="s">
        <v>11</v>
      </c>
      <c r="K995" s="4" t="s">
        <v>11</v>
      </c>
      <c r="L995" s="4" t="s">
        <v>11</v>
      </c>
      <c r="M995" s="4" t="s">
        <v>11</v>
      </c>
      <c r="N995" s="4" t="s">
        <v>13</v>
      </c>
      <c r="O995" s="4" t="s">
        <v>13</v>
      </c>
      <c r="P995" s="4" t="s">
        <v>13</v>
      </c>
      <c r="Q995" s="4" t="s">
        <v>13</v>
      </c>
      <c r="R995" s="4" t="s">
        <v>7</v>
      </c>
      <c r="S995" s="4" t="s">
        <v>8</v>
      </c>
    </row>
    <row r="996" spans="1:13">
      <c r="A996" t="n">
        <v>7514</v>
      </c>
      <c r="B996" s="52" t="n">
        <v>75</v>
      </c>
      <c r="C996" s="7" t="n">
        <v>0</v>
      </c>
      <c r="D996" s="7" t="n">
        <v>0</v>
      </c>
      <c r="E996" s="7" t="n">
        <v>0</v>
      </c>
      <c r="F996" s="7" t="n">
        <v>1024</v>
      </c>
      <c r="G996" s="7" t="n">
        <v>720</v>
      </c>
      <c r="H996" s="7" t="n">
        <v>0</v>
      </c>
      <c r="I996" s="7" t="n">
        <v>0</v>
      </c>
      <c r="J996" s="7" t="n">
        <v>0</v>
      </c>
      <c r="K996" s="7" t="n">
        <v>0</v>
      </c>
      <c r="L996" s="7" t="n">
        <v>1024</v>
      </c>
      <c r="M996" s="7" t="n">
        <v>720</v>
      </c>
      <c r="N996" s="7" t="n">
        <v>1065353216</v>
      </c>
      <c r="O996" s="7" t="n">
        <v>1065353216</v>
      </c>
      <c r="P996" s="7" t="n">
        <v>1065353216</v>
      </c>
      <c r="Q996" s="7" t="n">
        <v>0</v>
      </c>
      <c r="R996" s="7" t="n">
        <v>1</v>
      </c>
      <c r="S996" s="7" t="s">
        <v>93</v>
      </c>
    </row>
    <row r="997" spans="1:13">
      <c r="A997" t="s">
        <v>4</v>
      </c>
      <c r="B997" s="4" t="s">
        <v>5</v>
      </c>
      <c r="C997" s="4" t="s">
        <v>7</v>
      </c>
      <c r="D997" s="4" t="s">
        <v>7</v>
      </c>
      <c r="E997" s="4" t="s">
        <v>7</v>
      </c>
      <c r="F997" s="4" t="s">
        <v>16</v>
      </c>
      <c r="G997" s="4" t="s">
        <v>16</v>
      </c>
      <c r="H997" s="4" t="s">
        <v>16</v>
      </c>
      <c r="I997" s="4" t="s">
        <v>16</v>
      </c>
      <c r="J997" s="4" t="s">
        <v>16</v>
      </c>
    </row>
    <row r="998" spans="1:13">
      <c r="A998" t="n">
        <v>7563</v>
      </c>
      <c r="B998" s="53" t="n">
        <v>76</v>
      </c>
      <c r="C998" s="7" t="n">
        <v>0</v>
      </c>
      <c r="D998" s="7" t="n">
        <v>9</v>
      </c>
      <c r="E998" s="7" t="n">
        <v>2</v>
      </c>
      <c r="F998" s="7" t="n">
        <v>0</v>
      </c>
      <c r="G998" s="7" t="n">
        <v>0</v>
      </c>
      <c r="H998" s="7" t="n">
        <v>0</v>
      </c>
      <c r="I998" s="7" t="n">
        <v>0</v>
      </c>
      <c r="J998" s="7" t="n">
        <v>0</v>
      </c>
    </row>
    <row r="999" spans="1:13">
      <c r="A999" t="s">
        <v>4</v>
      </c>
      <c r="B999" s="4" t="s">
        <v>5</v>
      </c>
      <c r="C999" s="4" t="s">
        <v>7</v>
      </c>
      <c r="D999" s="4" t="s">
        <v>11</v>
      </c>
      <c r="E999" s="4" t="s">
        <v>7</v>
      </c>
      <c r="F999" s="4" t="s">
        <v>8</v>
      </c>
    </row>
    <row r="1000" spans="1:13">
      <c r="A1000" t="n">
        <v>7587</v>
      </c>
      <c r="B1000" s="12" t="n">
        <v>39</v>
      </c>
      <c r="C1000" s="7" t="n">
        <v>10</v>
      </c>
      <c r="D1000" s="7" t="n">
        <v>65533</v>
      </c>
      <c r="E1000" s="7" t="n">
        <v>200</v>
      </c>
      <c r="F1000" s="7" t="s">
        <v>94</v>
      </c>
    </row>
    <row r="1001" spans="1:13">
      <c r="A1001" t="s">
        <v>4</v>
      </c>
      <c r="B1001" s="4" t="s">
        <v>5</v>
      </c>
      <c r="C1001" s="4" t="s">
        <v>11</v>
      </c>
    </row>
    <row r="1002" spans="1:13">
      <c r="A1002" t="n">
        <v>7611</v>
      </c>
      <c r="B1002" s="23" t="n">
        <v>13</v>
      </c>
      <c r="C1002" s="7" t="n">
        <v>6682</v>
      </c>
    </row>
    <row r="1003" spans="1:13">
      <c r="A1003" t="s">
        <v>4</v>
      </c>
      <c r="B1003" s="4" t="s">
        <v>5</v>
      </c>
      <c r="C1003" s="4" t="s">
        <v>11</v>
      </c>
    </row>
    <row r="1004" spans="1:13">
      <c r="A1004" t="n">
        <v>7614</v>
      </c>
      <c r="B1004" s="24" t="n">
        <v>12</v>
      </c>
      <c r="C1004" s="7" t="n">
        <v>6696</v>
      </c>
    </row>
    <row r="1005" spans="1:13">
      <c r="A1005" t="s">
        <v>4</v>
      </c>
      <c r="B1005" s="4" t="s">
        <v>5</v>
      </c>
      <c r="C1005" s="4" t="s">
        <v>11</v>
      </c>
      <c r="D1005" s="4" t="s">
        <v>8</v>
      </c>
      <c r="E1005" s="4" t="s">
        <v>8</v>
      </c>
      <c r="F1005" s="4" t="s">
        <v>8</v>
      </c>
      <c r="G1005" s="4" t="s">
        <v>7</v>
      </c>
      <c r="H1005" s="4" t="s">
        <v>13</v>
      </c>
      <c r="I1005" s="4" t="s">
        <v>16</v>
      </c>
      <c r="J1005" s="4" t="s">
        <v>16</v>
      </c>
      <c r="K1005" s="4" t="s">
        <v>16</v>
      </c>
      <c r="L1005" s="4" t="s">
        <v>16</v>
      </c>
      <c r="M1005" s="4" t="s">
        <v>16</v>
      </c>
      <c r="N1005" s="4" t="s">
        <v>16</v>
      </c>
      <c r="O1005" s="4" t="s">
        <v>16</v>
      </c>
      <c r="P1005" s="4" t="s">
        <v>8</v>
      </c>
      <c r="Q1005" s="4" t="s">
        <v>8</v>
      </c>
      <c r="R1005" s="4" t="s">
        <v>13</v>
      </c>
      <c r="S1005" s="4" t="s">
        <v>7</v>
      </c>
      <c r="T1005" s="4" t="s">
        <v>13</v>
      </c>
      <c r="U1005" s="4" t="s">
        <v>13</v>
      </c>
      <c r="V1005" s="4" t="s">
        <v>11</v>
      </c>
    </row>
    <row r="1006" spans="1:13">
      <c r="A1006" t="n">
        <v>7617</v>
      </c>
      <c r="B1006" s="54" t="n">
        <v>19</v>
      </c>
      <c r="C1006" s="7" t="n">
        <v>1</v>
      </c>
      <c r="D1006" s="7" t="s">
        <v>95</v>
      </c>
      <c r="E1006" s="7" t="s">
        <v>96</v>
      </c>
      <c r="F1006" s="7" t="s">
        <v>15</v>
      </c>
      <c r="G1006" s="7" t="n">
        <v>0</v>
      </c>
      <c r="H1006" s="7" t="n">
        <v>1</v>
      </c>
      <c r="I1006" s="7" t="n">
        <v>0</v>
      </c>
      <c r="J1006" s="7" t="n">
        <v>0</v>
      </c>
      <c r="K1006" s="7" t="n">
        <v>19.5</v>
      </c>
      <c r="L1006" s="7" t="n">
        <v>180</v>
      </c>
      <c r="M1006" s="7" t="n">
        <v>1</v>
      </c>
      <c r="N1006" s="7" t="n">
        <v>1.60000002384186</v>
      </c>
      <c r="O1006" s="7" t="n">
        <v>0.0900000035762787</v>
      </c>
      <c r="P1006" s="7" t="s">
        <v>15</v>
      </c>
      <c r="Q1006" s="7" t="s">
        <v>15</v>
      </c>
      <c r="R1006" s="7" t="n">
        <v>-1</v>
      </c>
      <c r="S1006" s="7" t="n">
        <v>0</v>
      </c>
      <c r="T1006" s="7" t="n">
        <v>0</v>
      </c>
      <c r="U1006" s="7" t="n">
        <v>0</v>
      </c>
      <c r="V1006" s="7" t="n">
        <v>0</v>
      </c>
    </row>
    <row r="1007" spans="1:13">
      <c r="A1007" t="s">
        <v>4</v>
      </c>
      <c r="B1007" s="4" t="s">
        <v>5</v>
      </c>
      <c r="C1007" s="4" t="s">
        <v>11</v>
      </c>
      <c r="D1007" s="4" t="s">
        <v>8</v>
      </c>
      <c r="E1007" s="4" t="s">
        <v>8</v>
      </c>
      <c r="F1007" s="4" t="s">
        <v>8</v>
      </c>
      <c r="G1007" s="4" t="s">
        <v>7</v>
      </c>
      <c r="H1007" s="4" t="s">
        <v>13</v>
      </c>
      <c r="I1007" s="4" t="s">
        <v>16</v>
      </c>
      <c r="J1007" s="4" t="s">
        <v>16</v>
      </c>
      <c r="K1007" s="4" t="s">
        <v>16</v>
      </c>
      <c r="L1007" s="4" t="s">
        <v>16</v>
      </c>
      <c r="M1007" s="4" t="s">
        <v>16</v>
      </c>
      <c r="N1007" s="4" t="s">
        <v>16</v>
      </c>
      <c r="O1007" s="4" t="s">
        <v>16</v>
      </c>
      <c r="P1007" s="4" t="s">
        <v>8</v>
      </c>
      <c r="Q1007" s="4" t="s">
        <v>8</v>
      </c>
      <c r="R1007" s="4" t="s">
        <v>13</v>
      </c>
      <c r="S1007" s="4" t="s">
        <v>7</v>
      </c>
      <c r="T1007" s="4" t="s">
        <v>13</v>
      </c>
      <c r="U1007" s="4" t="s">
        <v>13</v>
      </c>
      <c r="V1007" s="4" t="s">
        <v>11</v>
      </c>
    </row>
    <row r="1008" spans="1:13">
      <c r="A1008" t="n">
        <v>7690</v>
      </c>
      <c r="B1008" s="54" t="n">
        <v>19</v>
      </c>
      <c r="C1008" s="7" t="n">
        <v>2</v>
      </c>
      <c r="D1008" s="7" t="s">
        <v>97</v>
      </c>
      <c r="E1008" s="7" t="s">
        <v>98</v>
      </c>
      <c r="F1008" s="7" t="s">
        <v>15</v>
      </c>
      <c r="G1008" s="7" t="n">
        <v>0</v>
      </c>
      <c r="H1008" s="7" t="n">
        <v>1</v>
      </c>
      <c r="I1008" s="7" t="n">
        <v>0</v>
      </c>
      <c r="J1008" s="7" t="n">
        <v>0</v>
      </c>
      <c r="K1008" s="7" t="n">
        <v>19.5</v>
      </c>
      <c r="L1008" s="7" t="n">
        <v>180</v>
      </c>
      <c r="M1008" s="7" t="n">
        <v>1</v>
      </c>
      <c r="N1008" s="7" t="n">
        <v>1.60000002384186</v>
      </c>
      <c r="O1008" s="7" t="n">
        <v>0.0900000035762787</v>
      </c>
      <c r="P1008" s="7" t="s">
        <v>15</v>
      </c>
      <c r="Q1008" s="7" t="s">
        <v>15</v>
      </c>
      <c r="R1008" s="7" t="n">
        <v>-1</v>
      </c>
      <c r="S1008" s="7" t="n">
        <v>0</v>
      </c>
      <c r="T1008" s="7" t="n">
        <v>0</v>
      </c>
      <c r="U1008" s="7" t="n">
        <v>0</v>
      </c>
      <c r="V1008" s="7" t="n">
        <v>0</v>
      </c>
    </row>
    <row r="1009" spans="1:22">
      <c r="A1009" t="s">
        <v>4</v>
      </c>
      <c r="B1009" s="4" t="s">
        <v>5</v>
      </c>
      <c r="C1009" s="4" t="s">
        <v>11</v>
      </c>
      <c r="D1009" s="4" t="s">
        <v>8</v>
      </c>
      <c r="E1009" s="4" t="s">
        <v>8</v>
      </c>
      <c r="F1009" s="4" t="s">
        <v>8</v>
      </c>
      <c r="G1009" s="4" t="s">
        <v>7</v>
      </c>
      <c r="H1009" s="4" t="s">
        <v>13</v>
      </c>
      <c r="I1009" s="4" t="s">
        <v>16</v>
      </c>
      <c r="J1009" s="4" t="s">
        <v>16</v>
      </c>
      <c r="K1009" s="4" t="s">
        <v>16</v>
      </c>
      <c r="L1009" s="4" t="s">
        <v>16</v>
      </c>
      <c r="M1009" s="4" t="s">
        <v>16</v>
      </c>
      <c r="N1009" s="4" t="s">
        <v>16</v>
      </c>
      <c r="O1009" s="4" t="s">
        <v>16</v>
      </c>
      <c r="P1009" s="4" t="s">
        <v>8</v>
      </c>
      <c r="Q1009" s="4" t="s">
        <v>8</v>
      </c>
      <c r="R1009" s="4" t="s">
        <v>13</v>
      </c>
      <c r="S1009" s="4" t="s">
        <v>7</v>
      </c>
      <c r="T1009" s="4" t="s">
        <v>13</v>
      </c>
      <c r="U1009" s="4" t="s">
        <v>13</v>
      </c>
      <c r="V1009" s="4" t="s">
        <v>11</v>
      </c>
    </row>
    <row r="1010" spans="1:22">
      <c r="A1010" t="n">
        <v>7764</v>
      </c>
      <c r="B1010" s="54" t="n">
        <v>19</v>
      </c>
      <c r="C1010" s="7" t="n">
        <v>3</v>
      </c>
      <c r="D1010" s="7" t="s">
        <v>99</v>
      </c>
      <c r="E1010" s="7" t="s">
        <v>100</v>
      </c>
      <c r="F1010" s="7" t="s">
        <v>15</v>
      </c>
      <c r="G1010" s="7" t="n">
        <v>0</v>
      </c>
      <c r="H1010" s="7" t="n">
        <v>1</v>
      </c>
      <c r="I1010" s="7" t="n">
        <v>0</v>
      </c>
      <c r="J1010" s="7" t="n">
        <v>0</v>
      </c>
      <c r="K1010" s="7" t="n">
        <v>19.5</v>
      </c>
      <c r="L1010" s="7" t="n">
        <v>180</v>
      </c>
      <c r="M1010" s="7" t="n">
        <v>1</v>
      </c>
      <c r="N1010" s="7" t="n">
        <v>1.60000002384186</v>
      </c>
      <c r="O1010" s="7" t="n">
        <v>0.0900000035762787</v>
      </c>
      <c r="P1010" s="7" t="s">
        <v>15</v>
      </c>
      <c r="Q1010" s="7" t="s">
        <v>15</v>
      </c>
      <c r="R1010" s="7" t="n">
        <v>-1</v>
      </c>
      <c r="S1010" s="7" t="n">
        <v>0</v>
      </c>
      <c r="T1010" s="7" t="n">
        <v>0</v>
      </c>
      <c r="U1010" s="7" t="n">
        <v>0</v>
      </c>
      <c r="V1010" s="7" t="n">
        <v>0</v>
      </c>
    </row>
    <row r="1011" spans="1:22">
      <c r="A1011" t="s">
        <v>4</v>
      </c>
      <c r="B1011" s="4" t="s">
        <v>5</v>
      </c>
      <c r="C1011" s="4" t="s">
        <v>11</v>
      </c>
      <c r="D1011" s="4" t="s">
        <v>8</v>
      </c>
      <c r="E1011" s="4" t="s">
        <v>8</v>
      </c>
      <c r="F1011" s="4" t="s">
        <v>8</v>
      </c>
      <c r="G1011" s="4" t="s">
        <v>7</v>
      </c>
      <c r="H1011" s="4" t="s">
        <v>13</v>
      </c>
      <c r="I1011" s="4" t="s">
        <v>16</v>
      </c>
      <c r="J1011" s="4" t="s">
        <v>16</v>
      </c>
      <c r="K1011" s="4" t="s">
        <v>16</v>
      </c>
      <c r="L1011" s="4" t="s">
        <v>16</v>
      </c>
      <c r="M1011" s="4" t="s">
        <v>16</v>
      </c>
      <c r="N1011" s="4" t="s">
        <v>16</v>
      </c>
      <c r="O1011" s="4" t="s">
        <v>16</v>
      </c>
      <c r="P1011" s="4" t="s">
        <v>8</v>
      </c>
      <c r="Q1011" s="4" t="s">
        <v>8</v>
      </c>
      <c r="R1011" s="4" t="s">
        <v>13</v>
      </c>
      <c r="S1011" s="4" t="s">
        <v>7</v>
      </c>
      <c r="T1011" s="4" t="s">
        <v>13</v>
      </c>
      <c r="U1011" s="4" t="s">
        <v>13</v>
      </c>
      <c r="V1011" s="4" t="s">
        <v>11</v>
      </c>
    </row>
    <row r="1012" spans="1:22">
      <c r="A1012" t="n">
        <v>7837</v>
      </c>
      <c r="B1012" s="54" t="n">
        <v>19</v>
      </c>
      <c r="C1012" s="7" t="n">
        <v>4</v>
      </c>
      <c r="D1012" s="7" t="s">
        <v>101</v>
      </c>
      <c r="E1012" s="7" t="s">
        <v>102</v>
      </c>
      <c r="F1012" s="7" t="s">
        <v>15</v>
      </c>
      <c r="G1012" s="7" t="n">
        <v>0</v>
      </c>
      <c r="H1012" s="7" t="n">
        <v>1</v>
      </c>
      <c r="I1012" s="7" t="n">
        <v>0</v>
      </c>
      <c r="J1012" s="7" t="n">
        <v>0</v>
      </c>
      <c r="K1012" s="7" t="n">
        <v>19.5</v>
      </c>
      <c r="L1012" s="7" t="n">
        <v>180</v>
      </c>
      <c r="M1012" s="7" t="n">
        <v>1</v>
      </c>
      <c r="N1012" s="7" t="n">
        <v>1.60000002384186</v>
      </c>
      <c r="O1012" s="7" t="n">
        <v>0.0900000035762787</v>
      </c>
      <c r="P1012" s="7" t="s">
        <v>15</v>
      </c>
      <c r="Q1012" s="7" t="s">
        <v>15</v>
      </c>
      <c r="R1012" s="7" t="n">
        <v>-1</v>
      </c>
      <c r="S1012" s="7" t="n">
        <v>0</v>
      </c>
      <c r="T1012" s="7" t="n">
        <v>0</v>
      </c>
      <c r="U1012" s="7" t="n">
        <v>0</v>
      </c>
      <c r="V1012" s="7" t="n">
        <v>0</v>
      </c>
    </row>
    <row r="1013" spans="1:22">
      <c r="A1013" t="s">
        <v>4</v>
      </c>
      <c r="B1013" s="4" t="s">
        <v>5</v>
      </c>
      <c r="C1013" s="4" t="s">
        <v>11</v>
      </c>
      <c r="D1013" s="4" t="s">
        <v>8</v>
      </c>
      <c r="E1013" s="4" t="s">
        <v>8</v>
      </c>
      <c r="F1013" s="4" t="s">
        <v>8</v>
      </c>
      <c r="G1013" s="4" t="s">
        <v>7</v>
      </c>
      <c r="H1013" s="4" t="s">
        <v>13</v>
      </c>
      <c r="I1013" s="4" t="s">
        <v>16</v>
      </c>
      <c r="J1013" s="4" t="s">
        <v>16</v>
      </c>
      <c r="K1013" s="4" t="s">
        <v>16</v>
      </c>
      <c r="L1013" s="4" t="s">
        <v>16</v>
      </c>
      <c r="M1013" s="4" t="s">
        <v>16</v>
      </c>
      <c r="N1013" s="4" t="s">
        <v>16</v>
      </c>
      <c r="O1013" s="4" t="s">
        <v>16</v>
      </c>
      <c r="P1013" s="4" t="s">
        <v>8</v>
      </c>
      <c r="Q1013" s="4" t="s">
        <v>8</v>
      </c>
      <c r="R1013" s="4" t="s">
        <v>13</v>
      </c>
      <c r="S1013" s="4" t="s">
        <v>7</v>
      </c>
      <c r="T1013" s="4" t="s">
        <v>13</v>
      </c>
      <c r="U1013" s="4" t="s">
        <v>13</v>
      </c>
      <c r="V1013" s="4" t="s">
        <v>11</v>
      </c>
    </row>
    <row r="1014" spans="1:22">
      <c r="A1014" t="n">
        <v>7912</v>
      </c>
      <c r="B1014" s="54" t="n">
        <v>19</v>
      </c>
      <c r="C1014" s="7" t="n">
        <v>5</v>
      </c>
      <c r="D1014" s="7" t="s">
        <v>103</v>
      </c>
      <c r="E1014" s="7" t="s">
        <v>104</v>
      </c>
      <c r="F1014" s="7" t="s">
        <v>15</v>
      </c>
      <c r="G1014" s="7" t="n">
        <v>0</v>
      </c>
      <c r="H1014" s="7" t="n">
        <v>1</v>
      </c>
      <c r="I1014" s="7" t="n">
        <v>0</v>
      </c>
      <c r="J1014" s="7" t="n">
        <v>0</v>
      </c>
      <c r="K1014" s="7" t="n">
        <v>19.5</v>
      </c>
      <c r="L1014" s="7" t="n">
        <v>180</v>
      </c>
      <c r="M1014" s="7" t="n">
        <v>1</v>
      </c>
      <c r="N1014" s="7" t="n">
        <v>1.60000002384186</v>
      </c>
      <c r="O1014" s="7" t="n">
        <v>0.0900000035762787</v>
      </c>
      <c r="P1014" s="7" t="s">
        <v>15</v>
      </c>
      <c r="Q1014" s="7" t="s">
        <v>15</v>
      </c>
      <c r="R1014" s="7" t="n">
        <v>-1</v>
      </c>
      <c r="S1014" s="7" t="n">
        <v>0</v>
      </c>
      <c r="T1014" s="7" t="n">
        <v>0</v>
      </c>
      <c r="U1014" s="7" t="n">
        <v>0</v>
      </c>
      <c r="V1014" s="7" t="n">
        <v>0</v>
      </c>
    </row>
    <row r="1015" spans="1:22">
      <c r="A1015" t="s">
        <v>4</v>
      </c>
      <c r="B1015" s="4" t="s">
        <v>5</v>
      </c>
      <c r="C1015" s="4" t="s">
        <v>11</v>
      </c>
      <c r="D1015" s="4" t="s">
        <v>8</v>
      </c>
      <c r="E1015" s="4" t="s">
        <v>8</v>
      </c>
      <c r="F1015" s="4" t="s">
        <v>8</v>
      </c>
      <c r="G1015" s="4" t="s">
        <v>7</v>
      </c>
      <c r="H1015" s="4" t="s">
        <v>13</v>
      </c>
      <c r="I1015" s="4" t="s">
        <v>16</v>
      </c>
      <c r="J1015" s="4" t="s">
        <v>16</v>
      </c>
      <c r="K1015" s="4" t="s">
        <v>16</v>
      </c>
      <c r="L1015" s="4" t="s">
        <v>16</v>
      </c>
      <c r="M1015" s="4" t="s">
        <v>16</v>
      </c>
      <c r="N1015" s="4" t="s">
        <v>16</v>
      </c>
      <c r="O1015" s="4" t="s">
        <v>16</v>
      </c>
      <c r="P1015" s="4" t="s">
        <v>8</v>
      </c>
      <c r="Q1015" s="4" t="s">
        <v>8</v>
      </c>
      <c r="R1015" s="4" t="s">
        <v>13</v>
      </c>
      <c r="S1015" s="4" t="s">
        <v>7</v>
      </c>
      <c r="T1015" s="4" t="s">
        <v>13</v>
      </c>
      <c r="U1015" s="4" t="s">
        <v>13</v>
      </c>
      <c r="V1015" s="4" t="s">
        <v>11</v>
      </c>
    </row>
    <row r="1016" spans="1:22">
      <c r="A1016" t="n">
        <v>7984</v>
      </c>
      <c r="B1016" s="54" t="n">
        <v>19</v>
      </c>
      <c r="C1016" s="7" t="n">
        <v>6</v>
      </c>
      <c r="D1016" s="7" t="s">
        <v>105</v>
      </c>
      <c r="E1016" s="7" t="s">
        <v>106</v>
      </c>
      <c r="F1016" s="7" t="s">
        <v>15</v>
      </c>
      <c r="G1016" s="7" t="n">
        <v>0</v>
      </c>
      <c r="H1016" s="7" t="n">
        <v>1</v>
      </c>
      <c r="I1016" s="7" t="n">
        <v>0</v>
      </c>
      <c r="J1016" s="7" t="n">
        <v>0</v>
      </c>
      <c r="K1016" s="7" t="n">
        <v>19.5</v>
      </c>
      <c r="L1016" s="7" t="n">
        <v>180</v>
      </c>
      <c r="M1016" s="7" t="n">
        <v>1</v>
      </c>
      <c r="N1016" s="7" t="n">
        <v>1.60000002384186</v>
      </c>
      <c r="O1016" s="7" t="n">
        <v>0.0900000035762787</v>
      </c>
      <c r="P1016" s="7" t="s">
        <v>15</v>
      </c>
      <c r="Q1016" s="7" t="s">
        <v>15</v>
      </c>
      <c r="R1016" s="7" t="n">
        <v>-1</v>
      </c>
      <c r="S1016" s="7" t="n">
        <v>0</v>
      </c>
      <c r="T1016" s="7" t="n">
        <v>0</v>
      </c>
      <c r="U1016" s="7" t="n">
        <v>0</v>
      </c>
      <c r="V1016" s="7" t="n">
        <v>0</v>
      </c>
    </row>
    <row r="1017" spans="1:22">
      <c r="A1017" t="s">
        <v>4</v>
      </c>
      <c r="B1017" s="4" t="s">
        <v>5</v>
      </c>
      <c r="C1017" s="4" t="s">
        <v>11</v>
      </c>
      <c r="D1017" s="4" t="s">
        <v>8</v>
      </c>
      <c r="E1017" s="4" t="s">
        <v>8</v>
      </c>
      <c r="F1017" s="4" t="s">
        <v>8</v>
      </c>
      <c r="G1017" s="4" t="s">
        <v>7</v>
      </c>
      <c r="H1017" s="4" t="s">
        <v>13</v>
      </c>
      <c r="I1017" s="4" t="s">
        <v>16</v>
      </c>
      <c r="J1017" s="4" t="s">
        <v>16</v>
      </c>
      <c r="K1017" s="4" t="s">
        <v>16</v>
      </c>
      <c r="L1017" s="4" t="s">
        <v>16</v>
      </c>
      <c r="M1017" s="4" t="s">
        <v>16</v>
      </c>
      <c r="N1017" s="4" t="s">
        <v>16</v>
      </c>
      <c r="O1017" s="4" t="s">
        <v>16</v>
      </c>
      <c r="P1017" s="4" t="s">
        <v>8</v>
      </c>
      <c r="Q1017" s="4" t="s">
        <v>8</v>
      </c>
      <c r="R1017" s="4" t="s">
        <v>13</v>
      </c>
      <c r="S1017" s="4" t="s">
        <v>7</v>
      </c>
      <c r="T1017" s="4" t="s">
        <v>13</v>
      </c>
      <c r="U1017" s="4" t="s">
        <v>13</v>
      </c>
      <c r="V1017" s="4" t="s">
        <v>11</v>
      </c>
    </row>
    <row r="1018" spans="1:22">
      <c r="A1018" t="n">
        <v>8057</v>
      </c>
      <c r="B1018" s="54" t="n">
        <v>19</v>
      </c>
      <c r="C1018" s="7" t="n">
        <v>7</v>
      </c>
      <c r="D1018" s="7" t="s">
        <v>107</v>
      </c>
      <c r="E1018" s="7" t="s">
        <v>108</v>
      </c>
      <c r="F1018" s="7" t="s">
        <v>15</v>
      </c>
      <c r="G1018" s="7" t="n">
        <v>0</v>
      </c>
      <c r="H1018" s="7" t="n">
        <v>1</v>
      </c>
      <c r="I1018" s="7" t="n">
        <v>0</v>
      </c>
      <c r="J1018" s="7" t="n">
        <v>0</v>
      </c>
      <c r="K1018" s="7" t="n">
        <v>19.5</v>
      </c>
      <c r="L1018" s="7" t="n">
        <v>180</v>
      </c>
      <c r="M1018" s="7" t="n">
        <v>1</v>
      </c>
      <c r="N1018" s="7" t="n">
        <v>1.60000002384186</v>
      </c>
      <c r="O1018" s="7" t="n">
        <v>0.0900000035762787</v>
      </c>
      <c r="P1018" s="7" t="s">
        <v>15</v>
      </c>
      <c r="Q1018" s="7" t="s">
        <v>15</v>
      </c>
      <c r="R1018" s="7" t="n">
        <v>-1</v>
      </c>
      <c r="S1018" s="7" t="n">
        <v>0</v>
      </c>
      <c r="T1018" s="7" t="n">
        <v>0</v>
      </c>
      <c r="U1018" s="7" t="n">
        <v>0</v>
      </c>
      <c r="V1018" s="7" t="n">
        <v>0</v>
      </c>
    </row>
    <row r="1019" spans="1:22">
      <c r="A1019" t="s">
        <v>4</v>
      </c>
      <c r="B1019" s="4" t="s">
        <v>5</v>
      </c>
      <c r="C1019" s="4" t="s">
        <v>11</v>
      </c>
      <c r="D1019" s="4" t="s">
        <v>8</v>
      </c>
      <c r="E1019" s="4" t="s">
        <v>8</v>
      </c>
      <c r="F1019" s="4" t="s">
        <v>8</v>
      </c>
      <c r="G1019" s="4" t="s">
        <v>7</v>
      </c>
      <c r="H1019" s="4" t="s">
        <v>13</v>
      </c>
      <c r="I1019" s="4" t="s">
        <v>16</v>
      </c>
      <c r="J1019" s="4" t="s">
        <v>16</v>
      </c>
      <c r="K1019" s="4" t="s">
        <v>16</v>
      </c>
      <c r="L1019" s="4" t="s">
        <v>16</v>
      </c>
      <c r="M1019" s="4" t="s">
        <v>16</v>
      </c>
      <c r="N1019" s="4" t="s">
        <v>16</v>
      </c>
      <c r="O1019" s="4" t="s">
        <v>16</v>
      </c>
      <c r="P1019" s="4" t="s">
        <v>8</v>
      </c>
      <c r="Q1019" s="4" t="s">
        <v>8</v>
      </c>
      <c r="R1019" s="4" t="s">
        <v>13</v>
      </c>
      <c r="S1019" s="4" t="s">
        <v>7</v>
      </c>
      <c r="T1019" s="4" t="s">
        <v>13</v>
      </c>
      <c r="U1019" s="4" t="s">
        <v>13</v>
      </c>
      <c r="V1019" s="4" t="s">
        <v>11</v>
      </c>
    </row>
    <row r="1020" spans="1:22">
      <c r="A1020" t="n">
        <v>8128</v>
      </c>
      <c r="B1020" s="54" t="n">
        <v>19</v>
      </c>
      <c r="C1020" s="7" t="n">
        <v>8</v>
      </c>
      <c r="D1020" s="7" t="s">
        <v>109</v>
      </c>
      <c r="E1020" s="7" t="s">
        <v>110</v>
      </c>
      <c r="F1020" s="7" t="s">
        <v>15</v>
      </c>
      <c r="G1020" s="7" t="n">
        <v>0</v>
      </c>
      <c r="H1020" s="7" t="n">
        <v>1</v>
      </c>
      <c r="I1020" s="7" t="n">
        <v>0</v>
      </c>
      <c r="J1020" s="7" t="n">
        <v>0</v>
      </c>
      <c r="K1020" s="7" t="n">
        <v>19.5</v>
      </c>
      <c r="L1020" s="7" t="n">
        <v>180</v>
      </c>
      <c r="M1020" s="7" t="n">
        <v>1</v>
      </c>
      <c r="N1020" s="7" t="n">
        <v>1.60000002384186</v>
      </c>
      <c r="O1020" s="7" t="n">
        <v>0.0900000035762787</v>
      </c>
      <c r="P1020" s="7" t="s">
        <v>15</v>
      </c>
      <c r="Q1020" s="7" t="s">
        <v>15</v>
      </c>
      <c r="R1020" s="7" t="n">
        <v>-1</v>
      </c>
      <c r="S1020" s="7" t="n">
        <v>0</v>
      </c>
      <c r="T1020" s="7" t="n">
        <v>0</v>
      </c>
      <c r="U1020" s="7" t="n">
        <v>0</v>
      </c>
      <c r="V1020" s="7" t="n">
        <v>0</v>
      </c>
    </row>
    <row r="1021" spans="1:22">
      <c r="A1021" t="s">
        <v>4</v>
      </c>
      <c r="B1021" s="4" t="s">
        <v>5</v>
      </c>
      <c r="C1021" s="4" t="s">
        <v>11</v>
      </c>
      <c r="D1021" s="4" t="s">
        <v>8</v>
      </c>
      <c r="E1021" s="4" t="s">
        <v>8</v>
      </c>
      <c r="F1021" s="4" t="s">
        <v>8</v>
      </c>
      <c r="G1021" s="4" t="s">
        <v>7</v>
      </c>
      <c r="H1021" s="4" t="s">
        <v>13</v>
      </c>
      <c r="I1021" s="4" t="s">
        <v>16</v>
      </c>
      <c r="J1021" s="4" t="s">
        <v>16</v>
      </c>
      <c r="K1021" s="4" t="s">
        <v>16</v>
      </c>
      <c r="L1021" s="4" t="s">
        <v>16</v>
      </c>
      <c r="M1021" s="4" t="s">
        <v>16</v>
      </c>
      <c r="N1021" s="4" t="s">
        <v>16</v>
      </c>
      <c r="O1021" s="4" t="s">
        <v>16</v>
      </c>
      <c r="P1021" s="4" t="s">
        <v>8</v>
      </c>
      <c r="Q1021" s="4" t="s">
        <v>8</v>
      </c>
      <c r="R1021" s="4" t="s">
        <v>13</v>
      </c>
      <c r="S1021" s="4" t="s">
        <v>7</v>
      </c>
      <c r="T1021" s="4" t="s">
        <v>13</v>
      </c>
      <c r="U1021" s="4" t="s">
        <v>13</v>
      </c>
      <c r="V1021" s="4" t="s">
        <v>11</v>
      </c>
    </row>
    <row r="1022" spans="1:22">
      <c r="A1022" t="n">
        <v>8201</v>
      </c>
      <c r="B1022" s="54" t="n">
        <v>19</v>
      </c>
      <c r="C1022" s="7" t="n">
        <v>9</v>
      </c>
      <c r="D1022" s="7" t="s">
        <v>111</v>
      </c>
      <c r="E1022" s="7" t="s">
        <v>112</v>
      </c>
      <c r="F1022" s="7" t="s">
        <v>15</v>
      </c>
      <c r="G1022" s="7" t="n">
        <v>0</v>
      </c>
      <c r="H1022" s="7" t="n">
        <v>1</v>
      </c>
      <c r="I1022" s="7" t="n">
        <v>0</v>
      </c>
      <c r="J1022" s="7" t="n">
        <v>0</v>
      </c>
      <c r="K1022" s="7" t="n">
        <v>19.5</v>
      </c>
      <c r="L1022" s="7" t="n">
        <v>180</v>
      </c>
      <c r="M1022" s="7" t="n">
        <v>1</v>
      </c>
      <c r="N1022" s="7" t="n">
        <v>1.60000002384186</v>
      </c>
      <c r="O1022" s="7" t="n">
        <v>0.0900000035762787</v>
      </c>
      <c r="P1022" s="7" t="s">
        <v>15</v>
      </c>
      <c r="Q1022" s="7" t="s">
        <v>15</v>
      </c>
      <c r="R1022" s="7" t="n">
        <v>-1</v>
      </c>
      <c r="S1022" s="7" t="n">
        <v>0</v>
      </c>
      <c r="T1022" s="7" t="n">
        <v>0</v>
      </c>
      <c r="U1022" s="7" t="n">
        <v>0</v>
      </c>
      <c r="V1022" s="7" t="n">
        <v>0</v>
      </c>
    </row>
    <row r="1023" spans="1:22">
      <c r="A1023" t="s">
        <v>4</v>
      </c>
      <c r="B1023" s="4" t="s">
        <v>5</v>
      </c>
      <c r="C1023" s="4" t="s">
        <v>11</v>
      </c>
      <c r="D1023" s="4" t="s">
        <v>8</v>
      </c>
      <c r="E1023" s="4" t="s">
        <v>8</v>
      </c>
      <c r="F1023" s="4" t="s">
        <v>8</v>
      </c>
      <c r="G1023" s="4" t="s">
        <v>7</v>
      </c>
      <c r="H1023" s="4" t="s">
        <v>13</v>
      </c>
      <c r="I1023" s="4" t="s">
        <v>16</v>
      </c>
      <c r="J1023" s="4" t="s">
        <v>16</v>
      </c>
      <c r="K1023" s="4" t="s">
        <v>16</v>
      </c>
      <c r="L1023" s="4" t="s">
        <v>16</v>
      </c>
      <c r="M1023" s="4" t="s">
        <v>16</v>
      </c>
      <c r="N1023" s="4" t="s">
        <v>16</v>
      </c>
      <c r="O1023" s="4" t="s">
        <v>16</v>
      </c>
      <c r="P1023" s="4" t="s">
        <v>8</v>
      </c>
      <c r="Q1023" s="4" t="s">
        <v>8</v>
      </c>
      <c r="R1023" s="4" t="s">
        <v>13</v>
      </c>
      <c r="S1023" s="4" t="s">
        <v>7</v>
      </c>
      <c r="T1023" s="4" t="s">
        <v>13</v>
      </c>
      <c r="U1023" s="4" t="s">
        <v>13</v>
      </c>
      <c r="V1023" s="4" t="s">
        <v>11</v>
      </c>
    </row>
    <row r="1024" spans="1:22">
      <c r="A1024" t="n">
        <v>8276</v>
      </c>
      <c r="B1024" s="54" t="n">
        <v>19</v>
      </c>
      <c r="C1024" s="7" t="n">
        <v>11</v>
      </c>
      <c r="D1024" s="7" t="s">
        <v>113</v>
      </c>
      <c r="E1024" s="7" t="s">
        <v>114</v>
      </c>
      <c r="F1024" s="7" t="s">
        <v>15</v>
      </c>
      <c r="G1024" s="7" t="n">
        <v>0</v>
      </c>
      <c r="H1024" s="7" t="n">
        <v>1</v>
      </c>
      <c r="I1024" s="7" t="n">
        <v>0</v>
      </c>
      <c r="J1024" s="7" t="n">
        <v>0</v>
      </c>
      <c r="K1024" s="7" t="n">
        <v>19.5</v>
      </c>
      <c r="L1024" s="7" t="n">
        <v>180</v>
      </c>
      <c r="M1024" s="7" t="n">
        <v>1</v>
      </c>
      <c r="N1024" s="7" t="n">
        <v>1.60000002384186</v>
      </c>
      <c r="O1024" s="7" t="n">
        <v>0.0900000035762787</v>
      </c>
      <c r="P1024" s="7" t="s">
        <v>15</v>
      </c>
      <c r="Q1024" s="7" t="s">
        <v>15</v>
      </c>
      <c r="R1024" s="7" t="n">
        <v>-1</v>
      </c>
      <c r="S1024" s="7" t="n">
        <v>0</v>
      </c>
      <c r="T1024" s="7" t="n">
        <v>0</v>
      </c>
      <c r="U1024" s="7" t="n">
        <v>0</v>
      </c>
      <c r="V1024" s="7" t="n">
        <v>0</v>
      </c>
    </row>
    <row r="1025" spans="1:22">
      <c r="A1025" t="s">
        <v>4</v>
      </c>
      <c r="B1025" s="4" t="s">
        <v>5</v>
      </c>
      <c r="C1025" s="4" t="s">
        <v>11</v>
      </c>
      <c r="D1025" s="4" t="s">
        <v>8</v>
      </c>
      <c r="E1025" s="4" t="s">
        <v>8</v>
      </c>
      <c r="F1025" s="4" t="s">
        <v>8</v>
      </c>
      <c r="G1025" s="4" t="s">
        <v>7</v>
      </c>
      <c r="H1025" s="4" t="s">
        <v>13</v>
      </c>
      <c r="I1025" s="4" t="s">
        <v>16</v>
      </c>
      <c r="J1025" s="4" t="s">
        <v>16</v>
      </c>
      <c r="K1025" s="4" t="s">
        <v>16</v>
      </c>
      <c r="L1025" s="4" t="s">
        <v>16</v>
      </c>
      <c r="M1025" s="4" t="s">
        <v>16</v>
      </c>
      <c r="N1025" s="4" t="s">
        <v>16</v>
      </c>
      <c r="O1025" s="4" t="s">
        <v>16</v>
      </c>
      <c r="P1025" s="4" t="s">
        <v>8</v>
      </c>
      <c r="Q1025" s="4" t="s">
        <v>8</v>
      </c>
      <c r="R1025" s="4" t="s">
        <v>13</v>
      </c>
      <c r="S1025" s="4" t="s">
        <v>7</v>
      </c>
      <c r="T1025" s="4" t="s">
        <v>13</v>
      </c>
      <c r="U1025" s="4" t="s">
        <v>13</v>
      </c>
      <c r="V1025" s="4" t="s">
        <v>11</v>
      </c>
    </row>
    <row r="1026" spans="1:22">
      <c r="A1026" t="n">
        <v>8355</v>
      </c>
      <c r="B1026" s="54" t="n">
        <v>19</v>
      </c>
      <c r="C1026" s="7" t="n">
        <v>14</v>
      </c>
      <c r="D1026" s="7" t="s">
        <v>115</v>
      </c>
      <c r="E1026" s="7" t="s">
        <v>116</v>
      </c>
      <c r="F1026" s="7" t="s">
        <v>15</v>
      </c>
      <c r="G1026" s="7" t="n">
        <v>0</v>
      </c>
      <c r="H1026" s="7" t="n">
        <v>1</v>
      </c>
      <c r="I1026" s="7" t="n">
        <v>0</v>
      </c>
      <c r="J1026" s="7" t="n">
        <v>0</v>
      </c>
      <c r="K1026" s="7" t="n">
        <v>19.5</v>
      </c>
      <c r="L1026" s="7" t="n">
        <v>180</v>
      </c>
      <c r="M1026" s="7" t="n">
        <v>1</v>
      </c>
      <c r="N1026" s="7" t="n">
        <v>1.60000002384186</v>
      </c>
      <c r="O1026" s="7" t="n">
        <v>0.0900000035762787</v>
      </c>
      <c r="P1026" s="7" t="s">
        <v>15</v>
      </c>
      <c r="Q1026" s="7" t="s">
        <v>15</v>
      </c>
      <c r="R1026" s="7" t="n">
        <v>-1</v>
      </c>
      <c r="S1026" s="7" t="n">
        <v>0</v>
      </c>
      <c r="T1026" s="7" t="n">
        <v>0</v>
      </c>
      <c r="U1026" s="7" t="n">
        <v>0</v>
      </c>
      <c r="V1026" s="7" t="n">
        <v>0</v>
      </c>
    </row>
    <row r="1027" spans="1:22">
      <c r="A1027" t="s">
        <v>4</v>
      </c>
      <c r="B1027" s="4" t="s">
        <v>5</v>
      </c>
      <c r="C1027" s="4" t="s">
        <v>11</v>
      </c>
      <c r="D1027" s="4" t="s">
        <v>8</v>
      </c>
      <c r="E1027" s="4" t="s">
        <v>8</v>
      </c>
      <c r="F1027" s="4" t="s">
        <v>8</v>
      </c>
      <c r="G1027" s="4" t="s">
        <v>7</v>
      </c>
      <c r="H1027" s="4" t="s">
        <v>13</v>
      </c>
      <c r="I1027" s="4" t="s">
        <v>16</v>
      </c>
      <c r="J1027" s="4" t="s">
        <v>16</v>
      </c>
      <c r="K1027" s="4" t="s">
        <v>16</v>
      </c>
      <c r="L1027" s="4" t="s">
        <v>16</v>
      </c>
      <c r="M1027" s="4" t="s">
        <v>16</v>
      </c>
      <c r="N1027" s="4" t="s">
        <v>16</v>
      </c>
      <c r="O1027" s="4" t="s">
        <v>16</v>
      </c>
      <c r="P1027" s="4" t="s">
        <v>8</v>
      </c>
      <c r="Q1027" s="4" t="s">
        <v>8</v>
      </c>
      <c r="R1027" s="4" t="s">
        <v>13</v>
      </c>
      <c r="S1027" s="4" t="s">
        <v>7</v>
      </c>
      <c r="T1027" s="4" t="s">
        <v>13</v>
      </c>
      <c r="U1027" s="4" t="s">
        <v>13</v>
      </c>
      <c r="V1027" s="4" t="s">
        <v>11</v>
      </c>
    </row>
    <row r="1028" spans="1:22">
      <c r="A1028" t="n">
        <v>8425</v>
      </c>
      <c r="B1028" s="54" t="n">
        <v>19</v>
      </c>
      <c r="C1028" s="7" t="n">
        <v>12</v>
      </c>
      <c r="D1028" s="7" t="s">
        <v>117</v>
      </c>
      <c r="E1028" s="7" t="s">
        <v>118</v>
      </c>
      <c r="F1028" s="7" t="s">
        <v>15</v>
      </c>
      <c r="G1028" s="7" t="n">
        <v>0</v>
      </c>
      <c r="H1028" s="7" t="n">
        <v>1</v>
      </c>
      <c r="I1028" s="7" t="n">
        <v>0</v>
      </c>
      <c r="J1028" s="7" t="n">
        <v>0</v>
      </c>
      <c r="K1028" s="7" t="n">
        <v>19.5</v>
      </c>
      <c r="L1028" s="7" t="n">
        <v>180</v>
      </c>
      <c r="M1028" s="7" t="n">
        <v>1</v>
      </c>
      <c r="N1028" s="7" t="n">
        <v>1.60000002384186</v>
      </c>
      <c r="O1028" s="7" t="n">
        <v>0.0900000035762787</v>
      </c>
      <c r="P1028" s="7" t="s">
        <v>15</v>
      </c>
      <c r="Q1028" s="7" t="s">
        <v>15</v>
      </c>
      <c r="R1028" s="7" t="n">
        <v>-1</v>
      </c>
      <c r="S1028" s="7" t="n">
        <v>0</v>
      </c>
      <c r="T1028" s="7" t="n">
        <v>0</v>
      </c>
      <c r="U1028" s="7" t="n">
        <v>0</v>
      </c>
      <c r="V1028" s="7" t="n">
        <v>0</v>
      </c>
    </row>
    <row r="1029" spans="1:22">
      <c r="A1029" t="s">
        <v>4</v>
      </c>
      <c r="B1029" s="4" t="s">
        <v>5</v>
      </c>
      <c r="C1029" s="4" t="s">
        <v>11</v>
      </c>
      <c r="D1029" s="4" t="s">
        <v>8</v>
      </c>
      <c r="E1029" s="4" t="s">
        <v>8</v>
      </c>
      <c r="F1029" s="4" t="s">
        <v>8</v>
      </c>
      <c r="G1029" s="4" t="s">
        <v>7</v>
      </c>
      <c r="H1029" s="4" t="s">
        <v>13</v>
      </c>
      <c r="I1029" s="4" t="s">
        <v>16</v>
      </c>
      <c r="J1029" s="4" t="s">
        <v>16</v>
      </c>
      <c r="K1029" s="4" t="s">
        <v>16</v>
      </c>
      <c r="L1029" s="4" t="s">
        <v>16</v>
      </c>
      <c r="M1029" s="4" t="s">
        <v>16</v>
      </c>
      <c r="N1029" s="4" t="s">
        <v>16</v>
      </c>
      <c r="O1029" s="4" t="s">
        <v>16</v>
      </c>
      <c r="P1029" s="4" t="s">
        <v>8</v>
      </c>
      <c r="Q1029" s="4" t="s">
        <v>8</v>
      </c>
      <c r="R1029" s="4" t="s">
        <v>13</v>
      </c>
      <c r="S1029" s="4" t="s">
        <v>7</v>
      </c>
      <c r="T1029" s="4" t="s">
        <v>13</v>
      </c>
      <c r="U1029" s="4" t="s">
        <v>13</v>
      </c>
      <c r="V1029" s="4" t="s">
        <v>11</v>
      </c>
    </row>
    <row r="1030" spans="1:22">
      <c r="A1030" t="n">
        <v>8497</v>
      </c>
      <c r="B1030" s="54" t="n">
        <v>19</v>
      </c>
      <c r="C1030" s="7" t="n">
        <v>13</v>
      </c>
      <c r="D1030" s="7" t="s">
        <v>119</v>
      </c>
      <c r="E1030" s="7" t="s">
        <v>120</v>
      </c>
      <c r="F1030" s="7" t="s">
        <v>15</v>
      </c>
      <c r="G1030" s="7" t="n">
        <v>0</v>
      </c>
      <c r="H1030" s="7" t="n">
        <v>1</v>
      </c>
      <c r="I1030" s="7" t="n">
        <v>0</v>
      </c>
      <c r="J1030" s="7" t="n">
        <v>0</v>
      </c>
      <c r="K1030" s="7" t="n">
        <v>19.5</v>
      </c>
      <c r="L1030" s="7" t="n">
        <v>180</v>
      </c>
      <c r="M1030" s="7" t="n">
        <v>1</v>
      </c>
      <c r="N1030" s="7" t="n">
        <v>1.60000002384186</v>
      </c>
      <c r="O1030" s="7" t="n">
        <v>0.0900000035762787</v>
      </c>
      <c r="P1030" s="7" t="s">
        <v>15</v>
      </c>
      <c r="Q1030" s="7" t="s">
        <v>15</v>
      </c>
      <c r="R1030" s="7" t="n">
        <v>-1</v>
      </c>
      <c r="S1030" s="7" t="n">
        <v>0</v>
      </c>
      <c r="T1030" s="7" t="n">
        <v>0</v>
      </c>
      <c r="U1030" s="7" t="n">
        <v>0</v>
      </c>
      <c r="V1030" s="7" t="n">
        <v>0</v>
      </c>
    </row>
    <row r="1031" spans="1:22">
      <c r="A1031" t="s">
        <v>4</v>
      </c>
      <c r="B1031" s="4" t="s">
        <v>5</v>
      </c>
      <c r="C1031" s="4" t="s">
        <v>11</v>
      </c>
      <c r="D1031" s="4" t="s">
        <v>8</v>
      </c>
      <c r="E1031" s="4" t="s">
        <v>8</v>
      </c>
      <c r="F1031" s="4" t="s">
        <v>8</v>
      </c>
      <c r="G1031" s="4" t="s">
        <v>7</v>
      </c>
      <c r="H1031" s="4" t="s">
        <v>13</v>
      </c>
      <c r="I1031" s="4" t="s">
        <v>16</v>
      </c>
      <c r="J1031" s="4" t="s">
        <v>16</v>
      </c>
      <c r="K1031" s="4" t="s">
        <v>16</v>
      </c>
      <c r="L1031" s="4" t="s">
        <v>16</v>
      </c>
      <c r="M1031" s="4" t="s">
        <v>16</v>
      </c>
      <c r="N1031" s="4" t="s">
        <v>16</v>
      </c>
      <c r="O1031" s="4" t="s">
        <v>16</v>
      </c>
      <c r="P1031" s="4" t="s">
        <v>8</v>
      </c>
      <c r="Q1031" s="4" t="s">
        <v>8</v>
      </c>
      <c r="R1031" s="4" t="s">
        <v>13</v>
      </c>
      <c r="S1031" s="4" t="s">
        <v>7</v>
      </c>
      <c r="T1031" s="4" t="s">
        <v>13</v>
      </c>
      <c r="U1031" s="4" t="s">
        <v>13</v>
      </c>
      <c r="V1031" s="4" t="s">
        <v>11</v>
      </c>
    </row>
    <row r="1032" spans="1:22">
      <c r="A1032" t="n">
        <v>8575</v>
      </c>
      <c r="B1032" s="54" t="n">
        <v>19</v>
      </c>
      <c r="C1032" s="7" t="n">
        <v>80</v>
      </c>
      <c r="D1032" s="7" t="s">
        <v>121</v>
      </c>
      <c r="E1032" s="7" t="s">
        <v>122</v>
      </c>
      <c r="F1032" s="7" t="s">
        <v>15</v>
      </c>
      <c r="G1032" s="7" t="n">
        <v>0</v>
      </c>
      <c r="H1032" s="7" t="n">
        <v>1</v>
      </c>
      <c r="I1032" s="7" t="n">
        <v>0</v>
      </c>
      <c r="J1032" s="7" t="n">
        <v>0</v>
      </c>
      <c r="K1032" s="7" t="n">
        <v>19.5</v>
      </c>
      <c r="L1032" s="7" t="n">
        <v>180</v>
      </c>
      <c r="M1032" s="7" t="n">
        <v>1</v>
      </c>
      <c r="N1032" s="7" t="n">
        <v>1.60000002384186</v>
      </c>
      <c r="O1032" s="7" t="n">
        <v>0.0900000035762787</v>
      </c>
      <c r="P1032" s="7" t="s">
        <v>15</v>
      </c>
      <c r="Q1032" s="7" t="s">
        <v>15</v>
      </c>
      <c r="R1032" s="7" t="n">
        <v>-1</v>
      </c>
      <c r="S1032" s="7" t="n">
        <v>0</v>
      </c>
      <c r="T1032" s="7" t="n">
        <v>0</v>
      </c>
      <c r="U1032" s="7" t="n">
        <v>0</v>
      </c>
      <c r="V1032" s="7" t="n">
        <v>0</v>
      </c>
    </row>
    <row r="1033" spans="1:22">
      <c r="A1033" t="s">
        <v>4</v>
      </c>
      <c r="B1033" s="4" t="s">
        <v>5</v>
      </c>
      <c r="C1033" s="4" t="s">
        <v>11</v>
      </c>
      <c r="D1033" s="4" t="s">
        <v>8</v>
      </c>
      <c r="E1033" s="4" t="s">
        <v>8</v>
      </c>
      <c r="F1033" s="4" t="s">
        <v>8</v>
      </c>
      <c r="G1033" s="4" t="s">
        <v>7</v>
      </c>
      <c r="H1033" s="4" t="s">
        <v>13</v>
      </c>
      <c r="I1033" s="4" t="s">
        <v>16</v>
      </c>
      <c r="J1033" s="4" t="s">
        <v>16</v>
      </c>
      <c r="K1033" s="4" t="s">
        <v>16</v>
      </c>
      <c r="L1033" s="4" t="s">
        <v>16</v>
      </c>
      <c r="M1033" s="4" t="s">
        <v>16</v>
      </c>
      <c r="N1033" s="4" t="s">
        <v>16</v>
      </c>
      <c r="O1033" s="4" t="s">
        <v>16</v>
      </c>
      <c r="P1033" s="4" t="s">
        <v>8</v>
      </c>
      <c r="Q1033" s="4" t="s">
        <v>8</v>
      </c>
      <c r="R1033" s="4" t="s">
        <v>13</v>
      </c>
      <c r="S1033" s="4" t="s">
        <v>7</v>
      </c>
      <c r="T1033" s="4" t="s">
        <v>13</v>
      </c>
      <c r="U1033" s="4" t="s">
        <v>13</v>
      </c>
      <c r="V1033" s="4" t="s">
        <v>11</v>
      </c>
    </row>
    <row r="1034" spans="1:22">
      <c r="A1034" t="n">
        <v>8645</v>
      </c>
      <c r="B1034" s="54" t="n">
        <v>19</v>
      </c>
      <c r="C1034" s="7" t="n">
        <v>15</v>
      </c>
      <c r="D1034" s="7" t="s">
        <v>123</v>
      </c>
      <c r="E1034" s="7" t="s">
        <v>124</v>
      </c>
      <c r="F1034" s="7" t="s">
        <v>15</v>
      </c>
      <c r="G1034" s="7" t="n">
        <v>0</v>
      </c>
      <c r="H1034" s="7" t="n">
        <v>1</v>
      </c>
      <c r="I1034" s="7" t="n">
        <v>0</v>
      </c>
      <c r="J1034" s="7" t="n">
        <v>0</v>
      </c>
      <c r="K1034" s="7" t="n">
        <v>19.5</v>
      </c>
      <c r="L1034" s="7" t="n">
        <v>180</v>
      </c>
      <c r="M1034" s="7" t="n">
        <v>1</v>
      </c>
      <c r="N1034" s="7" t="n">
        <v>1.60000002384186</v>
      </c>
      <c r="O1034" s="7" t="n">
        <v>0.0900000035762787</v>
      </c>
      <c r="P1034" s="7" t="s">
        <v>15</v>
      </c>
      <c r="Q1034" s="7" t="s">
        <v>15</v>
      </c>
      <c r="R1034" s="7" t="n">
        <v>-1</v>
      </c>
      <c r="S1034" s="7" t="n">
        <v>0</v>
      </c>
      <c r="T1034" s="7" t="n">
        <v>0</v>
      </c>
      <c r="U1034" s="7" t="n">
        <v>0</v>
      </c>
      <c r="V1034" s="7" t="n">
        <v>0</v>
      </c>
    </row>
    <row r="1035" spans="1:22">
      <c r="A1035" t="s">
        <v>4</v>
      </c>
      <c r="B1035" s="4" t="s">
        <v>5</v>
      </c>
      <c r="C1035" s="4" t="s">
        <v>11</v>
      </c>
      <c r="D1035" s="4" t="s">
        <v>8</v>
      </c>
      <c r="E1035" s="4" t="s">
        <v>8</v>
      </c>
      <c r="F1035" s="4" t="s">
        <v>8</v>
      </c>
      <c r="G1035" s="4" t="s">
        <v>7</v>
      </c>
      <c r="H1035" s="4" t="s">
        <v>13</v>
      </c>
      <c r="I1035" s="4" t="s">
        <v>16</v>
      </c>
      <c r="J1035" s="4" t="s">
        <v>16</v>
      </c>
      <c r="K1035" s="4" t="s">
        <v>16</v>
      </c>
      <c r="L1035" s="4" t="s">
        <v>16</v>
      </c>
      <c r="M1035" s="4" t="s">
        <v>16</v>
      </c>
      <c r="N1035" s="4" t="s">
        <v>16</v>
      </c>
      <c r="O1035" s="4" t="s">
        <v>16</v>
      </c>
      <c r="P1035" s="4" t="s">
        <v>8</v>
      </c>
      <c r="Q1035" s="4" t="s">
        <v>8</v>
      </c>
      <c r="R1035" s="4" t="s">
        <v>13</v>
      </c>
      <c r="S1035" s="4" t="s">
        <v>7</v>
      </c>
      <c r="T1035" s="4" t="s">
        <v>13</v>
      </c>
      <c r="U1035" s="4" t="s">
        <v>13</v>
      </c>
      <c r="V1035" s="4" t="s">
        <v>11</v>
      </c>
    </row>
    <row r="1036" spans="1:22">
      <c r="A1036" t="n">
        <v>8727</v>
      </c>
      <c r="B1036" s="54" t="n">
        <v>19</v>
      </c>
      <c r="C1036" s="7" t="n">
        <v>16</v>
      </c>
      <c r="D1036" s="7" t="s">
        <v>125</v>
      </c>
      <c r="E1036" s="7" t="s">
        <v>126</v>
      </c>
      <c r="F1036" s="7" t="s">
        <v>15</v>
      </c>
      <c r="G1036" s="7" t="n">
        <v>0</v>
      </c>
      <c r="H1036" s="7" t="n">
        <v>1</v>
      </c>
      <c r="I1036" s="7" t="n">
        <v>0</v>
      </c>
      <c r="J1036" s="7" t="n">
        <v>0</v>
      </c>
      <c r="K1036" s="7" t="n">
        <v>19.5</v>
      </c>
      <c r="L1036" s="7" t="n">
        <v>180</v>
      </c>
      <c r="M1036" s="7" t="n">
        <v>1</v>
      </c>
      <c r="N1036" s="7" t="n">
        <v>1.60000002384186</v>
      </c>
      <c r="O1036" s="7" t="n">
        <v>0.0900000035762787</v>
      </c>
      <c r="P1036" s="7" t="s">
        <v>15</v>
      </c>
      <c r="Q1036" s="7" t="s">
        <v>15</v>
      </c>
      <c r="R1036" s="7" t="n">
        <v>-1</v>
      </c>
      <c r="S1036" s="7" t="n">
        <v>0</v>
      </c>
      <c r="T1036" s="7" t="n">
        <v>0</v>
      </c>
      <c r="U1036" s="7" t="n">
        <v>0</v>
      </c>
      <c r="V1036" s="7" t="n">
        <v>0</v>
      </c>
    </row>
    <row r="1037" spans="1:22">
      <c r="A1037" t="s">
        <v>4</v>
      </c>
      <c r="B1037" s="4" t="s">
        <v>5</v>
      </c>
      <c r="C1037" s="4" t="s">
        <v>11</v>
      </c>
      <c r="D1037" s="4" t="s">
        <v>8</v>
      </c>
      <c r="E1037" s="4" t="s">
        <v>8</v>
      </c>
      <c r="F1037" s="4" t="s">
        <v>8</v>
      </c>
      <c r="G1037" s="4" t="s">
        <v>7</v>
      </c>
      <c r="H1037" s="4" t="s">
        <v>13</v>
      </c>
      <c r="I1037" s="4" t="s">
        <v>16</v>
      </c>
      <c r="J1037" s="4" t="s">
        <v>16</v>
      </c>
      <c r="K1037" s="4" t="s">
        <v>16</v>
      </c>
      <c r="L1037" s="4" t="s">
        <v>16</v>
      </c>
      <c r="M1037" s="4" t="s">
        <v>16</v>
      </c>
      <c r="N1037" s="4" t="s">
        <v>16</v>
      </c>
      <c r="O1037" s="4" t="s">
        <v>16</v>
      </c>
      <c r="P1037" s="4" t="s">
        <v>8</v>
      </c>
      <c r="Q1037" s="4" t="s">
        <v>8</v>
      </c>
      <c r="R1037" s="4" t="s">
        <v>13</v>
      </c>
      <c r="S1037" s="4" t="s">
        <v>7</v>
      </c>
      <c r="T1037" s="4" t="s">
        <v>13</v>
      </c>
      <c r="U1037" s="4" t="s">
        <v>13</v>
      </c>
      <c r="V1037" s="4" t="s">
        <v>11</v>
      </c>
    </row>
    <row r="1038" spans="1:22">
      <c r="A1038" t="n">
        <v>8796</v>
      </c>
      <c r="B1038" s="54" t="n">
        <v>19</v>
      </c>
      <c r="C1038" s="7" t="n">
        <v>7032</v>
      </c>
      <c r="D1038" s="7" t="s">
        <v>127</v>
      </c>
      <c r="E1038" s="7" t="s">
        <v>128</v>
      </c>
      <c r="F1038" s="7" t="s">
        <v>15</v>
      </c>
      <c r="G1038" s="7" t="n">
        <v>0</v>
      </c>
      <c r="H1038" s="7" t="n">
        <v>1</v>
      </c>
      <c r="I1038" s="7" t="n">
        <v>0</v>
      </c>
      <c r="J1038" s="7" t="n">
        <v>0</v>
      </c>
      <c r="K1038" s="7" t="n">
        <v>19.5</v>
      </c>
      <c r="L1038" s="7" t="n">
        <v>180</v>
      </c>
      <c r="M1038" s="7" t="n">
        <v>1</v>
      </c>
      <c r="N1038" s="7" t="n">
        <v>1.60000002384186</v>
      </c>
      <c r="O1038" s="7" t="n">
        <v>0.0900000035762787</v>
      </c>
      <c r="P1038" s="7" t="s">
        <v>15</v>
      </c>
      <c r="Q1038" s="7" t="s">
        <v>15</v>
      </c>
      <c r="R1038" s="7" t="n">
        <v>-1</v>
      </c>
      <c r="S1038" s="7" t="n">
        <v>0</v>
      </c>
      <c r="T1038" s="7" t="n">
        <v>0</v>
      </c>
      <c r="U1038" s="7" t="n">
        <v>0</v>
      </c>
      <c r="V1038" s="7" t="n">
        <v>0</v>
      </c>
    </row>
    <row r="1039" spans="1:22">
      <c r="A1039" t="s">
        <v>4</v>
      </c>
      <c r="B1039" s="4" t="s">
        <v>5</v>
      </c>
      <c r="C1039" s="4" t="s">
        <v>11</v>
      </c>
      <c r="D1039" s="4" t="s">
        <v>8</v>
      </c>
      <c r="E1039" s="4" t="s">
        <v>8</v>
      </c>
      <c r="F1039" s="4" t="s">
        <v>8</v>
      </c>
      <c r="G1039" s="4" t="s">
        <v>7</v>
      </c>
      <c r="H1039" s="4" t="s">
        <v>13</v>
      </c>
      <c r="I1039" s="4" t="s">
        <v>16</v>
      </c>
      <c r="J1039" s="4" t="s">
        <v>16</v>
      </c>
      <c r="K1039" s="4" t="s">
        <v>16</v>
      </c>
      <c r="L1039" s="4" t="s">
        <v>16</v>
      </c>
      <c r="M1039" s="4" t="s">
        <v>16</v>
      </c>
      <c r="N1039" s="4" t="s">
        <v>16</v>
      </c>
      <c r="O1039" s="4" t="s">
        <v>16</v>
      </c>
      <c r="P1039" s="4" t="s">
        <v>8</v>
      </c>
      <c r="Q1039" s="4" t="s">
        <v>8</v>
      </c>
      <c r="R1039" s="4" t="s">
        <v>13</v>
      </c>
      <c r="S1039" s="4" t="s">
        <v>7</v>
      </c>
      <c r="T1039" s="4" t="s">
        <v>13</v>
      </c>
      <c r="U1039" s="4" t="s">
        <v>13</v>
      </c>
      <c r="V1039" s="4" t="s">
        <v>11</v>
      </c>
    </row>
    <row r="1040" spans="1:22">
      <c r="A1040" t="n">
        <v>8866</v>
      </c>
      <c r="B1040" s="54" t="n">
        <v>19</v>
      </c>
      <c r="C1040" s="7" t="n">
        <v>7033</v>
      </c>
      <c r="D1040" s="7" t="s">
        <v>129</v>
      </c>
      <c r="E1040" s="7" t="s">
        <v>130</v>
      </c>
      <c r="F1040" s="7" t="s">
        <v>15</v>
      </c>
      <c r="G1040" s="7" t="n">
        <v>0</v>
      </c>
      <c r="H1040" s="7" t="n">
        <v>1</v>
      </c>
      <c r="I1040" s="7" t="n">
        <v>0</v>
      </c>
      <c r="J1040" s="7" t="n">
        <v>0</v>
      </c>
      <c r="K1040" s="7" t="n">
        <v>19.5</v>
      </c>
      <c r="L1040" s="7" t="n">
        <v>180</v>
      </c>
      <c r="M1040" s="7" t="n">
        <v>1</v>
      </c>
      <c r="N1040" s="7" t="n">
        <v>1.60000002384186</v>
      </c>
      <c r="O1040" s="7" t="n">
        <v>0.0900000035762787</v>
      </c>
      <c r="P1040" s="7" t="s">
        <v>15</v>
      </c>
      <c r="Q1040" s="7" t="s">
        <v>15</v>
      </c>
      <c r="R1040" s="7" t="n">
        <v>-1</v>
      </c>
      <c r="S1040" s="7" t="n">
        <v>0</v>
      </c>
      <c r="T1040" s="7" t="n">
        <v>0</v>
      </c>
      <c r="U1040" s="7" t="n">
        <v>0</v>
      </c>
      <c r="V1040" s="7" t="n">
        <v>0</v>
      </c>
    </row>
    <row r="1041" spans="1:22">
      <c r="A1041" t="s">
        <v>4</v>
      </c>
      <c r="B1041" s="4" t="s">
        <v>5</v>
      </c>
      <c r="C1041" s="4" t="s">
        <v>11</v>
      </c>
      <c r="D1041" s="4" t="s">
        <v>8</v>
      </c>
      <c r="E1041" s="4" t="s">
        <v>8</v>
      </c>
      <c r="F1041" s="4" t="s">
        <v>8</v>
      </c>
      <c r="G1041" s="4" t="s">
        <v>7</v>
      </c>
      <c r="H1041" s="4" t="s">
        <v>13</v>
      </c>
      <c r="I1041" s="4" t="s">
        <v>16</v>
      </c>
      <c r="J1041" s="4" t="s">
        <v>16</v>
      </c>
      <c r="K1041" s="4" t="s">
        <v>16</v>
      </c>
      <c r="L1041" s="4" t="s">
        <v>16</v>
      </c>
      <c r="M1041" s="4" t="s">
        <v>16</v>
      </c>
      <c r="N1041" s="4" t="s">
        <v>16</v>
      </c>
      <c r="O1041" s="4" t="s">
        <v>16</v>
      </c>
      <c r="P1041" s="4" t="s">
        <v>8</v>
      </c>
      <c r="Q1041" s="4" t="s">
        <v>8</v>
      </c>
      <c r="R1041" s="4" t="s">
        <v>13</v>
      </c>
      <c r="S1041" s="4" t="s">
        <v>7</v>
      </c>
      <c r="T1041" s="4" t="s">
        <v>13</v>
      </c>
      <c r="U1041" s="4" t="s">
        <v>13</v>
      </c>
      <c r="V1041" s="4" t="s">
        <v>11</v>
      </c>
    </row>
    <row r="1042" spans="1:22">
      <c r="A1042" t="n">
        <v>8937</v>
      </c>
      <c r="B1042" s="54" t="n">
        <v>19</v>
      </c>
      <c r="C1042" s="7" t="n">
        <v>1600</v>
      </c>
      <c r="D1042" s="7" t="s">
        <v>131</v>
      </c>
      <c r="E1042" s="7" t="s">
        <v>132</v>
      </c>
      <c r="F1042" s="7" t="s">
        <v>15</v>
      </c>
      <c r="G1042" s="7" t="n">
        <v>0</v>
      </c>
      <c r="H1042" s="7" t="n">
        <v>1</v>
      </c>
      <c r="I1042" s="7" t="n">
        <v>0</v>
      </c>
      <c r="J1042" s="7" t="n">
        <v>0</v>
      </c>
      <c r="K1042" s="7" t="n">
        <v>19.5</v>
      </c>
      <c r="L1042" s="7" t="n">
        <v>180</v>
      </c>
      <c r="M1042" s="7" t="n">
        <v>1</v>
      </c>
      <c r="N1042" s="7" t="n">
        <v>1.60000002384186</v>
      </c>
      <c r="O1042" s="7" t="n">
        <v>0.0900000035762787</v>
      </c>
      <c r="P1042" s="7" t="s">
        <v>15</v>
      </c>
      <c r="Q1042" s="7" t="s">
        <v>15</v>
      </c>
      <c r="R1042" s="7" t="n">
        <v>-1</v>
      </c>
      <c r="S1042" s="7" t="n">
        <v>0</v>
      </c>
      <c r="T1042" s="7" t="n">
        <v>0</v>
      </c>
      <c r="U1042" s="7" t="n">
        <v>0</v>
      </c>
      <c r="V1042" s="7" t="n">
        <v>0</v>
      </c>
    </row>
    <row r="1043" spans="1:22">
      <c r="A1043" t="s">
        <v>4</v>
      </c>
      <c r="B1043" s="4" t="s">
        <v>5</v>
      </c>
      <c r="C1043" s="4" t="s">
        <v>11</v>
      </c>
      <c r="D1043" s="4" t="s">
        <v>8</v>
      </c>
      <c r="E1043" s="4" t="s">
        <v>8</v>
      </c>
      <c r="F1043" s="4" t="s">
        <v>8</v>
      </c>
      <c r="G1043" s="4" t="s">
        <v>7</v>
      </c>
      <c r="H1043" s="4" t="s">
        <v>13</v>
      </c>
      <c r="I1043" s="4" t="s">
        <v>16</v>
      </c>
      <c r="J1043" s="4" t="s">
        <v>16</v>
      </c>
      <c r="K1043" s="4" t="s">
        <v>16</v>
      </c>
      <c r="L1043" s="4" t="s">
        <v>16</v>
      </c>
      <c r="M1043" s="4" t="s">
        <v>16</v>
      </c>
      <c r="N1043" s="4" t="s">
        <v>16</v>
      </c>
      <c r="O1043" s="4" t="s">
        <v>16</v>
      </c>
      <c r="P1043" s="4" t="s">
        <v>8</v>
      </c>
      <c r="Q1043" s="4" t="s">
        <v>8</v>
      </c>
      <c r="R1043" s="4" t="s">
        <v>13</v>
      </c>
      <c r="S1043" s="4" t="s">
        <v>7</v>
      </c>
      <c r="T1043" s="4" t="s">
        <v>13</v>
      </c>
      <c r="U1043" s="4" t="s">
        <v>13</v>
      </c>
      <c r="V1043" s="4" t="s">
        <v>11</v>
      </c>
    </row>
    <row r="1044" spans="1:22">
      <c r="A1044" t="n">
        <v>9006</v>
      </c>
      <c r="B1044" s="54" t="n">
        <v>19</v>
      </c>
      <c r="C1044" s="7" t="n">
        <v>17</v>
      </c>
      <c r="D1044" s="7" t="s">
        <v>133</v>
      </c>
      <c r="E1044" s="7" t="s">
        <v>134</v>
      </c>
      <c r="F1044" s="7" t="s">
        <v>15</v>
      </c>
      <c r="G1044" s="7" t="n">
        <v>0</v>
      </c>
      <c r="H1044" s="7" t="n">
        <v>1</v>
      </c>
      <c r="I1044" s="7" t="n">
        <v>0</v>
      </c>
      <c r="J1044" s="7" t="n">
        <v>0</v>
      </c>
      <c r="K1044" s="7" t="n">
        <v>19.5</v>
      </c>
      <c r="L1044" s="7" t="n">
        <v>180</v>
      </c>
      <c r="M1044" s="7" t="n">
        <v>1</v>
      </c>
      <c r="N1044" s="7" t="n">
        <v>1.60000002384186</v>
      </c>
      <c r="O1044" s="7" t="n">
        <v>0.0900000035762787</v>
      </c>
      <c r="P1044" s="7" t="s">
        <v>15</v>
      </c>
      <c r="Q1044" s="7" t="s">
        <v>15</v>
      </c>
      <c r="R1044" s="7" t="n">
        <v>-1</v>
      </c>
      <c r="S1044" s="7" t="n">
        <v>0</v>
      </c>
      <c r="T1044" s="7" t="n">
        <v>0</v>
      </c>
      <c r="U1044" s="7" t="n">
        <v>0</v>
      </c>
      <c r="V1044" s="7" t="n">
        <v>0</v>
      </c>
    </row>
    <row r="1045" spans="1:22">
      <c r="A1045" t="s">
        <v>4</v>
      </c>
      <c r="B1045" s="4" t="s">
        <v>5</v>
      </c>
      <c r="C1045" s="4" t="s">
        <v>11</v>
      </c>
      <c r="D1045" s="4" t="s">
        <v>8</v>
      </c>
      <c r="E1045" s="4" t="s">
        <v>8</v>
      </c>
      <c r="F1045" s="4" t="s">
        <v>8</v>
      </c>
      <c r="G1045" s="4" t="s">
        <v>7</v>
      </c>
      <c r="H1045" s="4" t="s">
        <v>13</v>
      </c>
      <c r="I1045" s="4" t="s">
        <v>16</v>
      </c>
      <c r="J1045" s="4" t="s">
        <v>16</v>
      </c>
      <c r="K1045" s="4" t="s">
        <v>16</v>
      </c>
      <c r="L1045" s="4" t="s">
        <v>16</v>
      </c>
      <c r="M1045" s="4" t="s">
        <v>16</v>
      </c>
      <c r="N1045" s="4" t="s">
        <v>16</v>
      </c>
      <c r="O1045" s="4" t="s">
        <v>16</v>
      </c>
      <c r="P1045" s="4" t="s">
        <v>8</v>
      </c>
      <c r="Q1045" s="4" t="s">
        <v>8</v>
      </c>
      <c r="R1045" s="4" t="s">
        <v>13</v>
      </c>
      <c r="S1045" s="4" t="s">
        <v>7</v>
      </c>
      <c r="T1045" s="4" t="s">
        <v>13</v>
      </c>
      <c r="U1045" s="4" t="s">
        <v>13</v>
      </c>
      <c r="V1045" s="4" t="s">
        <v>11</v>
      </c>
    </row>
    <row r="1046" spans="1:22">
      <c r="A1046" t="n">
        <v>9075</v>
      </c>
      <c r="B1046" s="54" t="n">
        <v>19</v>
      </c>
      <c r="C1046" s="7" t="n">
        <v>18</v>
      </c>
      <c r="D1046" s="7" t="s">
        <v>135</v>
      </c>
      <c r="E1046" s="7" t="s">
        <v>136</v>
      </c>
      <c r="F1046" s="7" t="s">
        <v>15</v>
      </c>
      <c r="G1046" s="7" t="n">
        <v>0</v>
      </c>
      <c r="H1046" s="7" t="n">
        <v>1</v>
      </c>
      <c r="I1046" s="7" t="n">
        <v>0</v>
      </c>
      <c r="J1046" s="7" t="n">
        <v>0</v>
      </c>
      <c r="K1046" s="7" t="n">
        <v>19.5</v>
      </c>
      <c r="L1046" s="7" t="n">
        <v>180</v>
      </c>
      <c r="M1046" s="7" t="n">
        <v>1</v>
      </c>
      <c r="N1046" s="7" t="n">
        <v>1.60000002384186</v>
      </c>
      <c r="O1046" s="7" t="n">
        <v>0.0900000035762787</v>
      </c>
      <c r="P1046" s="7" t="s">
        <v>15</v>
      </c>
      <c r="Q1046" s="7" t="s">
        <v>15</v>
      </c>
      <c r="R1046" s="7" t="n">
        <v>-1</v>
      </c>
      <c r="S1046" s="7" t="n">
        <v>0</v>
      </c>
      <c r="T1046" s="7" t="n">
        <v>0</v>
      </c>
      <c r="U1046" s="7" t="n">
        <v>0</v>
      </c>
      <c r="V1046" s="7" t="n">
        <v>0</v>
      </c>
    </row>
    <row r="1047" spans="1:22">
      <c r="A1047" t="s">
        <v>4</v>
      </c>
      <c r="B1047" s="4" t="s">
        <v>5</v>
      </c>
      <c r="C1047" s="4" t="s">
        <v>11</v>
      </c>
      <c r="D1047" s="4" t="s">
        <v>7</v>
      </c>
      <c r="E1047" s="4" t="s">
        <v>7</v>
      </c>
      <c r="F1047" s="4" t="s">
        <v>8</v>
      </c>
    </row>
    <row r="1048" spans="1:22">
      <c r="A1048" t="n">
        <v>9153</v>
      </c>
      <c r="B1048" s="55" t="n">
        <v>20</v>
      </c>
      <c r="C1048" s="7" t="n">
        <v>0</v>
      </c>
      <c r="D1048" s="7" t="n">
        <v>3</v>
      </c>
      <c r="E1048" s="7" t="n">
        <v>10</v>
      </c>
      <c r="F1048" s="7" t="s">
        <v>137</v>
      </c>
    </row>
    <row r="1049" spans="1:22">
      <c r="A1049" t="s">
        <v>4</v>
      </c>
      <c r="B1049" s="4" t="s">
        <v>5</v>
      </c>
      <c r="C1049" s="4" t="s">
        <v>11</v>
      </c>
    </row>
    <row r="1050" spans="1:22">
      <c r="A1050" t="n">
        <v>9171</v>
      </c>
      <c r="B1050" s="36" t="n">
        <v>16</v>
      </c>
      <c r="C1050" s="7" t="n">
        <v>0</v>
      </c>
    </row>
    <row r="1051" spans="1:22">
      <c r="A1051" t="s">
        <v>4</v>
      </c>
      <c r="B1051" s="4" t="s">
        <v>5</v>
      </c>
      <c r="C1051" s="4" t="s">
        <v>11</v>
      </c>
      <c r="D1051" s="4" t="s">
        <v>7</v>
      </c>
      <c r="E1051" s="4" t="s">
        <v>7</v>
      </c>
      <c r="F1051" s="4" t="s">
        <v>8</v>
      </c>
    </row>
    <row r="1052" spans="1:22">
      <c r="A1052" t="n">
        <v>9174</v>
      </c>
      <c r="B1052" s="55" t="n">
        <v>20</v>
      </c>
      <c r="C1052" s="7" t="n">
        <v>1</v>
      </c>
      <c r="D1052" s="7" t="n">
        <v>3</v>
      </c>
      <c r="E1052" s="7" t="n">
        <v>10</v>
      </c>
      <c r="F1052" s="7" t="s">
        <v>137</v>
      </c>
    </row>
    <row r="1053" spans="1:22">
      <c r="A1053" t="s">
        <v>4</v>
      </c>
      <c r="B1053" s="4" t="s">
        <v>5</v>
      </c>
      <c r="C1053" s="4" t="s">
        <v>11</v>
      </c>
    </row>
    <row r="1054" spans="1:22">
      <c r="A1054" t="n">
        <v>9192</v>
      </c>
      <c r="B1054" s="36" t="n">
        <v>16</v>
      </c>
      <c r="C1054" s="7" t="n">
        <v>0</v>
      </c>
    </row>
    <row r="1055" spans="1:22">
      <c r="A1055" t="s">
        <v>4</v>
      </c>
      <c r="B1055" s="4" t="s">
        <v>5</v>
      </c>
      <c r="C1055" s="4" t="s">
        <v>11</v>
      </c>
      <c r="D1055" s="4" t="s">
        <v>7</v>
      </c>
      <c r="E1055" s="4" t="s">
        <v>7</v>
      </c>
      <c r="F1055" s="4" t="s">
        <v>8</v>
      </c>
    </row>
    <row r="1056" spans="1:22">
      <c r="A1056" t="n">
        <v>9195</v>
      </c>
      <c r="B1056" s="55" t="n">
        <v>20</v>
      </c>
      <c r="C1056" s="7" t="n">
        <v>2</v>
      </c>
      <c r="D1056" s="7" t="n">
        <v>3</v>
      </c>
      <c r="E1056" s="7" t="n">
        <v>10</v>
      </c>
      <c r="F1056" s="7" t="s">
        <v>137</v>
      </c>
    </row>
    <row r="1057" spans="1:22">
      <c r="A1057" t="s">
        <v>4</v>
      </c>
      <c r="B1057" s="4" t="s">
        <v>5</v>
      </c>
      <c r="C1057" s="4" t="s">
        <v>11</v>
      </c>
    </row>
    <row r="1058" spans="1:22">
      <c r="A1058" t="n">
        <v>9213</v>
      </c>
      <c r="B1058" s="36" t="n">
        <v>16</v>
      </c>
      <c r="C1058" s="7" t="n">
        <v>0</v>
      </c>
    </row>
    <row r="1059" spans="1:22">
      <c r="A1059" t="s">
        <v>4</v>
      </c>
      <c r="B1059" s="4" t="s">
        <v>5</v>
      </c>
      <c r="C1059" s="4" t="s">
        <v>11</v>
      </c>
      <c r="D1059" s="4" t="s">
        <v>7</v>
      </c>
      <c r="E1059" s="4" t="s">
        <v>7</v>
      </c>
      <c r="F1059" s="4" t="s">
        <v>8</v>
      </c>
    </row>
    <row r="1060" spans="1:22">
      <c r="A1060" t="n">
        <v>9216</v>
      </c>
      <c r="B1060" s="55" t="n">
        <v>20</v>
      </c>
      <c r="C1060" s="7" t="n">
        <v>3</v>
      </c>
      <c r="D1060" s="7" t="n">
        <v>3</v>
      </c>
      <c r="E1060" s="7" t="n">
        <v>10</v>
      </c>
      <c r="F1060" s="7" t="s">
        <v>137</v>
      </c>
    </row>
    <row r="1061" spans="1:22">
      <c r="A1061" t="s">
        <v>4</v>
      </c>
      <c r="B1061" s="4" t="s">
        <v>5</v>
      </c>
      <c r="C1061" s="4" t="s">
        <v>11</v>
      </c>
    </row>
    <row r="1062" spans="1:22">
      <c r="A1062" t="n">
        <v>9234</v>
      </c>
      <c r="B1062" s="36" t="n">
        <v>16</v>
      </c>
      <c r="C1062" s="7" t="n">
        <v>0</v>
      </c>
    </row>
    <row r="1063" spans="1:22">
      <c r="A1063" t="s">
        <v>4</v>
      </c>
      <c r="B1063" s="4" t="s">
        <v>5</v>
      </c>
      <c r="C1063" s="4" t="s">
        <v>11</v>
      </c>
      <c r="D1063" s="4" t="s">
        <v>7</v>
      </c>
      <c r="E1063" s="4" t="s">
        <v>7</v>
      </c>
      <c r="F1063" s="4" t="s">
        <v>8</v>
      </c>
    </row>
    <row r="1064" spans="1:22">
      <c r="A1064" t="n">
        <v>9237</v>
      </c>
      <c r="B1064" s="55" t="n">
        <v>20</v>
      </c>
      <c r="C1064" s="7" t="n">
        <v>4</v>
      </c>
      <c r="D1064" s="7" t="n">
        <v>3</v>
      </c>
      <c r="E1064" s="7" t="n">
        <v>10</v>
      </c>
      <c r="F1064" s="7" t="s">
        <v>137</v>
      </c>
    </row>
    <row r="1065" spans="1:22">
      <c r="A1065" t="s">
        <v>4</v>
      </c>
      <c r="B1065" s="4" t="s">
        <v>5</v>
      </c>
      <c r="C1065" s="4" t="s">
        <v>11</v>
      </c>
    </row>
    <row r="1066" spans="1:22">
      <c r="A1066" t="n">
        <v>9255</v>
      </c>
      <c r="B1066" s="36" t="n">
        <v>16</v>
      </c>
      <c r="C1066" s="7" t="n">
        <v>0</v>
      </c>
    </row>
    <row r="1067" spans="1:22">
      <c r="A1067" t="s">
        <v>4</v>
      </c>
      <c r="B1067" s="4" t="s">
        <v>5</v>
      </c>
      <c r="C1067" s="4" t="s">
        <v>11</v>
      </c>
      <c r="D1067" s="4" t="s">
        <v>7</v>
      </c>
      <c r="E1067" s="4" t="s">
        <v>7</v>
      </c>
      <c r="F1067" s="4" t="s">
        <v>8</v>
      </c>
    </row>
    <row r="1068" spans="1:22">
      <c r="A1068" t="n">
        <v>9258</v>
      </c>
      <c r="B1068" s="55" t="n">
        <v>20</v>
      </c>
      <c r="C1068" s="7" t="n">
        <v>5</v>
      </c>
      <c r="D1068" s="7" t="n">
        <v>3</v>
      </c>
      <c r="E1068" s="7" t="n">
        <v>10</v>
      </c>
      <c r="F1068" s="7" t="s">
        <v>137</v>
      </c>
    </row>
    <row r="1069" spans="1:22">
      <c r="A1069" t="s">
        <v>4</v>
      </c>
      <c r="B1069" s="4" t="s">
        <v>5</v>
      </c>
      <c r="C1069" s="4" t="s">
        <v>11</v>
      </c>
    </row>
    <row r="1070" spans="1:22">
      <c r="A1070" t="n">
        <v>9276</v>
      </c>
      <c r="B1070" s="36" t="n">
        <v>16</v>
      </c>
      <c r="C1070" s="7" t="n">
        <v>0</v>
      </c>
    </row>
    <row r="1071" spans="1:22">
      <c r="A1071" t="s">
        <v>4</v>
      </c>
      <c r="B1071" s="4" t="s">
        <v>5</v>
      </c>
      <c r="C1071" s="4" t="s">
        <v>11</v>
      </c>
      <c r="D1071" s="4" t="s">
        <v>7</v>
      </c>
      <c r="E1071" s="4" t="s">
        <v>7</v>
      </c>
      <c r="F1071" s="4" t="s">
        <v>8</v>
      </c>
    </row>
    <row r="1072" spans="1:22">
      <c r="A1072" t="n">
        <v>9279</v>
      </c>
      <c r="B1072" s="55" t="n">
        <v>20</v>
      </c>
      <c r="C1072" s="7" t="n">
        <v>6</v>
      </c>
      <c r="D1072" s="7" t="n">
        <v>3</v>
      </c>
      <c r="E1072" s="7" t="n">
        <v>10</v>
      </c>
      <c r="F1072" s="7" t="s">
        <v>137</v>
      </c>
    </row>
    <row r="1073" spans="1:6">
      <c r="A1073" t="s">
        <v>4</v>
      </c>
      <c r="B1073" s="4" t="s">
        <v>5</v>
      </c>
      <c r="C1073" s="4" t="s">
        <v>11</v>
      </c>
    </row>
    <row r="1074" spans="1:6">
      <c r="A1074" t="n">
        <v>9297</v>
      </c>
      <c r="B1074" s="36" t="n">
        <v>16</v>
      </c>
      <c r="C1074" s="7" t="n">
        <v>0</v>
      </c>
    </row>
    <row r="1075" spans="1:6">
      <c r="A1075" t="s">
        <v>4</v>
      </c>
      <c r="B1075" s="4" t="s">
        <v>5</v>
      </c>
      <c r="C1075" s="4" t="s">
        <v>11</v>
      </c>
      <c r="D1075" s="4" t="s">
        <v>7</v>
      </c>
      <c r="E1075" s="4" t="s">
        <v>7</v>
      </c>
      <c r="F1075" s="4" t="s">
        <v>8</v>
      </c>
    </row>
    <row r="1076" spans="1:6">
      <c r="A1076" t="n">
        <v>9300</v>
      </c>
      <c r="B1076" s="55" t="n">
        <v>20</v>
      </c>
      <c r="C1076" s="7" t="n">
        <v>7</v>
      </c>
      <c r="D1076" s="7" t="n">
        <v>3</v>
      </c>
      <c r="E1076" s="7" t="n">
        <v>10</v>
      </c>
      <c r="F1076" s="7" t="s">
        <v>137</v>
      </c>
    </row>
    <row r="1077" spans="1:6">
      <c r="A1077" t="s">
        <v>4</v>
      </c>
      <c r="B1077" s="4" t="s">
        <v>5</v>
      </c>
      <c r="C1077" s="4" t="s">
        <v>11</v>
      </c>
    </row>
    <row r="1078" spans="1:6">
      <c r="A1078" t="n">
        <v>9318</v>
      </c>
      <c r="B1078" s="36" t="n">
        <v>16</v>
      </c>
      <c r="C1078" s="7" t="n">
        <v>0</v>
      </c>
    </row>
    <row r="1079" spans="1:6">
      <c r="A1079" t="s">
        <v>4</v>
      </c>
      <c r="B1079" s="4" t="s">
        <v>5</v>
      </c>
      <c r="C1079" s="4" t="s">
        <v>11</v>
      </c>
      <c r="D1079" s="4" t="s">
        <v>7</v>
      </c>
      <c r="E1079" s="4" t="s">
        <v>7</v>
      </c>
      <c r="F1079" s="4" t="s">
        <v>8</v>
      </c>
    </row>
    <row r="1080" spans="1:6">
      <c r="A1080" t="n">
        <v>9321</v>
      </c>
      <c r="B1080" s="55" t="n">
        <v>20</v>
      </c>
      <c r="C1080" s="7" t="n">
        <v>8</v>
      </c>
      <c r="D1080" s="7" t="n">
        <v>3</v>
      </c>
      <c r="E1080" s="7" t="n">
        <v>10</v>
      </c>
      <c r="F1080" s="7" t="s">
        <v>137</v>
      </c>
    </row>
    <row r="1081" spans="1:6">
      <c r="A1081" t="s">
        <v>4</v>
      </c>
      <c r="B1081" s="4" t="s">
        <v>5</v>
      </c>
      <c r="C1081" s="4" t="s">
        <v>11</v>
      </c>
    </row>
    <row r="1082" spans="1:6">
      <c r="A1082" t="n">
        <v>9339</v>
      </c>
      <c r="B1082" s="36" t="n">
        <v>16</v>
      </c>
      <c r="C1082" s="7" t="n">
        <v>0</v>
      </c>
    </row>
    <row r="1083" spans="1:6">
      <c r="A1083" t="s">
        <v>4</v>
      </c>
      <c r="B1083" s="4" t="s">
        <v>5</v>
      </c>
      <c r="C1083" s="4" t="s">
        <v>11</v>
      </c>
      <c r="D1083" s="4" t="s">
        <v>7</v>
      </c>
      <c r="E1083" s="4" t="s">
        <v>7</v>
      </c>
      <c r="F1083" s="4" t="s">
        <v>8</v>
      </c>
    </row>
    <row r="1084" spans="1:6">
      <c r="A1084" t="n">
        <v>9342</v>
      </c>
      <c r="B1084" s="55" t="n">
        <v>20</v>
      </c>
      <c r="C1084" s="7" t="n">
        <v>9</v>
      </c>
      <c r="D1084" s="7" t="n">
        <v>3</v>
      </c>
      <c r="E1084" s="7" t="n">
        <v>10</v>
      </c>
      <c r="F1084" s="7" t="s">
        <v>137</v>
      </c>
    </row>
    <row r="1085" spans="1:6">
      <c r="A1085" t="s">
        <v>4</v>
      </c>
      <c r="B1085" s="4" t="s">
        <v>5</v>
      </c>
      <c r="C1085" s="4" t="s">
        <v>11</v>
      </c>
    </row>
    <row r="1086" spans="1:6">
      <c r="A1086" t="n">
        <v>9360</v>
      </c>
      <c r="B1086" s="36" t="n">
        <v>16</v>
      </c>
      <c r="C1086" s="7" t="n">
        <v>0</v>
      </c>
    </row>
    <row r="1087" spans="1:6">
      <c r="A1087" t="s">
        <v>4</v>
      </c>
      <c r="B1087" s="4" t="s">
        <v>5</v>
      </c>
      <c r="C1087" s="4" t="s">
        <v>11</v>
      </c>
      <c r="D1087" s="4" t="s">
        <v>7</v>
      </c>
      <c r="E1087" s="4" t="s">
        <v>7</v>
      </c>
      <c r="F1087" s="4" t="s">
        <v>8</v>
      </c>
    </row>
    <row r="1088" spans="1:6">
      <c r="A1088" t="n">
        <v>9363</v>
      </c>
      <c r="B1088" s="55" t="n">
        <v>20</v>
      </c>
      <c r="C1088" s="7" t="n">
        <v>11</v>
      </c>
      <c r="D1088" s="7" t="n">
        <v>3</v>
      </c>
      <c r="E1088" s="7" t="n">
        <v>10</v>
      </c>
      <c r="F1088" s="7" t="s">
        <v>137</v>
      </c>
    </row>
    <row r="1089" spans="1:6">
      <c r="A1089" t="s">
        <v>4</v>
      </c>
      <c r="B1089" s="4" t="s">
        <v>5</v>
      </c>
      <c r="C1089" s="4" t="s">
        <v>11</v>
      </c>
    </row>
    <row r="1090" spans="1:6">
      <c r="A1090" t="n">
        <v>9381</v>
      </c>
      <c r="B1090" s="36" t="n">
        <v>16</v>
      </c>
      <c r="C1090" s="7" t="n">
        <v>0</v>
      </c>
    </row>
    <row r="1091" spans="1:6">
      <c r="A1091" t="s">
        <v>4</v>
      </c>
      <c r="B1091" s="4" t="s">
        <v>5</v>
      </c>
      <c r="C1091" s="4" t="s">
        <v>11</v>
      </c>
      <c r="D1091" s="4" t="s">
        <v>7</v>
      </c>
      <c r="E1091" s="4" t="s">
        <v>7</v>
      </c>
      <c r="F1091" s="4" t="s">
        <v>8</v>
      </c>
    </row>
    <row r="1092" spans="1:6">
      <c r="A1092" t="n">
        <v>9384</v>
      </c>
      <c r="B1092" s="55" t="n">
        <v>20</v>
      </c>
      <c r="C1092" s="7" t="n">
        <v>14</v>
      </c>
      <c r="D1092" s="7" t="n">
        <v>3</v>
      </c>
      <c r="E1092" s="7" t="n">
        <v>10</v>
      </c>
      <c r="F1092" s="7" t="s">
        <v>137</v>
      </c>
    </row>
    <row r="1093" spans="1:6">
      <c r="A1093" t="s">
        <v>4</v>
      </c>
      <c r="B1093" s="4" t="s">
        <v>5</v>
      </c>
      <c r="C1093" s="4" t="s">
        <v>11</v>
      </c>
    </row>
    <row r="1094" spans="1:6">
      <c r="A1094" t="n">
        <v>9402</v>
      </c>
      <c r="B1094" s="36" t="n">
        <v>16</v>
      </c>
      <c r="C1094" s="7" t="n">
        <v>0</v>
      </c>
    </row>
    <row r="1095" spans="1:6">
      <c r="A1095" t="s">
        <v>4</v>
      </c>
      <c r="B1095" s="4" t="s">
        <v>5</v>
      </c>
      <c r="C1095" s="4" t="s">
        <v>11</v>
      </c>
      <c r="D1095" s="4" t="s">
        <v>7</v>
      </c>
      <c r="E1095" s="4" t="s">
        <v>7</v>
      </c>
      <c r="F1095" s="4" t="s">
        <v>8</v>
      </c>
    </row>
    <row r="1096" spans="1:6">
      <c r="A1096" t="n">
        <v>9405</v>
      </c>
      <c r="B1096" s="55" t="n">
        <v>20</v>
      </c>
      <c r="C1096" s="7" t="n">
        <v>12</v>
      </c>
      <c r="D1096" s="7" t="n">
        <v>3</v>
      </c>
      <c r="E1096" s="7" t="n">
        <v>10</v>
      </c>
      <c r="F1096" s="7" t="s">
        <v>137</v>
      </c>
    </row>
    <row r="1097" spans="1:6">
      <c r="A1097" t="s">
        <v>4</v>
      </c>
      <c r="B1097" s="4" t="s">
        <v>5</v>
      </c>
      <c r="C1097" s="4" t="s">
        <v>11</v>
      </c>
    </row>
    <row r="1098" spans="1:6">
      <c r="A1098" t="n">
        <v>9423</v>
      </c>
      <c r="B1098" s="36" t="n">
        <v>16</v>
      </c>
      <c r="C1098" s="7" t="n">
        <v>0</v>
      </c>
    </row>
    <row r="1099" spans="1:6">
      <c r="A1099" t="s">
        <v>4</v>
      </c>
      <c r="B1099" s="4" t="s">
        <v>5</v>
      </c>
      <c r="C1099" s="4" t="s">
        <v>11</v>
      </c>
      <c r="D1099" s="4" t="s">
        <v>7</v>
      </c>
      <c r="E1099" s="4" t="s">
        <v>7</v>
      </c>
      <c r="F1099" s="4" t="s">
        <v>8</v>
      </c>
    </row>
    <row r="1100" spans="1:6">
      <c r="A1100" t="n">
        <v>9426</v>
      </c>
      <c r="B1100" s="55" t="n">
        <v>20</v>
      </c>
      <c r="C1100" s="7" t="n">
        <v>13</v>
      </c>
      <c r="D1100" s="7" t="n">
        <v>3</v>
      </c>
      <c r="E1100" s="7" t="n">
        <v>10</v>
      </c>
      <c r="F1100" s="7" t="s">
        <v>137</v>
      </c>
    </row>
    <row r="1101" spans="1:6">
      <c r="A1101" t="s">
        <v>4</v>
      </c>
      <c r="B1101" s="4" t="s">
        <v>5</v>
      </c>
      <c r="C1101" s="4" t="s">
        <v>11</v>
      </c>
    </row>
    <row r="1102" spans="1:6">
      <c r="A1102" t="n">
        <v>9444</v>
      </c>
      <c r="B1102" s="36" t="n">
        <v>16</v>
      </c>
      <c r="C1102" s="7" t="n">
        <v>0</v>
      </c>
    </row>
    <row r="1103" spans="1:6">
      <c r="A1103" t="s">
        <v>4</v>
      </c>
      <c r="B1103" s="4" t="s">
        <v>5</v>
      </c>
      <c r="C1103" s="4" t="s">
        <v>11</v>
      </c>
      <c r="D1103" s="4" t="s">
        <v>7</v>
      </c>
      <c r="E1103" s="4" t="s">
        <v>7</v>
      </c>
      <c r="F1103" s="4" t="s">
        <v>8</v>
      </c>
    </row>
    <row r="1104" spans="1:6">
      <c r="A1104" t="n">
        <v>9447</v>
      </c>
      <c r="B1104" s="55" t="n">
        <v>20</v>
      </c>
      <c r="C1104" s="7" t="n">
        <v>80</v>
      </c>
      <c r="D1104" s="7" t="n">
        <v>3</v>
      </c>
      <c r="E1104" s="7" t="n">
        <v>10</v>
      </c>
      <c r="F1104" s="7" t="s">
        <v>137</v>
      </c>
    </row>
    <row r="1105" spans="1:6">
      <c r="A1105" t="s">
        <v>4</v>
      </c>
      <c r="B1105" s="4" t="s">
        <v>5</v>
      </c>
      <c r="C1105" s="4" t="s">
        <v>11</v>
      </c>
    </row>
    <row r="1106" spans="1:6">
      <c r="A1106" t="n">
        <v>9465</v>
      </c>
      <c r="B1106" s="36" t="n">
        <v>16</v>
      </c>
      <c r="C1106" s="7" t="n">
        <v>0</v>
      </c>
    </row>
    <row r="1107" spans="1:6">
      <c r="A1107" t="s">
        <v>4</v>
      </c>
      <c r="B1107" s="4" t="s">
        <v>5</v>
      </c>
      <c r="C1107" s="4" t="s">
        <v>11</v>
      </c>
      <c r="D1107" s="4" t="s">
        <v>7</v>
      </c>
      <c r="E1107" s="4" t="s">
        <v>7</v>
      </c>
      <c r="F1107" s="4" t="s">
        <v>8</v>
      </c>
    </row>
    <row r="1108" spans="1:6">
      <c r="A1108" t="n">
        <v>9468</v>
      </c>
      <c r="B1108" s="55" t="n">
        <v>20</v>
      </c>
      <c r="C1108" s="7" t="n">
        <v>15</v>
      </c>
      <c r="D1108" s="7" t="n">
        <v>3</v>
      </c>
      <c r="E1108" s="7" t="n">
        <v>10</v>
      </c>
      <c r="F1108" s="7" t="s">
        <v>137</v>
      </c>
    </row>
    <row r="1109" spans="1:6">
      <c r="A1109" t="s">
        <v>4</v>
      </c>
      <c r="B1109" s="4" t="s">
        <v>5</v>
      </c>
      <c r="C1109" s="4" t="s">
        <v>11</v>
      </c>
    </row>
    <row r="1110" spans="1:6">
      <c r="A1110" t="n">
        <v>9486</v>
      </c>
      <c r="B1110" s="36" t="n">
        <v>16</v>
      </c>
      <c r="C1110" s="7" t="n">
        <v>0</v>
      </c>
    </row>
    <row r="1111" spans="1:6">
      <c r="A1111" t="s">
        <v>4</v>
      </c>
      <c r="B1111" s="4" t="s">
        <v>5</v>
      </c>
      <c r="C1111" s="4" t="s">
        <v>11</v>
      </c>
      <c r="D1111" s="4" t="s">
        <v>7</v>
      </c>
      <c r="E1111" s="4" t="s">
        <v>7</v>
      </c>
      <c r="F1111" s="4" t="s">
        <v>8</v>
      </c>
    </row>
    <row r="1112" spans="1:6">
      <c r="A1112" t="n">
        <v>9489</v>
      </c>
      <c r="B1112" s="55" t="n">
        <v>20</v>
      </c>
      <c r="C1112" s="7" t="n">
        <v>17</v>
      </c>
      <c r="D1112" s="7" t="n">
        <v>3</v>
      </c>
      <c r="E1112" s="7" t="n">
        <v>10</v>
      </c>
      <c r="F1112" s="7" t="s">
        <v>137</v>
      </c>
    </row>
    <row r="1113" spans="1:6">
      <c r="A1113" t="s">
        <v>4</v>
      </c>
      <c r="B1113" s="4" t="s">
        <v>5</v>
      </c>
      <c r="C1113" s="4" t="s">
        <v>11</v>
      </c>
    </row>
    <row r="1114" spans="1:6">
      <c r="A1114" t="n">
        <v>9507</v>
      </c>
      <c r="B1114" s="36" t="n">
        <v>16</v>
      </c>
      <c r="C1114" s="7" t="n">
        <v>0</v>
      </c>
    </row>
    <row r="1115" spans="1:6">
      <c r="A1115" t="s">
        <v>4</v>
      </c>
      <c r="B1115" s="4" t="s">
        <v>5</v>
      </c>
      <c r="C1115" s="4" t="s">
        <v>11</v>
      </c>
      <c r="D1115" s="4" t="s">
        <v>7</v>
      </c>
      <c r="E1115" s="4" t="s">
        <v>7</v>
      </c>
      <c r="F1115" s="4" t="s">
        <v>8</v>
      </c>
    </row>
    <row r="1116" spans="1:6">
      <c r="A1116" t="n">
        <v>9510</v>
      </c>
      <c r="B1116" s="55" t="n">
        <v>20</v>
      </c>
      <c r="C1116" s="7" t="n">
        <v>18</v>
      </c>
      <c r="D1116" s="7" t="n">
        <v>3</v>
      </c>
      <c r="E1116" s="7" t="n">
        <v>10</v>
      </c>
      <c r="F1116" s="7" t="s">
        <v>137</v>
      </c>
    </row>
    <row r="1117" spans="1:6">
      <c r="A1117" t="s">
        <v>4</v>
      </c>
      <c r="B1117" s="4" t="s">
        <v>5</v>
      </c>
      <c r="C1117" s="4" t="s">
        <v>11</v>
      </c>
    </row>
    <row r="1118" spans="1:6">
      <c r="A1118" t="n">
        <v>9528</v>
      </c>
      <c r="B1118" s="36" t="n">
        <v>16</v>
      </c>
      <c r="C1118" s="7" t="n">
        <v>0</v>
      </c>
    </row>
    <row r="1119" spans="1:6">
      <c r="A1119" t="s">
        <v>4</v>
      </c>
      <c r="B1119" s="4" t="s">
        <v>5</v>
      </c>
      <c r="C1119" s="4" t="s">
        <v>11</v>
      </c>
      <c r="D1119" s="4" t="s">
        <v>7</v>
      </c>
      <c r="E1119" s="4" t="s">
        <v>7</v>
      </c>
      <c r="F1119" s="4" t="s">
        <v>8</v>
      </c>
    </row>
    <row r="1120" spans="1:6">
      <c r="A1120" t="n">
        <v>9531</v>
      </c>
      <c r="B1120" s="55" t="n">
        <v>20</v>
      </c>
      <c r="C1120" s="7" t="n">
        <v>16</v>
      </c>
      <c r="D1120" s="7" t="n">
        <v>3</v>
      </c>
      <c r="E1120" s="7" t="n">
        <v>10</v>
      </c>
      <c r="F1120" s="7" t="s">
        <v>137</v>
      </c>
    </row>
    <row r="1121" spans="1:6">
      <c r="A1121" t="s">
        <v>4</v>
      </c>
      <c r="B1121" s="4" t="s">
        <v>5</v>
      </c>
      <c r="C1121" s="4" t="s">
        <v>11</v>
      </c>
    </row>
    <row r="1122" spans="1:6">
      <c r="A1122" t="n">
        <v>9549</v>
      </c>
      <c r="B1122" s="36" t="n">
        <v>16</v>
      </c>
      <c r="C1122" s="7" t="n">
        <v>0</v>
      </c>
    </row>
    <row r="1123" spans="1:6">
      <c r="A1123" t="s">
        <v>4</v>
      </c>
      <c r="B1123" s="4" t="s">
        <v>5</v>
      </c>
      <c r="C1123" s="4" t="s">
        <v>11</v>
      </c>
      <c r="D1123" s="4" t="s">
        <v>7</v>
      </c>
      <c r="E1123" s="4" t="s">
        <v>7</v>
      </c>
      <c r="F1123" s="4" t="s">
        <v>8</v>
      </c>
    </row>
    <row r="1124" spans="1:6">
      <c r="A1124" t="n">
        <v>9552</v>
      </c>
      <c r="B1124" s="55" t="n">
        <v>20</v>
      </c>
      <c r="C1124" s="7" t="n">
        <v>7032</v>
      </c>
      <c r="D1124" s="7" t="n">
        <v>3</v>
      </c>
      <c r="E1124" s="7" t="n">
        <v>10</v>
      </c>
      <c r="F1124" s="7" t="s">
        <v>137</v>
      </c>
    </row>
    <row r="1125" spans="1:6">
      <c r="A1125" t="s">
        <v>4</v>
      </c>
      <c r="B1125" s="4" t="s">
        <v>5</v>
      </c>
      <c r="C1125" s="4" t="s">
        <v>11</v>
      </c>
    </row>
    <row r="1126" spans="1:6">
      <c r="A1126" t="n">
        <v>9570</v>
      </c>
      <c r="B1126" s="36" t="n">
        <v>16</v>
      </c>
      <c r="C1126" s="7" t="n">
        <v>0</v>
      </c>
    </row>
    <row r="1127" spans="1:6">
      <c r="A1127" t="s">
        <v>4</v>
      </c>
      <c r="B1127" s="4" t="s">
        <v>5</v>
      </c>
      <c r="C1127" s="4" t="s">
        <v>11</v>
      </c>
      <c r="D1127" s="4" t="s">
        <v>7</v>
      </c>
      <c r="E1127" s="4" t="s">
        <v>7</v>
      </c>
      <c r="F1127" s="4" t="s">
        <v>8</v>
      </c>
    </row>
    <row r="1128" spans="1:6">
      <c r="A1128" t="n">
        <v>9573</v>
      </c>
      <c r="B1128" s="55" t="n">
        <v>20</v>
      </c>
      <c r="C1128" s="7" t="n">
        <v>7033</v>
      </c>
      <c r="D1128" s="7" t="n">
        <v>3</v>
      </c>
      <c r="E1128" s="7" t="n">
        <v>10</v>
      </c>
      <c r="F1128" s="7" t="s">
        <v>137</v>
      </c>
    </row>
    <row r="1129" spans="1:6">
      <c r="A1129" t="s">
        <v>4</v>
      </c>
      <c r="B1129" s="4" t="s">
        <v>5</v>
      </c>
      <c r="C1129" s="4" t="s">
        <v>11</v>
      </c>
    </row>
    <row r="1130" spans="1:6">
      <c r="A1130" t="n">
        <v>9591</v>
      </c>
      <c r="B1130" s="36" t="n">
        <v>16</v>
      </c>
      <c r="C1130" s="7" t="n">
        <v>0</v>
      </c>
    </row>
    <row r="1131" spans="1:6">
      <c r="A1131" t="s">
        <v>4</v>
      </c>
      <c r="B1131" s="4" t="s">
        <v>5</v>
      </c>
      <c r="C1131" s="4" t="s">
        <v>11</v>
      </c>
      <c r="D1131" s="4" t="s">
        <v>7</v>
      </c>
      <c r="E1131" s="4" t="s">
        <v>7</v>
      </c>
      <c r="F1131" s="4" t="s">
        <v>8</v>
      </c>
    </row>
    <row r="1132" spans="1:6">
      <c r="A1132" t="n">
        <v>9594</v>
      </c>
      <c r="B1132" s="55" t="n">
        <v>20</v>
      </c>
      <c r="C1132" s="7" t="n">
        <v>1600</v>
      </c>
      <c r="D1132" s="7" t="n">
        <v>3</v>
      </c>
      <c r="E1132" s="7" t="n">
        <v>10</v>
      </c>
      <c r="F1132" s="7" t="s">
        <v>137</v>
      </c>
    </row>
    <row r="1133" spans="1:6">
      <c r="A1133" t="s">
        <v>4</v>
      </c>
      <c r="B1133" s="4" t="s">
        <v>5</v>
      </c>
      <c r="C1133" s="4" t="s">
        <v>11</v>
      </c>
    </row>
    <row r="1134" spans="1:6">
      <c r="A1134" t="n">
        <v>9612</v>
      </c>
      <c r="B1134" s="36" t="n">
        <v>16</v>
      </c>
      <c r="C1134" s="7" t="n">
        <v>0</v>
      </c>
    </row>
    <row r="1135" spans="1:6">
      <c r="A1135" t="s">
        <v>4</v>
      </c>
      <c r="B1135" s="4" t="s">
        <v>5</v>
      </c>
      <c r="C1135" s="4" t="s">
        <v>11</v>
      </c>
      <c r="D1135" s="4" t="s">
        <v>13</v>
      </c>
    </row>
    <row r="1136" spans="1:6">
      <c r="A1136" t="n">
        <v>9615</v>
      </c>
      <c r="B1136" s="37" t="n">
        <v>43</v>
      </c>
      <c r="C1136" s="7" t="n">
        <v>1600</v>
      </c>
      <c r="D1136" s="7" t="n">
        <v>128</v>
      </c>
    </row>
    <row r="1137" spans="1:6">
      <c r="A1137" t="s">
        <v>4</v>
      </c>
      <c r="B1137" s="4" t="s">
        <v>5</v>
      </c>
      <c r="C1137" s="4" t="s">
        <v>11</v>
      </c>
      <c r="D1137" s="4" t="s">
        <v>13</v>
      </c>
    </row>
    <row r="1138" spans="1:6">
      <c r="A1138" t="n">
        <v>9622</v>
      </c>
      <c r="B1138" s="37" t="n">
        <v>43</v>
      </c>
      <c r="C1138" s="7" t="n">
        <v>1600</v>
      </c>
      <c r="D1138" s="7" t="n">
        <v>32</v>
      </c>
    </row>
    <row r="1139" spans="1:6">
      <c r="A1139" t="s">
        <v>4</v>
      </c>
      <c r="B1139" s="4" t="s">
        <v>5</v>
      </c>
      <c r="C1139" s="4" t="s">
        <v>11</v>
      </c>
      <c r="D1139" s="4" t="s">
        <v>13</v>
      </c>
    </row>
    <row r="1140" spans="1:6">
      <c r="A1140" t="n">
        <v>9629</v>
      </c>
      <c r="B1140" s="37" t="n">
        <v>43</v>
      </c>
      <c r="C1140" s="7" t="n">
        <v>7033</v>
      </c>
      <c r="D1140" s="7" t="n">
        <v>128</v>
      </c>
    </row>
    <row r="1141" spans="1:6">
      <c r="A1141" t="s">
        <v>4</v>
      </c>
      <c r="B1141" s="4" t="s">
        <v>5</v>
      </c>
      <c r="C1141" s="4" t="s">
        <v>11</v>
      </c>
      <c r="D1141" s="4" t="s">
        <v>13</v>
      </c>
    </row>
    <row r="1142" spans="1:6">
      <c r="A1142" t="n">
        <v>9636</v>
      </c>
      <c r="B1142" s="37" t="n">
        <v>43</v>
      </c>
      <c r="C1142" s="7" t="n">
        <v>7033</v>
      </c>
      <c r="D1142" s="7" t="n">
        <v>32</v>
      </c>
    </row>
    <row r="1143" spans="1:6">
      <c r="A1143" t="s">
        <v>4</v>
      </c>
      <c r="B1143" s="4" t="s">
        <v>5</v>
      </c>
      <c r="C1143" s="4" t="s">
        <v>11</v>
      </c>
      <c r="D1143" s="4" t="s">
        <v>13</v>
      </c>
    </row>
    <row r="1144" spans="1:6">
      <c r="A1144" t="n">
        <v>9643</v>
      </c>
      <c r="B1144" s="37" t="n">
        <v>43</v>
      </c>
      <c r="C1144" s="7" t="n">
        <v>4</v>
      </c>
      <c r="D1144" s="7" t="n">
        <v>128</v>
      </c>
    </row>
    <row r="1145" spans="1:6">
      <c r="A1145" t="s">
        <v>4</v>
      </c>
      <c r="B1145" s="4" t="s">
        <v>5</v>
      </c>
      <c r="C1145" s="4" t="s">
        <v>11</v>
      </c>
      <c r="D1145" s="4" t="s">
        <v>13</v>
      </c>
    </row>
    <row r="1146" spans="1:6">
      <c r="A1146" t="n">
        <v>9650</v>
      </c>
      <c r="B1146" s="37" t="n">
        <v>43</v>
      </c>
      <c r="C1146" s="7" t="n">
        <v>4</v>
      </c>
      <c r="D1146" s="7" t="n">
        <v>32</v>
      </c>
    </row>
    <row r="1147" spans="1:6">
      <c r="A1147" t="s">
        <v>4</v>
      </c>
      <c r="B1147" s="4" t="s">
        <v>5</v>
      </c>
      <c r="C1147" s="4" t="s">
        <v>11</v>
      </c>
      <c r="D1147" s="4" t="s">
        <v>13</v>
      </c>
    </row>
    <row r="1148" spans="1:6">
      <c r="A1148" t="n">
        <v>9657</v>
      </c>
      <c r="B1148" s="37" t="n">
        <v>43</v>
      </c>
      <c r="C1148" s="7" t="n">
        <v>5</v>
      </c>
      <c r="D1148" s="7" t="n">
        <v>128</v>
      </c>
    </row>
    <row r="1149" spans="1:6">
      <c r="A1149" t="s">
        <v>4</v>
      </c>
      <c r="B1149" s="4" t="s">
        <v>5</v>
      </c>
      <c r="C1149" s="4" t="s">
        <v>11</v>
      </c>
      <c r="D1149" s="4" t="s">
        <v>13</v>
      </c>
    </row>
    <row r="1150" spans="1:6">
      <c r="A1150" t="n">
        <v>9664</v>
      </c>
      <c r="B1150" s="37" t="n">
        <v>43</v>
      </c>
      <c r="C1150" s="7" t="n">
        <v>5</v>
      </c>
      <c r="D1150" s="7" t="n">
        <v>32</v>
      </c>
    </row>
    <row r="1151" spans="1:6">
      <c r="A1151" t="s">
        <v>4</v>
      </c>
      <c r="B1151" s="4" t="s">
        <v>5</v>
      </c>
      <c r="C1151" s="4" t="s">
        <v>11</v>
      </c>
      <c r="D1151" s="4" t="s">
        <v>13</v>
      </c>
    </row>
    <row r="1152" spans="1:6">
      <c r="A1152" t="n">
        <v>9671</v>
      </c>
      <c r="B1152" s="37" t="n">
        <v>43</v>
      </c>
      <c r="C1152" s="7" t="n">
        <v>6</v>
      </c>
      <c r="D1152" s="7" t="n">
        <v>128</v>
      </c>
    </row>
    <row r="1153" spans="1:4">
      <c r="A1153" t="s">
        <v>4</v>
      </c>
      <c r="B1153" s="4" t="s">
        <v>5</v>
      </c>
      <c r="C1153" s="4" t="s">
        <v>11</v>
      </c>
      <c r="D1153" s="4" t="s">
        <v>13</v>
      </c>
    </row>
    <row r="1154" spans="1:4">
      <c r="A1154" t="n">
        <v>9678</v>
      </c>
      <c r="B1154" s="37" t="n">
        <v>43</v>
      </c>
      <c r="C1154" s="7" t="n">
        <v>6</v>
      </c>
      <c r="D1154" s="7" t="n">
        <v>32</v>
      </c>
    </row>
    <row r="1155" spans="1:4">
      <c r="A1155" t="s">
        <v>4</v>
      </c>
      <c r="B1155" s="4" t="s">
        <v>5</v>
      </c>
      <c r="C1155" s="4" t="s">
        <v>11</v>
      </c>
      <c r="D1155" s="4" t="s">
        <v>13</v>
      </c>
    </row>
    <row r="1156" spans="1:4">
      <c r="A1156" t="n">
        <v>9685</v>
      </c>
      <c r="B1156" s="37" t="n">
        <v>43</v>
      </c>
      <c r="C1156" s="7" t="n">
        <v>7</v>
      </c>
      <c r="D1156" s="7" t="n">
        <v>128</v>
      </c>
    </row>
    <row r="1157" spans="1:4">
      <c r="A1157" t="s">
        <v>4</v>
      </c>
      <c r="B1157" s="4" t="s">
        <v>5</v>
      </c>
      <c r="C1157" s="4" t="s">
        <v>11</v>
      </c>
      <c r="D1157" s="4" t="s">
        <v>13</v>
      </c>
    </row>
    <row r="1158" spans="1:4">
      <c r="A1158" t="n">
        <v>9692</v>
      </c>
      <c r="B1158" s="37" t="n">
        <v>43</v>
      </c>
      <c r="C1158" s="7" t="n">
        <v>7</v>
      </c>
      <c r="D1158" s="7" t="n">
        <v>32</v>
      </c>
    </row>
    <row r="1159" spans="1:4">
      <c r="A1159" t="s">
        <v>4</v>
      </c>
      <c r="B1159" s="4" t="s">
        <v>5</v>
      </c>
      <c r="C1159" s="4" t="s">
        <v>11</v>
      </c>
      <c r="D1159" s="4" t="s">
        <v>13</v>
      </c>
    </row>
    <row r="1160" spans="1:4">
      <c r="A1160" t="n">
        <v>9699</v>
      </c>
      <c r="B1160" s="37" t="n">
        <v>43</v>
      </c>
      <c r="C1160" s="7" t="n">
        <v>8</v>
      </c>
      <c r="D1160" s="7" t="n">
        <v>128</v>
      </c>
    </row>
    <row r="1161" spans="1:4">
      <c r="A1161" t="s">
        <v>4</v>
      </c>
      <c r="B1161" s="4" t="s">
        <v>5</v>
      </c>
      <c r="C1161" s="4" t="s">
        <v>11</v>
      </c>
      <c r="D1161" s="4" t="s">
        <v>13</v>
      </c>
    </row>
    <row r="1162" spans="1:4">
      <c r="A1162" t="n">
        <v>9706</v>
      </c>
      <c r="B1162" s="37" t="n">
        <v>43</v>
      </c>
      <c r="C1162" s="7" t="n">
        <v>8</v>
      </c>
      <c r="D1162" s="7" t="n">
        <v>32</v>
      </c>
    </row>
    <row r="1163" spans="1:4">
      <c r="A1163" t="s">
        <v>4</v>
      </c>
      <c r="B1163" s="4" t="s">
        <v>5</v>
      </c>
      <c r="C1163" s="4" t="s">
        <v>11</v>
      </c>
      <c r="D1163" s="4" t="s">
        <v>13</v>
      </c>
    </row>
    <row r="1164" spans="1:4">
      <c r="A1164" t="n">
        <v>9713</v>
      </c>
      <c r="B1164" s="37" t="n">
        <v>43</v>
      </c>
      <c r="C1164" s="7" t="n">
        <v>9</v>
      </c>
      <c r="D1164" s="7" t="n">
        <v>128</v>
      </c>
    </row>
    <row r="1165" spans="1:4">
      <c r="A1165" t="s">
        <v>4</v>
      </c>
      <c r="B1165" s="4" t="s">
        <v>5</v>
      </c>
      <c r="C1165" s="4" t="s">
        <v>11</v>
      </c>
      <c r="D1165" s="4" t="s">
        <v>13</v>
      </c>
    </row>
    <row r="1166" spans="1:4">
      <c r="A1166" t="n">
        <v>9720</v>
      </c>
      <c r="B1166" s="37" t="n">
        <v>43</v>
      </c>
      <c r="C1166" s="7" t="n">
        <v>9</v>
      </c>
      <c r="D1166" s="7" t="n">
        <v>32</v>
      </c>
    </row>
    <row r="1167" spans="1:4">
      <c r="A1167" t="s">
        <v>4</v>
      </c>
      <c r="B1167" s="4" t="s">
        <v>5</v>
      </c>
      <c r="C1167" s="4" t="s">
        <v>11</v>
      </c>
      <c r="D1167" s="4" t="s">
        <v>13</v>
      </c>
    </row>
    <row r="1168" spans="1:4">
      <c r="A1168" t="n">
        <v>9727</v>
      </c>
      <c r="B1168" s="37" t="n">
        <v>43</v>
      </c>
      <c r="C1168" s="7" t="n">
        <v>14</v>
      </c>
      <c r="D1168" s="7" t="n">
        <v>128</v>
      </c>
    </row>
    <row r="1169" spans="1:4">
      <c r="A1169" t="s">
        <v>4</v>
      </c>
      <c r="B1169" s="4" t="s">
        <v>5</v>
      </c>
      <c r="C1169" s="4" t="s">
        <v>11</v>
      </c>
      <c r="D1169" s="4" t="s">
        <v>13</v>
      </c>
    </row>
    <row r="1170" spans="1:4">
      <c r="A1170" t="n">
        <v>9734</v>
      </c>
      <c r="B1170" s="37" t="n">
        <v>43</v>
      </c>
      <c r="C1170" s="7" t="n">
        <v>14</v>
      </c>
      <c r="D1170" s="7" t="n">
        <v>32</v>
      </c>
    </row>
    <row r="1171" spans="1:4">
      <c r="A1171" t="s">
        <v>4</v>
      </c>
      <c r="B1171" s="4" t="s">
        <v>5</v>
      </c>
      <c r="C1171" s="4" t="s">
        <v>11</v>
      </c>
      <c r="D1171" s="4" t="s">
        <v>13</v>
      </c>
    </row>
    <row r="1172" spans="1:4">
      <c r="A1172" t="n">
        <v>9741</v>
      </c>
      <c r="B1172" s="37" t="n">
        <v>43</v>
      </c>
      <c r="C1172" s="7" t="n">
        <v>12</v>
      </c>
      <c r="D1172" s="7" t="n">
        <v>128</v>
      </c>
    </row>
    <row r="1173" spans="1:4">
      <c r="A1173" t="s">
        <v>4</v>
      </c>
      <c r="B1173" s="4" t="s">
        <v>5</v>
      </c>
      <c r="C1173" s="4" t="s">
        <v>11</v>
      </c>
      <c r="D1173" s="4" t="s">
        <v>13</v>
      </c>
    </row>
    <row r="1174" spans="1:4">
      <c r="A1174" t="n">
        <v>9748</v>
      </c>
      <c r="B1174" s="37" t="n">
        <v>43</v>
      </c>
      <c r="C1174" s="7" t="n">
        <v>12</v>
      </c>
      <c r="D1174" s="7" t="n">
        <v>32</v>
      </c>
    </row>
    <row r="1175" spans="1:4">
      <c r="A1175" t="s">
        <v>4</v>
      </c>
      <c r="B1175" s="4" t="s">
        <v>5</v>
      </c>
      <c r="C1175" s="4" t="s">
        <v>11</v>
      </c>
      <c r="D1175" s="4" t="s">
        <v>13</v>
      </c>
    </row>
    <row r="1176" spans="1:4">
      <c r="A1176" t="n">
        <v>9755</v>
      </c>
      <c r="B1176" s="37" t="n">
        <v>43</v>
      </c>
      <c r="C1176" s="7" t="n">
        <v>13</v>
      </c>
      <c r="D1176" s="7" t="n">
        <v>128</v>
      </c>
    </row>
    <row r="1177" spans="1:4">
      <c r="A1177" t="s">
        <v>4</v>
      </c>
      <c r="B1177" s="4" t="s">
        <v>5</v>
      </c>
      <c r="C1177" s="4" t="s">
        <v>11</v>
      </c>
      <c r="D1177" s="4" t="s">
        <v>13</v>
      </c>
    </row>
    <row r="1178" spans="1:4">
      <c r="A1178" t="n">
        <v>9762</v>
      </c>
      <c r="B1178" s="37" t="n">
        <v>43</v>
      </c>
      <c r="C1178" s="7" t="n">
        <v>13</v>
      </c>
      <c r="D1178" s="7" t="n">
        <v>32</v>
      </c>
    </row>
    <row r="1179" spans="1:4">
      <c r="A1179" t="s">
        <v>4</v>
      </c>
      <c r="B1179" s="4" t="s">
        <v>5</v>
      </c>
      <c r="C1179" s="4" t="s">
        <v>11</v>
      </c>
      <c r="D1179" s="4" t="s">
        <v>13</v>
      </c>
    </row>
    <row r="1180" spans="1:4">
      <c r="A1180" t="n">
        <v>9769</v>
      </c>
      <c r="B1180" s="37" t="n">
        <v>43</v>
      </c>
      <c r="C1180" s="7" t="n">
        <v>80</v>
      </c>
      <c r="D1180" s="7" t="n">
        <v>128</v>
      </c>
    </row>
    <row r="1181" spans="1:4">
      <c r="A1181" t="s">
        <v>4</v>
      </c>
      <c r="B1181" s="4" t="s">
        <v>5</v>
      </c>
      <c r="C1181" s="4" t="s">
        <v>11</v>
      </c>
      <c r="D1181" s="4" t="s">
        <v>13</v>
      </c>
    </row>
    <row r="1182" spans="1:4">
      <c r="A1182" t="n">
        <v>9776</v>
      </c>
      <c r="B1182" s="37" t="n">
        <v>43</v>
      </c>
      <c r="C1182" s="7" t="n">
        <v>80</v>
      </c>
      <c r="D1182" s="7" t="n">
        <v>32</v>
      </c>
    </row>
    <row r="1183" spans="1:4">
      <c r="A1183" t="s">
        <v>4</v>
      </c>
      <c r="B1183" s="4" t="s">
        <v>5</v>
      </c>
      <c r="C1183" s="4" t="s">
        <v>11</v>
      </c>
      <c r="D1183" s="4" t="s">
        <v>13</v>
      </c>
    </row>
    <row r="1184" spans="1:4">
      <c r="A1184" t="n">
        <v>9783</v>
      </c>
      <c r="B1184" s="37" t="n">
        <v>43</v>
      </c>
      <c r="C1184" s="7" t="n">
        <v>15</v>
      </c>
      <c r="D1184" s="7" t="n">
        <v>128</v>
      </c>
    </row>
    <row r="1185" spans="1:4">
      <c r="A1185" t="s">
        <v>4</v>
      </c>
      <c r="B1185" s="4" t="s">
        <v>5</v>
      </c>
      <c r="C1185" s="4" t="s">
        <v>11</v>
      </c>
      <c r="D1185" s="4" t="s">
        <v>13</v>
      </c>
    </row>
    <row r="1186" spans="1:4">
      <c r="A1186" t="n">
        <v>9790</v>
      </c>
      <c r="B1186" s="37" t="n">
        <v>43</v>
      </c>
      <c r="C1186" s="7" t="n">
        <v>15</v>
      </c>
      <c r="D1186" s="7" t="n">
        <v>32</v>
      </c>
    </row>
    <row r="1187" spans="1:4">
      <c r="A1187" t="s">
        <v>4</v>
      </c>
      <c r="B1187" s="4" t="s">
        <v>5</v>
      </c>
      <c r="C1187" s="4" t="s">
        <v>11</v>
      </c>
      <c r="D1187" s="4" t="s">
        <v>13</v>
      </c>
    </row>
    <row r="1188" spans="1:4">
      <c r="A1188" t="n">
        <v>9797</v>
      </c>
      <c r="B1188" s="37" t="n">
        <v>43</v>
      </c>
      <c r="C1188" s="7" t="n">
        <v>17</v>
      </c>
      <c r="D1188" s="7" t="n">
        <v>128</v>
      </c>
    </row>
    <row r="1189" spans="1:4">
      <c r="A1189" t="s">
        <v>4</v>
      </c>
      <c r="B1189" s="4" t="s">
        <v>5</v>
      </c>
      <c r="C1189" s="4" t="s">
        <v>11</v>
      </c>
      <c r="D1189" s="4" t="s">
        <v>13</v>
      </c>
    </row>
    <row r="1190" spans="1:4">
      <c r="A1190" t="n">
        <v>9804</v>
      </c>
      <c r="B1190" s="37" t="n">
        <v>43</v>
      </c>
      <c r="C1190" s="7" t="n">
        <v>17</v>
      </c>
      <c r="D1190" s="7" t="n">
        <v>32</v>
      </c>
    </row>
    <row r="1191" spans="1:4">
      <c r="A1191" t="s">
        <v>4</v>
      </c>
      <c r="B1191" s="4" t="s">
        <v>5</v>
      </c>
      <c r="C1191" s="4" t="s">
        <v>11</v>
      </c>
      <c r="D1191" s="4" t="s">
        <v>13</v>
      </c>
    </row>
    <row r="1192" spans="1:4">
      <c r="A1192" t="n">
        <v>9811</v>
      </c>
      <c r="B1192" s="37" t="n">
        <v>43</v>
      </c>
      <c r="C1192" s="7" t="n">
        <v>18</v>
      </c>
      <c r="D1192" s="7" t="n">
        <v>128</v>
      </c>
    </row>
    <row r="1193" spans="1:4">
      <c r="A1193" t="s">
        <v>4</v>
      </c>
      <c r="B1193" s="4" t="s">
        <v>5</v>
      </c>
      <c r="C1193" s="4" t="s">
        <v>11</v>
      </c>
      <c r="D1193" s="4" t="s">
        <v>13</v>
      </c>
    </row>
    <row r="1194" spans="1:4">
      <c r="A1194" t="n">
        <v>9818</v>
      </c>
      <c r="B1194" s="37" t="n">
        <v>43</v>
      </c>
      <c r="C1194" s="7" t="n">
        <v>18</v>
      </c>
      <c r="D1194" s="7" t="n">
        <v>32</v>
      </c>
    </row>
    <row r="1195" spans="1:4">
      <c r="A1195" t="s">
        <v>4</v>
      </c>
      <c r="B1195" s="4" t="s">
        <v>5</v>
      </c>
      <c r="C1195" s="4" t="s">
        <v>11</v>
      </c>
      <c r="D1195" s="4" t="s">
        <v>13</v>
      </c>
    </row>
    <row r="1196" spans="1:4">
      <c r="A1196" t="n">
        <v>9825</v>
      </c>
      <c r="B1196" s="37" t="n">
        <v>43</v>
      </c>
      <c r="C1196" s="7" t="n">
        <v>7032</v>
      </c>
      <c r="D1196" s="7" t="n">
        <v>128</v>
      </c>
    </row>
    <row r="1197" spans="1:4">
      <c r="A1197" t="s">
        <v>4</v>
      </c>
      <c r="B1197" s="4" t="s">
        <v>5</v>
      </c>
      <c r="C1197" s="4" t="s">
        <v>11</v>
      </c>
      <c r="D1197" s="4" t="s">
        <v>13</v>
      </c>
    </row>
    <row r="1198" spans="1:4">
      <c r="A1198" t="n">
        <v>9832</v>
      </c>
      <c r="B1198" s="37" t="n">
        <v>43</v>
      </c>
      <c r="C1198" s="7" t="n">
        <v>7032</v>
      </c>
      <c r="D1198" s="7" t="n">
        <v>32</v>
      </c>
    </row>
    <row r="1199" spans="1:4">
      <c r="A1199" t="s">
        <v>4</v>
      </c>
      <c r="B1199" s="4" t="s">
        <v>5</v>
      </c>
      <c r="C1199" s="4" t="s">
        <v>11</v>
      </c>
      <c r="D1199" s="4" t="s">
        <v>13</v>
      </c>
      <c r="E1199" s="4" t="s">
        <v>13</v>
      </c>
      <c r="F1199" s="4" t="s">
        <v>13</v>
      </c>
      <c r="G1199" s="4" t="s">
        <v>13</v>
      </c>
      <c r="H1199" s="4" t="s">
        <v>11</v>
      </c>
      <c r="I1199" s="4" t="s">
        <v>7</v>
      </c>
    </row>
    <row r="1200" spans="1:4">
      <c r="A1200" t="n">
        <v>9839</v>
      </c>
      <c r="B1200" s="56" t="n">
        <v>66</v>
      </c>
      <c r="C1200" s="7" t="n">
        <v>11</v>
      </c>
      <c r="D1200" s="7" t="n">
        <v>1065353216</v>
      </c>
      <c r="E1200" s="7" t="n">
        <v>1065353216</v>
      </c>
      <c r="F1200" s="7" t="n">
        <v>1065353216</v>
      </c>
      <c r="G1200" s="7" t="n">
        <v>0</v>
      </c>
      <c r="H1200" s="7" t="n">
        <v>0</v>
      </c>
      <c r="I1200" s="7" t="n">
        <v>3</v>
      </c>
    </row>
    <row r="1201" spans="1:9">
      <c r="A1201" t="s">
        <v>4</v>
      </c>
      <c r="B1201" s="4" t="s">
        <v>5</v>
      </c>
      <c r="C1201" s="4" t="s">
        <v>11</v>
      </c>
      <c r="D1201" s="4" t="s">
        <v>13</v>
      </c>
      <c r="E1201" s="4" t="s">
        <v>13</v>
      </c>
      <c r="F1201" s="4" t="s">
        <v>13</v>
      </c>
      <c r="G1201" s="4" t="s">
        <v>13</v>
      </c>
      <c r="H1201" s="4" t="s">
        <v>11</v>
      </c>
      <c r="I1201" s="4" t="s">
        <v>7</v>
      </c>
    </row>
    <row r="1202" spans="1:9">
      <c r="A1202" t="n">
        <v>9861</v>
      </c>
      <c r="B1202" s="56" t="n">
        <v>66</v>
      </c>
      <c r="C1202" s="7" t="n">
        <v>16</v>
      </c>
      <c r="D1202" s="7" t="n">
        <v>1065353216</v>
      </c>
      <c r="E1202" s="7" t="n">
        <v>1065353216</v>
      </c>
      <c r="F1202" s="7" t="n">
        <v>1065353216</v>
      </c>
      <c r="G1202" s="7" t="n">
        <v>0</v>
      </c>
      <c r="H1202" s="7" t="n">
        <v>0</v>
      </c>
      <c r="I1202" s="7" t="n">
        <v>3</v>
      </c>
    </row>
    <row r="1203" spans="1:9">
      <c r="A1203" t="s">
        <v>4</v>
      </c>
      <c r="B1203" s="4" t="s">
        <v>5</v>
      </c>
      <c r="C1203" s="4" t="s">
        <v>11</v>
      </c>
      <c r="D1203" s="4" t="s">
        <v>13</v>
      </c>
      <c r="E1203" s="4" t="s">
        <v>13</v>
      </c>
      <c r="F1203" s="4" t="s">
        <v>13</v>
      </c>
      <c r="G1203" s="4" t="s">
        <v>13</v>
      </c>
      <c r="H1203" s="4" t="s">
        <v>11</v>
      </c>
      <c r="I1203" s="4" t="s">
        <v>7</v>
      </c>
    </row>
    <row r="1204" spans="1:9">
      <c r="A1204" t="n">
        <v>9883</v>
      </c>
      <c r="B1204" s="56" t="n">
        <v>66</v>
      </c>
      <c r="C1204" s="7" t="n">
        <v>0</v>
      </c>
      <c r="D1204" s="7" t="n">
        <v>1065353216</v>
      </c>
      <c r="E1204" s="7" t="n">
        <v>1065353216</v>
      </c>
      <c r="F1204" s="7" t="n">
        <v>1065353216</v>
      </c>
      <c r="G1204" s="7" t="n">
        <v>0</v>
      </c>
      <c r="H1204" s="7" t="n">
        <v>0</v>
      </c>
      <c r="I1204" s="7" t="n">
        <v>3</v>
      </c>
    </row>
    <row r="1205" spans="1:9">
      <c r="A1205" t="s">
        <v>4</v>
      </c>
      <c r="B1205" s="4" t="s">
        <v>5</v>
      </c>
      <c r="C1205" s="4" t="s">
        <v>11</v>
      </c>
      <c r="D1205" s="4" t="s">
        <v>13</v>
      </c>
      <c r="E1205" s="4" t="s">
        <v>13</v>
      </c>
      <c r="F1205" s="4" t="s">
        <v>13</v>
      </c>
      <c r="G1205" s="4" t="s">
        <v>13</v>
      </c>
      <c r="H1205" s="4" t="s">
        <v>11</v>
      </c>
      <c r="I1205" s="4" t="s">
        <v>7</v>
      </c>
    </row>
    <row r="1206" spans="1:9">
      <c r="A1206" t="n">
        <v>9905</v>
      </c>
      <c r="B1206" s="56" t="n">
        <v>66</v>
      </c>
      <c r="C1206" s="7" t="n">
        <v>1</v>
      </c>
      <c r="D1206" s="7" t="n">
        <v>1065353216</v>
      </c>
      <c r="E1206" s="7" t="n">
        <v>1065353216</v>
      </c>
      <c r="F1206" s="7" t="n">
        <v>1065353216</v>
      </c>
      <c r="G1206" s="7" t="n">
        <v>0</v>
      </c>
      <c r="H1206" s="7" t="n">
        <v>0</v>
      </c>
      <c r="I1206" s="7" t="n">
        <v>3</v>
      </c>
    </row>
    <row r="1207" spans="1:9">
      <c r="A1207" t="s">
        <v>4</v>
      </c>
      <c r="B1207" s="4" t="s">
        <v>5</v>
      </c>
      <c r="C1207" s="4" t="s">
        <v>11</v>
      </c>
      <c r="D1207" s="4" t="s">
        <v>13</v>
      </c>
      <c r="E1207" s="4" t="s">
        <v>13</v>
      </c>
      <c r="F1207" s="4" t="s">
        <v>13</v>
      </c>
      <c r="G1207" s="4" t="s">
        <v>13</v>
      </c>
      <c r="H1207" s="4" t="s">
        <v>11</v>
      </c>
      <c r="I1207" s="4" t="s">
        <v>7</v>
      </c>
    </row>
    <row r="1208" spans="1:9">
      <c r="A1208" t="n">
        <v>9927</v>
      </c>
      <c r="B1208" s="56" t="n">
        <v>66</v>
      </c>
      <c r="C1208" s="7" t="n">
        <v>2</v>
      </c>
      <c r="D1208" s="7" t="n">
        <v>1065353216</v>
      </c>
      <c r="E1208" s="7" t="n">
        <v>1065353216</v>
      </c>
      <c r="F1208" s="7" t="n">
        <v>1065353216</v>
      </c>
      <c r="G1208" s="7" t="n">
        <v>0</v>
      </c>
      <c r="H1208" s="7" t="n">
        <v>0</v>
      </c>
      <c r="I1208" s="7" t="n">
        <v>3</v>
      </c>
    </row>
    <row r="1209" spans="1:9">
      <c r="A1209" t="s">
        <v>4</v>
      </c>
      <c r="B1209" s="4" t="s">
        <v>5</v>
      </c>
      <c r="C1209" s="4" t="s">
        <v>11</v>
      </c>
      <c r="D1209" s="4" t="s">
        <v>13</v>
      </c>
      <c r="E1209" s="4" t="s">
        <v>13</v>
      </c>
      <c r="F1209" s="4" t="s">
        <v>13</v>
      </c>
      <c r="G1209" s="4" t="s">
        <v>13</v>
      </c>
      <c r="H1209" s="4" t="s">
        <v>11</v>
      </c>
      <c r="I1209" s="4" t="s">
        <v>7</v>
      </c>
    </row>
    <row r="1210" spans="1:9">
      <c r="A1210" t="n">
        <v>9949</v>
      </c>
      <c r="B1210" s="56" t="n">
        <v>66</v>
      </c>
      <c r="C1210" s="7" t="n">
        <v>3</v>
      </c>
      <c r="D1210" s="7" t="n">
        <v>1065353216</v>
      </c>
      <c r="E1210" s="7" t="n">
        <v>1065353216</v>
      </c>
      <c r="F1210" s="7" t="n">
        <v>1065353216</v>
      </c>
      <c r="G1210" s="7" t="n">
        <v>0</v>
      </c>
      <c r="H1210" s="7" t="n">
        <v>0</v>
      </c>
      <c r="I1210" s="7" t="n">
        <v>3</v>
      </c>
    </row>
    <row r="1211" spans="1:9">
      <c r="A1211" t="s">
        <v>4</v>
      </c>
      <c r="B1211" s="4" t="s">
        <v>5</v>
      </c>
      <c r="C1211" s="4" t="s">
        <v>7</v>
      </c>
      <c r="D1211" s="4" t="s">
        <v>11</v>
      </c>
    </row>
    <row r="1212" spans="1:9">
      <c r="A1212" t="n">
        <v>9971</v>
      </c>
      <c r="B1212" s="13" t="n">
        <v>50</v>
      </c>
      <c r="C1212" s="7" t="n">
        <v>55</v>
      </c>
      <c r="D1212" s="7" t="n">
        <v>53701</v>
      </c>
    </row>
    <row r="1213" spans="1:9">
      <c r="A1213" t="s">
        <v>4</v>
      </c>
      <c r="B1213" s="4" t="s">
        <v>5</v>
      </c>
      <c r="C1213" s="4" t="s">
        <v>7</v>
      </c>
      <c r="D1213" s="4" t="s">
        <v>11</v>
      </c>
    </row>
    <row r="1214" spans="1:9">
      <c r="A1214" t="n">
        <v>9975</v>
      </c>
      <c r="B1214" s="13" t="n">
        <v>50</v>
      </c>
      <c r="C1214" s="7" t="n">
        <v>55</v>
      </c>
      <c r="D1214" s="7" t="n">
        <v>53702</v>
      </c>
    </row>
    <row r="1215" spans="1:9">
      <c r="A1215" t="s">
        <v>4</v>
      </c>
      <c r="B1215" s="4" t="s">
        <v>5</v>
      </c>
      <c r="C1215" s="4" t="s">
        <v>7</v>
      </c>
      <c r="D1215" s="4" t="s">
        <v>11</v>
      </c>
    </row>
    <row r="1216" spans="1:9">
      <c r="A1216" t="n">
        <v>9979</v>
      </c>
      <c r="B1216" s="13" t="n">
        <v>50</v>
      </c>
      <c r="C1216" s="7" t="n">
        <v>55</v>
      </c>
      <c r="D1216" s="7" t="n">
        <v>53703</v>
      </c>
    </row>
    <row r="1217" spans="1:9">
      <c r="A1217" t="s">
        <v>4</v>
      </c>
      <c r="B1217" s="4" t="s">
        <v>5</v>
      </c>
      <c r="C1217" s="4" t="s">
        <v>7</v>
      </c>
      <c r="D1217" s="4" t="s">
        <v>11</v>
      </c>
    </row>
    <row r="1218" spans="1:9">
      <c r="A1218" t="n">
        <v>9983</v>
      </c>
      <c r="B1218" s="13" t="n">
        <v>50</v>
      </c>
      <c r="C1218" s="7" t="n">
        <v>55</v>
      </c>
      <c r="D1218" s="7" t="n">
        <v>53704</v>
      </c>
    </row>
    <row r="1219" spans="1:9">
      <c r="A1219" t="s">
        <v>4</v>
      </c>
      <c r="B1219" s="4" t="s">
        <v>5</v>
      </c>
      <c r="C1219" s="4" t="s">
        <v>11</v>
      </c>
      <c r="D1219" s="4" t="s">
        <v>16</v>
      </c>
      <c r="E1219" s="4" t="s">
        <v>16</v>
      </c>
      <c r="F1219" s="4" t="s">
        <v>16</v>
      </c>
      <c r="G1219" s="4" t="s">
        <v>16</v>
      </c>
    </row>
    <row r="1220" spans="1:9">
      <c r="A1220" t="n">
        <v>9987</v>
      </c>
      <c r="B1220" s="25" t="n">
        <v>46</v>
      </c>
      <c r="C1220" s="7" t="n">
        <v>0</v>
      </c>
      <c r="D1220" s="7" t="n">
        <v>0</v>
      </c>
      <c r="E1220" s="7" t="n">
        <v>0</v>
      </c>
      <c r="F1220" s="7" t="n">
        <v>19.5</v>
      </c>
      <c r="G1220" s="7" t="n">
        <v>180</v>
      </c>
    </row>
    <row r="1221" spans="1:9">
      <c r="A1221" t="s">
        <v>4</v>
      </c>
      <c r="B1221" s="4" t="s">
        <v>5</v>
      </c>
      <c r="C1221" s="4" t="s">
        <v>11</v>
      </c>
      <c r="D1221" s="4" t="s">
        <v>16</v>
      </c>
      <c r="E1221" s="4" t="s">
        <v>16</v>
      </c>
      <c r="F1221" s="4" t="s">
        <v>16</v>
      </c>
      <c r="G1221" s="4" t="s">
        <v>16</v>
      </c>
    </row>
    <row r="1222" spans="1:9">
      <c r="A1222" t="n">
        <v>10006</v>
      </c>
      <c r="B1222" s="25" t="n">
        <v>46</v>
      </c>
      <c r="C1222" s="7" t="n">
        <v>1</v>
      </c>
      <c r="D1222" s="7" t="n">
        <v>0</v>
      </c>
      <c r="E1222" s="7" t="n">
        <v>0</v>
      </c>
      <c r="F1222" s="7" t="n">
        <v>19.5</v>
      </c>
      <c r="G1222" s="7" t="n">
        <v>180</v>
      </c>
    </row>
    <row r="1223" spans="1:9">
      <c r="A1223" t="s">
        <v>4</v>
      </c>
      <c r="B1223" s="4" t="s">
        <v>5</v>
      </c>
      <c r="C1223" s="4" t="s">
        <v>11</v>
      </c>
      <c r="D1223" s="4" t="s">
        <v>16</v>
      </c>
      <c r="E1223" s="4" t="s">
        <v>16</v>
      </c>
      <c r="F1223" s="4" t="s">
        <v>16</v>
      </c>
      <c r="G1223" s="4" t="s">
        <v>16</v>
      </c>
    </row>
    <row r="1224" spans="1:9">
      <c r="A1224" t="n">
        <v>10025</v>
      </c>
      <c r="B1224" s="25" t="n">
        <v>46</v>
      </c>
      <c r="C1224" s="7" t="n">
        <v>2</v>
      </c>
      <c r="D1224" s="7" t="n">
        <v>0</v>
      </c>
      <c r="E1224" s="7" t="n">
        <v>0</v>
      </c>
      <c r="F1224" s="7" t="n">
        <v>19.5</v>
      </c>
      <c r="G1224" s="7" t="n">
        <v>180</v>
      </c>
    </row>
    <row r="1225" spans="1:9">
      <c r="A1225" t="s">
        <v>4</v>
      </c>
      <c r="B1225" s="4" t="s">
        <v>5</v>
      </c>
      <c r="C1225" s="4" t="s">
        <v>11</v>
      </c>
      <c r="D1225" s="4" t="s">
        <v>16</v>
      </c>
      <c r="E1225" s="4" t="s">
        <v>16</v>
      </c>
      <c r="F1225" s="4" t="s">
        <v>16</v>
      </c>
      <c r="G1225" s="4" t="s">
        <v>16</v>
      </c>
    </row>
    <row r="1226" spans="1:9">
      <c r="A1226" t="n">
        <v>10044</v>
      </c>
      <c r="B1226" s="25" t="n">
        <v>46</v>
      </c>
      <c r="C1226" s="7" t="n">
        <v>3</v>
      </c>
      <c r="D1226" s="7" t="n">
        <v>0</v>
      </c>
      <c r="E1226" s="7" t="n">
        <v>0</v>
      </c>
      <c r="F1226" s="7" t="n">
        <v>19.5</v>
      </c>
      <c r="G1226" s="7" t="n">
        <v>180</v>
      </c>
    </row>
    <row r="1227" spans="1:9">
      <c r="A1227" t="s">
        <v>4</v>
      </c>
      <c r="B1227" s="4" t="s">
        <v>5</v>
      </c>
      <c r="C1227" s="4" t="s">
        <v>11</v>
      </c>
      <c r="D1227" s="4" t="s">
        <v>16</v>
      </c>
      <c r="E1227" s="4" t="s">
        <v>16</v>
      </c>
      <c r="F1227" s="4" t="s">
        <v>16</v>
      </c>
      <c r="G1227" s="4" t="s">
        <v>16</v>
      </c>
    </row>
    <row r="1228" spans="1:9">
      <c r="A1228" t="n">
        <v>10063</v>
      </c>
      <c r="B1228" s="25" t="n">
        <v>46</v>
      </c>
      <c r="C1228" s="7" t="n">
        <v>4</v>
      </c>
      <c r="D1228" s="7" t="n">
        <v>0</v>
      </c>
      <c r="E1228" s="7" t="n">
        <v>0</v>
      </c>
      <c r="F1228" s="7" t="n">
        <v>19.5</v>
      </c>
      <c r="G1228" s="7" t="n">
        <v>180</v>
      </c>
    </row>
    <row r="1229" spans="1:9">
      <c r="A1229" t="s">
        <v>4</v>
      </c>
      <c r="B1229" s="4" t="s">
        <v>5</v>
      </c>
      <c r="C1229" s="4" t="s">
        <v>11</v>
      </c>
      <c r="D1229" s="4" t="s">
        <v>16</v>
      </c>
      <c r="E1229" s="4" t="s">
        <v>16</v>
      </c>
      <c r="F1229" s="4" t="s">
        <v>16</v>
      </c>
      <c r="G1229" s="4" t="s">
        <v>16</v>
      </c>
    </row>
    <row r="1230" spans="1:9">
      <c r="A1230" t="n">
        <v>10082</v>
      </c>
      <c r="B1230" s="25" t="n">
        <v>46</v>
      </c>
      <c r="C1230" s="7" t="n">
        <v>5</v>
      </c>
      <c r="D1230" s="7" t="n">
        <v>0</v>
      </c>
      <c r="E1230" s="7" t="n">
        <v>0</v>
      </c>
      <c r="F1230" s="7" t="n">
        <v>19.5</v>
      </c>
      <c r="G1230" s="7" t="n">
        <v>180</v>
      </c>
    </row>
    <row r="1231" spans="1:9">
      <c r="A1231" t="s">
        <v>4</v>
      </c>
      <c r="B1231" s="4" t="s">
        <v>5</v>
      </c>
      <c r="C1231" s="4" t="s">
        <v>11</v>
      </c>
      <c r="D1231" s="4" t="s">
        <v>16</v>
      </c>
      <c r="E1231" s="4" t="s">
        <v>16</v>
      </c>
      <c r="F1231" s="4" t="s">
        <v>16</v>
      </c>
      <c r="G1231" s="4" t="s">
        <v>16</v>
      </c>
    </row>
    <row r="1232" spans="1:9">
      <c r="A1232" t="n">
        <v>10101</v>
      </c>
      <c r="B1232" s="25" t="n">
        <v>46</v>
      </c>
      <c r="C1232" s="7" t="n">
        <v>6</v>
      </c>
      <c r="D1232" s="7" t="n">
        <v>0</v>
      </c>
      <c r="E1232" s="7" t="n">
        <v>0</v>
      </c>
      <c r="F1232" s="7" t="n">
        <v>19.5</v>
      </c>
      <c r="G1232" s="7" t="n">
        <v>180</v>
      </c>
    </row>
    <row r="1233" spans="1:7">
      <c r="A1233" t="s">
        <v>4</v>
      </c>
      <c r="B1233" s="4" t="s">
        <v>5</v>
      </c>
      <c r="C1233" s="4" t="s">
        <v>11</v>
      </c>
      <c r="D1233" s="4" t="s">
        <v>16</v>
      </c>
      <c r="E1233" s="4" t="s">
        <v>16</v>
      </c>
      <c r="F1233" s="4" t="s">
        <v>16</v>
      </c>
      <c r="G1233" s="4" t="s">
        <v>16</v>
      </c>
    </row>
    <row r="1234" spans="1:7">
      <c r="A1234" t="n">
        <v>10120</v>
      </c>
      <c r="B1234" s="25" t="n">
        <v>46</v>
      </c>
      <c r="C1234" s="7" t="n">
        <v>7</v>
      </c>
      <c r="D1234" s="7" t="n">
        <v>0</v>
      </c>
      <c r="E1234" s="7" t="n">
        <v>0</v>
      </c>
      <c r="F1234" s="7" t="n">
        <v>19.5</v>
      </c>
      <c r="G1234" s="7" t="n">
        <v>180</v>
      </c>
    </row>
    <row r="1235" spans="1:7">
      <c r="A1235" t="s">
        <v>4</v>
      </c>
      <c r="B1235" s="4" t="s">
        <v>5</v>
      </c>
      <c r="C1235" s="4" t="s">
        <v>11</v>
      </c>
      <c r="D1235" s="4" t="s">
        <v>16</v>
      </c>
      <c r="E1235" s="4" t="s">
        <v>16</v>
      </c>
      <c r="F1235" s="4" t="s">
        <v>16</v>
      </c>
      <c r="G1235" s="4" t="s">
        <v>16</v>
      </c>
    </row>
    <row r="1236" spans="1:7">
      <c r="A1236" t="n">
        <v>10139</v>
      </c>
      <c r="B1236" s="25" t="n">
        <v>46</v>
      </c>
      <c r="C1236" s="7" t="n">
        <v>8</v>
      </c>
      <c r="D1236" s="7" t="n">
        <v>0</v>
      </c>
      <c r="E1236" s="7" t="n">
        <v>0</v>
      </c>
      <c r="F1236" s="7" t="n">
        <v>19.5</v>
      </c>
      <c r="G1236" s="7" t="n">
        <v>180</v>
      </c>
    </row>
    <row r="1237" spans="1:7">
      <c r="A1237" t="s">
        <v>4</v>
      </c>
      <c r="B1237" s="4" t="s">
        <v>5</v>
      </c>
      <c r="C1237" s="4" t="s">
        <v>11</v>
      </c>
      <c r="D1237" s="4" t="s">
        <v>16</v>
      </c>
      <c r="E1237" s="4" t="s">
        <v>16</v>
      </c>
      <c r="F1237" s="4" t="s">
        <v>16</v>
      </c>
      <c r="G1237" s="4" t="s">
        <v>16</v>
      </c>
    </row>
    <row r="1238" spans="1:7">
      <c r="A1238" t="n">
        <v>10158</v>
      </c>
      <c r="B1238" s="25" t="n">
        <v>46</v>
      </c>
      <c r="C1238" s="7" t="n">
        <v>9</v>
      </c>
      <c r="D1238" s="7" t="n">
        <v>0</v>
      </c>
      <c r="E1238" s="7" t="n">
        <v>0</v>
      </c>
      <c r="F1238" s="7" t="n">
        <v>19.5</v>
      </c>
      <c r="G1238" s="7" t="n">
        <v>180</v>
      </c>
    </row>
    <row r="1239" spans="1:7">
      <c r="A1239" t="s">
        <v>4</v>
      </c>
      <c r="B1239" s="4" t="s">
        <v>5</v>
      </c>
      <c r="C1239" s="4" t="s">
        <v>11</v>
      </c>
      <c r="D1239" s="4" t="s">
        <v>16</v>
      </c>
      <c r="E1239" s="4" t="s">
        <v>16</v>
      </c>
      <c r="F1239" s="4" t="s">
        <v>16</v>
      </c>
      <c r="G1239" s="4" t="s">
        <v>16</v>
      </c>
    </row>
    <row r="1240" spans="1:7">
      <c r="A1240" t="n">
        <v>10177</v>
      </c>
      <c r="B1240" s="25" t="n">
        <v>46</v>
      </c>
      <c r="C1240" s="7" t="n">
        <v>11</v>
      </c>
      <c r="D1240" s="7" t="n">
        <v>0</v>
      </c>
      <c r="E1240" s="7" t="n">
        <v>0</v>
      </c>
      <c r="F1240" s="7" t="n">
        <v>19.5</v>
      </c>
      <c r="G1240" s="7" t="n">
        <v>180</v>
      </c>
    </row>
    <row r="1241" spans="1:7">
      <c r="A1241" t="s">
        <v>4</v>
      </c>
      <c r="B1241" s="4" t="s">
        <v>5</v>
      </c>
      <c r="C1241" s="4" t="s">
        <v>11</v>
      </c>
      <c r="D1241" s="4" t="s">
        <v>16</v>
      </c>
      <c r="E1241" s="4" t="s">
        <v>16</v>
      </c>
      <c r="F1241" s="4" t="s">
        <v>16</v>
      </c>
      <c r="G1241" s="4" t="s">
        <v>16</v>
      </c>
    </row>
    <row r="1242" spans="1:7">
      <c r="A1242" t="n">
        <v>10196</v>
      </c>
      <c r="B1242" s="25" t="n">
        <v>46</v>
      </c>
      <c r="C1242" s="7" t="n">
        <v>14</v>
      </c>
      <c r="D1242" s="7" t="n">
        <v>0</v>
      </c>
      <c r="E1242" s="7" t="n">
        <v>0</v>
      </c>
      <c r="F1242" s="7" t="n">
        <v>19.5</v>
      </c>
      <c r="G1242" s="7" t="n">
        <v>180</v>
      </c>
    </row>
    <row r="1243" spans="1:7">
      <c r="A1243" t="s">
        <v>4</v>
      </c>
      <c r="B1243" s="4" t="s">
        <v>5</v>
      </c>
      <c r="C1243" s="4" t="s">
        <v>11</v>
      </c>
      <c r="D1243" s="4" t="s">
        <v>16</v>
      </c>
      <c r="E1243" s="4" t="s">
        <v>16</v>
      </c>
      <c r="F1243" s="4" t="s">
        <v>16</v>
      </c>
      <c r="G1243" s="4" t="s">
        <v>16</v>
      </c>
    </row>
    <row r="1244" spans="1:7">
      <c r="A1244" t="n">
        <v>10215</v>
      </c>
      <c r="B1244" s="25" t="n">
        <v>46</v>
      </c>
      <c r="C1244" s="7" t="n">
        <v>12</v>
      </c>
      <c r="D1244" s="7" t="n">
        <v>0</v>
      </c>
      <c r="E1244" s="7" t="n">
        <v>0</v>
      </c>
      <c r="F1244" s="7" t="n">
        <v>19.5</v>
      </c>
      <c r="G1244" s="7" t="n">
        <v>180</v>
      </c>
    </row>
    <row r="1245" spans="1:7">
      <c r="A1245" t="s">
        <v>4</v>
      </c>
      <c r="B1245" s="4" t="s">
        <v>5</v>
      </c>
      <c r="C1245" s="4" t="s">
        <v>11</v>
      </c>
      <c r="D1245" s="4" t="s">
        <v>16</v>
      </c>
      <c r="E1245" s="4" t="s">
        <v>16</v>
      </c>
      <c r="F1245" s="4" t="s">
        <v>16</v>
      </c>
      <c r="G1245" s="4" t="s">
        <v>16</v>
      </c>
    </row>
    <row r="1246" spans="1:7">
      <c r="A1246" t="n">
        <v>10234</v>
      </c>
      <c r="B1246" s="25" t="n">
        <v>46</v>
      </c>
      <c r="C1246" s="7" t="n">
        <v>13</v>
      </c>
      <c r="D1246" s="7" t="n">
        <v>0</v>
      </c>
      <c r="E1246" s="7" t="n">
        <v>0</v>
      </c>
      <c r="F1246" s="7" t="n">
        <v>19.5</v>
      </c>
      <c r="G1246" s="7" t="n">
        <v>180</v>
      </c>
    </row>
    <row r="1247" spans="1:7">
      <c r="A1247" t="s">
        <v>4</v>
      </c>
      <c r="B1247" s="4" t="s">
        <v>5</v>
      </c>
      <c r="C1247" s="4" t="s">
        <v>11</v>
      </c>
      <c r="D1247" s="4" t="s">
        <v>16</v>
      </c>
      <c r="E1247" s="4" t="s">
        <v>16</v>
      </c>
      <c r="F1247" s="4" t="s">
        <v>16</v>
      </c>
      <c r="G1247" s="4" t="s">
        <v>16</v>
      </c>
    </row>
    <row r="1248" spans="1:7">
      <c r="A1248" t="n">
        <v>10253</v>
      </c>
      <c r="B1248" s="25" t="n">
        <v>46</v>
      </c>
      <c r="C1248" s="7" t="n">
        <v>80</v>
      </c>
      <c r="D1248" s="7" t="n">
        <v>0</v>
      </c>
      <c r="E1248" s="7" t="n">
        <v>0</v>
      </c>
      <c r="F1248" s="7" t="n">
        <v>19.5</v>
      </c>
      <c r="G1248" s="7" t="n">
        <v>180</v>
      </c>
    </row>
    <row r="1249" spans="1:7">
      <c r="A1249" t="s">
        <v>4</v>
      </c>
      <c r="B1249" s="4" t="s">
        <v>5</v>
      </c>
      <c r="C1249" s="4" t="s">
        <v>11</v>
      </c>
      <c r="D1249" s="4" t="s">
        <v>16</v>
      </c>
      <c r="E1249" s="4" t="s">
        <v>16</v>
      </c>
      <c r="F1249" s="4" t="s">
        <v>16</v>
      </c>
      <c r="G1249" s="4" t="s">
        <v>16</v>
      </c>
    </row>
    <row r="1250" spans="1:7">
      <c r="A1250" t="n">
        <v>10272</v>
      </c>
      <c r="B1250" s="25" t="n">
        <v>46</v>
      </c>
      <c r="C1250" s="7" t="n">
        <v>15</v>
      </c>
      <c r="D1250" s="7" t="n">
        <v>0</v>
      </c>
      <c r="E1250" s="7" t="n">
        <v>0</v>
      </c>
      <c r="F1250" s="7" t="n">
        <v>19.5</v>
      </c>
      <c r="G1250" s="7" t="n">
        <v>180</v>
      </c>
    </row>
    <row r="1251" spans="1:7">
      <c r="A1251" t="s">
        <v>4</v>
      </c>
      <c r="B1251" s="4" t="s">
        <v>5</v>
      </c>
      <c r="C1251" s="4" t="s">
        <v>11</v>
      </c>
      <c r="D1251" s="4" t="s">
        <v>16</v>
      </c>
      <c r="E1251" s="4" t="s">
        <v>16</v>
      </c>
      <c r="F1251" s="4" t="s">
        <v>16</v>
      </c>
      <c r="G1251" s="4" t="s">
        <v>16</v>
      </c>
    </row>
    <row r="1252" spans="1:7">
      <c r="A1252" t="n">
        <v>10291</v>
      </c>
      <c r="B1252" s="25" t="n">
        <v>46</v>
      </c>
      <c r="C1252" s="7" t="n">
        <v>17</v>
      </c>
      <c r="D1252" s="7" t="n">
        <v>0</v>
      </c>
      <c r="E1252" s="7" t="n">
        <v>0</v>
      </c>
      <c r="F1252" s="7" t="n">
        <v>19.5</v>
      </c>
      <c r="G1252" s="7" t="n">
        <v>180</v>
      </c>
    </row>
    <row r="1253" spans="1:7">
      <c r="A1253" t="s">
        <v>4</v>
      </c>
      <c r="B1253" s="4" t="s">
        <v>5</v>
      </c>
      <c r="C1253" s="4" t="s">
        <v>11</v>
      </c>
      <c r="D1253" s="4" t="s">
        <v>16</v>
      </c>
      <c r="E1253" s="4" t="s">
        <v>16</v>
      </c>
      <c r="F1253" s="4" t="s">
        <v>16</v>
      </c>
      <c r="G1253" s="4" t="s">
        <v>16</v>
      </c>
    </row>
    <row r="1254" spans="1:7">
      <c r="A1254" t="n">
        <v>10310</v>
      </c>
      <c r="B1254" s="25" t="n">
        <v>46</v>
      </c>
      <c r="C1254" s="7" t="n">
        <v>18</v>
      </c>
      <c r="D1254" s="7" t="n">
        <v>0</v>
      </c>
      <c r="E1254" s="7" t="n">
        <v>0</v>
      </c>
      <c r="F1254" s="7" t="n">
        <v>19.5</v>
      </c>
      <c r="G1254" s="7" t="n">
        <v>180</v>
      </c>
    </row>
    <row r="1255" spans="1:7">
      <c r="A1255" t="s">
        <v>4</v>
      </c>
      <c r="B1255" s="4" t="s">
        <v>5</v>
      </c>
      <c r="C1255" s="4" t="s">
        <v>11</v>
      </c>
      <c r="D1255" s="4" t="s">
        <v>16</v>
      </c>
      <c r="E1255" s="4" t="s">
        <v>16</v>
      </c>
      <c r="F1255" s="4" t="s">
        <v>16</v>
      </c>
      <c r="G1255" s="4" t="s">
        <v>16</v>
      </c>
    </row>
    <row r="1256" spans="1:7">
      <c r="A1256" t="n">
        <v>10329</v>
      </c>
      <c r="B1256" s="25" t="n">
        <v>46</v>
      </c>
      <c r="C1256" s="7" t="n">
        <v>16</v>
      </c>
      <c r="D1256" s="7" t="n">
        <v>0</v>
      </c>
      <c r="E1256" s="7" t="n">
        <v>0</v>
      </c>
      <c r="F1256" s="7" t="n">
        <v>19.5</v>
      </c>
      <c r="G1256" s="7" t="n">
        <v>180</v>
      </c>
    </row>
    <row r="1257" spans="1:7">
      <c r="A1257" t="s">
        <v>4</v>
      </c>
      <c r="B1257" s="4" t="s">
        <v>5</v>
      </c>
      <c r="C1257" s="4" t="s">
        <v>11</v>
      </c>
      <c r="D1257" s="4" t="s">
        <v>16</v>
      </c>
      <c r="E1257" s="4" t="s">
        <v>16</v>
      </c>
      <c r="F1257" s="4" t="s">
        <v>16</v>
      </c>
      <c r="G1257" s="4" t="s">
        <v>16</v>
      </c>
    </row>
    <row r="1258" spans="1:7">
      <c r="A1258" t="n">
        <v>10348</v>
      </c>
      <c r="B1258" s="25" t="n">
        <v>46</v>
      </c>
      <c r="C1258" s="7" t="n">
        <v>7032</v>
      </c>
      <c r="D1258" s="7" t="n">
        <v>0</v>
      </c>
      <c r="E1258" s="7" t="n">
        <v>0</v>
      </c>
      <c r="F1258" s="7" t="n">
        <v>19.5</v>
      </c>
      <c r="G1258" s="7" t="n">
        <v>180</v>
      </c>
    </row>
    <row r="1259" spans="1:7">
      <c r="A1259" t="s">
        <v>4</v>
      </c>
      <c r="B1259" s="4" t="s">
        <v>5</v>
      </c>
      <c r="C1259" s="4" t="s">
        <v>11</v>
      </c>
      <c r="D1259" s="4" t="s">
        <v>16</v>
      </c>
      <c r="E1259" s="4" t="s">
        <v>16</v>
      </c>
      <c r="F1259" s="4" t="s">
        <v>16</v>
      </c>
      <c r="G1259" s="4" t="s">
        <v>16</v>
      </c>
    </row>
    <row r="1260" spans="1:7">
      <c r="A1260" t="n">
        <v>10367</v>
      </c>
      <c r="B1260" s="25" t="n">
        <v>46</v>
      </c>
      <c r="C1260" s="7" t="n">
        <v>7033</v>
      </c>
      <c r="D1260" s="7" t="n">
        <v>0</v>
      </c>
      <c r="E1260" s="7" t="n">
        <v>0</v>
      </c>
      <c r="F1260" s="7" t="n">
        <v>19.5</v>
      </c>
      <c r="G1260" s="7" t="n">
        <v>180</v>
      </c>
    </row>
    <row r="1261" spans="1:7">
      <c r="A1261" t="s">
        <v>4</v>
      </c>
      <c r="B1261" s="4" t="s">
        <v>5</v>
      </c>
      <c r="C1261" s="4" t="s">
        <v>11</v>
      </c>
      <c r="D1261" s="4" t="s">
        <v>16</v>
      </c>
      <c r="E1261" s="4" t="s">
        <v>16</v>
      </c>
      <c r="F1261" s="4" t="s">
        <v>16</v>
      </c>
      <c r="G1261" s="4" t="s">
        <v>16</v>
      </c>
    </row>
    <row r="1262" spans="1:7">
      <c r="A1262" t="n">
        <v>10386</v>
      </c>
      <c r="B1262" s="25" t="n">
        <v>46</v>
      </c>
      <c r="C1262" s="7" t="n">
        <v>1600</v>
      </c>
      <c r="D1262" s="7" t="n">
        <v>0</v>
      </c>
      <c r="E1262" s="7" t="n">
        <v>0</v>
      </c>
      <c r="F1262" s="7" t="n">
        <v>19.5</v>
      </c>
      <c r="G1262" s="7" t="n">
        <v>180</v>
      </c>
    </row>
    <row r="1263" spans="1:7">
      <c r="A1263" t="s">
        <v>4</v>
      </c>
      <c r="B1263" s="4" t="s">
        <v>5</v>
      </c>
      <c r="C1263" s="4" t="s">
        <v>7</v>
      </c>
      <c r="D1263" s="4" t="s">
        <v>11</v>
      </c>
      <c r="E1263" s="4" t="s">
        <v>7</v>
      </c>
      <c r="F1263" s="4" t="s">
        <v>8</v>
      </c>
      <c r="G1263" s="4" t="s">
        <v>8</v>
      </c>
      <c r="H1263" s="4" t="s">
        <v>8</v>
      </c>
      <c r="I1263" s="4" t="s">
        <v>8</v>
      </c>
      <c r="J1263" s="4" t="s">
        <v>8</v>
      </c>
      <c r="K1263" s="4" t="s">
        <v>8</v>
      </c>
      <c r="L1263" s="4" t="s">
        <v>8</v>
      </c>
      <c r="M1263" s="4" t="s">
        <v>8</v>
      </c>
      <c r="N1263" s="4" t="s">
        <v>8</v>
      </c>
      <c r="O1263" s="4" t="s">
        <v>8</v>
      </c>
      <c r="P1263" s="4" t="s">
        <v>8</v>
      </c>
      <c r="Q1263" s="4" t="s">
        <v>8</v>
      </c>
      <c r="R1263" s="4" t="s">
        <v>8</v>
      </c>
      <c r="S1263" s="4" t="s">
        <v>8</v>
      </c>
      <c r="T1263" s="4" t="s">
        <v>8</v>
      </c>
      <c r="U1263" s="4" t="s">
        <v>8</v>
      </c>
    </row>
    <row r="1264" spans="1:7">
      <c r="A1264" t="n">
        <v>10405</v>
      </c>
      <c r="B1264" s="47" t="n">
        <v>36</v>
      </c>
      <c r="C1264" s="7" t="n">
        <v>8</v>
      </c>
      <c r="D1264" s="7" t="n">
        <v>0</v>
      </c>
      <c r="E1264" s="7" t="n">
        <v>0</v>
      </c>
      <c r="F1264" s="7" t="s">
        <v>138</v>
      </c>
      <c r="G1264" s="7" t="s">
        <v>139</v>
      </c>
      <c r="H1264" s="7" t="s">
        <v>140</v>
      </c>
      <c r="I1264" s="7" t="s">
        <v>141</v>
      </c>
      <c r="J1264" s="7" t="s">
        <v>142</v>
      </c>
      <c r="K1264" s="7" t="s">
        <v>143</v>
      </c>
      <c r="L1264" s="7" t="s">
        <v>144</v>
      </c>
      <c r="M1264" s="7" t="s">
        <v>15</v>
      </c>
      <c r="N1264" s="7" t="s">
        <v>15</v>
      </c>
      <c r="O1264" s="7" t="s">
        <v>15</v>
      </c>
      <c r="P1264" s="7" t="s">
        <v>15</v>
      </c>
      <c r="Q1264" s="7" t="s">
        <v>15</v>
      </c>
      <c r="R1264" s="7" t="s">
        <v>15</v>
      </c>
      <c r="S1264" s="7" t="s">
        <v>15</v>
      </c>
      <c r="T1264" s="7" t="s">
        <v>15</v>
      </c>
      <c r="U1264" s="7" t="s">
        <v>15</v>
      </c>
    </row>
    <row r="1265" spans="1:21">
      <c r="A1265" t="s">
        <v>4</v>
      </c>
      <c r="B1265" s="4" t="s">
        <v>5</v>
      </c>
      <c r="C1265" s="4" t="s">
        <v>7</v>
      </c>
      <c r="D1265" s="4" t="s">
        <v>11</v>
      </c>
      <c r="E1265" s="4" t="s">
        <v>7</v>
      </c>
      <c r="F1265" s="4" t="s">
        <v>8</v>
      </c>
      <c r="G1265" s="4" t="s">
        <v>8</v>
      </c>
      <c r="H1265" s="4" t="s">
        <v>8</v>
      </c>
      <c r="I1265" s="4" t="s">
        <v>8</v>
      </c>
      <c r="J1265" s="4" t="s">
        <v>8</v>
      </c>
      <c r="K1265" s="4" t="s">
        <v>8</v>
      </c>
      <c r="L1265" s="4" t="s">
        <v>8</v>
      </c>
      <c r="M1265" s="4" t="s">
        <v>8</v>
      </c>
      <c r="N1265" s="4" t="s">
        <v>8</v>
      </c>
      <c r="O1265" s="4" t="s">
        <v>8</v>
      </c>
      <c r="P1265" s="4" t="s">
        <v>8</v>
      </c>
      <c r="Q1265" s="4" t="s">
        <v>8</v>
      </c>
      <c r="R1265" s="4" t="s">
        <v>8</v>
      </c>
      <c r="S1265" s="4" t="s">
        <v>8</v>
      </c>
      <c r="T1265" s="4" t="s">
        <v>8</v>
      </c>
      <c r="U1265" s="4" t="s">
        <v>8</v>
      </c>
    </row>
    <row r="1266" spans="1:21">
      <c r="A1266" t="n">
        <v>10498</v>
      </c>
      <c r="B1266" s="47" t="n">
        <v>36</v>
      </c>
      <c r="C1266" s="7" t="n">
        <v>8</v>
      </c>
      <c r="D1266" s="7" t="n">
        <v>1</v>
      </c>
      <c r="E1266" s="7" t="n">
        <v>0</v>
      </c>
      <c r="F1266" s="7" t="s">
        <v>76</v>
      </c>
      <c r="G1266" s="7" t="s">
        <v>142</v>
      </c>
      <c r="H1266" s="7" t="s">
        <v>15</v>
      </c>
      <c r="I1266" s="7" t="s">
        <v>15</v>
      </c>
      <c r="J1266" s="7" t="s">
        <v>15</v>
      </c>
      <c r="K1266" s="7" t="s">
        <v>15</v>
      </c>
      <c r="L1266" s="7" t="s">
        <v>15</v>
      </c>
      <c r="M1266" s="7" t="s">
        <v>15</v>
      </c>
      <c r="N1266" s="7" t="s">
        <v>15</v>
      </c>
      <c r="O1266" s="7" t="s">
        <v>15</v>
      </c>
      <c r="P1266" s="7" t="s">
        <v>15</v>
      </c>
      <c r="Q1266" s="7" t="s">
        <v>15</v>
      </c>
      <c r="R1266" s="7" t="s">
        <v>15</v>
      </c>
      <c r="S1266" s="7" t="s">
        <v>15</v>
      </c>
      <c r="T1266" s="7" t="s">
        <v>15</v>
      </c>
      <c r="U1266" s="7" t="s">
        <v>15</v>
      </c>
    </row>
    <row r="1267" spans="1:21">
      <c r="A1267" t="s">
        <v>4</v>
      </c>
      <c r="B1267" s="4" t="s">
        <v>5</v>
      </c>
      <c r="C1267" s="4" t="s">
        <v>7</v>
      </c>
      <c r="D1267" s="4" t="s">
        <v>11</v>
      </c>
      <c r="E1267" s="4" t="s">
        <v>7</v>
      </c>
      <c r="F1267" s="4" t="s">
        <v>8</v>
      </c>
      <c r="G1267" s="4" t="s">
        <v>8</v>
      </c>
      <c r="H1267" s="4" t="s">
        <v>8</v>
      </c>
      <c r="I1267" s="4" t="s">
        <v>8</v>
      </c>
      <c r="J1267" s="4" t="s">
        <v>8</v>
      </c>
      <c r="K1267" s="4" t="s">
        <v>8</v>
      </c>
      <c r="L1267" s="4" t="s">
        <v>8</v>
      </c>
      <c r="M1267" s="4" t="s">
        <v>8</v>
      </c>
      <c r="N1267" s="4" t="s">
        <v>8</v>
      </c>
      <c r="O1267" s="4" t="s">
        <v>8</v>
      </c>
      <c r="P1267" s="4" t="s">
        <v>8</v>
      </c>
      <c r="Q1267" s="4" t="s">
        <v>8</v>
      </c>
      <c r="R1267" s="4" t="s">
        <v>8</v>
      </c>
      <c r="S1267" s="4" t="s">
        <v>8</v>
      </c>
      <c r="T1267" s="4" t="s">
        <v>8</v>
      </c>
      <c r="U1267" s="4" t="s">
        <v>8</v>
      </c>
    </row>
    <row r="1268" spans="1:21">
      <c r="A1268" t="n">
        <v>10544</v>
      </c>
      <c r="B1268" s="47" t="n">
        <v>36</v>
      </c>
      <c r="C1268" s="7" t="n">
        <v>8</v>
      </c>
      <c r="D1268" s="7" t="n">
        <v>3</v>
      </c>
      <c r="E1268" s="7" t="n">
        <v>0</v>
      </c>
      <c r="F1268" s="7" t="s">
        <v>145</v>
      </c>
      <c r="G1268" s="7" t="s">
        <v>146</v>
      </c>
      <c r="H1268" s="7" t="s">
        <v>15</v>
      </c>
      <c r="I1268" s="7" t="s">
        <v>15</v>
      </c>
      <c r="J1268" s="7" t="s">
        <v>15</v>
      </c>
      <c r="K1268" s="7" t="s">
        <v>15</v>
      </c>
      <c r="L1268" s="7" t="s">
        <v>15</v>
      </c>
      <c r="M1268" s="7" t="s">
        <v>15</v>
      </c>
      <c r="N1268" s="7" t="s">
        <v>15</v>
      </c>
      <c r="O1268" s="7" t="s">
        <v>15</v>
      </c>
      <c r="P1268" s="7" t="s">
        <v>15</v>
      </c>
      <c r="Q1268" s="7" t="s">
        <v>15</v>
      </c>
      <c r="R1268" s="7" t="s">
        <v>15</v>
      </c>
      <c r="S1268" s="7" t="s">
        <v>15</v>
      </c>
      <c r="T1268" s="7" t="s">
        <v>15</v>
      </c>
      <c r="U1268" s="7" t="s">
        <v>15</v>
      </c>
    </row>
    <row r="1269" spans="1:21">
      <c r="A1269" t="s">
        <v>4</v>
      </c>
      <c r="B1269" s="4" t="s">
        <v>5</v>
      </c>
      <c r="C1269" s="4" t="s">
        <v>7</v>
      </c>
      <c r="D1269" s="4" t="s">
        <v>11</v>
      </c>
      <c r="E1269" s="4" t="s">
        <v>7</v>
      </c>
      <c r="F1269" s="4" t="s">
        <v>8</v>
      </c>
      <c r="G1269" s="4" t="s">
        <v>8</v>
      </c>
      <c r="H1269" s="4" t="s">
        <v>8</v>
      </c>
      <c r="I1269" s="4" t="s">
        <v>8</v>
      </c>
      <c r="J1269" s="4" t="s">
        <v>8</v>
      </c>
      <c r="K1269" s="4" t="s">
        <v>8</v>
      </c>
      <c r="L1269" s="4" t="s">
        <v>8</v>
      </c>
      <c r="M1269" s="4" t="s">
        <v>8</v>
      </c>
      <c r="N1269" s="4" t="s">
        <v>8</v>
      </c>
      <c r="O1269" s="4" t="s">
        <v>8</v>
      </c>
      <c r="P1269" s="4" t="s">
        <v>8</v>
      </c>
      <c r="Q1269" s="4" t="s">
        <v>8</v>
      </c>
      <c r="R1269" s="4" t="s">
        <v>8</v>
      </c>
      <c r="S1269" s="4" t="s">
        <v>8</v>
      </c>
      <c r="T1269" s="4" t="s">
        <v>8</v>
      </c>
      <c r="U1269" s="4" t="s">
        <v>8</v>
      </c>
    </row>
    <row r="1270" spans="1:21">
      <c r="A1270" t="n">
        <v>10585</v>
      </c>
      <c r="B1270" s="47" t="n">
        <v>36</v>
      </c>
      <c r="C1270" s="7" t="n">
        <v>8</v>
      </c>
      <c r="D1270" s="7" t="n">
        <v>5</v>
      </c>
      <c r="E1270" s="7" t="n">
        <v>0</v>
      </c>
      <c r="F1270" s="7" t="s">
        <v>147</v>
      </c>
      <c r="G1270" s="7" t="s">
        <v>148</v>
      </c>
      <c r="H1270" s="7" t="s">
        <v>141</v>
      </c>
      <c r="I1270" s="7" t="s">
        <v>15</v>
      </c>
      <c r="J1270" s="7" t="s">
        <v>15</v>
      </c>
      <c r="K1270" s="7" t="s">
        <v>15</v>
      </c>
      <c r="L1270" s="7" t="s">
        <v>15</v>
      </c>
      <c r="M1270" s="7" t="s">
        <v>15</v>
      </c>
      <c r="N1270" s="7" t="s">
        <v>15</v>
      </c>
      <c r="O1270" s="7" t="s">
        <v>15</v>
      </c>
      <c r="P1270" s="7" t="s">
        <v>15</v>
      </c>
      <c r="Q1270" s="7" t="s">
        <v>15</v>
      </c>
      <c r="R1270" s="7" t="s">
        <v>15</v>
      </c>
      <c r="S1270" s="7" t="s">
        <v>15</v>
      </c>
      <c r="T1270" s="7" t="s">
        <v>15</v>
      </c>
      <c r="U1270" s="7" t="s">
        <v>15</v>
      </c>
    </row>
    <row r="1271" spans="1:21">
      <c r="A1271" t="s">
        <v>4</v>
      </c>
      <c r="B1271" s="4" t="s">
        <v>5</v>
      </c>
      <c r="C1271" s="4" t="s">
        <v>7</v>
      </c>
      <c r="D1271" s="4" t="s">
        <v>11</v>
      </c>
      <c r="E1271" s="4" t="s">
        <v>7</v>
      </c>
      <c r="F1271" s="4" t="s">
        <v>8</v>
      </c>
      <c r="G1271" s="4" t="s">
        <v>8</v>
      </c>
      <c r="H1271" s="4" t="s">
        <v>8</v>
      </c>
      <c r="I1271" s="4" t="s">
        <v>8</v>
      </c>
      <c r="J1271" s="4" t="s">
        <v>8</v>
      </c>
      <c r="K1271" s="4" t="s">
        <v>8</v>
      </c>
      <c r="L1271" s="4" t="s">
        <v>8</v>
      </c>
      <c r="M1271" s="4" t="s">
        <v>8</v>
      </c>
      <c r="N1271" s="4" t="s">
        <v>8</v>
      </c>
      <c r="O1271" s="4" t="s">
        <v>8</v>
      </c>
      <c r="P1271" s="4" t="s">
        <v>8</v>
      </c>
      <c r="Q1271" s="4" t="s">
        <v>8</v>
      </c>
      <c r="R1271" s="4" t="s">
        <v>8</v>
      </c>
      <c r="S1271" s="4" t="s">
        <v>8</v>
      </c>
      <c r="T1271" s="4" t="s">
        <v>8</v>
      </c>
      <c r="U1271" s="4" t="s">
        <v>8</v>
      </c>
    </row>
    <row r="1272" spans="1:21">
      <c r="A1272" t="n">
        <v>10644</v>
      </c>
      <c r="B1272" s="47" t="n">
        <v>36</v>
      </c>
      <c r="C1272" s="7" t="n">
        <v>8</v>
      </c>
      <c r="D1272" s="7" t="n">
        <v>7</v>
      </c>
      <c r="E1272" s="7" t="n">
        <v>0</v>
      </c>
      <c r="F1272" s="7" t="s">
        <v>149</v>
      </c>
      <c r="G1272" s="7" t="s">
        <v>15</v>
      </c>
      <c r="H1272" s="7" t="s">
        <v>15</v>
      </c>
      <c r="I1272" s="7" t="s">
        <v>15</v>
      </c>
      <c r="J1272" s="7" t="s">
        <v>15</v>
      </c>
      <c r="K1272" s="7" t="s">
        <v>15</v>
      </c>
      <c r="L1272" s="7" t="s">
        <v>15</v>
      </c>
      <c r="M1272" s="7" t="s">
        <v>15</v>
      </c>
      <c r="N1272" s="7" t="s">
        <v>15</v>
      </c>
      <c r="O1272" s="7" t="s">
        <v>15</v>
      </c>
      <c r="P1272" s="7" t="s">
        <v>15</v>
      </c>
      <c r="Q1272" s="7" t="s">
        <v>15</v>
      </c>
      <c r="R1272" s="7" t="s">
        <v>15</v>
      </c>
      <c r="S1272" s="7" t="s">
        <v>15</v>
      </c>
      <c r="T1272" s="7" t="s">
        <v>15</v>
      </c>
      <c r="U1272" s="7" t="s">
        <v>15</v>
      </c>
    </row>
    <row r="1273" spans="1:21">
      <c r="A1273" t="s">
        <v>4</v>
      </c>
      <c r="B1273" s="4" t="s">
        <v>5</v>
      </c>
      <c r="C1273" s="4" t="s">
        <v>7</v>
      </c>
      <c r="D1273" s="4" t="s">
        <v>11</v>
      </c>
      <c r="E1273" s="4" t="s">
        <v>7</v>
      </c>
      <c r="F1273" s="4" t="s">
        <v>8</v>
      </c>
      <c r="G1273" s="4" t="s">
        <v>8</v>
      </c>
      <c r="H1273" s="4" t="s">
        <v>8</v>
      </c>
      <c r="I1273" s="4" t="s">
        <v>8</v>
      </c>
      <c r="J1273" s="4" t="s">
        <v>8</v>
      </c>
      <c r="K1273" s="4" t="s">
        <v>8</v>
      </c>
      <c r="L1273" s="4" t="s">
        <v>8</v>
      </c>
      <c r="M1273" s="4" t="s">
        <v>8</v>
      </c>
      <c r="N1273" s="4" t="s">
        <v>8</v>
      </c>
      <c r="O1273" s="4" t="s">
        <v>8</v>
      </c>
      <c r="P1273" s="4" t="s">
        <v>8</v>
      </c>
      <c r="Q1273" s="4" t="s">
        <v>8</v>
      </c>
      <c r="R1273" s="4" t="s">
        <v>8</v>
      </c>
      <c r="S1273" s="4" t="s">
        <v>8</v>
      </c>
      <c r="T1273" s="4" t="s">
        <v>8</v>
      </c>
      <c r="U1273" s="4" t="s">
        <v>8</v>
      </c>
    </row>
    <row r="1274" spans="1:21">
      <c r="A1274" t="n">
        <v>10679</v>
      </c>
      <c r="B1274" s="47" t="n">
        <v>36</v>
      </c>
      <c r="C1274" s="7" t="n">
        <v>8</v>
      </c>
      <c r="D1274" s="7" t="n">
        <v>6</v>
      </c>
      <c r="E1274" s="7" t="n">
        <v>0</v>
      </c>
      <c r="F1274" s="7" t="s">
        <v>150</v>
      </c>
      <c r="G1274" s="7" t="s">
        <v>70</v>
      </c>
      <c r="H1274" s="7" t="s">
        <v>15</v>
      </c>
      <c r="I1274" s="7" t="s">
        <v>15</v>
      </c>
      <c r="J1274" s="7" t="s">
        <v>15</v>
      </c>
      <c r="K1274" s="7" t="s">
        <v>15</v>
      </c>
      <c r="L1274" s="7" t="s">
        <v>15</v>
      </c>
      <c r="M1274" s="7" t="s">
        <v>15</v>
      </c>
      <c r="N1274" s="7" t="s">
        <v>15</v>
      </c>
      <c r="O1274" s="7" t="s">
        <v>15</v>
      </c>
      <c r="P1274" s="7" t="s">
        <v>15</v>
      </c>
      <c r="Q1274" s="7" t="s">
        <v>15</v>
      </c>
      <c r="R1274" s="7" t="s">
        <v>15</v>
      </c>
      <c r="S1274" s="7" t="s">
        <v>15</v>
      </c>
      <c r="T1274" s="7" t="s">
        <v>15</v>
      </c>
      <c r="U1274" s="7" t="s">
        <v>15</v>
      </c>
    </row>
    <row r="1275" spans="1:21">
      <c r="A1275" t="s">
        <v>4</v>
      </c>
      <c r="B1275" s="4" t="s">
        <v>5</v>
      </c>
      <c r="C1275" s="4" t="s">
        <v>7</v>
      </c>
      <c r="D1275" s="4" t="s">
        <v>11</v>
      </c>
      <c r="E1275" s="4" t="s">
        <v>7</v>
      </c>
      <c r="F1275" s="4" t="s">
        <v>8</v>
      </c>
      <c r="G1275" s="4" t="s">
        <v>8</v>
      </c>
      <c r="H1275" s="4" t="s">
        <v>8</v>
      </c>
      <c r="I1275" s="4" t="s">
        <v>8</v>
      </c>
      <c r="J1275" s="4" t="s">
        <v>8</v>
      </c>
      <c r="K1275" s="4" t="s">
        <v>8</v>
      </c>
      <c r="L1275" s="4" t="s">
        <v>8</v>
      </c>
      <c r="M1275" s="4" t="s">
        <v>8</v>
      </c>
      <c r="N1275" s="4" t="s">
        <v>8</v>
      </c>
      <c r="O1275" s="4" t="s">
        <v>8</v>
      </c>
      <c r="P1275" s="4" t="s">
        <v>8</v>
      </c>
      <c r="Q1275" s="4" t="s">
        <v>8</v>
      </c>
      <c r="R1275" s="4" t="s">
        <v>8</v>
      </c>
      <c r="S1275" s="4" t="s">
        <v>8</v>
      </c>
      <c r="T1275" s="4" t="s">
        <v>8</v>
      </c>
      <c r="U1275" s="4" t="s">
        <v>8</v>
      </c>
    </row>
    <row r="1276" spans="1:21">
      <c r="A1276" t="n">
        <v>10726</v>
      </c>
      <c r="B1276" s="47" t="n">
        <v>36</v>
      </c>
      <c r="C1276" s="7" t="n">
        <v>8</v>
      </c>
      <c r="D1276" s="7" t="n">
        <v>4</v>
      </c>
      <c r="E1276" s="7" t="n">
        <v>0</v>
      </c>
      <c r="F1276" s="7" t="s">
        <v>144</v>
      </c>
      <c r="G1276" s="7" t="s">
        <v>15</v>
      </c>
      <c r="H1276" s="7" t="s">
        <v>15</v>
      </c>
      <c r="I1276" s="7" t="s">
        <v>15</v>
      </c>
      <c r="J1276" s="7" t="s">
        <v>15</v>
      </c>
      <c r="K1276" s="7" t="s">
        <v>15</v>
      </c>
      <c r="L1276" s="7" t="s">
        <v>15</v>
      </c>
      <c r="M1276" s="7" t="s">
        <v>15</v>
      </c>
      <c r="N1276" s="7" t="s">
        <v>15</v>
      </c>
      <c r="O1276" s="7" t="s">
        <v>15</v>
      </c>
      <c r="P1276" s="7" t="s">
        <v>15</v>
      </c>
      <c r="Q1276" s="7" t="s">
        <v>15</v>
      </c>
      <c r="R1276" s="7" t="s">
        <v>15</v>
      </c>
      <c r="S1276" s="7" t="s">
        <v>15</v>
      </c>
      <c r="T1276" s="7" t="s">
        <v>15</v>
      </c>
      <c r="U1276" s="7" t="s">
        <v>15</v>
      </c>
    </row>
    <row r="1277" spans="1:21">
      <c r="A1277" t="s">
        <v>4</v>
      </c>
      <c r="B1277" s="4" t="s">
        <v>5</v>
      </c>
      <c r="C1277" s="4" t="s">
        <v>7</v>
      </c>
      <c r="D1277" s="4" t="s">
        <v>11</v>
      </c>
      <c r="E1277" s="4" t="s">
        <v>7</v>
      </c>
      <c r="F1277" s="4" t="s">
        <v>8</v>
      </c>
      <c r="G1277" s="4" t="s">
        <v>8</v>
      </c>
      <c r="H1277" s="4" t="s">
        <v>8</v>
      </c>
      <c r="I1277" s="4" t="s">
        <v>8</v>
      </c>
      <c r="J1277" s="4" t="s">
        <v>8</v>
      </c>
      <c r="K1277" s="4" t="s">
        <v>8</v>
      </c>
      <c r="L1277" s="4" t="s">
        <v>8</v>
      </c>
      <c r="M1277" s="4" t="s">
        <v>8</v>
      </c>
      <c r="N1277" s="4" t="s">
        <v>8</v>
      </c>
      <c r="O1277" s="4" t="s">
        <v>8</v>
      </c>
      <c r="P1277" s="4" t="s">
        <v>8</v>
      </c>
      <c r="Q1277" s="4" t="s">
        <v>8</v>
      </c>
      <c r="R1277" s="4" t="s">
        <v>8</v>
      </c>
      <c r="S1277" s="4" t="s">
        <v>8</v>
      </c>
      <c r="T1277" s="4" t="s">
        <v>8</v>
      </c>
      <c r="U1277" s="4" t="s">
        <v>8</v>
      </c>
    </row>
    <row r="1278" spans="1:21">
      <c r="A1278" t="n">
        <v>10755</v>
      </c>
      <c r="B1278" s="47" t="n">
        <v>36</v>
      </c>
      <c r="C1278" s="7" t="n">
        <v>8</v>
      </c>
      <c r="D1278" s="7" t="n">
        <v>8</v>
      </c>
      <c r="E1278" s="7" t="n">
        <v>0</v>
      </c>
      <c r="F1278" s="7" t="s">
        <v>70</v>
      </c>
      <c r="G1278" s="7" t="s">
        <v>15</v>
      </c>
      <c r="H1278" s="7" t="s">
        <v>15</v>
      </c>
      <c r="I1278" s="7" t="s">
        <v>15</v>
      </c>
      <c r="J1278" s="7" t="s">
        <v>15</v>
      </c>
      <c r="K1278" s="7" t="s">
        <v>15</v>
      </c>
      <c r="L1278" s="7" t="s">
        <v>15</v>
      </c>
      <c r="M1278" s="7" t="s">
        <v>15</v>
      </c>
      <c r="N1278" s="7" t="s">
        <v>15</v>
      </c>
      <c r="O1278" s="7" t="s">
        <v>15</v>
      </c>
      <c r="P1278" s="7" t="s">
        <v>15</v>
      </c>
      <c r="Q1278" s="7" t="s">
        <v>15</v>
      </c>
      <c r="R1278" s="7" t="s">
        <v>15</v>
      </c>
      <c r="S1278" s="7" t="s">
        <v>15</v>
      </c>
      <c r="T1278" s="7" t="s">
        <v>15</v>
      </c>
      <c r="U1278" s="7" t="s">
        <v>15</v>
      </c>
    </row>
    <row r="1279" spans="1:21">
      <c r="A1279" t="s">
        <v>4</v>
      </c>
      <c r="B1279" s="4" t="s">
        <v>5</v>
      </c>
      <c r="C1279" s="4" t="s">
        <v>7</v>
      </c>
      <c r="D1279" s="4" t="s">
        <v>11</v>
      </c>
      <c r="E1279" s="4" t="s">
        <v>7</v>
      </c>
      <c r="F1279" s="4" t="s">
        <v>8</v>
      </c>
      <c r="G1279" s="4" t="s">
        <v>8</v>
      </c>
      <c r="H1279" s="4" t="s">
        <v>8</v>
      </c>
      <c r="I1279" s="4" t="s">
        <v>8</v>
      </c>
      <c r="J1279" s="4" t="s">
        <v>8</v>
      </c>
      <c r="K1279" s="4" t="s">
        <v>8</v>
      </c>
      <c r="L1279" s="4" t="s">
        <v>8</v>
      </c>
      <c r="M1279" s="4" t="s">
        <v>8</v>
      </c>
      <c r="N1279" s="4" t="s">
        <v>8</v>
      </c>
      <c r="O1279" s="4" t="s">
        <v>8</v>
      </c>
      <c r="P1279" s="4" t="s">
        <v>8</v>
      </c>
      <c r="Q1279" s="4" t="s">
        <v>8</v>
      </c>
      <c r="R1279" s="4" t="s">
        <v>8</v>
      </c>
      <c r="S1279" s="4" t="s">
        <v>8</v>
      </c>
      <c r="T1279" s="4" t="s">
        <v>8</v>
      </c>
      <c r="U1279" s="4" t="s">
        <v>8</v>
      </c>
    </row>
    <row r="1280" spans="1:21">
      <c r="A1280" t="n">
        <v>10788</v>
      </c>
      <c r="B1280" s="47" t="n">
        <v>36</v>
      </c>
      <c r="C1280" s="7" t="n">
        <v>8</v>
      </c>
      <c r="D1280" s="7" t="n">
        <v>9</v>
      </c>
      <c r="E1280" s="7" t="n">
        <v>0</v>
      </c>
      <c r="F1280" s="7" t="s">
        <v>151</v>
      </c>
      <c r="G1280" s="7" t="s">
        <v>152</v>
      </c>
      <c r="H1280" s="7" t="s">
        <v>153</v>
      </c>
      <c r="I1280" s="7" t="s">
        <v>15</v>
      </c>
      <c r="J1280" s="7" t="s">
        <v>15</v>
      </c>
      <c r="K1280" s="7" t="s">
        <v>15</v>
      </c>
      <c r="L1280" s="7" t="s">
        <v>15</v>
      </c>
      <c r="M1280" s="7" t="s">
        <v>15</v>
      </c>
      <c r="N1280" s="7" t="s">
        <v>15</v>
      </c>
      <c r="O1280" s="7" t="s">
        <v>15</v>
      </c>
      <c r="P1280" s="7" t="s">
        <v>15</v>
      </c>
      <c r="Q1280" s="7" t="s">
        <v>15</v>
      </c>
      <c r="R1280" s="7" t="s">
        <v>15</v>
      </c>
      <c r="S1280" s="7" t="s">
        <v>15</v>
      </c>
      <c r="T1280" s="7" t="s">
        <v>15</v>
      </c>
      <c r="U1280" s="7" t="s">
        <v>15</v>
      </c>
    </row>
    <row r="1281" spans="1:21">
      <c r="A1281" t="s">
        <v>4</v>
      </c>
      <c r="B1281" s="4" t="s">
        <v>5</v>
      </c>
      <c r="C1281" s="4" t="s">
        <v>7</v>
      </c>
      <c r="D1281" s="4" t="s">
        <v>11</v>
      </c>
      <c r="E1281" s="4" t="s">
        <v>7</v>
      </c>
      <c r="F1281" s="4" t="s">
        <v>8</v>
      </c>
      <c r="G1281" s="4" t="s">
        <v>8</v>
      </c>
      <c r="H1281" s="4" t="s">
        <v>8</v>
      </c>
      <c r="I1281" s="4" t="s">
        <v>8</v>
      </c>
      <c r="J1281" s="4" t="s">
        <v>8</v>
      </c>
      <c r="K1281" s="4" t="s">
        <v>8</v>
      </c>
      <c r="L1281" s="4" t="s">
        <v>8</v>
      </c>
      <c r="M1281" s="4" t="s">
        <v>8</v>
      </c>
      <c r="N1281" s="4" t="s">
        <v>8</v>
      </c>
      <c r="O1281" s="4" t="s">
        <v>8</v>
      </c>
      <c r="P1281" s="4" t="s">
        <v>8</v>
      </c>
      <c r="Q1281" s="4" t="s">
        <v>8</v>
      </c>
      <c r="R1281" s="4" t="s">
        <v>8</v>
      </c>
      <c r="S1281" s="4" t="s">
        <v>8</v>
      </c>
      <c r="T1281" s="4" t="s">
        <v>8</v>
      </c>
      <c r="U1281" s="4" t="s">
        <v>8</v>
      </c>
    </row>
    <row r="1282" spans="1:21">
      <c r="A1282" t="n">
        <v>10847</v>
      </c>
      <c r="B1282" s="47" t="n">
        <v>36</v>
      </c>
      <c r="C1282" s="7" t="n">
        <v>8</v>
      </c>
      <c r="D1282" s="7" t="n">
        <v>7033</v>
      </c>
      <c r="E1282" s="7" t="n">
        <v>0</v>
      </c>
      <c r="F1282" s="7" t="s">
        <v>154</v>
      </c>
      <c r="G1282" s="7" t="s">
        <v>155</v>
      </c>
      <c r="H1282" s="7" t="s">
        <v>156</v>
      </c>
      <c r="I1282" s="7" t="s">
        <v>15</v>
      </c>
      <c r="J1282" s="7" t="s">
        <v>15</v>
      </c>
      <c r="K1282" s="7" t="s">
        <v>15</v>
      </c>
      <c r="L1282" s="7" t="s">
        <v>15</v>
      </c>
      <c r="M1282" s="7" t="s">
        <v>15</v>
      </c>
      <c r="N1282" s="7" t="s">
        <v>15</v>
      </c>
      <c r="O1282" s="7" t="s">
        <v>15</v>
      </c>
      <c r="P1282" s="7" t="s">
        <v>15</v>
      </c>
      <c r="Q1282" s="7" t="s">
        <v>15</v>
      </c>
      <c r="R1282" s="7" t="s">
        <v>15</v>
      </c>
      <c r="S1282" s="7" t="s">
        <v>15</v>
      </c>
      <c r="T1282" s="7" t="s">
        <v>15</v>
      </c>
      <c r="U1282" s="7" t="s">
        <v>15</v>
      </c>
    </row>
    <row r="1283" spans="1:21">
      <c r="A1283" t="s">
        <v>4</v>
      </c>
      <c r="B1283" s="4" t="s">
        <v>5</v>
      </c>
      <c r="C1283" s="4" t="s">
        <v>7</v>
      </c>
      <c r="D1283" s="4" t="s">
        <v>11</v>
      </c>
      <c r="E1283" s="4" t="s">
        <v>7</v>
      </c>
      <c r="F1283" s="4" t="s">
        <v>8</v>
      </c>
      <c r="G1283" s="4" t="s">
        <v>8</v>
      </c>
      <c r="H1283" s="4" t="s">
        <v>8</v>
      </c>
      <c r="I1283" s="4" t="s">
        <v>8</v>
      </c>
      <c r="J1283" s="4" t="s">
        <v>8</v>
      </c>
      <c r="K1283" s="4" t="s">
        <v>8</v>
      </c>
      <c r="L1283" s="4" t="s">
        <v>8</v>
      </c>
      <c r="M1283" s="4" t="s">
        <v>8</v>
      </c>
      <c r="N1283" s="4" t="s">
        <v>8</v>
      </c>
      <c r="O1283" s="4" t="s">
        <v>8</v>
      </c>
      <c r="P1283" s="4" t="s">
        <v>8</v>
      </c>
      <c r="Q1283" s="4" t="s">
        <v>8</v>
      </c>
      <c r="R1283" s="4" t="s">
        <v>8</v>
      </c>
      <c r="S1283" s="4" t="s">
        <v>8</v>
      </c>
      <c r="T1283" s="4" t="s">
        <v>8</v>
      </c>
      <c r="U1283" s="4" t="s">
        <v>8</v>
      </c>
    </row>
    <row r="1284" spans="1:21">
      <c r="A1284" t="n">
        <v>10898</v>
      </c>
      <c r="B1284" s="47" t="n">
        <v>36</v>
      </c>
      <c r="C1284" s="7" t="n">
        <v>8</v>
      </c>
      <c r="D1284" s="7" t="n">
        <v>18</v>
      </c>
      <c r="E1284" s="7" t="n">
        <v>0</v>
      </c>
      <c r="F1284" s="7" t="s">
        <v>141</v>
      </c>
      <c r="G1284" s="7" t="s">
        <v>157</v>
      </c>
      <c r="H1284" s="7" t="s">
        <v>158</v>
      </c>
      <c r="I1284" s="7" t="s">
        <v>15</v>
      </c>
      <c r="J1284" s="7" t="s">
        <v>15</v>
      </c>
      <c r="K1284" s="7" t="s">
        <v>15</v>
      </c>
      <c r="L1284" s="7" t="s">
        <v>15</v>
      </c>
      <c r="M1284" s="7" t="s">
        <v>15</v>
      </c>
      <c r="N1284" s="7" t="s">
        <v>15</v>
      </c>
      <c r="O1284" s="7" t="s">
        <v>15</v>
      </c>
      <c r="P1284" s="7" t="s">
        <v>15</v>
      </c>
      <c r="Q1284" s="7" t="s">
        <v>15</v>
      </c>
      <c r="R1284" s="7" t="s">
        <v>15</v>
      </c>
      <c r="S1284" s="7" t="s">
        <v>15</v>
      </c>
      <c r="T1284" s="7" t="s">
        <v>15</v>
      </c>
      <c r="U1284" s="7" t="s">
        <v>15</v>
      </c>
    </row>
    <row r="1285" spans="1:21">
      <c r="A1285" t="s">
        <v>4</v>
      </c>
      <c r="B1285" s="4" t="s">
        <v>5</v>
      </c>
      <c r="C1285" s="4" t="s">
        <v>7</v>
      </c>
      <c r="D1285" s="4" t="s">
        <v>11</v>
      </c>
      <c r="E1285" s="4" t="s">
        <v>7</v>
      </c>
      <c r="F1285" s="4" t="s">
        <v>8</v>
      </c>
      <c r="G1285" s="4" t="s">
        <v>8</v>
      </c>
      <c r="H1285" s="4" t="s">
        <v>8</v>
      </c>
      <c r="I1285" s="4" t="s">
        <v>8</v>
      </c>
      <c r="J1285" s="4" t="s">
        <v>8</v>
      </c>
      <c r="K1285" s="4" t="s">
        <v>8</v>
      </c>
      <c r="L1285" s="4" t="s">
        <v>8</v>
      </c>
      <c r="M1285" s="4" t="s">
        <v>8</v>
      </c>
      <c r="N1285" s="4" t="s">
        <v>8</v>
      </c>
      <c r="O1285" s="4" t="s">
        <v>8</v>
      </c>
      <c r="P1285" s="4" t="s">
        <v>8</v>
      </c>
      <c r="Q1285" s="4" t="s">
        <v>8</v>
      </c>
      <c r="R1285" s="4" t="s">
        <v>8</v>
      </c>
      <c r="S1285" s="4" t="s">
        <v>8</v>
      </c>
      <c r="T1285" s="4" t="s">
        <v>8</v>
      </c>
      <c r="U1285" s="4" t="s">
        <v>8</v>
      </c>
    </row>
    <row r="1286" spans="1:21">
      <c r="A1286" t="n">
        <v>10948</v>
      </c>
      <c r="B1286" s="47" t="n">
        <v>36</v>
      </c>
      <c r="C1286" s="7" t="n">
        <v>8</v>
      </c>
      <c r="D1286" s="7" t="n">
        <v>15</v>
      </c>
      <c r="E1286" s="7" t="n">
        <v>0</v>
      </c>
      <c r="F1286" s="7" t="s">
        <v>146</v>
      </c>
      <c r="G1286" s="7" t="s">
        <v>76</v>
      </c>
      <c r="H1286" s="7" t="s">
        <v>145</v>
      </c>
      <c r="I1286" s="7" t="s">
        <v>15</v>
      </c>
      <c r="J1286" s="7" t="s">
        <v>15</v>
      </c>
      <c r="K1286" s="7" t="s">
        <v>15</v>
      </c>
      <c r="L1286" s="7" t="s">
        <v>15</v>
      </c>
      <c r="M1286" s="7" t="s">
        <v>15</v>
      </c>
      <c r="N1286" s="7" t="s">
        <v>15</v>
      </c>
      <c r="O1286" s="7" t="s">
        <v>15</v>
      </c>
      <c r="P1286" s="7" t="s">
        <v>15</v>
      </c>
      <c r="Q1286" s="7" t="s">
        <v>15</v>
      </c>
      <c r="R1286" s="7" t="s">
        <v>15</v>
      </c>
      <c r="S1286" s="7" t="s">
        <v>15</v>
      </c>
      <c r="T1286" s="7" t="s">
        <v>15</v>
      </c>
      <c r="U1286" s="7" t="s">
        <v>15</v>
      </c>
    </row>
    <row r="1287" spans="1:21">
      <c r="A1287" t="s">
        <v>4</v>
      </c>
      <c r="B1287" s="4" t="s">
        <v>5</v>
      </c>
      <c r="C1287" s="4" t="s">
        <v>7</v>
      </c>
      <c r="D1287" s="4" t="s">
        <v>11</v>
      </c>
      <c r="E1287" s="4" t="s">
        <v>7</v>
      </c>
      <c r="F1287" s="4" t="s">
        <v>8</v>
      </c>
      <c r="G1287" s="4" t="s">
        <v>8</v>
      </c>
      <c r="H1287" s="4" t="s">
        <v>8</v>
      </c>
      <c r="I1287" s="4" t="s">
        <v>8</v>
      </c>
      <c r="J1287" s="4" t="s">
        <v>8</v>
      </c>
      <c r="K1287" s="4" t="s">
        <v>8</v>
      </c>
      <c r="L1287" s="4" t="s">
        <v>8</v>
      </c>
      <c r="M1287" s="4" t="s">
        <v>8</v>
      </c>
      <c r="N1287" s="4" t="s">
        <v>8</v>
      </c>
      <c r="O1287" s="4" t="s">
        <v>8</v>
      </c>
      <c r="P1287" s="4" t="s">
        <v>8</v>
      </c>
      <c r="Q1287" s="4" t="s">
        <v>8</v>
      </c>
      <c r="R1287" s="4" t="s">
        <v>8</v>
      </c>
      <c r="S1287" s="4" t="s">
        <v>8</v>
      </c>
      <c r="T1287" s="4" t="s">
        <v>8</v>
      </c>
      <c r="U1287" s="4" t="s">
        <v>8</v>
      </c>
    </row>
    <row r="1288" spans="1:21">
      <c r="A1288" t="n">
        <v>11002</v>
      </c>
      <c r="B1288" s="47" t="n">
        <v>36</v>
      </c>
      <c r="C1288" s="7" t="n">
        <v>8</v>
      </c>
      <c r="D1288" s="7" t="n">
        <v>11</v>
      </c>
      <c r="E1288" s="7" t="n">
        <v>0</v>
      </c>
      <c r="F1288" s="7" t="s">
        <v>145</v>
      </c>
      <c r="G1288" s="7" t="s">
        <v>150</v>
      </c>
      <c r="H1288" s="7" t="s">
        <v>148</v>
      </c>
      <c r="I1288" s="7" t="s">
        <v>15</v>
      </c>
      <c r="J1288" s="7" t="s">
        <v>15</v>
      </c>
      <c r="K1288" s="7" t="s">
        <v>15</v>
      </c>
      <c r="L1288" s="7" t="s">
        <v>15</v>
      </c>
      <c r="M1288" s="7" t="s">
        <v>15</v>
      </c>
      <c r="N1288" s="7" t="s">
        <v>15</v>
      </c>
      <c r="O1288" s="7" t="s">
        <v>15</v>
      </c>
      <c r="P1288" s="7" t="s">
        <v>15</v>
      </c>
      <c r="Q1288" s="7" t="s">
        <v>15</v>
      </c>
      <c r="R1288" s="7" t="s">
        <v>15</v>
      </c>
      <c r="S1288" s="7" t="s">
        <v>15</v>
      </c>
      <c r="T1288" s="7" t="s">
        <v>15</v>
      </c>
      <c r="U1288" s="7" t="s">
        <v>15</v>
      </c>
    </row>
    <row r="1289" spans="1:21">
      <c r="A1289" t="s">
        <v>4</v>
      </c>
      <c r="B1289" s="4" t="s">
        <v>5</v>
      </c>
      <c r="C1289" s="4" t="s">
        <v>7</v>
      </c>
      <c r="D1289" s="4" t="s">
        <v>11</v>
      </c>
      <c r="E1289" s="4" t="s">
        <v>7</v>
      </c>
      <c r="F1289" s="4" t="s">
        <v>8</v>
      </c>
      <c r="G1289" s="4" t="s">
        <v>8</v>
      </c>
      <c r="H1289" s="4" t="s">
        <v>8</v>
      </c>
      <c r="I1289" s="4" t="s">
        <v>8</v>
      </c>
      <c r="J1289" s="4" t="s">
        <v>8</v>
      </c>
      <c r="K1289" s="4" t="s">
        <v>8</v>
      </c>
      <c r="L1289" s="4" t="s">
        <v>8</v>
      </c>
      <c r="M1289" s="4" t="s">
        <v>8</v>
      </c>
      <c r="N1289" s="4" t="s">
        <v>8</v>
      </c>
      <c r="O1289" s="4" t="s">
        <v>8</v>
      </c>
      <c r="P1289" s="4" t="s">
        <v>8</v>
      </c>
      <c r="Q1289" s="4" t="s">
        <v>8</v>
      </c>
      <c r="R1289" s="4" t="s">
        <v>8</v>
      </c>
      <c r="S1289" s="4" t="s">
        <v>8</v>
      </c>
      <c r="T1289" s="4" t="s">
        <v>8</v>
      </c>
      <c r="U1289" s="4" t="s">
        <v>8</v>
      </c>
    </row>
    <row r="1290" spans="1:21">
      <c r="A1290" t="n">
        <v>11062</v>
      </c>
      <c r="B1290" s="47" t="n">
        <v>36</v>
      </c>
      <c r="C1290" s="7" t="n">
        <v>8</v>
      </c>
      <c r="D1290" s="7" t="n">
        <v>16</v>
      </c>
      <c r="E1290" s="7" t="n">
        <v>0</v>
      </c>
      <c r="F1290" s="7" t="s">
        <v>139</v>
      </c>
      <c r="G1290" s="7" t="s">
        <v>15</v>
      </c>
      <c r="H1290" s="7" t="s">
        <v>15</v>
      </c>
      <c r="I1290" s="7" t="s">
        <v>15</v>
      </c>
      <c r="J1290" s="7" t="s">
        <v>15</v>
      </c>
      <c r="K1290" s="7" t="s">
        <v>15</v>
      </c>
      <c r="L1290" s="7" t="s">
        <v>15</v>
      </c>
      <c r="M1290" s="7" t="s">
        <v>15</v>
      </c>
      <c r="N1290" s="7" t="s">
        <v>15</v>
      </c>
      <c r="O1290" s="7" t="s">
        <v>15</v>
      </c>
      <c r="P1290" s="7" t="s">
        <v>15</v>
      </c>
      <c r="Q1290" s="7" t="s">
        <v>15</v>
      </c>
      <c r="R1290" s="7" t="s">
        <v>15</v>
      </c>
      <c r="S1290" s="7" t="s">
        <v>15</v>
      </c>
      <c r="T1290" s="7" t="s">
        <v>15</v>
      </c>
      <c r="U1290" s="7" t="s">
        <v>15</v>
      </c>
    </row>
    <row r="1291" spans="1:21">
      <c r="A1291" t="s">
        <v>4</v>
      </c>
      <c r="B1291" s="4" t="s">
        <v>5</v>
      </c>
      <c r="C1291" s="4" t="s">
        <v>7</v>
      </c>
      <c r="D1291" s="4" t="s">
        <v>11</v>
      </c>
      <c r="E1291" s="4" t="s">
        <v>7</v>
      </c>
      <c r="F1291" s="4" t="s">
        <v>8</v>
      </c>
      <c r="G1291" s="4" t="s">
        <v>8</v>
      </c>
      <c r="H1291" s="4" t="s">
        <v>8</v>
      </c>
      <c r="I1291" s="4" t="s">
        <v>8</v>
      </c>
      <c r="J1291" s="4" t="s">
        <v>8</v>
      </c>
      <c r="K1291" s="4" t="s">
        <v>8</v>
      </c>
      <c r="L1291" s="4" t="s">
        <v>8</v>
      </c>
      <c r="M1291" s="4" t="s">
        <v>8</v>
      </c>
      <c r="N1291" s="4" t="s">
        <v>8</v>
      </c>
      <c r="O1291" s="4" t="s">
        <v>8</v>
      </c>
      <c r="P1291" s="4" t="s">
        <v>8</v>
      </c>
      <c r="Q1291" s="4" t="s">
        <v>8</v>
      </c>
      <c r="R1291" s="4" t="s">
        <v>8</v>
      </c>
      <c r="S1291" s="4" t="s">
        <v>8</v>
      </c>
      <c r="T1291" s="4" t="s">
        <v>8</v>
      </c>
      <c r="U1291" s="4" t="s">
        <v>8</v>
      </c>
    </row>
    <row r="1292" spans="1:21">
      <c r="A1292" t="n">
        <v>11097</v>
      </c>
      <c r="B1292" s="47" t="n">
        <v>36</v>
      </c>
      <c r="C1292" s="7" t="n">
        <v>8</v>
      </c>
      <c r="D1292" s="7" t="n">
        <v>13</v>
      </c>
      <c r="E1292" s="7" t="n">
        <v>0</v>
      </c>
      <c r="F1292" s="7" t="s">
        <v>153</v>
      </c>
      <c r="G1292" s="7" t="s">
        <v>15</v>
      </c>
      <c r="H1292" s="7" t="s">
        <v>15</v>
      </c>
      <c r="I1292" s="7" t="s">
        <v>15</v>
      </c>
      <c r="J1292" s="7" t="s">
        <v>15</v>
      </c>
      <c r="K1292" s="7" t="s">
        <v>15</v>
      </c>
      <c r="L1292" s="7" t="s">
        <v>15</v>
      </c>
      <c r="M1292" s="7" t="s">
        <v>15</v>
      </c>
      <c r="N1292" s="7" t="s">
        <v>15</v>
      </c>
      <c r="O1292" s="7" t="s">
        <v>15</v>
      </c>
      <c r="P1292" s="7" t="s">
        <v>15</v>
      </c>
      <c r="Q1292" s="7" t="s">
        <v>15</v>
      </c>
      <c r="R1292" s="7" t="s">
        <v>15</v>
      </c>
      <c r="S1292" s="7" t="s">
        <v>15</v>
      </c>
      <c r="T1292" s="7" t="s">
        <v>15</v>
      </c>
      <c r="U1292" s="7" t="s">
        <v>15</v>
      </c>
    </row>
    <row r="1293" spans="1:21">
      <c r="A1293" t="s">
        <v>4</v>
      </c>
      <c r="B1293" s="4" t="s">
        <v>5</v>
      </c>
      <c r="C1293" s="4" t="s">
        <v>7</v>
      </c>
      <c r="D1293" s="4" t="s">
        <v>11</v>
      </c>
      <c r="E1293" s="4" t="s">
        <v>7</v>
      </c>
      <c r="F1293" s="4" t="s">
        <v>8</v>
      </c>
      <c r="G1293" s="4" t="s">
        <v>8</v>
      </c>
      <c r="H1293" s="4" t="s">
        <v>8</v>
      </c>
      <c r="I1293" s="4" t="s">
        <v>8</v>
      </c>
      <c r="J1293" s="4" t="s">
        <v>8</v>
      </c>
      <c r="K1293" s="4" t="s">
        <v>8</v>
      </c>
      <c r="L1293" s="4" t="s">
        <v>8</v>
      </c>
      <c r="M1293" s="4" t="s">
        <v>8</v>
      </c>
      <c r="N1293" s="4" t="s">
        <v>8</v>
      </c>
      <c r="O1293" s="4" t="s">
        <v>8</v>
      </c>
      <c r="P1293" s="4" t="s">
        <v>8</v>
      </c>
      <c r="Q1293" s="4" t="s">
        <v>8</v>
      </c>
      <c r="R1293" s="4" t="s">
        <v>8</v>
      </c>
      <c r="S1293" s="4" t="s">
        <v>8</v>
      </c>
      <c r="T1293" s="4" t="s">
        <v>8</v>
      </c>
      <c r="U1293" s="4" t="s">
        <v>8</v>
      </c>
    </row>
    <row r="1294" spans="1:21">
      <c r="A1294" t="n">
        <v>11131</v>
      </c>
      <c r="B1294" s="47" t="n">
        <v>36</v>
      </c>
      <c r="C1294" s="7" t="n">
        <v>8</v>
      </c>
      <c r="D1294" s="7" t="n">
        <v>12</v>
      </c>
      <c r="E1294" s="7" t="n">
        <v>0</v>
      </c>
      <c r="F1294" s="7" t="s">
        <v>76</v>
      </c>
      <c r="G1294" s="7" t="s">
        <v>15</v>
      </c>
      <c r="H1294" s="7" t="s">
        <v>15</v>
      </c>
      <c r="I1294" s="7" t="s">
        <v>15</v>
      </c>
      <c r="J1294" s="7" t="s">
        <v>15</v>
      </c>
      <c r="K1294" s="7" t="s">
        <v>15</v>
      </c>
      <c r="L1294" s="7" t="s">
        <v>15</v>
      </c>
      <c r="M1294" s="7" t="s">
        <v>15</v>
      </c>
      <c r="N1294" s="7" t="s">
        <v>15</v>
      </c>
      <c r="O1294" s="7" t="s">
        <v>15</v>
      </c>
      <c r="P1294" s="7" t="s">
        <v>15</v>
      </c>
      <c r="Q1294" s="7" t="s">
        <v>15</v>
      </c>
      <c r="R1294" s="7" t="s">
        <v>15</v>
      </c>
      <c r="S1294" s="7" t="s">
        <v>15</v>
      </c>
      <c r="T1294" s="7" t="s">
        <v>15</v>
      </c>
      <c r="U1294" s="7" t="s">
        <v>15</v>
      </c>
    </row>
    <row r="1295" spans="1:21">
      <c r="A1295" t="s">
        <v>4</v>
      </c>
      <c r="B1295" s="4" t="s">
        <v>5</v>
      </c>
      <c r="C1295" s="4" t="s">
        <v>7</v>
      </c>
      <c r="D1295" s="4" t="s">
        <v>11</v>
      </c>
      <c r="E1295" s="4" t="s">
        <v>7</v>
      </c>
      <c r="F1295" s="4" t="s">
        <v>8</v>
      </c>
      <c r="G1295" s="4" t="s">
        <v>8</v>
      </c>
      <c r="H1295" s="4" t="s">
        <v>8</v>
      </c>
      <c r="I1295" s="4" t="s">
        <v>8</v>
      </c>
      <c r="J1295" s="4" t="s">
        <v>8</v>
      </c>
      <c r="K1295" s="4" t="s">
        <v>8</v>
      </c>
      <c r="L1295" s="4" t="s">
        <v>8</v>
      </c>
      <c r="M1295" s="4" t="s">
        <v>8</v>
      </c>
      <c r="N1295" s="4" t="s">
        <v>8</v>
      </c>
      <c r="O1295" s="4" t="s">
        <v>8</v>
      </c>
      <c r="P1295" s="4" t="s">
        <v>8</v>
      </c>
      <c r="Q1295" s="4" t="s">
        <v>8</v>
      </c>
      <c r="R1295" s="4" t="s">
        <v>8</v>
      </c>
      <c r="S1295" s="4" t="s">
        <v>8</v>
      </c>
      <c r="T1295" s="4" t="s">
        <v>8</v>
      </c>
      <c r="U1295" s="4" t="s">
        <v>8</v>
      </c>
    </row>
    <row r="1296" spans="1:21">
      <c r="A1296" t="n">
        <v>11165</v>
      </c>
      <c r="B1296" s="47" t="n">
        <v>36</v>
      </c>
      <c r="C1296" s="7" t="n">
        <v>8</v>
      </c>
      <c r="D1296" s="7" t="n">
        <v>80</v>
      </c>
      <c r="E1296" s="7" t="n">
        <v>0</v>
      </c>
      <c r="F1296" s="7" t="s">
        <v>70</v>
      </c>
      <c r="G1296" s="7" t="s">
        <v>148</v>
      </c>
      <c r="H1296" s="7" t="s">
        <v>15</v>
      </c>
      <c r="I1296" s="7" t="s">
        <v>15</v>
      </c>
      <c r="J1296" s="7" t="s">
        <v>15</v>
      </c>
      <c r="K1296" s="7" t="s">
        <v>15</v>
      </c>
      <c r="L1296" s="7" t="s">
        <v>15</v>
      </c>
      <c r="M1296" s="7" t="s">
        <v>15</v>
      </c>
      <c r="N1296" s="7" t="s">
        <v>15</v>
      </c>
      <c r="O1296" s="7" t="s">
        <v>15</v>
      </c>
      <c r="P1296" s="7" t="s">
        <v>15</v>
      </c>
      <c r="Q1296" s="7" t="s">
        <v>15</v>
      </c>
      <c r="R1296" s="7" t="s">
        <v>15</v>
      </c>
      <c r="S1296" s="7" t="s">
        <v>15</v>
      </c>
      <c r="T1296" s="7" t="s">
        <v>15</v>
      </c>
      <c r="U1296" s="7" t="s">
        <v>15</v>
      </c>
    </row>
    <row r="1297" spans="1:21">
      <c r="A1297" t="s">
        <v>4</v>
      </c>
      <c r="B1297" s="4" t="s">
        <v>5</v>
      </c>
      <c r="C1297" s="4" t="s">
        <v>7</v>
      </c>
      <c r="D1297" s="4" t="s">
        <v>7</v>
      </c>
      <c r="E1297" s="4" t="s">
        <v>16</v>
      </c>
      <c r="F1297" s="4" t="s">
        <v>16</v>
      </c>
      <c r="G1297" s="4" t="s">
        <v>16</v>
      </c>
      <c r="H1297" s="4" t="s">
        <v>11</v>
      </c>
    </row>
    <row r="1298" spans="1:21">
      <c r="A1298" t="n">
        <v>11212</v>
      </c>
      <c r="B1298" s="26" t="n">
        <v>45</v>
      </c>
      <c r="C1298" s="7" t="n">
        <v>2</v>
      </c>
      <c r="D1298" s="7" t="n">
        <v>3</v>
      </c>
      <c r="E1298" s="7" t="n">
        <v>0.419999986886978</v>
      </c>
      <c r="F1298" s="7" t="n">
        <v>1.58000004291534</v>
      </c>
      <c r="G1298" s="7" t="n">
        <v>14.2399997711182</v>
      </c>
      <c r="H1298" s="7" t="n">
        <v>0</v>
      </c>
    </row>
    <row r="1299" spans="1:21">
      <c r="A1299" t="s">
        <v>4</v>
      </c>
      <c r="B1299" s="4" t="s">
        <v>5</v>
      </c>
      <c r="C1299" s="4" t="s">
        <v>7</v>
      </c>
      <c r="D1299" s="4" t="s">
        <v>7</v>
      </c>
      <c r="E1299" s="4" t="s">
        <v>16</v>
      </c>
      <c r="F1299" s="4" t="s">
        <v>16</v>
      </c>
      <c r="G1299" s="4" t="s">
        <v>16</v>
      </c>
      <c r="H1299" s="4" t="s">
        <v>11</v>
      </c>
      <c r="I1299" s="4" t="s">
        <v>7</v>
      </c>
    </row>
    <row r="1300" spans="1:21">
      <c r="A1300" t="n">
        <v>11229</v>
      </c>
      <c r="B1300" s="26" t="n">
        <v>45</v>
      </c>
      <c r="C1300" s="7" t="n">
        <v>4</v>
      </c>
      <c r="D1300" s="7" t="n">
        <v>3</v>
      </c>
      <c r="E1300" s="7" t="n">
        <v>2.08999991416931</v>
      </c>
      <c r="F1300" s="7" t="n">
        <v>163.100006103516</v>
      </c>
      <c r="G1300" s="7" t="n">
        <v>0</v>
      </c>
      <c r="H1300" s="7" t="n">
        <v>0</v>
      </c>
      <c r="I1300" s="7" t="n">
        <v>0</v>
      </c>
    </row>
    <row r="1301" spans="1:21">
      <c r="A1301" t="s">
        <v>4</v>
      </c>
      <c r="B1301" s="4" t="s">
        <v>5</v>
      </c>
      <c r="C1301" s="4" t="s">
        <v>7</v>
      </c>
      <c r="D1301" s="4" t="s">
        <v>7</v>
      </c>
      <c r="E1301" s="4" t="s">
        <v>16</v>
      </c>
      <c r="F1301" s="4" t="s">
        <v>11</v>
      </c>
    </row>
    <row r="1302" spans="1:21">
      <c r="A1302" t="n">
        <v>11247</v>
      </c>
      <c r="B1302" s="26" t="n">
        <v>45</v>
      </c>
      <c r="C1302" s="7" t="n">
        <v>5</v>
      </c>
      <c r="D1302" s="7" t="n">
        <v>3</v>
      </c>
      <c r="E1302" s="7" t="n">
        <v>6.09999990463257</v>
      </c>
      <c r="F1302" s="7" t="n">
        <v>0</v>
      </c>
    </row>
    <row r="1303" spans="1:21">
      <c r="A1303" t="s">
        <v>4</v>
      </c>
      <c r="B1303" s="4" t="s">
        <v>5</v>
      </c>
      <c r="C1303" s="4" t="s">
        <v>7</v>
      </c>
      <c r="D1303" s="4" t="s">
        <v>7</v>
      </c>
      <c r="E1303" s="4" t="s">
        <v>16</v>
      </c>
      <c r="F1303" s="4" t="s">
        <v>11</v>
      </c>
    </row>
    <row r="1304" spans="1:21">
      <c r="A1304" t="n">
        <v>11256</v>
      </c>
      <c r="B1304" s="26" t="n">
        <v>45</v>
      </c>
      <c r="C1304" s="7" t="n">
        <v>11</v>
      </c>
      <c r="D1304" s="7" t="n">
        <v>3</v>
      </c>
      <c r="E1304" s="7" t="n">
        <v>30</v>
      </c>
      <c r="F1304" s="7" t="n">
        <v>0</v>
      </c>
    </row>
    <row r="1305" spans="1:21">
      <c r="A1305" t="s">
        <v>4</v>
      </c>
      <c r="B1305" s="4" t="s">
        <v>5</v>
      </c>
      <c r="C1305" s="4" t="s">
        <v>7</v>
      </c>
      <c r="D1305" s="4" t="s">
        <v>7</v>
      </c>
      <c r="E1305" s="4" t="s">
        <v>16</v>
      </c>
      <c r="F1305" s="4" t="s">
        <v>11</v>
      </c>
    </row>
    <row r="1306" spans="1:21">
      <c r="A1306" t="n">
        <v>11265</v>
      </c>
      <c r="B1306" s="26" t="n">
        <v>45</v>
      </c>
      <c r="C1306" s="7" t="n">
        <v>5</v>
      </c>
      <c r="D1306" s="7" t="n">
        <v>3</v>
      </c>
      <c r="E1306" s="7" t="n">
        <v>31.2999992370605</v>
      </c>
      <c r="F1306" s="7" t="n">
        <v>30000</v>
      </c>
    </row>
    <row r="1307" spans="1:21">
      <c r="A1307" t="s">
        <v>4</v>
      </c>
      <c r="B1307" s="4" t="s">
        <v>5</v>
      </c>
      <c r="C1307" s="4" t="s">
        <v>7</v>
      </c>
      <c r="D1307" s="4" t="s">
        <v>11</v>
      </c>
      <c r="E1307" s="4" t="s">
        <v>16</v>
      </c>
    </row>
    <row r="1308" spans="1:21">
      <c r="A1308" t="n">
        <v>11274</v>
      </c>
      <c r="B1308" s="29" t="n">
        <v>58</v>
      </c>
      <c r="C1308" s="7" t="n">
        <v>100</v>
      </c>
      <c r="D1308" s="7" t="n">
        <v>1000</v>
      </c>
      <c r="E1308" s="7" t="n">
        <v>1</v>
      </c>
    </row>
    <row r="1309" spans="1:21">
      <c r="A1309" t="s">
        <v>4</v>
      </c>
      <c r="B1309" s="4" t="s">
        <v>5</v>
      </c>
      <c r="C1309" s="4" t="s">
        <v>7</v>
      </c>
      <c r="D1309" s="4" t="s">
        <v>11</v>
      </c>
    </row>
    <row r="1310" spans="1:21">
      <c r="A1310" t="n">
        <v>11282</v>
      </c>
      <c r="B1310" s="29" t="n">
        <v>58</v>
      </c>
      <c r="C1310" s="7" t="n">
        <v>255</v>
      </c>
      <c r="D1310" s="7" t="n">
        <v>0</v>
      </c>
    </row>
    <row r="1311" spans="1:21">
      <c r="A1311" t="s">
        <v>4</v>
      </c>
      <c r="B1311" s="4" t="s">
        <v>5</v>
      </c>
      <c r="C1311" s="4" t="s">
        <v>8</v>
      </c>
      <c r="D1311" s="4" t="s">
        <v>8</v>
      </c>
    </row>
    <row r="1312" spans="1:21">
      <c r="A1312" t="n">
        <v>11286</v>
      </c>
      <c r="B1312" s="22" t="n">
        <v>70</v>
      </c>
      <c r="C1312" s="7" t="s">
        <v>159</v>
      </c>
      <c r="D1312" s="7" t="s">
        <v>160</v>
      </c>
    </row>
    <row r="1313" spans="1:9">
      <c r="A1313" t="s">
        <v>4</v>
      </c>
      <c r="B1313" s="4" t="s">
        <v>5</v>
      </c>
      <c r="C1313" s="4" t="s">
        <v>11</v>
      </c>
    </row>
    <row r="1314" spans="1:9">
      <c r="A1314" t="n">
        <v>11300</v>
      </c>
      <c r="B1314" s="36" t="n">
        <v>16</v>
      </c>
      <c r="C1314" s="7" t="n">
        <v>100</v>
      </c>
    </row>
    <row r="1315" spans="1:9">
      <c r="A1315" t="s">
        <v>4</v>
      </c>
      <c r="B1315" s="4" t="s">
        <v>5</v>
      </c>
      <c r="C1315" s="4" t="s">
        <v>11</v>
      </c>
      <c r="D1315" s="4" t="s">
        <v>11</v>
      </c>
      <c r="E1315" s="4" t="s">
        <v>16</v>
      </c>
      <c r="F1315" s="4" t="s">
        <v>16</v>
      </c>
      <c r="G1315" s="4" t="s">
        <v>16</v>
      </c>
      <c r="H1315" s="4" t="s">
        <v>16</v>
      </c>
      <c r="I1315" s="4" t="s">
        <v>7</v>
      </c>
      <c r="J1315" s="4" t="s">
        <v>11</v>
      </c>
    </row>
    <row r="1316" spans="1:9">
      <c r="A1316" t="n">
        <v>11303</v>
      </c>
      <c r="B1316" s="57" t="n">
        <v>55</v>
      </c>
      <c r="C1316" s="7" t="n">
        <v>0</v>
      </c>
      <c r="D1316" s="7" t="n">
        <v>65533</v>
      </c>
      <c r="E1316" s="7" t="n">
        <v>-0.0199999995529652</v>
      </c>
      <c r="F1316" s="7" t="n">
        <v>-2</v>
      </c>
      <c r="G1316" s="7" t="n">
        <v>-6.76000022888184</v>
      </c>
      <c r="H1316" s="7" t="n">
        <v>1.5</v>
      </c>
      <c r="I1316" s="7" t="n">
        <v>1</v>
      </c>
      <c r="J1316" s="7" t="n">
        <v>0</v>
      </c>
    </row>
    <row r="1317" spans="1:9">
      <c r="A1317" t="s">
        <v>4</v>
      </c>
      <c r="B1317" s="4" t="s">
        <v>5</v>
      </c>
      <c r="C1317" s="4" t="s">
        <v>11</v>
      </c>
      <c r="D1317" s="4" t="s">
        <v>13</v>
      </c>
      <c r="E1317" s="4" t="s">
        <v>13</v>
      </c>
      <c r="F1317" s="4" t="s">
        <v>13</v>
      </c>
      <c r="G1317" s="4" t="s">
        <v>13</v>
      </c>
      <c r="H1317" s="4" t="s">
        <v>11</v>
      </c>
      <c r="I1317" s="4" t="s">
        <v>7</v>
      </c>
    </row>
    <row r="1318" spans="1:9">
      <c r="A1318" t="n">
        <v>11327</v>
      </c>
      <c r="B1318" s="56" t="n">
        <v>66</v>
      </c>
      <c r="C1318" s="7" t="n">
        <v>0</v>
      </c>
      <c r="D1318" s="7" t="n">
        <v>1065353216</v>
      </c>
      <c r="E1318" s="7" t="n">
        <v>1065353216</v>
      </c>
      <c r="F1318" s="7" t="n">
        <v>1065353216</v>
      </c>
      <c r="G1318" s="7" t="n">
        <v>1065353216</v>
      </c>
      <c r="H1318" s="7" t="n">
        <v>500</v>
      </c>
      <c r="I1318" s="7" t="n">
        <v>3</v>
      </c>
    </row>
    <row r="1319" spans="1:9">
      <c r="A1319" t="s">
        <v>4</v>
      </c>
      <c r="B1319" s="4" t="s">
        <v>5</v>
      </c>
      <c r="C1319" s="4" t="s">
        <v>11</v>
      </c>
    </row>
    <row r="1320" spans="1:9">
      <c r="A1320" t="n">
        <v>11349</v>
      </c>
      <c r="B1320" s="36" t="n">
        <v>16</v>
      </c>
      <c r="C1320" s="7" t="n">
        <v>1000</v>
      </c>
    </row>
    <row r="1321" spans="1:9">
      <c r="A1321" t="s">
        <v>4</v>
      </c>
      <c r="B1321" s="4" t="s">
        <v>5</v>
      </c>
      <c r="C1321" s="4" t="s">
        <v>11</v>
      </c>
      <c r="D1321" s="4" t="s">
        <v>11</v>
      </c>
      <c r="E1321" s="4" t="s">
        <v>16</v>
      </c>
      <c r="F1321" s="4" t="s">
        <v>16</v>
      </c>
      <c r="G1321" s="4" t="s">
        <v>16</v>
      </c>
      <c r="H1321" s="4" t="s">
        <v>16</v>
      </c>
      <c r="I1321" s="4" t="s">
        <v>7</v>
      </c>
      <c r="J1321" s="4" t="s">
        <v>11</v>
      </c>
    </row>
    <row r="1322" spans="1:9">
      <c r="A1322" t="n">
        <v>11352</v>
      </c>
      <c r="B1322" s="57" t="n">
        <v>55</v>
      </c>
      <c r="C1322" s="7" t="n">
        <v>16</v>
      </c>
      <c r="D1322" s="7" t="n">
        <v>65533</v>
      </c>
      <c r="E1322" s="7" t="n">
        <v>1.69000005722046</v>
      </c>
      <c r="F1322" s="7" t="n">
        <v>-1.79999995231628</v>
      </c>
      <c r="G1322" s="7" t="n">
        <v>-5.71000003814697</v>
      </c>
      <c r="H1322" s="7" t="n">
        <v>1.5</v>
      </c>
      <c r="I1322" s="7" t="n">
        <v>1</v>
      </c>
      <c r="J1322" s="7" t="n">
        <v>0</v>
      </c>
    </row>
    <row r="1323" spans="1:9">
      <c r="A1323" t="s">
        <v>4</v>
      </c>
      <c r="B1323" s="4" t="s">
        <v>5</v>
      </c>
      <c r="C1323" s="4" t="s">
        <v>11</v>
      </c>
      <c r="D1323" s="4" t="s">
        <v>13</v>
      </c>
      <c r="E1323" s="4" t="s">
        <v>13</v>
      </c>
      <c r="F1323" s="4" t="s">
        <v>13</v>
      </c>
      <c r="G1323" s="4" t="s">
        <v>13</v>
      </c>
      <c r="H1323" s="4" t="s">
        <v>11</v>
      </c>
      <c r="I1323" s="4" t="s">
        <v>7</v>
      </c>
    </row>
    <row r="1324" spans="1:9">
      <c r="A1324" t="n">
        <v>11376</v>
      </c>
      <c r="B1324" s="56" t="n">
        <v>66</v>
      </c>
      <c r="C1324" s="7" t="n">
        <v>16</v>
      </c>
      <c r="D1324" s="7" t="n">
        <v>1065353216</v>
      </c>
      <c r="E1324" s="7" t="n">
        <v>1065353216</v>
      </c>
      <c r="F1324" s="7" t="n">
        <v>1065353216</v>
      </c>
      <c r="G1324" s="7" t="n">
        <v>1065353216</v>
      </c>
      <c r="H1324" s="7" t="n">
        <v>500</v>
      </c>
      <c r="I1324" s="7" t="n">
        <v>3</v>
      </c>
    </row>
    <row r="1325" spans="1:9">
      <c r="A1325" t="s">
        <v>4</v>
      </c>
      <c r="B1325" s="4" t="s">
        <v>5</v>
      </c>
      <c r="C1325" s="4" t="s">
        <v>11</v>
      </c>
    </row>
    <row r="1326" spans="1:9">
      <c r="A1326" t="n">
        <v>11398</v>
      </c>
      <c r="B1326" s="36" t="n">
        <v>16</v>
      </c>
      <c r="C1326" s="7" t="n">
        <v>1500</v>
      </c>
    </row>
    <row r="1327" spans="1:9">
      <c r="A1327" t="s">
        <v>4</v>
      </c>
      <c r="B1327" s="4" t="s">
        <v>5</v>
      </c>
      <c r="C1327" s="4" t="s">
        <v>11</v>
      </c>
      <c r="D1327" s="4" t="s">
        <v>11</v>
      </c>
      <c r="E1327" s="4" t="s">
        <v>16</v>
      </c>
      <c r="F1327" s="4" t="s">
        <v>16</v>
      </c>
      <c r="G1327" s="4" t="s">
        <v>16</v>
      </c>
      <c r="H1327" s="4" t="s">
        <v>16</v>
      </c>
      <c r="I1327" s="4" t="s">
        <v>7</v>
      </c>
      <c r="J1327" s="4" t="s">
        <v>11</v>
      </c>
    </row>
    <row r="1328" spans="1:9">
      <c r="A1328" t="n">
        <v>11401</v>
      </c>
      <c r="B1328" s="57" t="n">
        <v>55</v>
      </c>
      <c r="C1328" s="7" t="n">
        <v>11</v>
      </c>
      <c r="D1328" s="7" t="n">
        <v>65533</v>
      </c>
      <c r="E1328" s="7" t="n">
        <v>-1.30999994277954</v>
      </c>
      <c r="F1328" s="7" t="n">
        <v>-1.46000003814697</v>
      </c>
      <c r="G1328" s="7" t="n">
        <v>-4.34000015258789</v>
      </c>
      <c r="H1328" s="7" t="n">
        <v>1.5</v>
      </c>
      <c r="I1328" s="7" t="n">
        <v>1</v>
      </c>
      <c r="J1328" s="7" t="n">
        <v>0</v>
      </c>
    </row>
    <row r="1329" spans="1:10">
      <c r="A1329" t="s">
        <v>4</v>
      </c>
      <c r="B1329" s="4" t="s">
        <v>5</v>
      </c>
      <c r="C1329" s="4" t="s">
        <v>11</v>
      </c>
      <c r="D1329" s="4" t="s">
        <v>13</v>
      </c>
      <c r="E1329" s="4" t="s">
        <v>13</v>
      </c>
      <c r="F1329" s="4" t="s">
        <v>13</v>
      </c>
      <c r="G1329" s="4" t="s">
        <v>13</v>
      </c>
      <c r="H1329" s="4" t="s">
        <v>11</v>
      </c>
      <c r="I1329" s="4" t="s">
        <v>7</v>
      </c>
    </row>
    <row r="1330" spans="1:10">
      <c r="A1330" t="n">
        <v>11425</v>
      </c>
      <c r="B1330" s="56" t="n">
        <v>66</v>
      </c>
      <c r="C1330" s="7" t="n">
        <v>11</v>
      </c>
      <c r="D1330" s="7" t="n">
        <v>1065353216</v>
      </c>
      <c r="E1330" s="7" t="n">
        <v>1065353216</v>
      </c>
      <c r="F1330" s="7" t="n">
        <v>1065353216</v>
      </c>
      <c r="G1330" s="7" t="n">
        <v>1065353216</v>
      </c>
      <c r="H1330" s="7" t="n">
        <v>500</v>
      </c>
      <c r="I1330" s="7" t="n">
        <v>3</v>
      </c>
    </row>
    <row r="1331" spans="1:10">
      <c r="A1331" t="s">
        <v>4</v>
      </c>
      <c r="B1331" s="4" t="s">
        <v>5</v>
      </c>
      <c r="C1331" s="4" t="s">
        <v>11</v>
      </c>
    </row>
    <row r="1332" spans="1:10">
      <c r="A1332" t="n">
        <v>11447</v>
      </c>
      <c r="B1332" s="36" t="n">
        <v>16</v>
      </c>
      <c r="C1332" s="7" t="n">
        <v>1000</v>
      </c>
    </row>
    <row r="1333" spans="1:10">
      <c r="A1333" t="s">
        <v>4</v>
      </c>
      <c r="B1333" s="4" t="s">
        <v>5</v>
      </c>
      <c r="C1333" s="4" t="s">
        <v>11</v>
      </c>
      <c r="D1333" s="4" t="s">
        <v>11</v>
      </c>
      <c r="E1333" s="4" t="s">
        <v>16</v>
      </c>
      <c r="F1333" s="4" t="s">
        <v>16</v>
      </c>
      <c r="G1333" s="4" t="s">
        <v>16</v>
      </c>
      <c r="H1333" s="4" t="s">
        <v>16</v>
      </c>
      <c r="I1333" s="4" t="s">
        <v>7</v>
      </c>
      <c r="J1333" s="4" t="s">
        <v>11</v>
      </c>
    </row>
    <row r="1334" spans="1:10">
      <c r="A1334" t="n">
        <v>11450</v>
      </c>
      <c r="B1334" s="57" t="n">
        <v>55</v>
      </c>
      <c r="C1334" s="7" t="n">
        <v>1</v>
      </c>
      <c r="D1334" s="7" t="n">
        <v>65533</v>
      </c>
      <c r="E1334" s="7" t="n">
        <v>0.790000021457672</v>
      </c>
      <c r="F1334" s="7" t="n">
        <v>-1.13999998569489</v>
      </c>
      <c r="G1334" s="7" t="n">
        <v>-3.03999996185303</v>
      </c>
      <c r="H1334" s="7" t="n">
        <v>1.5</v>
      </c>
      <c r="I1334" s="7" t="n">
        <v>1</v>
      </c>
      <c r="J1334" s="7" t="n">
        <v>0</v>
      </c>
    </row>
    <row r="1335" spans="1:10">
      <c r="A1335" t="s">
        <v>4</v>
      </c>
      <c r="B1335" s="4" t="s">
        <v>5</v>
      </c>
      <c r="C1335" s="4" t="s">
        <v>11</v>
      </c>
      <c r="D1335" s="4" t="s">
        <v>13</v>
      </c>
      <c r="E1335" s="4" t="s">
        <v>13</v>
      </c>
      <c r="F1335" s="4" t="s">
        <v>13</v>
      </c>
      <c r="G1335" s="4" t="s">
        <v>13</v>
      </c>
      <c r="H1335" s="4" t="s">
        <v>11</v>
      </c>
      <c r="I1335" s="4" t="s">
        <v>7</v>
      </c>
    </row>
    <row r="1336" spans="1:10">
      <c r="A1336" t="n">
        <v>11474</v>
      </c>
      <c r="B1336" s="56" t="n">
        <v>66</v>
      </c>
      <c r="C1336" s="7" t="n">
        <v>1</v>
      </c>
      <c r="D1336" s="7" t="n">
        <v>1065353216</v>
      </c>
      <c r="E1336" s="7" t="n">
        <v>1065353216</v>
      </c>
      <c r="F1336" s="7" t="n">
        <v>1065353216</v>
      </c>
      <c r="G1336" s="7" t="n">
        <v>1065353216</v>
      </c>
      <c r="H1336" s="7" t="n">
        <v>500</v>
      </c>
      <c r="I1336" s="7" t="n">
        <v>3</v>
      </c>
    </row>
    <row r="1337" spans="1:10">
      <c r="A1337" t="s">
        <v>4</v>
      </c>
      <c r="B1337" s="4" t="s">
        <v>5</v>
      </c>
      <c r="C1337" s="4" t="s">
        <v>11</v>
      </c>
    </row>
    <row r="1338" spans="1:10">
      <c r="A1338" t="n">
        <v>11496</v>
      </c>
      <c r="B1338" s="36" t="n">
        <v>16</v>
      </c>
      <c r="C1338" s="7" t="n">
        <v>500</v>
      </c>
    </row>
    <row r="1339" spans="1:10">
      <c r="A1339" t="s">
        <v>4</v>
      </c>
      <c r="B1339" s="4" t="s">
        <v>5</v>
      </c>
      <c r="C1339" s="4" t="s">
        <v>7</v>
      </c>
      <c r="D1339" s="4" t="s">
        <v>11</v>
      </c>
      <c r="E1339" s="4" t="s">
        <v>11</v>
      </c>
      <c r="F1339" s="4" t="s">
        <v>13</v>
      </c>
    </row>
    <row r="1340" spans="1:10">
      <c r="A1340" t="n">
        <v>11499</v>
      </c>
      <c r="B1340" s="58" t="n">
        <v>84</v>
      </c>
      <c r="C1340" s="7" t="n">
        <v>1</v>
      </c>
      <c r="D1340" s="7" t="n">
        <v>0</v>
      </c>
      <c r="E1340" s="7" t="n">
        <v>1000</v>
      </c>
      <c r="F1340" s="7" t="n">
        <v>0</v>
      </c>
    </row>
    <row r="1341" spans="1:10">
      <c r="A1341" t="s">
        <v>4</v>
      </c>
      <c r="B1341" s="4" t="s">
        <v>5</v>
      </c>
      <c r="C1341" s="4" t="s">
        <v>11</v>
      </c>
    </row>
    <row r="1342" spans="1:10">
      <c r="A1342" t="n">
        <v>11509</v>
      </c>
      <c r="B1342" s="36" t="n">
        <v>16</v>
      </c>
      <c r="C1342" s="7" t="n">
        <v>1000</v>
      </c>
    </row>
    <row r="1343" spans="1:10">
      <c r="A1343" t="s">
        <v>4</v>
      </c>
      <c r="B1343" s="4" t="s">
        <v>5</v>
      </c>
      <c r="C1343" s="4" t="s">
        <v>11</v>
      </c>
      <c r="D1343" s="4" t="s">
        <v>11</v>
      </c>
      <c r="E1343" s="4" t="s">
        <v>16</v>
      </c>
      <c r="F1343" s="4" t="s">
        <v>16</v>
      </c>
      <c r="G1343" s="4" t="s">
        <v>16</v>
      </c>
      <c r="H1343" s="4" t="s">
        <v>16</v>
      </c>
      <c r="I1343" s="4" t="s">
        <v>7</v>
      </c>
      <c r="J1343" s="4" t="s">
        <v>11</v>
      </c>
    </row>
    <row r="1344" spans="1:10">
      <c r="A1344" t="n">
        <v>11512</v>
      </c>
      <c r="B1344" s="57" t="n">
        <v>55</v>
      </c>
      <c r="C1344" s="7" t="n">
        <v>2</v>
      </c>
      <c r="D1344" s="7" t="n">
        <v>65533</v>
      </c>
      <c r="E1344" s="7" t="n">
        <v>-0.550000011920929</v>
      </c>
      <c r="F1344" s="7" t="n">
        <v>-0.779999971389771</v>
      </c>
      <c r="G1344" s="7" t="n">
        <v>-1.60000002384186</v>
      </c>
      <c r="H1344" s="7" t="n">
        <v>1.5</v>
      </c>
      <c r="I1344" s="7" t="n">
        <v>1</v>
      </c>
      <c r="J1344" s="7" t="n">
        <v>0</v>
      </c>
    </row>
    <row r="1345" spans="1:10">
      <c r="A1345" t="s">
        <v>4</v>
      </c>
      <c r="B1345" s="4" t="s">
        <v>5</v>
      </c>
      <c r="C1345" s="4" t="s">
        <v>11</v>
      </c>
      <c r="D1345" s="4" t="s">
        <v>13</v>
      </c>
      <c r="E1345" s="4" t="s">
        <v>13</v>
      </c>
      <c r="F1345" s="4" t="s">
        <v>13</v>
      </c>
      <c r="G1345" s="4" t="s">
        <v>13</v>
      </c>
      <c r="H1345" s="4" t="s">
        <v>11</v>
      </c>
      <c r="I1345" s="4" t="s">
        <v>7</v>
      </c>
    </row>
    <row r="1346" spans="1:10">
      <c r="A1346" t="n">
        <v>11536</v>
      </c>
      <c r="B1346" s="56" t="n">
        <v>66</v>
      </c>
      <c r="C1346" s="7" t="n">
        <v>2</v>
      </c>
      <c r="D1346" s="7" t="n">
        <v>1065353216</v>
      </c>
      <c r="E1346" s="7" t="n">
        <v>1065353216</v>
      </c>
      <c r="F1346" s="7" t="n">
        <v>1065353216</v>
      </c>
      <c r="G1346" s="7" t="n">
        <v>1065353216</v>
      </c>
      <c r="H1346" s="7" t="n">
        <v>500</v>
      </c>
      <c r="I1346" s="7" t="n">
        <v>3</v>
      </c>
    </row>
    <row r="1347" spans="1:10">
      <c r="A1347" t="s">
        <v>4</v>
      </c>
      <c r="B1347" s="4" t="s">
        <v>5</v>
      </c>
      <c r="C1347" s="4" t="s">
        <v>11</v>
      </c>
    </row>
    <row r="1348" spans="1:10">
      <c r="A1348" t="n">
        <v>11558</v>
      </c>
      <c r="B1348" s="36" t="n">
        <v>16</v>
      </c>
      <c r="C1348" s="7" t="n">
        <v>800</v>
      </c>
    </row>
    <row r="1349" spans="1:10">
      <c r="A1349" t="s">
        <v>4</v>
      </c>
      <c r="B1349" s="4" t="s">
        <v>5</v>
      </c>
      <c r="C1349" s="4" t="s">
        <v>11</v>
      </c>
      <c r="D1349" s="4" t="s">
        <v>11</v>
      </c>
      <c r="E1349" s="4" t="s">
        <v>16</v>
      </c>
      <c r="F1349" s="4" t="s">
        <v>16</v>
      </c>
      <c r="G1349" s="4" t="s">
        <v>16</v>
      </c>
      <c r="H1349" s="4" t="s">
        <v>16</v>
      </c>
      <c r="I1349" s="4" t="s">
        <v>7</v>
      </c>
      <c r="J1349" s="4" t="s">
        <v>11</v>
      </c>
    </row>
    <row r="1350" spans="1:10">
      <c r="A1350" t="n">
        <v>11561</v>
      </c>
      <c r="B1350" s="57" t="n">
        <v>55</v>
      </c>
      <c r="C1350" s="7" t="n">
        <v>3</v>
      </c>
      <c r="D1350" s="7" t="n">
        <v>65533</v>
      </c>
      <c r="E1350" s="7" t="n">
        <v>1.49000000953674</v>
      </c>
      <c r="F1350" s="7" t="n">
        <v>-0.699999988079071</v>
      </c>
      <c r="G1350" s="7" t="n">
        <v>-1.30999994277954</v>
      </c>
      <c r="H1350" s="7" t="n">
        <v>1.5</v>
      </c>
      <c r="I1350" s="7" t="n">
        <v>1</v>
      </c>
      <c r="J1350" s="7" t="n">
        <v>0</v>
      </c>
    </row>
    <row r="1351" spans="1:10">
      <c r="A1351" t="s">
        <v>4</v>
      </c>
      <c r="B1351" s="4" t="s">
        <v>5</v>
      </c>
      <c r="C1351" s="4" t="s">
        <v>11</v>
      </c>
      <c r="D1351" s="4" t="s">
        <v>13</v>
      </c>
      <c r="E1351" s="4" t="s">
        <v>13</v>
      </c>
      <c r="F1351" s="4" t="s">
        <v>13</v>
      </c>
      <c r="G1351" s="4" t="s">
        <v>13</v>
      </c>
      <c r="H1351" s="4" t="s">
        <v>11</v>
      </c>
      <c r="I1351" s="4" t="s">
        <v>7</v>
      </c>
    </row>
    <row r="1352" spans="1:10">
      <c r="A1352" t="n">
        <v>11585</v>
      </c>
      <c r="B1352" s="56" t="n">
        <v>66</v>
      </c>
      <c r="C1352" s="7" t="n">
        <v>3</v>
      </c>
      <c r="D1352" s="7" t="n">
        <v>1065353216</v>
      </c>
      <c r="E1352" s="7" t="n">
        <v>1065353216</v>
      </c>
      <c r="F1352" s="7" t="n">
        <v>1065353216</v>
      </c>
      <c r="G1352" s="7" t="n">
        <v>1065353216</v>
      </c>
      <c r="H1352" s="7" t="n">
        <v>500</v>
      </c>
      <c r="I1352" s="7" t="n">
        <v>3</v>
      </c>
    </row>
    <row r="1353" spans="1:10">
      <c r="A1353" t="s">
        <v>4</v>
      </c>
      <c r="B1353" s="4" t="s">
        <v>5</v>
      </c>
      <c r="C1353" s="4" t="s">
        <v>11</v>
      </c>
    </row>
    <row r="1354" spans="1:10">
      <c r="A1354" t="n">
        <v>11607</v>
      </c>
      <c r="B1354" s="36" t="n">
        <v>16</v>
      </c>
      <c r="C1354" s="7" t="n">
        <v>1000</v>
      </c>
    </row>
    <row r="1355" spans="1:10">
      <c r="A1355" t="s">
        <v>4</v>
      </c>
      <c r="B1355" s="4" t="s">
        <v>5</v>
      </c>
      <c r="C1355" s="4" t="s">
        <v>7</v>
      </c>
      <c r="D1355" s="4" t="s">
        <v>11</v>
      </c>
      <c r="E1355" s="4" t="s">
        <v>16</v>
      </c>
    </row>
    <row r="1356" spans="1:10">
      <c r="A1356" t="n">
        <v>11610</v>
      </c>
      <c r="B1356" s="29" t="n">
        <v>58</v>
      </c>
      <c r="C1356" s="7" t="n">
        <v>101</v>
      </c>
      <c r="D1356" s="7" t="n">
        <v>500</v>
      </c>
      <c r="E1356" s="7" t="n">
        <v>1</v>
      </c>
    </row>
    <row r="1357" spans="1:10">
      <c r="A1357" t="s">
        <v>4</v>
      </c>
      <c r="B1357" s="4" t="s">
        <v>5</v>
      </c>
      <c r="C1357" s="4" t="s">
        <v>7</v>
      </c>
      <c r="D1357" s="4" t="s">
        <v>11</v>
      </c>
    </row>
    <row r="1358" spans="1:10">
      <c r="A1358" t="n">
        <v>11618</v>
      </c>
      <c r="B1358" s="29" t="n">
        <v>58</v>
      </c>
      <c r="C1358" s="7" t="n">
        <v>254</v>
      </c>
      <c r="D1358" s="7" t="n">
        <v>0</v>
      </c>
    </row>
    <row r="1359" spans="1:10">
      <c r="A1359" t="s">
        <v>4</v>
      </c>
      <c r="B1359" s="4" t="s">
        <v>5</v>
      </c>
      <c r="C1359" s="4" t="s">
        <v>11</v>
      </c>
      <c r="D1359" s="4" t="s">
        <v>7</v>
      </c>
    </row>
    <row r="1360" spans="1:10">
      <c r="A1360" t="n">
        <v>11622</v>
      </c>
      <c r="B1360" s="59" t="n">
        <v>56</v>
      </c>
      <c r="C1360" s="7" t="n">
        <v>0</v>
      </c>
      <c r="D1360" s="7" t="n">
        <v>1</v>
      </c>
    </row>
    <row r="1361" spans="1:10">
      <c r="A1361" t="s">
        <v>4</v>
      </c>
      <c r="B1361" s="4" t="s">
        <v>5</v>
      </c>
      <c r="C1361" s="4" t="s">
        <v>11</v>
      </c>
      <c r="D1361" s="4" t="s">
        <v>7</v>
      </c>
    </row>
    <row r="1362" spans="1:10">
      <c r="A1362" t="n">
        <v>11626</v>
      </c>
      <c r="B1362" s="59" t="n">
        <v>56</v>
      </c>
      <c r="C1362" s="7" t="n">
        <v>16</v>
      </c>
      <c r="D1362" s="7" t="n">
        <v>1</v>
      </c>
    </row>
    <row r="1363" spans="1:10">
      <c r="A1363" t="s">
        <v>4</v>
      </c>
      <c r="B1363" s="4" t="s">
        <v>5</v>
      </c>
      <c r="C1363" s="4" t="s">
        <v>11</v>
      </c>
      <c r="D1363" s="4" t="s">
        <v>7</v>
      </c>
    </row>
    <row r="1364" spans="1:10">
      <c r="A1364" t="n">
        <v>11630</v>
      </c>
      <c r="B1364" s="59" t="n">
        <v>56</v>
      </c>
      <c r="C1364" s="7" t="n">
        <v>11</v>
      </c>
      <c r="D1364" s="7" t="n">
        <v>1</v>
      </c>
    </row>
    <row r="1365" spans="1:10">
      <c r="A1365" t="s">
        <v>4</v>
      </c>
      <c r="B1365" s="4" t="s">
        <v>5</v>
      </c>
      <c r="C1365" s="4" t="s">
        <v>11</v>
      </c>
      <c r="D1365" s="4" t="s">
        <v>7</v>
      </c>
    </row>
    <row r="1366" spans="1:10">
      <c r="A1366" t="n">
        <v>11634</v>
      </c>
      <c r="B1366" s="59" t="n">
        <v>56</v>
      </c>
      <c r="C1366" s="7" t="n">
        <v>1</v>
      </c>
      <c r="D1366" s="7" t="n">
        <v>1</v>
      </c>
    </row>
    <row r="1367" spans="1:10">
      <c r="A1367" t="s">
        <v>4</v>
      </c>
      <c r="B1367" s="4" t="s">
        <v>5</v>
      </c>
      <c r="C1367" s="4" t="s">
        <v>11</v>
      </c>
      <c r="D1367" s="4" t="s">
        <v>7</v>
      </c>
    </row>
    <row r="1368" spans="1:10">
      <c r="A1368" t="n">
        <v>11638</v>
      </c>
      <c r="B1368" s="59" t="n">
        <v>56</v>
      </c>
      <c r="C1368" s="7" t="n">
        <v>2</v>
      </c>
      <c r="D1368" s="7" t="n">
        <v>1</v>
      </c>
    </row>
    <row r="1369" spans="1:10">
      <c r="A1369" t="s">
        <v>4</v>
      </c>
      <c r="B1369" s="4" t="s">
        <v>5</v>
      </c>
      <c r="C1369" s="4" t="s">
        <v>11</v>
      </c>
      <c r="D1369" s="4" t="s">
        <v>7</v>
      </c>
    </row>
    <row r="1370" spans="1:10">
      <c r="A1370" t="n">
        <v>11642</v>
      </c>
      <c r="B1370" s="59" t="n">
        <v>56</v>
      </c>
      <c r="C1370" s="7" t="n">
        <v>3</v>
      </c>
      <c r="D1370" s="7" t="n">
        <v>1</v>
      </c>
    </row>
    <row r="1371" spans="1:10">
      <c r="A1371" t="s">
        <v>4</v>
      </c>
      <c r="B1371" s="4" t="s">
        <v>5</v>
      </c>
      <c r="C1371" s="4" t="s">
        <v>7</v>
      </c>
      <c r="D1371" s="4" t="s">
        <v>7</v>
      </c>
      <c r="E1371" s="4" t="s">
        <v>16</v>
      </c>
      <c r="F1371" s="4" t="s">
        <v>16</v>
      </c>
      <c r="G1371" s="4" t="s">
        <v>16</v>
      </c>
      <c r="H1371" s="4" t="s">
        <v>11</v>
      </c>
    </row>
    <row r="1372" spans="1:10">
      <c r="A1372" t="n">
        <v>11646</v>
      </c>
      <c r="B1372" s="26" t="n">
        <v>45</v>
      </c>
      <c r="C1372" s="7" t="n">
        <v>2</v>
      </c>
      <c r="D1372" s="7" t="n">
        <v>3</v>
      </c>
      <c r="E1372" s="7" t="n">
        <v>41.0400009155273</v>
      </c>
      <c r="F1372" s="7" t="n">
        <v>26.0799999237061</v>
      </c>
      <c r="G1372" s="7" t="n">
        <v>-56.4099998474121</v>
      </c>
      <c r="H1372" s="7" t="n">
        <v>0</v>
      </c>
    </row>
    <row r="1373" spans="1:10">
      <c r="A1373" t="s">
        <v>4</v>
      </c>
      <c r="B1373" s="4" t="s">
        <v>5</v>
      </c>
      <c r="C1373" s="4" t="s">
        <v>7</v>
      </c>
      <c r="D1373" s="4" t="s">
        <v>7</v>
      </c>
      <c r="E1373" s="4" t="s">
        <v>16</v>
      </c>
      <c r="F1373" s="4" t="s">
        <v>16</v>
      </c>
      <c r="G1373" s="4" t="s">
        <v>16</v>
      </c>
      <c r="H1373" s="4" t="s">
        <v>11</v>
      </c>
      <c r="I1373" s="4" t="s">
        <v>7</v>
      </c>
    </row>
    <row r="1374" spans="1:10">
      <c r="A1374" t="n">
        <v>11663</v>
      </c>
      <c r="B1374" s="26" t="n">
        <v>45</v>
      </c>
      <c r="C1374" s="7" t="n">
        <v>4</v>
      </c>
      <c r="D1374" s="7" t="n">
        <v>3</v>
      </c>
      <c r="E1374" s="7" t="n">
        <v>18.8199996948242</v>
      </c>
      <c r="F1374" s="7" t="n">
        <v>131.660003662109</v>
      </c>
      <c r="G1374" s="7" t="n">
        <v>16</v>
      </c>
      <c r="H1374" s="7" t="n">
        <v>0</v>
      </c>
      <c r="I1374" s="7" t="n">
        <v>0</v>
      </c>
    </row>
    <row r="1375" spans="1:10">
      <c r="A1375" t="s">
        <v>4</v>
      </c>
      <c r="B1375" s="4" t="s">
        <v>5</v>
      </c>
      <c r="C1375" s="4" t="s">
        <v>7</v>
      </c>
      <c r="D1375" s="4" t="s">
        <v>7</v>
      </c>
      <c r="E1375" s="4" t="s">
        <v>16</v>
      </c>
      <c r="F1375" s="4" t="s">
        <v>11</v>
      </c>
    </row>
    <row r="1376" spans="1:10">
      <c r="A1376" t="n">
        <v>11681</v>
      </c>
      <c r="B1376" s="26" t="n">
        <v>45</v>
      </c>
      <c r="C1376" s="7" t="n">
        <v>5</v>
      </c>
      <c r="D1376" s="7" t="n">
        <v>3</v>
      </c>
      <c r="E1376" s="7" t="n">
        <v>7.40000009536743</v>
      </c>
      <c r="F1376" s="7" t="n">
        <v>0</v>
      </c>
    </row>
    <row r="1377" spans="1:9">
      <c r="A1377" t="s">
        <v>4</v>
      </c>
      <c r="B1377" s="4" t="s">
        <v>5</v>
      </c>
      <c r="C1377" s="4" t="s">
        <v>7</v>
      </c>
      <c r="D1377" s="4" t="s">
        <v>7</v>
      </c>
      <c r="E1377" s="4" t="s">
        <v>16</v>
      </c>
      <c r="F1377" s="4" t="s">
        <v>11</v>
      </c>
    </row>
    <row r="1378" spans="1:9">
      <c r="A1378" t="n">
        <v>11690</v>
      </c>
      <c r="B1378" s="26" t="n">
        <v>45</v>
      </c>
      <c r="C1378" s="7" t="n">
        <v>11</v>
      </c>
      <c r="D1378" s="7" t="n">
        <v>3</v>
      </c>
      <c r="E1378" s="7" t="n">
        <v>30.6000003814697</v>
      </c>
      <c r="F1378" s="7" t="n">
        <v>0</v>
      </c>
    </row>
    <row r="1379" spans="1:9">
      <c r="A1379" t="s">
        <v>4</v>
      </c>
      <c r="B1379" s="4" t="s">
        <v>5</v>
      </c>
      <c r="C1379" s="4" t="s">
        <v>7</v>
      </c>
      <c r="D1379" s="4" t="s">
        <v>7</v>
      </c>
      <c r="E1379" s="4" t="s">
        <v>16</v>
      </c>
      <c r="F1379" s="4" t="s">
        <v>16</v>
      </c>
      <c r="G1379" s="4" t="s">
        <v>16</v>
      </c>
      <c r="H1379" s="4" t="s">
        <v>11</v>
      </c>
    </row>
    <row r="1380" spans="1:9">
      <c r="A1380" t="n">
        <v>11699</v>
      </c>
      <c r="B1380" s="26" t="n">
        <v>45</v>
      </c>
      <c r="C1380" s="7" t="n">
        <v>2</v>
      </c>
      <c r="D1380" s="7" t="n">
        <v>3</v>
      </c>
      <c r="E1380" s="7" t="n">
        <v>41.0400009155273</v>
      </c>
      <c r="F1380" s="7" t="n">
        <v>5.1399998664856</v>
      </c>
      <c r="G1380" s="7" t="n">
        <v>-56.4099998474121</v>
      </c>
      <c r="H1380" s="7" t="n">
        <v>8000</v>
      </c>
    </row>
    <row r="1381" spans="1:9">
      <c r="A1381" t="s">
        <v>4</v>
      </c>
      <c r="B1381" s="4" t="s">
        <v>5</v>
      </c>
      <c r="C1381" s="4" t="s">
        <v>7</v>
      </c>
      <c r="D1381" s="4" t="s">
        <v>7</v>
      </c>
      <c r="E1381" s="4" t="s">
        <v>16</v>
      </c>
      <c r="F1381" s="4" t="s">
        <v>16</v>
      </c>
      <c r="G1381" s="4" t="s">
        <v>16</v>
      </c>
      <c r="H1381" s="4" t="s">
        <v>11</v>
      </c>
      <c r="I1381" s="4" t="s">
        <v>7</v>
      </c>
    </row>
    <row r="1382" spans="1:9">
      <c r="A1382" t="n">
        <v>11716</v>
      </c>
      <c r="B1382" s="26" t="n">
        <v>45</v>
      </c>
      <c r="C1382" s="7" t="n">
        <v>4</v>
      </c>
      <c r="D1382" s="7" t="n">
        <v>3</v>
      </c>
      <c r="E1382" s="7" t="n">
        <v>6.46999979019165</v>
      </c>
      <c r="F1382" s="7" t="n">
        <v>131.660003662109</v>
      </c>
      <c r="G1382" s="7" t="n">
        <v>16</v>
      </c>
      <c r="H1382" s="7" t="n">
        <v>8000</v>
      </c>
      <c r="I1382" s="7" t="n">
        <v>0</v>
      </c>
    </row>
    <row r="1383" spans="1:9">
      <c r="A1383" t="s">
        <v>4</v>
      </c>
      <c r="B1383" s="4" t="s">
        <v>5</v>
      </c>
      <c r="C1383" s="4" t="s">
        <v>7</v>
      </c>
      <c r="D1383" s="4" t="s">
        <v>7</v>
      </c>
      <c r="E1383" s="4" t="s">
        <v>16</v>
      </c>
      <c r="F1383" s="4" t="s">
        <v>11</v>
      </c>
    </row>
    <row r="1384" spans="1:9">
      <c r="A1384" t="n">
        <v>11734</v>
      </c>
      <c r="B1384" s="26" t="n">
        <v>45</v>
      </c>
      <c r="C1384" s="7" t="n">
        <v>5</v>
      </c>
      <c r="D1384" s="7" t="n">
        <v>3</v>
      </c>
      <c r="E1384" s="7" t="n">
        <v>7.40000009536743</v>
      </c>
      <c r="F1384" s="7" t="n">
        <v>8000</v>
      </c>
    </row>
    <row r="1385" spans="1:9">
      <c r="A1385" t="s">
        <v>4</v>
      </c>
      <c r="B1385" s="4" t="s">
        <v>5</v>
      </c>
      <c r="C1385" s="4" t="s">
        <v>7</v>
      </c>
      <c r="D1385" s="4" t="s">
        <v>7</v>
      </c>
      <c r="E1385" s="4" t="s">
        <v>16</v>
      </c>
      <c r="F1385" s="4" t="s">
        <v>11</v>
      </c>
    </row>
    <row r="1386" spans="1:9">
      <c r="A1386" t="n">
        <v>11743</v>
      </c>
      <c r="B1386" s="26" t="n">
        <v>45</v>
      </c>
      <c r="C1386" s="7" t="n">
        <v>11</v>
      </c>
      <c r="D1386" s="7" t="n">
        <v>3</v>
      </c>
      <c r="E1386" s="7" t="n">
        <v>30.6000003814697</v>
      </c>
      <c r="F1386" s="7" t="n">
        <v>8000</v>
      </c>
    </row>
    <row r="1387" spans="1:9">
      <c r="A1387" t="s">
        <v>4</v>
      </c>
      <c r="B1387" s="4" t="s">
        <v>5</v>
      </c>
      <c r="C1387" s="4" t="s">
        <v>11</v>
      </c>
    </row>
    <row r="1388" spans="1:9">
      <c r="A1388" t="n">
        <v>11752</v>
      </c>
      <c r="B1388" s="36" t="n">
        <v>16</v>
      </c>
      <c r="C1388" s="7" t="n">
        <v>2500</v>
      </c>
    </row>
    <row r="1389" spans="1:9">
      <c r="A1389" t="s">
        <v>4</v>
      </c>
      <c r="B1389" s="4" t="s">
        <v>5</v>
      </c>
      <c r="C1389" s="4" t="s">
        <v>11</v>
      </c>
      <c r="D1389" s="4" t="s">
        <v>11</v>
      </c>
      <c r="E1389" s="4" t="s">
        <v>8</v>
      </c>
      <c r="F1389" s="4" t="s">
        <v>7</v>
      </c>
      <c r="G1389" s="4" t="s">
        <v>11</v>
      </c>
    </row>
    <row r="1390" spans="1:9">
      <c r="A1390" t="n">
        <v>11755</v>
      </c>
      <c r="B1390" s="60" t="n">
        <v>80</v>
      </c>
      <c r="C1390" s="7" t="n">
        <v>340</v>
      </c>
      <c r="D1390" s="7" t="n">
        <v>82</v>
      </c>
      <c r="E1390" s="7" t="s">
        <v>161</v>
      </c>
      <c r="F1390" s="7" t="n">
        <v>0</v>
      </c>
      <c r="G1390" s="7" t="n">
        <v>0</v>
      </c>
    </row>
    <row r="1391" spans="1:9">
      <c r="A1391" t="s">
        <v>4</v>
      </c>
      <c r="B1391" s="4" t="s">
        <v>5</v>
      </c>
      <c r="C1391" s="4" t="s">
        <v>7</v>
      </c>
      <c r="D1391" s="4" t="s">
        <v>11</v>
      </c>
    </row>
    <row r="1392" spans="1:9">
      <c r="A1392" t="n">
        <v>11776</v>
      </c>
      <c r="B1392" s="26" t="n">
        <v>45</v>
      </c>
      <c r="C1392" s="7" t="n">
        <v>7</v>
      </c>
      <c r="D1392" s="7" t="n">
        <v>255</v>
      </c>
    </row>
    <row r="1393" spans="1:9">
      <c r="A1393" t="s">
        <v>4</v>
      </c>
      <c r="B1393" s="4" t="s">
        <v>5</v>
      </c>
      <c r="C1393" s="4" t="s">
        <v>11</v>
      </c>
    </row>
    <row r="1394" spans="1:9">
      <c r="A1394" t="n">
        <v>11780</v>
      </c>
      <c r="B1394" s="36" t="n">
        <v>16</v>
      </c>
      <c r="C1394" s="7" t="n">
        <v>500</v>
      </c>
    </row>
    <row r="1395" spans="1:9">
      <c r="A1395" t="s">
        <v>4</v>
      </c>
      <c r="B1395" s="4" t="s">
        <v>5</v>
      </c>
      <c r="C1395" s="4" t="s">
        <v>7</v>
      </c>
      <c r="D1395" s="4" t="s">
        <v>11</v>
      </c>
      <c r="E1395" s="4" t="s">
        <v>16</v>
      </c>
    </row>
    <row r="1396" spans="1:9">
      <c r="A1396" t="n">
        <v>11783</v>
      </c>
      <c r="B1396" s="29" t="n">
        <v>58</v>
      </c>
      <c r="C1396" s="7" t="n">
        <v>101</v>
      </c>
      <c r="D1396" s="7" t="n">
        <v>1000</v>
      </c>
      <c r="E1396" s="7" t="n">
        <v>1</v>
      </c>
    </row>
    <row r="1397" spans="1:9">
      <c r="A1397" t="s">
        <v>4</v>
      </c>
      <c r="B1397" s="4" t="s">
        <v>5</v>
      </c>
      <c r="C1397" s="4" t="s">
        <v>7</v>
      </c>
      <c r="D1397" s="4" t="s">
        <v>11</v>
      </c>
    </row>
    <row r="1398" spans="1:9">
      <c r="A1398" t="n">
        <v>11791</v>
      </c>
      <c r="B1398" s="29" t="n">
        <v>58</v>
      </c>
      <c r="C1398" s="7" t="n">
        <v>254</v>
      </c>
      <c r="D1398" s="7" t="n">
        <v>0</v>
      </c>
    </row>
    <row r="1399" spans="1:9">
      <c r="A1399" t="s">
        <v>4</v>
      </c>
      <c r="B1399" s="4" t="s">
        <v>5</v>
      </c>
      <c r="C1399" s="4" t="s">
        <v>7</v>
      </c>
      <c r="D1399" s="4" t="s">
        <v>11</v>
      </c>
      <c r="E1399" s="4" t="s">
        <v>11</v>
      </c>
      <c r="F1399" s="4" t="s">
        <v>13</v>
      </c>
    </row>
    <row r="1400" spans="1:9">
      <c r="A1400" t="n">
        <v>11795</v>
      </c>
      <c r="B1400" s="58" t="n">
        <v>84</v>
      </c>
      <c r="C1400" s="7" t="n">
        <v>0</v>
      </c>
      <c r="D1400" s="7" t="n">
        <v>0</v>
      </c>
      <c r="E1400" s="7" t="n">
        <v>0</v>
      </c>
      <c r="F1400" s="7" t="n">
        <v>1036831949</v>
      </c>
    </row>
    <row r="1401" spans="1:9">
      <c r="A1401" t="s">
        <v>4</v>
      </c>
      <c r="B1401" s="4" t="s">
        <v>5</v>
      </c>
      <c r="C1401" s="4" t="s">
        <v>8</v>
      </c>
      <c r="D1401" s="4" t="s">
        <v>8</v>
      </c>
    </row>
    <row r="1402" spans="1:9">
      <c r="A1402" t="n">
        <v>11805</v>
      </c>
      <c r="B1402" s="22" t="n">
        <v>70</v>
      </c>
      <c r="C1402" s="7" t="s">
        <v>159</v>
      </c>
      <c r="D1402" s="7" t="s">
        <v>162</v>
      </c>
    </row>
    <row r="1403" spans="1:9">
      <c r="A1403" t="s">
        <v>4</v>
      </c>
      <c r="B1403" s="4" t="s">
        <v>5</v>
      </c>
      <c r="C1403" s="4" t="s">
        <v>7</v>
      </c>
      <c r="D1403" s="4" t="s">
        <v>7</v>
      </c>
      <c r="E1403" s="4" t="s">
        <v>16</v>
      </c>
      <c r="F1403" s="4" t="s">
        <v>16</v>
      </c>
      <c r="G1403" s="4" t="s">
        <v>16</v>
      </c>
      <c r="H1403" s="4" t="s">
        <v>11</v>
      </c>
    </row>
    <row r="1404" spans="1:9">
      <c r="A1404" t="n">
        <v>11820</v>
      </c>
      <c r="B1404" s="26" t="n">
        <v>45</v>
      </c>
      <c r="C1404" s="7" t="n">
        <v>2</v>
      </c>
      <c r="D1404" s="7" t="n">
        <v>3</v>
      </c>
      <c r="E1404" s="7" t="n">
        <v>0</v>
      </c>
      <c r="F1404" s="7" t="n">
        <v>1.80999994277954</v>
      </c>
      <c r="G1404" s="7" t="n">
        <v>4.65999984741211</v>
      </c>
      <c r="H1404" s="7" t="n">
        <v>0</v>
      </c>
    </row>
    <row r="1405" spans="1:9">
      <c r="A1405" t="s">
        <v>4</v>
      </c>
      <c r="B1405" s="4" t="s">
        <v>5</v>
      </c>
      <c r="C1405" s="4" t="s">
        <v>7</v>
      </c>
      <c r="D1405" s="4" t="s">
        <v>7</v>
      </c>
      <c r="E1405" s="4" t="s">
        <v>16</v>
      </c>
      <c r="F1405" s="4" t="s">
        <v>16</v>
      </c>
      <c r="G1405" s="4" t="s">
        <v>16</v>
      </c>
      <c r="H1405" s="4" t="s">
        <v>11</v>
      </c>
      <c r="I1405" s="4" t="s">
        <v>7</v>
      </c>
    </row>
    <row r="1406" spans="1:9">
      <c r="A1406" t="n">
        <v>11837</v>
      </c>
      <c r="B1406" s="26" t="n">
        <v>45</v>
      </c>
      <c r="C1406" s="7" t="n">
        <v>4</v>
      </c>
      <c r="D1406" s="7" t="n">
        <v>3</v>
      </c>
      <c r="E1406" s="7" t="n">
        <v>7.05000019073486</v>
      </c>
      <c r="F1406" s="7" t="n">
        <v>359.869995117188</v>
      </c>
      <c r="G1406" s="7" t="n">
        <v>0</v>
      </c>
      <c r="H1406" s="7" t="n">
        <v>0</v>
      </c>
      <c r="I1406" s="7" t="n">
        <v>0</v>
      </c>
    </row>
    <row r="1407" spans="1:9">
      <c r="A1407" t="s">
        <v>4</v>
      </c>
      <c r="B1407" s="4" t="s">
        <v>5</v>
      </c>
      <c r="C1407" s="4" t="s">
        <v>7</v>
      </c>
      <c r="D1407" s="4" t="s">
        <v>7</v>
      </c>
      <c r="E1407" s="4" t="s">
        <v>16</v>
      </c>
      <c r="F1407" s="4" t="s">
        <v>11</v>
      </c>
    </row>
    <row r="1408" spans="1:9">
      <c r="A1408" t="n">
        <v>11855</v>
      </c>
      <c r="B1408" s="26" t="n">
        <v>45</v>
      </c>
      <c r="C1408" s="7" t="n">
        <v>5</v>
      </c>
      <c r="D1408" s="7" t="n">
        <v>3</v>
      </c>
      <c r="E1408" s="7" t="n">
        <v>7.90000009536743</v>
      </c>
      <c r="F1408" s="7" t="n">
        <v>0</v>
      </c>
    </row>
    <row r="1409" spans="1:9">
      <c r="A1409" t="s">
        <v>4</v>
      </c>
      <c r="B1409" s="4" t="s">
        <v>5</v>
      </c>
      <c r="C1409" s="4" t="s">
        <v>7</v>
      </c>
      <c r="D1409" s="4" t="s">
        <v>7</v>
      </c>
      <c r="E1409" s="4" t="s">
        <v>16</v>
      </c>
      <c r="F1409" s="4" t="s">
        <v>11</v>
      </c>
    </row>
    <row r="1410" spans="1:9">
      <c r="A1410" t="n">
        <v>11864</v>
      </c>
      <c r="B1410" s="26" t="n">
        <v>45</v>
      </c>
      <c r="C1410" s="7" t="n">
        <v>11</v>
      </c>
      <c r="D1410" s="7" t="n">
        <v>3</v>
      </c>
      <c r="E1410" s="7" t="n">
        <v>30.6000003814697</v>
      </c>
      <c r="F1410" s="7" t="n">
        <v>0</v>
      </c>
    </row>
    <row r="1411" spans="1:9">
      <c r="A1411" t="s">
        <v>4</v>
      </c>
      <c r="B1411" s="4" t="s">
        <v>5</v>
      </c>
      <c r="C1411" s="4" t="s">
        <v>7</v>
      </c>
      <c r="D1411" s="4" t="s">
        <v>7</v>
      </c>
      <c r="E1411" s="4" t="s">
        <v>16</v>
      </c>
      <c r="F1411" s="4" t="s">
        <v>16</v>
      </c>
      <c r="G1411" s="4" t="s">
        <v>16</v>
      </c>
      <c r="H1411" s="4" t="s">
        <v>11</v>
      </c>
    </row>
    <row r="1412" spans="1:9">
      <c r="A1412" t="n">
        <v>11873</v>
      </c>
      <c r="B1412" s="26" t="n">
        <v>45</v>
      </c>
      <c r="C1412" s="7" t="n">
        <v>2</v>
      </c>
      <c r="D1412" s="7" t="n">
        <v>3</v>
      </c>
      <c r="E1412" s="7" t="n">
        <v>0.0199999995529652</v>
      </c>
      <c r="F1412" s="7" t="n">
        <v>1.80999994277954</v>
      </c>
      <c r="G1412" s="7" t="n">
        <v>-6.03999996185303</v>
      </c>
      <c r="H1412" s="7" t="n">
        <v>7000</v>
      </c>
    </row>
    <row r="1413" spans="1:9">
      <c r="A1413" t="s">
        <v>4</v>
      </c>
      <c r="B1413" s="4" t="s">
        <v>5</v>
      </c>
      <c r="C1413" s="4" t="s">
        <v>7</v>
      </c>
      <c r="D1413" s="4" t="s">
        <v>7</v>
      </c>
      <c r="E1413" s="4" t="s">
        <v>16</v>
      </c>
      <c r="F1413" s="4" t="s">
        <v>16</v>
      </c>
      <c r="G1413" s="4" t="s">
        <v>16</v>
      </c>
      <c r="H1413" s="4" t="s">
        <v>11</v>
      </c>
      <c r="I1413" s="4" t="s">
        <v>7</v>
      </c>
    </row>
    <row r="1414" spans="1:9">
      <c r="A1414" t="n">
        <v>11890</v>
      </c>
      <c r="B1414" s="26" t="n">
        <v>45</v>
      </c>
      <c r="C1414" s="7" t="n">
        <v>4</v>
      </c>
      <c r="D1414" s="7" t="n">
        <v>3</v>
      </c>
      <c r="E1414" s="7" t="n">
        <v>345.049987792969</v>
      </c>
      <c r="F1414" s="7" t="n">
        <v>359.869995117188</v>
      </c>
      <c r="G1414" s="7" t="n">
        <v>0</v>
      </c>
      <c r="H1414" s="7" t="n">
        <v>7000</v>
      </c>
      <c r="I1414" s="7" t="n">
        <v>1</v>
      </c>
    </row>
    <row r="1415" spans="1:9">
      <c r="A1415" t="s">
        <v>4</v>
      </c>
      <c r="B1415" s="4" t="s">
        <v>5</v>
      </c>
      <c r="C1415" s="4" t="s">
        <v>7</v>
      </c>
      <c r="D1415" s="4" t="s">
        <v>7</v>
      </c>
      <c r="E1415" s="4" t="s">
        <v>16</v>
      </c>
      <c r="F1415" s="4" t="s">
        <v>11</v>
      </c>
    </row>
    <row r="1416" spans="1:9">
      <c r="A1416" t="n">
        <v>11908</v>
      </c>
      <c r="B1416" s="26" t="n">
        <v>45</v>
      </c>
      <c r="C1416" s="7" t="n">
        <v>5</v>
      </c>
      <c r="D1416" s="7" t="n">
        <v>3</v>
      </c>
      <c r="E1416" s="7" t="n">
        <v>7.40000009536743</v>
      </c>
      <c r="F1416" s="7" t="n">
        <v>7000</v>
      </c>
    </row>
    <row r="1417" spans="1:9">
      <c r="A1417" t="s">
        <v>4</v>
      </c>
      <c r="B1417" s="4" t="s">
        <v>5</v>
      </c>
      <c r="C1417" s="4" t="s">
        <v>11</v>
      </c>
      <c r="D1417" s="4" t="s">
        <v>13</v>
      </c>
    </row>
    <row r="1418" spans="1:9">
      <c r="A1418" t="n">
        <v>11917</v>
      </c>
      <c r="B1418" s="39" t="n">
        <v>44</v>
      </c>
      <c r="C1418" s="7" t="n">
        <v>4</v>
      </c>
      <c r="D1418" s="7" t="n">
        <v>128</v>
      </c>
    </row>
    <row r="1419" spans="1:9">
      <c r="A1419" t="s">
        <v>4</v>
      </c>
      <c r="B1419" s="4" t="s">
        <v>5</v>
      </c>
      <c r="C1419" s="4" t="s">
        <v>11</v>
      </c>
      <c r="D1419" s="4" t="s">
        <v>13</v>
      </c>
    </row>
    <row r="1420" spans="1:9">
      <c r="A1420" t="n">
        <v>11924</v>
      </c>
      <c r="B1420" s="39" t="n">
        <v>44</v>
      </c>
      <c r="C1420" s="7" t="n">
        <v>4</v>
      </c>
      <c r="D1420" s="7" t="n">
        <v>32</v>
      </c>
    </row>
    <row r="1421" spans="1:9">
      <c r="A1421" t="s">
        <v>4</v>
      </c>
      <c r="B1421" s="4" t="s">
        <v>5</v>
      </c>
      <c r="C1421" s="4" t="s">
        <v>11</v>
      </c>
      <c r="D1421" s="4" t="s">
        <v>13</v>
      </c>
    </row>
    <row r="1422" spans="1:9">
      <c r="A1422" t="n">
        <v>11931</v>
      </c>
      <c r="B1422" s="39" t="n">
        <v>44</v>
      </c>
      <c r="C1422" s="7" t="n">
        <v>5</v>
      </c>
      <c r="D1422" s="7" t="n">
        <v>128</v>
      </c>
    </row>
    <row r="1423" spans="1:9">
      <c r="A1423" t="s">
        <v>4</v>
      </c>
      <c r="B1423" s="4" t="s">
        <v>5</v>
      </c>
      <c r="C1423" s="4" t="s">
        <v>11</v>
      </c>
      <c r="D1423" s="4" t="s">
        <v>13</v>
      </c>
    </row>
    <row r="1424" spans="1:9">
      <c r="A1424" t="n">
        <v>11938</v>
      </c>
      <c r="B1424" s="39" t="n">
        <v>44</v>
      </c>
      <c r="C1424" s="7" t="n">
        <v>5</v>
      </c>
      <c r="D1424" s="7" t="n">
        <v>32</v>
      </c>
    </row>
    <row r="1425" spans="1:9">
      <c r="A1425" t="s">
        <v>4</v>
      </c>
      <c r="B1425" s="4" t="s">
        <v>5</v>
      </c>
      <c r="C1425" s="4" t="s">
        <v>11</v>
      </c>
      <c r="D1425" s="4" t="s">
        <v>13</v>
      </c>
    </row>
    <row r="1426" spans="1:9">
      <c r="A1426" t="n">
        <v>11945</v>
      </c>
      <c r="B1426" s="39" t="n">
        <v>44</v>
      </c>
      <c r="C1426" s="7" t="n">
        <v>6</v>
      </c>
      <c r="D1426" s="7" t="n">
        <v>128</v>
      </c>
    </row>
    <row r="1427" spans="1:9">
      <c r="A1427" t="s">
        <v>4</v>
      </c>
      <c r="B1427" s="4" t="s">
        <v>5</v>
      </c>
      <c r="C1427" s="4" t="s">
        <v>11</v>
      </c>
      <c r="D1427" s="4" t="s">
        <v>13</v>
      </c>
    </row>
    <row r="1428" spans="1:9">
      <c r="A1428" t="n">
        <v>11952</v>
      </c>
      <c r="B1428" s="39" t="n">
        <v>44</v>
      </c>
      <c r="C1428" s="7" t="n">
        <v>6</v>
      </c>
      <c r="D1428" s="7" t="n">
        <v>32</v>
      </c>
    </row>
    <row r="1429" spans="1:9">
      <c r="A1429" t="s">
        <v>4</v>
      </c>
      <c r="B1429" s="4" t="s">
        <v>5</v>
      </c>
      <c r="C1429" s="4" t="s">
        <v>11</v>
      </c>
      <c r="D1429" s="4" t="s">
        <v>13</v>
      </c>
    </row>
    <row r="1430" spans="1:9">
      <c r="A1430" t="n">
        <v>11959</v>
      </c>
      <c r="B1430" s="39" t="n">
        <v>44</v>
      </c>
      <c r="C1430" s="7" t="n">
        <v>7</v>
      </c>
      <c r="D1430" s="7" t="n">
        <v>128</v>
      </c>
    </row>
    <row r="1431" spans="1:9">
      <c r="A1431" t="s">
        <v>4</v>
      </c>
      <c r="B1431" s="4" t="s">
        <v>5</v>
      </c>
      <c r="C1431" s="4" t="s">
        <v>11</v>
      </c>
      <c r="D1431" s="4" t="s">
        <v>13</v>
      </c>
    </row>
    <row r="1432" spans="1:9">
      <c r="A1432" t="n">
        <v>11966</v>
      </c>
      <c r="B1432" s="39" t="n">
        <v>44</v>
      </c>
      <c r="C1432" s="7" t="n">
        <v>7</v>
      </c>
      <c r="D1432" s="7" t="n">
        <v>32</v>
      </c>
    </row>
    <row r="1433" spans="1:9">
      <c r="A1433" t="s">
        <v>4</v>
      </c>
      <c r="B1433" s="4" t="s">
        <v>5</v>
      </c>
      <c r="C1433" s="4" t="s">
        <v>11</v>
      </c>
      <c r="D1433" s="4" t="s">
        <v>13</v>
      </c>
    </row>
    <row r="1434" spans="1:9">
      <c r="A1434" t="n">
        <v>11973</v>
      </c>
      <c r="B1434" s="39" t="n">
        <v>44</v>
      </c>
      <c r="C1434" s="7" t="n">
        <v>8</v>
      </c>
      <c r="D1434" s="7" t="n">
        <v>128</v>
      </c>
    </row>
    <row r="1435" spans="1:9">
      <c r="A1435" t="s">
        <v>4</v>
      </c>
      <c r="B1435" s="4" t="s">
        <v>5</v>
      </c>
      <c r="C1435" s="4" t="s">
        <v>11</v>
      </c>
      <c r="D1435" s="4" t="s">
        <v>13</v>
      </c>
    </row>
    <row r="1436" spans="1:9">
      <c r="A1436" t="n">
        <v>11980</v>
      </c>
      <c r="B1436" s="39" t="n">
        <v>44</v>
      </c>
      <c r="C1436" s="7" t="n">
        <v>8</v>
      </c>
      <c r="D1436" s="7" t="n">
        <v>32</v>
      </c>
    </row>
    <row r="1437" spans="1:9">
      <c r="A1437" t="s">
        <v>4</v>
      </c>
      <c r="B1437" s="4" t="s">
        <v>5</v>
      </c>
      <c r="C1437" s="4" t="s">
        <v>11</v>
      </c>
      <c r="D1437" s="4" t="s">
        <v>13</v>
      </c>
    </row>
    <row r="1438" spans="1:9">
      <c r="A1438" t="n">
        <v>11987</v>
      </c>
      <c r="B1438" s="39" t="n">
        <v>44</v>
      </c>
      <c r="C1438" s="7" t="n">
        <v>9</v>
      </c>
      <c r="D1438" s="7" t="n">
        <v>128</v>
      </c>
    </row>
    <row r="1439" spans="1:9">
      <c r="A1439" t="s">
        <v>4</v>
      </c>
      <c r="B1439" s="4" t="s">
        <v>5</v>
      </c>
      <c r="C1439" s="4" t="s">
        <v>11</v>
      </c>
      <c r="D1439" s="4" t="s">
        <v>13</v>
      </c>
    </row>
    <row r="1440" spans="1:9">
      <c r="A1440" t="n">
        <v>11994</v>
      </c>
      <c r="B1440" s="39" t="n">
        <v>44</v>
      </c>
      <c r="C1440" s="7" t="n">
        <v>9</v>
      </c>
      <c r="D1440" s="7" t="n">
        <v>32</v>
      </c>
    </row>
    <row r="1441" spans="1:4">
      <c r="A1441" t="s">
        <v>4</v>
      </c>
      <c r="B1441" s="4" t="s">
        <v>5</v>
      </c>
      <c r="C1441" s="4" t="s">
        <v>11</v>
      </c>
      <c r="D1441" s="4" t="s">
        <v>13</v>
      </c>
    </row>
    <row r="1442" spans="1:4">
      <c r="A1442" t="n">
        <v>12001</v>
      </c>
      <c r="B1442" s="39" t="n">
        <v>44</v>
      </c>
      <c r="C1442" s="7" t="n">
        <v>12</v>
      </c>
      <c r="D1442" s="7" t="n">
        <v>128</v>
      </c>
    </row>
    <row r="1443" spans="1:4">
      <c r="A1443" t="s">
        <v>4</v>
      </c>
      <c r="B1443" s="4" t="s">
        <v>5</v>
      </c>
      <c r="C1443" s="4" t="s">
        <v>11</v>
      </c>
      <c r="D1443" s="4" t="s">
        <v>13</v>
      </c>
    </row>
    <row r="1444" spans="1:4">
      <c r="A1444" t="n">
        <v>12008</v>
      </c>
      <c r="B1444" s="39" t="n">
        <v>44</v>
      </c>
      <c r="C1444" s="7" t="n">
        <v>12</v>
      </c>
      <c r="D1444" s="7" t="n">
        <v>32</v>
      </c>
    </row>
    <row r="1445" spans="1:4">
      <c r="A1445" t="s">
        <v>4</v>
      </c>
      <c r="B1445" s="4" t="s">
        <v>5</v>
      </c>
      <c r="C1445" s="4" t="s">
        <v>11</v>
      </c>
      <c r="D1445" s="4" t="s">
        <v>13</v>
      </c>
    </row>
    <row r="1446" spans="1:4">
      <c r="A1446" t="n">
        <v>12015</v>
      </c>
      <c r="B1446" s="39" t="n">
        <v>44</v>
      </c>
      <c r="C1446" s="7" t="n">
        <v>13</v>
      </c>
      <c r="D1446" s="7" t="n">
        <v>128</v>
      </c>
    </row>
    <row r="1447" spans="1:4">
      <c r="A1447" t="s">
        <v>4</v>
      </c>
      <c r="B1447" s="4" t="s">
        <v>5</v>
      </c>
      <c r="C1447" s="4" t="s">
        <v>11</v>
      </c>
      <c r="D1447" s="4" t="s">
        <v>13</v>
      </c>
    </row>
    <row r="1448" spans="1:4">
      <c r="A1448" t="n">
        <v>12022</v>
      </c>
      <c r="B1448" s="39" t="n">
        <v>44</v>
      </c>
      <c r="C1448" s="7" t="n">
        <v>13</v>
      </c>
      <c r="D1448" s="7" t="n">
        <v>32</v>
      </c>
    </row>
    <row r="1449" spans="1:4">
      <c r="A1449" t="s">
        <v>4</v>
      </c>
      <c r="B1449" s="4" t="s">
        <v>5</v>
      </c>
      <c r="C1449" s="4" t="s">
        <v>11</v>
      </c>
      <c r="D1449" s="4" t="s">
        <v>13</v>
      </c>
    </row>
    <row r="1450" spans="1:4">
      <c r="A1450" t="n">
        <v>12029</v>
      </c>
      <c r="B1450" s="39" t="n">
        <v>44</v>
      </c>
      <c r="C1450" s="7" t="n">
        <v>80</v>
      </c>
      <c r="D1450" s="7" t="n">
        <v>128</v>
      </c>
    </row>
    <row r="1451" spans="1:4">
      <c r="A1451" t="s">
        <v>4</v>
      </c>
      <c r="B1451" s="4" t="s">
        <v>5</v>
      </c>
      <c r="C1451" s="4" t="s">
        <v>11</v>
      </c>
      <c r="D1451" s="4" t="s">
        <v>13</v>
      </c>
    </row>
    <row r="1452" spans="1:4">
      <c r="A1452" t="n">
        <v>12036</v>
      </c>
      <c r="B1452" s="39" t="n">
        <v>44</v>
      </c>
      <c r="C1452" s="7" t="n">
        <v>80</v>
      </c>
      <c r="D1452" s="7" t="n">
        <v>32</v>
      </c>
    </row>
    <row r="1453" spans="1:4">
      <c r="A1453" t="s">
        <v>4</v>
      </c>
      <c r="B1453" s="4" t="s">
        <v>5</v>
      </c>
      <c r="C1453" s="4" t="s">
        <v>11</v>
      </c>
      <c r="D1453" s="4" t="s">
        <v>13</v>
      </c>
    </row>
    <row r="1454" spans="1:4">
      <c r="A1454" t="n">
        <v>12043</v>
      </c>
      <c r="B1454" s="39" t="n">
        <v>44</v>
      </c>
      <c r="C1454" s="7" t="n">
        <v>15</v>
      </c>
      <c r="D1454" s="7" t="n">
        <v>128</v>
      </c>
    </row>
    <row r="1455" spans="1:4">
      <c r="A1455" t="s">
        <v>4</v>
      </c>
      <c r="B1455" s="4" t="s">
        <v>5</v>
      </c>
      <c r="C1455" s="4" t="s">
        <v>11</v>
      </c>
      <c r="D1455" s="4" t="s">
        <v>13</v>
      </c>
    </row>
    <row r="1456" spans="1:4">
      <c r="A1456" t="n">
        <v>12050</v>
      </c>
      <c r="B1456" s="39" t="n">
        <v>44</v>
      </c>
      <c r="C1456" s="7" t="n">
        <v>15</v>
      </c>
      <c r="D1456" s="7" t="n">
        <v>32</v>
      </c>
    </row>
    <row r="1457" spans="1:4">
      <c r="A1457" t="s">
        <v>4</v>
      </c>
      <c r="B1457" s="4" t="s">
        <v>5</v>
      </c>
      <c r="C1457" s="4" t="s">
        <v>11</v>
      </c>
      <c r="D1457" s="4" t="s">
        <v>13</v>
      </c>
    </row>
    <row r="1458" spans="1:4">
      <c r="A1458" t="n">
        <v>12057</v>
      </c>
      <c r="B1458" s="39" t="n">
        <v>44</v>
      </c>
      <c r="C1458" s="7" t="n">
        <v>17</v>
      </c>
      <c r="D1458" s="7" t="n">
        <v>128</v>
      </c>
    </row>
    <row r="1459" spans="1:4">
      <c r="A1459" t="s">
        <v>4</v>
      </c>
      <c r="B1459" s="4" t="s">
        <v>5</v>
      </c>
      <c r="C1459" s="4" t="s">
        <v>11</v>
      </c>
      <c r="D1459" s="4" t="s">
        <v>13</v>
      </c>
    </row>
    <row r="1460" spans="1:4">
      <c r="A1460" t="n">
        <v>12064</v>
      </c>
      <c r="B1460" s="39" t="n">
        <v>44</v>
      </c>
      <c r="C1460" s="7" t="n">
        <v>17</v>
      </c>
      <c r="D1460" s="7" t="n">
        <v>32</v>
      </c>
    </row>
    <row r="1461" spans="1:4">
      <c r="A1461" t="s">
        <v>4</v>
      </c>
      <c r="B1461" s="4" t="s">
        <v>5</v>
      </c>
      <c r="C1461" s="4" t="s">
        <v>11</v>
      </c>
      <c r="D1461" s="4" t="s">
        <v>13</v>
      </c>
    </row>
    <row r="1462" spans="1:4">
      <c r="A1462" t="n">
        <v>12071</v>
      </c>
      <c r="B1462" s="39" t="n">
        <v>44</v>
      </c>
      <c r="C1462" s="7" t="n">
        <v>18</v>
      </c>
      <c r="D1462" s="7" t="n">
        <v>128</v>
      </c>
    </row>
    <row r="1463" spans="1:4">
      <c r="A1463" t="s">
        <v>4</v>
      </c>
      <c r="B1463" s="4" t="s">
        <v>5</v>
      </c>
      <c r="C1463" s="4" t="s">
        <v>11</v>
      </c>
      <c r="D1463" s="4" t="s">
        <v>13</v>
      </c>
    </row>
    <row r="1464" spans="1:4">
      <c r="A1464" t="n">
        <v>12078</v>
      </c>
      <c r="B1464" s="39" t="n">
        <v>44</v>
      </c>
      <c r="C1464" s="7" t="n">
        <v>18</v>
      </c>
      <c r="D1464" s="7" t="n">
        <v>32</v>
      </c>
    </row>
    <row r="1465" spans="1:4">
      <c r="A1465" t="s">
        <v>4</v>
      </c>
      <c r="B1465" s="4" t="s">
        <v>5</v>
      </c>
      <c r="C1465" s="4" t="s">
        <v>11</v>
      </c>
      <c r="D1465" s="4" t="s">
        <v>13</v>
      </c>
    </row>
    <row r="1466" spans="1:4">
      <c r="A1466" t="n">
        <v>12085</v>
      </c>
      <c r="B1466" s="39" t="n">
        <v>44</v>
      </c>
      <c r="C1466" s="7" t="n">
        <v>7032</v>
      </c>
      <c r="D1466" s="7" t="n">
        <v>128</v>
      </c>
    </row>
    <row r="1467" spans="1:4">
      <c r="A1467" t="s">
        <v>4</v>
      </c>
      <c r="B1467" s="4" t="s">
        <v>5</v>
      </c>
      <c r="C1467" s="4" t="s">
        <v>11</v>
      </c>
      <c r="D1467" s="4" t="s">
        <v>13</v>
      </c>
    </row>
    <row r="1468" spans="1:4">
      <c r="A1468" t="n">
        <v>12092</v>
      </c>
      <c r="B1468" s="39" t="n">
        <v>44</v>
      </c>
      <c r="C1468" s="7" t="n">
        <v>7032</v>
      </c>
      <c r="D1468" s="7" t="n">
        <v>32</v>
      </c>
    </row>
    <row r="1469" spans="1:4">
      <c r="A1469" t="s">
        <v>4</v>
      </c>
      <c r="B1469" s="4" t="s">
        <v>5</v>
      </c>
      <c r="C1469" s="4" t="s">
        <v>11</v>
      </c>
      <c r="D1469" s="4" t="s">
        <v>16</v>
      </c>
      <c r="E1469" s="4" t="s">
        <v>16</v>
      </c>
      <c r="F1469" s="4" t="s">
        <v>16</v>
      </c>
      <c r="G1469" s="4" t="s">
        <v>16</v>
      </c>
    </row>
    <row r="1470" spans="1:4">
      <c r="A1470" t="n">
        <v>12099</v>
      </c>
      <c r="B1470" s="25" t="n">
        <v>46</v>
      </c>
      <c r="C1470" s="7" t="n">
        <v>0</v>
      </c>
      <c r="D1470" s="7" t="n">
        <v>-0.0900000035762787</v>
      </c>
      <c r="E1470" s="7" t="n">
        <v>-2.5</v>
      </c>
      <c r="F1470" s="7" t="n">
        <v>-15.9200000762939</v>
      </c>
      <c r="G1470" s="7" t="n">
        <v>180</v>
      </c>
    </row>
    <row r="1471" spans="1:4">
      <c r="A1471" t="s">
        <v>4</v>
      </c>
      <c r="B1471" s="4" t="s">
        <v>5</v>
      </c>
      <c r="C1471" s="4" t="s">
        <v>11</v>
      </c>
      <c r="D1471" s="4" t="s">
        <v>16</v>
      </c>
      <c r="E1471" s="4" t="s">
        <v>16</v>
      </c>
      <c r="F1471" s="4" t="s">
        <v>16</v>
      </c>
      <c r="G1471" s="4" t="s">
        <v>16</v>
      </c>
    </row>
    <row r="1472" spans="1:4">
      <c r="A1472" t="n">
        <v>12118</v>
      </c>
      <c r="B1472" s="25" t="n">
        <v>46</v>
      </c>
      <c r="C1472" s="7" t="n">
        <v>16</v>
      </c>
      <c r="D1472" s="7" t="n">
        <v>-0.839999973773956</v>
      </c>
      <c r="E1472" s="7" t="n">
        <v>-2.5</v>
      </c>
      <c r="F1472" s="7" t="n">
        <v>-14.6499996185303</v>
      </c>
      <c r="G1472" s="7" t="n">
        <v>180.100006103516</v>
      </c>
    </row>
    <row r="1473" spans="1:7">
      <c r="A1473" t="s">
        <v>4</v>
      </c>
      <c r="B1473" s="4" t="s">
        <v>5</v>
      </c>
      <c r="C1473" s="4" t="s">
        <v>11</v>
      </c>
      <c r="D1473" s="4" t="s">
        <v>16</v>
      </c>
      <c r="E1473" s="4" t="s">
        <v>16</v>
      </c>
      <c r="F1473" s="4" t="s">
        <v>16</v>
      </c>
      <c r="G1473" s="4" t="s">
        <v>16</v>
      </c>
    </row>
    <row r="1474" spans="1:7">
      <c r="A1474" t="n">
        <v>12137</v>
      </c>
      <c r="B1474" s="25" t="n">
        <v>46</v>
      </c>
      <c r="C1474" s="7" t="n">
        <v>11</v>
      </c>
      <c r="D1474" s="7" t="n">
        <v>0.829999983310699</v>
      </c>
      <c r="E1474" s="7" t="n">
        <v>-2.5</v>
      </c>
      <c r="F1474" s="7" t="n">
        <v>-14.4499998092651</v>
      </c>
      <c r="G1474" s="7" t="n">
        <v>173.600006103516</v>
      </c>
    </row>
    <row r="1475" spans="1:7">
      <c r="A1475" t="s">
        <v>4</v>
      </c>
      <c r="B1475" s="4" t="s">
        <v>5</v>
      </c>
      <c r="C1475" s="4" t="s">
        <v>11</v>
      </c>
      <c r="D1475" s="4" t="s">
        <v>16</v>
      </c>
      <c r="E1475" s="4" t="s">
        <v>16</v>
      </c>
      <c r="F1475" s="4" t="s">
        <v>16</v>
      </c>
      <c r="G1475" s="4" t="s">
        <v>16</v>
      </c>
    </row>
    <row r="1476" spans="1:7">
      <c r="A1476" t="n">
        <v>12156</v>
      </c>
      <c r="B1476" s="25" t="n">
        <v>46</v>
      </c>
      <c r="C1476" s="7" t="n">
        <v>1</v>
      </c>
      <c r="D1476" s="7" t="n">
        <v>0.540000021457672</v>
      </c>
      <c r="E1476" s="7" t="n">
        <v>-2.5</v>
      </c>
      <c r="F1476" s="7" t="n">
        <v>-13.4699993133545</v>
      </c>
      <c r="G1476" s="7" t="n">
        <v>182.100006103516</v>
      </c>
    </row>
    <row r="1477" spans="1:7">
      <c r="A1477" t="s">
        <v>4</v>
      </c>
      <c r="B1477" s="4" t="s">
        <v>5</v>
      </c>
      <c r="C1477" s="4" t="s">
        <v>11</v>
      </c>
      <c r="D1477" s="4" t="s">
        <v>16</v>
      </c>
      <c r="E1477" s="4" t="s">
        <v>16</v>
      </c>
      <c r="F1477" s="4" t="s">
        <v>16</v>
      </c>
      <c r="G1477" s="4" t="s">
        <v>16</v>
      </c>
    </row>
    <row r="1478" spans="1:7">
      <c r="A1478" t="n">
        <v>12175</v>
      </c>
      <c r="B1478" s="25" t="n">
        <v>46</v>
      </c>
      <c r="C1478" s="7" t="n">
        <v>2</v>
      </c>
      <c r="D1478" s="7" t="n">
        <v>1.70000004768372</v>
      </c>
      <c r="E1478" s="7" t="n">
        <v>-2.5</v>
      </c>
      <c r="F1478" s="7" t="n">
        <v>-13.5299997329712</v>
      </c>
      <c r="G1478" s="7" t="n">
        <v>181.399993896484</v>
      </c>
    </row>
    <row r="1479" spans="1:7">
      <c r="A1479" t="s">
        <v>4</v>
      </c>
      <c r="B1479" s="4" t="s">
        <v>5</v>
      </c>
      <c r="C1479" s="4" t="s">
        <v>11</v>
      </c>
      <c r="D1479" s="4" t="s">
        <v>16</v>
      </c>
      <c r="E1479" s="4" t="s">
        <v>16</v>
      </c>
      <c r="F1479" s="4" t="s">
        <v>16</v>
      </c>
      <c r="G1479" s="4" t="s">
        <v>16</v>
      </c>
    </row>
    <row r="1480" spans="1:7">
      <c r="A1480" t="n">
        <v>12194</v>
      </c>
      <c r="B1480" s="25" t="n">
        <v>46</v>
      </c>
      <c r="C1480" s="7" t="n">
        <v>3</v>
      </c>
      <c r="D1480" s="7" t="n">
        <v>-1.78999996185303</v>
      </c>
      <c r="E1480" s="7" t="n">
        <v>-2.5</v>
      </c>
      <c r="F1480" s="7" t="n">
        <v>-14.3299999237061</v>
      </c>
      <c r="G1480" s="7" t="n">
        <v>182.5</v>
      </c>
    </row>
    <row r="1481" spans="1:7">
      <c r="A1481" t="s">
        <v>4</v>
      </c>
      <c r="B1481" s="4" t="s">
        <v>5</v>
      </c>
      <c r="C1481" s="4" t="s">
        <v>11</v>
      </c>
      <c r="D1481" s="4" t="s">
        <v>16</v>
      </c>
      <c r="E1481" s="4" t="s">
        <v>16</v>
      </c>
      <c r="F1481" s="4" t="s">
        <v>16</v>
      </c>
      <c r="G1481" s="4" t="s">
        <v>16</v>
      </c>
    </row>
    <row r="1482" spans="1:7">
      <c r="A1482" t="n">
        <v>12213</v>
      </c>
      <c r="B1482" s="25" t="n">
        <v>46</v>
      </c>
      <c r="C1482" s="7" t="n">
        <v>4</v>
      </c>
      <c r="D1482" s="7" t="n">
        <v>0.990000009536743</v>
      </c>
      <c r="E1482" s="7" t="n">
        <v>-2.5</v>
      </c>
      <c r="F1482" s="7" t="n">
        <v>-11.9799995422363</v>
      </c>
      <c r="G1482" s="7" t="n">
        <v>180</v>
      </c>
    </row>
    <row r="1483" spans="1:7">
      <c r="A1483" t="s">
        <v>4</v>
      </c>
      <c r="B1483" s="4" t="s">
        <v>5</v>
      </c>
      <c r="C1483" s="4" t="s">
        <v>11</v>
      </c>
      <c r="D1483" s="4" t="s">
        <v>16</v>
      </c>
      <c r="E1483" s="4" t="s">
        <v>16</v>
      </c>
      <c r="F1483" s="4" t="s">
        <v>16</v>
      </c>
      <c r="G1483" s="4" t="s">
        <v>16</v>
      </c>
    </row>
    <row r="1484" spans="1:7">
      <c r="A1484" t="n">
        <v>12232</v>
      </c>
      <c r="B1484" s="25" t="n">
        <v>46</v>
      </c>
      <c r="C1484" s="7" t="n">
        <v>5</v>
      </c>
      <c r="D1484" s="7" t="n">
        <v>-2.54999995231628</v>
      </c>
      <c r="E1484" s="7" t="n">
        <v>-2.5</v>
      </c>
      <c r="F1484" s="7" t="n">
        <v>-13.7699995040894</v>
      </c>
      <c r="G1484" s="7" t="n">
        <v>179.699996948242</v>
      </c>
    </row>
    <row r="1485" spans="1:7">
      <c r="A1485" t="s">
        <v>4</v>
      </c>
      <c r="B1485" s="4" t="s">
        <v>5</v>
      </c>
      <c r="C1485" s="4" t="s">
        <v>11</v>
      </c>
      <c r="D1485" s="4" t="s">
        <v>16</v>
      </c>
      <c r="E1485" s="4" t="s">
        <v>16</v>
      </c>
      <c r="F1485" s="4" t="s">
        <v>16</v>
      </c>
      <c r="G1485" s="4" t="s">
        <v>16</v>
      </c>
    </row>
    <row r="1486" spans="1:7">
      <c r="A1486" t="n">
        <v>12251</v>
      </c>
      <c r="B1486" s="25" t="n">
        <v>46</v>
      </c>
      <c r="C1486" s="7" t="n">
        <v>7032</v>
      </c>
      <c r="D1486" s="7" t="n">
        <v>-3.00999999046326</v>
      </c>
      <c r="E1486" s="7" t="n">
        <v>-2.5</v>
      </c>
      <c r="F1486" s="7" t="n">
        <v>-13.25</v>
      </c>
      <c r="G1486" s="7" t="n">
        <v>186.5</v>
      </c>
    </row>
    <row r="1487" spans="1:7">
      <c r="A1487" t="s">
        <v>4</v>
      </c>
      <c r="B1487" s="4" t="s">
        <v>5</v>
      </c>
      <c r="C1487" s="4" t="s">
        <v>11</v>
      </c>
      <c r="D1487" s="4" t="s">
        <v>16</v>
      </c>
      <c r="E1487" s="4" t="s">
        <v>16</v>
      </c>
      <c r="F1487" s="4" t="s">
        <v>16</v>
      </c>
      <c r="G1487" s="4" t="s">
        <v>16</v>
      </c>
    </row>
    <row r="1488" spans="1:7">
      <c r="A1488" t="n">
        <v>12270</v>
      </c>
      <c r="B1488" s="25" t="n">
        <v>46</v>
      </c>
      <c r="C1488" s="7" t="n">
        <v>6</v>
      </c>
      <c r="D1488" s="7" t="n">
        <v>2.47000002861023</v>
      </c>
      <c r="E1488" s="7" t="n">
        <v>-2.5</v>
      </c>
      <c r="F1488" s="7" t="n">
        <v>-11.5299997329712</v>
      </c>
      <c r="G1488" s="7" t="n">
        <v>181.5</v>
      </c>
    </row>
    <row r="1489" spans="1:7">
      <c r="A1489" t="s">
        <v>4</v>
      </c>
      <c r="B1489" s="4" t="s">
        <v>5</v>
      </c>
      <c r="C1489" s="4" t="s">
        <v>11</v>
      </c>
      <c r="D1489" s="4" t="s">
        <v>16</v>
      </c>
      <c r="E1489" s="4" t="s">
        <v>16</v>
      </c>
      <c r="F1489" s="4" t="s">
        <v>16</v>
      </c>
      <c r="G1489" s="4" t="s">
        <v>16</v>
      </c>
    </row>
    <row r="1490" spans="1:7">
      <c r="A1490" t="n">
        <v>12289</v>
      </c>
      <c r="B1490" s="25" t="n">
        <v>46</v>
      </c>
      <c r="C1490" s="7" t="n">
        <v>7</v>
      </c>
      <c r="D1490" s="7" t="n">
        <v>-3.0699999332428</v>
      </c>
      <c r="E1490" s="7" t="n">
        <v>-2.5</v>
      </c>
      <c r="F1490" s="7" t="n">
        <v>-11.9600009918213</v>
      </c>
      <c r="G1490" s="7" t="n">
        <v>184.100006103516</v>
      </c>
    </row>
    <row r="1491" spans="1:7">
      <c r="A1491" t="s">
        <v>4</v>
      </c>
      <c r="B1491" s="4" t="s">
        <v>5</v>
      </c>
      <c r="C1491" s="4" t="s">
        <v>11</v>
      </c>
      <c r="D1491" s="4" t="s">
        <v>16</v>
      </c>
      <c r="E1491" s="4" t="s">
        <v>16</v>
      </c>
      <c r="F1491" s="4" t="s">
        <v>16</v>
      </c>
      <c r="G1491" s="4" t="s">
        <v>16</v>
      </c>
    </row>
    <row r="1492" spans="1:7">
      <c r="A1492" t="n">
        <v>12308</v>
      </c>
      <c r="B1492" s="25" t="n">
        <v>46</v>
      </c>
      <c r="C1492" s="7" t="n">
        <v>8</v>
      </c>
      <c r="D1492" s="7" t="n">
        <v>0.419999986886978</v>
      </c>
      <c r="E1492" s="7" t="n">
        <v>-2.5</v>
      </c>
      <c r="F1492" s="7" t="n">
        <v>-10.5200004577637</v>
      </c>
      <c r="G1492" s="7" t="n">
        <v>181.399993896484</v>
      </c>
    </row>
    <row r="1493" spans="1:7">
      <c r="A1493" t="s">
        <v>4</v>
      </c>
      <c r="B1493" s="4" t="s">
        <v>5</v>
      </c>
      <c r="C1493" s="4" t="s">
        <v>11</v>
      </c>
      <c r="D1493" s="4" t="s">
        <v>16</v>
      </c>
      <c r="E1493" s="4" t="s">
        <v>16</v>
      </c>
      <c r="F1493" s="4" t="s">
        <v>16</v>
      </c>
      <c r="G1493" s="4" t="s">
        <v>16</v>
      </c>
    </row>
    <row r="1494" spans="1:7">
      <c r="A1494" t="n">
        <v>12327</v>
      </c>
      <c r="B1494" s="25" t="n">
        <v>46</v>
      </c>
      <c r="C1494" s="7" t="n">
        <v>9</v>
      </c>
      <c r="D1494" s="7" t="n">
        <v>2.41000008583069</v>
      </c>
      <c r="E1494" s="7" t="n">
        <v>-2.5</v>
      </c>
      <c r="F1494" s="7" t="n">
        <v>-12.1099996566772</v>
      </c>
      <c r="G1494" s="7" t="n">
        <v>183.699996948242</v>
      </c>
    </row>
    <row r="1495" spans="1:7">
      <c r="A1495" t="s">
        <v>4</v>
      </c>
      <c r="B1495" s="4" t="s">
        <v>5</v>
      </c>
      <c r="C1495" s="4" t="s">
        <v>11</v>
      </c>
      <c r="D1495" s="4" t="s">
        <v>16</v>
      </c>
      <c r="E1495" s="4" t="s">
        <v>16</v>
      </c>
      <c r="F1495" s="4" t="s">
        <v>16</v>
      </c>
      <c r="G1495" s="4" t="s">
        <v>16</v>
      </c>
    </row>
    <row r="1496" spans="1:7">
      <c r="A1496" t="n">
        <v>12346</v>
      </c>
      <c r="B1496" s="25" t="n">
        <v>46</v>
      </c>
      <c r="C1496" s="7" t="n">
        <v>15</v>
      </c>
      <c r="D1496" s="7" t="n">
        <v>-1.53999996185303</v>
      </c>
      <c r="E1496" s="7" t="n">
        <v>-2.5</v>
      </c>
      <c r="F1496" s="7" t="n">
        <v>-10.4099998474121</v>
      </c>
      <c r="G1496" s="7" t="n">
        <v>180.5</v>
      </c>
    </row>
    <row r="1497" spans="1:7">
      <c r="A1497" t="s">
        <v>4</v>
      </c>
      <c r="B1497" s="4" t="s">
        <v>5</v>
      </c>
      <c r="C1497" s="4" t="s">
        <v>11</v>
      </c>
      <c r="D1497" s="4" t="s">
        <v>16</v>
      </c>
      <c r="E1497" s="4" t="s">
        <v>16</v>
      </c>
      <c r="F1497" s="4" t="s">
        <v>16</v>
      </c>
      <c r="G1497" s="4" t="s">
        <v>16</v>
      </c>
    </row>
    <row r="1498" spans="1:7">
      <c r="A1498" t="n">
        <v>12365</v>
      </c>
      <c r="B1498" s="25" t="n">
        <v>46</v>
      </c>
      <c r="C1498" s="7" t="n">
        <v>17</v>
      </c>
      <c r="D1498" s="7" t="n">
        <v>-0.0700000002980232</v>
      </c>
      <c r="E1498" s="7" t="n">
        <v>-2.5</v>
      </c>
      <c r="F1498" s="7" t="n">
        <v>-10.6899995803833</v>
      </c>
      <c r="G1498" s="7" t="n">
        <v>182.899993896484</v>
      </c>
    </row>
    <row r="1499" spans="1:7">
      <c r="A1499" t="s">
        <v>4</v>
      </c>
      <c r="B1499" s="4" t="s">
        <v>5</v>
      </c>
      <c r="C1499" s="4" t="s">
        <v>11</v>
      </c>
      <c r="D1499" s="4" t="s">
        <v>16</v>
      </c>
      <c r="E1499" s="4" t="s">
        <v>16</v>
      </c>
      <c r="F1499" s="4" t="s">
        <v>16</v>
      </c>
      <c r="G1499" s="4" t="s">
        <v>16</v>
      </c>
    </row>
    <row r="1500" spans="1:7">
      <c r="A1500" t="n">
        <v>12384</v>
      </c>
      <c r="B1500" s="25" t="n">
        <v>46</v>
      </c>
      <c r="C1500" s="7" t="n">
        <v>18</v>
      </c>
      <c r="D1500" s="7" t="n">
        <v>-1.26999998092651</v>
      </c>
      <c r="E1500" s="7" t="n">
        <v>-2.5</v>
      </c>
      <c r="F1500" s="7" t="n">
        <v>-11.3099994659424</v>
      </c>
      <c r="G1500" s="7" t="n">
        <v>181.5</v>
      </c>
    </row>
    <row r="1501" spans="1:7">
      <c r="A1501" t="s">
        <v>4</v>
      </c>
      <c r="B1501" s="4" t="s">
        <v>5</v>
      </c>
      <c r="C1501" s="4" t="s">
        <v>11</v>
      </c>
      <c r="D1501" s="4" t="s">
        <v>16</v>
      </c>
      <c r="E1501" s="4" t="s">
        <v>16</v>
      </c>
      <c r="F1501" s="4" t="s">
        <v>16</v>
      </c>
      <c r="G1501" s="4" t="s">
        <v>16</v>
      </c>
    </row>
    <row r="1502" spans="1:7">
      <c r="A1502" t="n">
        <v>12403</v>
      </c>
      <c r="B1502" s="25" t="n">
        <v>46</v>
      </c>
      <c r="C1502" s="7" t="n">
        <v>12</v>
      </c>
      <c r="D1502" s="7" t="n">
        <v>2.09999990463257</v>
      </c>
      <c r="E1502" s="7" t="n">
        <v>-2.28999996185303</v>
      </c>
      <c r="F1502" s="7" t="n">
        <v>-9.27000045776367</v>
      </c>
      <c r="G1502" s="7" t="n">
        <v>177.800003051758</v>
      </c>
    </row>
    <row r="1503" spans="1:7">
      <c r="A1503" t="s">
        <v>4</v>
      </c>
      <c r="B1503" s="4" t="s">
        <v>5</v>
      </c>
      <c r="C1503" s="4" t="s">
        <v>11</v>
      </c>
      <c r="D1503" s="4" t="s">
        <v>16</v>
      </c>
      <c r="E1503" s="4" t="s">
        <v>16</v>
      </c>
      <c r="F1503" s="4" t="s">
        <v>16</v>
      </c>
      <c r="G1503" s="4" t="s">
        <v>16</v>
      </c>
    </row>
    <row r="1504" spans="1:7">
      <c r="A1504" t="n">
        <v>12422</v>
      </c>
      <c r="B1504" s="25" t="n">
        <v>46</v>
      </c>
      <c r="C1504" s="7" t="n">
        <v>13</v>
      </c>
      <c r="D1504" s="7" t="n">
        <v>-2.23000001907349</v>
      </c>
      <c r="E1504" s="7" t="n">
        <v>-2.5</v>
      </c>
      <c r="F1504" s="7" t="n">
        <v>-10.6699991226196</v>
      </c>
      <c r="G1504" s="7" t="n">
        <v>180.600006103516</v>
      </c>
    </row>
    <row r="1505" spans="1:7">
      <c r="A1505" t="s">
        <v>4</v>
      </c>
      <c r="B1505" s="4" t="s">
        <v>5</v>
      </c>
      <c r="C1505" s="4" t="s">
        <v>11</v>
      </c>
      <c r="D1505" s="4" t="s">
        <v>16</v>
      </c>
      <c r="E1505" s="4" t="s">
        <v>16</v>
      </c>
      <c r="F1505" s="4" t="s">
        <v>16</v>
      </c>
      <c r="G1505" s="4" t="s">
        <v>16</v>
      </c>
    </row>
    <row r="1506" spans="1:7">
      <c r="A1506" t="n">
        <v>12441</v>
      </c>
      <c r="B1506" s="25" t="n">
        <v>46</v>
      </c>
      <c r="C1506" s="7" t="n">
        <v>80</v>
      </c>
      <c r="D1506" s="7" t="n">
        <v>-0.200000002980232</v>
      </c>
      <c r="E1506" s="7" t="n">
        <v>-2.14000010490417</v>
      </c>
      <c r="F1506" s="7" t="n">
        <v>-8.32999992370605</v>
      </c>
      <c r="G1506" s="7" t="n">
        <v>179.5</v>
      </c>
    </row>
    <row r="1507" spans="1:7">
      <c r="A1507" t="s">
        <v>4</v>
      </c>
      <c r="B1507" s="4" t="s">
        <v>5</v>
      </c>
      <c r="C1507" s="4" t="s">
        <v>11</v>
      </c>
      <c r="D1507" s="4" t="s">
        <v>11</v>
      </c>
      <c r="E1507" s="4" t="s">
        <v>16</v>
      </c>
      <c r="F1507" s="4" t="s">
        <v>16</v>
      </c>
      <c r="G1507" s="4" t="s">
        <v>16</v>
      </c>
      <c r="H1507" s="4" t="s">
        <v>16</v>
      </c>
      <c r="I1507" s="4" t="s">
        <v>7</v>
      </c>
      <c r="J1507" s="4" t="s">
        <v>11</v>
      </c>
    </row>
    <row r="1508" spans="1:7">
      <c r="A1508" t="n">
        <v>12460</v>
      </c>
      <c r="B1508" s="57" t="n">
        <v>55</v>
      </c>
      <c r="C1508" s="7" t="n">
        <v>0</v>
      </c>
      <c r="D1508" s="7" t="n">
        <v>65533</v>
      </c>
      <c r="E1508" s="7" t="n">
        <v>-0.0900000035762787</v>
      </c>
      <c r="F1508" s="7" t="n">
        <v>-2.5</v>
      </c>
      <c r="G1508" s="7" t="n">
        <v>-21.9200000762939</v>
      </c>
      <c r="H1508" s="7" t="n">
        <v>1.20000004768372</v>
      </c>
      <c r="I1508" s="7" t="n">
        <v>1</v>
      </c>
      <c r="J1508" s="7" t="n">
        <v>0</v>
      </c>
    </row>
    <row r="1509" spans="1:7">
      <c r="A1509" t="s">
        <v>4</v>
      </c>
      <c r="B1509" s="4" t="s">
        <v>5</v>
      </c>
      <c r="C1509" s="4" t="s">
        <v>11</v>
      </c>
    </row>
    <row r="1510" spans="1:7">
      <c r="A1510" t="n">
        <v>12484</v>
      </c>
      <c r="B1510" s="36" t="n">
        <v>16</v>
      </c>
      <c r="C1510" s="7" t="n">
        <v>10</v>
      </c>
    </row>
    <row r="1511" spans="1:7">
      <c r="A1511" t="s">
        <v>4</v>
      </c>
      <c r="B1511" s="4" t="s">
        <v>5</v>
      </c>
      <c r="C1511" s="4" t="s">
        <v>11</v>
      </c>
      <c r="D1511" s="4" t="s">
        <v>11</v>
      </c>
      <c r="E1511" s="4" t="s">
        <v>16</v>
      </c>
      <c r="F1511" s="4" t="s">
        <v>16</v>
      </c>
      <c r="G1511" s="4" t="s">
        <v>16</v>
      </c>
      <c r="H1511" s="4" t="s">
        <v>16</v>
      </c>
      <c r="I1511" s="4" t="s">
        <v>7</v>
      </c>
      <c r="J1511" s="4" t="s">
        <v>11</v>
      </c>
    </row>
    <row r="1512" spans="1:7">
      <c r="A1512" t="n">
        <v>12487</v>
      </c>
      <c r="B1512" s="57" t="n">
        <v>55</v>
      </c>
      <c r="C1512" s="7" t="n">
        <v>16</v>
      </c>
      <c r="D1512" s="7" t="n">
        <v>65533</v>
      </c>
      <c r="E1512" s="7" t="n">
        <v>-0.839999973773956</v>
      </c>
      <c r="F1512" s="7" t="n">
        <v>-2.5</v>
      </c>
      <c r="G1512" s="7" t="n">
        <v>-21.25</v>
      </c>
      <c r="H1512" s="7" t="n">
        <v>1.20000004768372</v>
      </c>
      <c r="I1512" s="7" t="n">
        <v>1</v>
      </c>
      <c r="J1512" s="7" t="n">
        <v>0</v>
      </c>
    </row>
    <row r="1513" spans="1:7">
      <c r="A1513" t="s">
        <v>4</v>
      </c>
      <c r="B1513" s="4" t="s">
        <v>5</v>
      </c>
      <c r="C1513" s="4" t="s">
        <v>11</v>
      </c>
    </row>
    <row r="1514" spans="1:7">
      <c r="A1514" t="n">
        <v>12511</v>
      </c>
      <c r="B1514" s="36" t="n">
        <v>16</v>
      </c>
      <c r="C1514" s="7" t="n">
        <v>30</v>
      </c>
    </row>
    <row r="1515" spans="1:7">
      <c r="A1515" t="s">
        <v>4</v>
      </c>
      <c r="B1515" s="4" t="s">
        <v>5</v>
      </c>
      <c r="C1515" s="4" t="s">
        <v>11</v>
      </c>
      <c r="D1515" s="4" t="s">
        <v>11</v>
      </c>
      <c r="E1515" s="4" t="s">
        <v>16</v>
      </c>
      <c r="F1515" s="4" t="s">
        <v>16</v>
      </c>
      <c r="G1515" s="4" t="s">
        <v>16</v>
      </c>
      <c r="H1515" s="4" t="s">
        <v>16</v>
      </c>
      <c r="I1515" s="4" t="s">
        <v>7</v>
      </c>
      <c r="J1515" s="4" t="s">
        <v>11</v>
      </c>
    </row>
    <row r="1516" spans="1:7">
      <c r="A1516" t="n">
        <v>12514</v>
      </c>
      <c r="B1516" s="57" t="n">
        <v>55</v>
      </c>
      <c r="C1516" s="7" t="n">
        <v>11</v>
      </c>
      <c r="D1516" s="7" t="n">
        <v>65533</v>
      </c>
      <c r="E1516" s="7" t="n">
        <v>0.829999983310699</v>
      </c>
      <c r="F1516" s="7" t="n">
        <v>-2.5</v>
      </c>
      <c r="G1516" s="7" t="n">
        <v>-21.25</v>
      </c>
      <c r="H1516" s="7" t="n">
        <v>1.20000004768372</v>
      </c>
      <c r="I1516" s="7" t="n">
        <v>1</v>
      </c>
      <c r="J1516" s="7" t="n">
        <v>0</v>
      </c>
    </row>
    <row r="1517" spans="1:7">
      <c r="A1517" t="s">
        <v>4</v>
      </c>
      <c r="B1517" s="4" t="s">
        <v>5</v>
      </c>
      <c r="C1517" s="4" t="s">
        <v>11</v>
      </c>
    </row>
    <row r="1518" spans="1:7">
      <c r="A1518" t="n">
        <v>12538</v>
      </c>
      <c r="B1518" s="36" t="n">
        <v>16</v>
      </c>
      <c r="C1518" s="7" t="n">
        <v>10</v>
      </c>
    </row>
    <row r="1519" spans="1:7">
      <c r="A1519" t="s">
        <v>4</v>
      </c>
      <c r="B1519" s="4" t="s">
        <v>5</v>
      </c>
      <c r="C1519" s="4" t="s">
        <v>11</v>
      </c>
      <c r="D1519" s="4" t="s">
        <v>11</v>
      </c>
      <c r="E1519" s="4" t="s">
        <v>16</v>
      </c>
      <c r="F1519" s="4" t="s">
        <v>16</v>
      </c>
      <c r="G1519" s="4" t="s">
        <v>16</v>
      </c>
      <c r="H1519" s="4" t="s">
        <v>16</v>
      </c>
      <c r="I1519" s="4" t="s">
        <v>7</v>
      </c>
      <c r="J1519" s="4" t="s">
        <v>11</v>
      </c>
    </row>
    <row r="1520" spans="1:7">
      <c r="A1520" t="n">
        <v>12541</v>
      </c>
      <c r="B1520" s="57" t="n">
        <v>55</v>
      </c>
      <c r="C1520" s="7" t="n">
        <v>1</v>
      </c>
      <c r="D1520" s="7" t="n">
        <v>65533</v>
      </c>
      <c r="E1520" s="7" t="n">
        <v>0.540000021457672</v>
      </c>
      <c r="F1520" s="7" t="n">
        <v>-2.5</v>
      </c>
      <c r="G1520" s="7" t="n">
        <v>-20.4699993133545</v>
      </c>
      <c r="H1520" s="7" t="n">
        <v>1.20000004768372</v>
      </c>
      <c r="I1520" s="7" t="n">
        <v>1</v>
      </c>
      <c r="J1520" s="7" t="n">
        <v>0</v>
      </c>
    </row>
    <row r="1521" spans="1:10">
      <c r="A1521" t="s">
        <v>4</v>
      </c>
      <c r="B1521" s="4" t="s">
        <v>5</v>
      </c>
      <c r="C1521" s="4" t="s">
        <v>11</v>
      </c>
      <c r="D1521" s="4" t="s">
        <v>11</v>
      </c>
      <c r="E1521" s="4" t="s">
        <v>16</v>
      </c>
      <c r="F1521" s="4" t="s">
        <v>16</v>
      </c>
      <c r="G1521" s="4" t="s">
        <v>16</v>
      </c>
      <c r="H1521" s="4" t="s">
        <v>16</v>
      </c>
      <c r="I1521" s="4" t="s">
        <v>7</v>
      </c>
      <c r="J1521" s="4" t="s">
        <v>11</v>
      </c>
    </row>
    <row r="1522" spans="1:10">
      <c r="A1522" t="n">
        <v>12565</v>
      </c>
      <c r="B1522" s="57" t="n">
        <v>55</v>
      </c>
      <c r="C1522" s="7" t="n">
        <v>2</v>
      </c>
      <c r="D1522" s="7" t="n">
        <v>65533</v>
      </c>
      <c r="E1522" s="7" t="n">
        <v>1.70000004768372</v>
      </c>
      <c r="F1522" s="7" t="n">
        <v>-2.5</v>
      </c>
      <c r="G1522" s="7" t="n">
        <v>-20.7299995422363</v>
      </c>
      <c r="H1522" s="7" t="n">
        <v>1.20000004768372</v>
      </c>
      <c r="I1522" s="7" t="n">
        <v>1</v>
      </c>
      <c r="J1522" s="7" t="n">
        <v>0</v>
      </c>
    </row>
    <row r="1523" spans="1:10">
      <c r="A1523" t="s">
        <v>4</v>
      </c>
      <c r="B1523" s="4" t="s">
        <v>5</v>
      </c>
      <c r="C1523" s="4" t="s">
        <v>11</v>
      </c>
    </row>
    <row r="1524" spans="1:10">
      <c r="A1524" t="n">
        <v>12589</v>
      </c>
      <c r="B1524" s="36" t="n">
        <v>16</v>
      </c>
      <c r="C1524" s="7" t="n">
        <v>50</v>
      </c>
    </row>
    <row r="1525" spans="1:10">
      <c r="A1525" t="s">
        <v>4</v>
      </c>
      <c r="B1525" s="4" t="s">
        <v>5</v>
      </c>
      <c r="C1525" s="4" t="s">
        <v>11</v>
      </c>
      <c r="D1525" s="4" t="s">
        <v>11</v>
      </c>
      <c r="E1525" s="4" t="s">
        <v>16</v>
      </c>
      <c r="F1525" s="4" t="s">
        <v>16</v>
      </c>
      <c r="G1525" s="4" t="s">
        <v>16</v>
      </c>
      <c r="H1525" s="4" t="s">
        <v>16</v>
      </c>
      <c r="I1525" s="4" t="s">
        <v>7</v>
      </c>
      <c r="J1525" s="4" t="s">
        <v>11</v>
      </c>
    </row>
    <row r="1526" spans="1:10">
      <c r="A1526" t="n">
        <v>12592</v>
      </c>
      <c r="B1526" s="57" t="n">
        <v>55</v>
      </c>
      <c r="C1526" s="7" t="n">
        <v>3</v>
      </c>
      <c r="D1526" s="7" t="n">
        <v>65533</v>
      </c>
      <c r="E1526" s="7" t="n">
        <v>-1.78999996185303</v>
      </c>
      <c r="F1526" s="7" t="n">
        <v>-2.5</v>
      </c>
      <c r="G1526" s="7" t="n">
        <v>-21.7299995422363</v>
      </c>
      <c r="H1526" s="7" t="n">
        <v>1.20000004768372</v>
      </c>
      <c r="I1526" s="7" t="n">
        <v>1</v>
      </c>
      <c r="J1526" s="7" t="n">
        <v>0</v>
      </c>
    </row>
    <row r="1527" spans="1:10">
      <c r="A1527" t="s">
        <v>4</v>
      </c>
      <c r="B1527" s="4" t="s">
        <v>5</v>
      </c>
      <c r="C1527" s="4" t="s">
        <v>11</v>
      </c>
      <c r="D1527" s="4" t="s">
        <v>11</v>
      </c>
      <c r="E1527" s="4" t="s">
        <v>16</v>
      </c>
      <c r="F1527" s="4" t="s">
        <v>16</v>
      </c>
      <c r="G1527" s="4" t="s">
        <v>16</v>
      </c>
      <c r="H1527" s="4" t="s">
        <v>16</v>
      </c>
      <c r="I1527" s="4" t="s">
        <v>7</v>
      </c>
      <c r="J1527" s="4" t="s">
        <v>11</v>
      </c>
    </row>
    <row r="1528" spans="1:10">
      <c r="A1528" t="n">
        <v>12616</v>
      </c>
      <c r="B1528" s="57" t="n">
        <v>55</v>
      </c>
      <c r="C1528" s="7" t="n">
        <v>4</v>
      </c>
      <c r="D1528" s="7" t="n">
        <v>65533</v>
      </c>
      <c r="E1528" s="7" t="n">
        <v>0.990000009536743</v>
      </c>
      <c r="F1528" s="7" t="n">
        <v>-2.5</v>
      </c>
      <c r="G1528" s="7" t="n">
        <v>-19.5799999237061</v>
      </c>
      <c r="H1528" s="7" t="n">
        <v>1.20000004768372</v>
      </c>
      <c r="I1528" s="7" t="n">
        <v>1</v>
      </c>
      <c r="J1528" s="7" t="n">
        <v>0</v>
      </c>
    </row>
    <row r="1529" spans="1:10">
      <c r="A1529" t="s">
        <v>4</v>
      </c>
      <c r="B1529" s="4" t="s">
        <v>5</v>
      </c>
      <c r="C1529" s="4" t="s">
        <v>11</v>
      </c>
    </row>
    <row r="1530" spans="1:10">
      <c r="A1530" t="n">
        <v>12640</v>
      </c>
      <c r="B1530" s="36" t="n">
        <v>16</v>
      </c>
      <c r="C1530" s="7" t="n">
        <v>10</v>
      </c>
    </row>
    <row r="1531" spans="1:10">
      <c r="A1531" t="s">
        <v>4</v>
      </c>
      <c r="B1531" s="4" t="s">
        <v>5</v>
      </c>
      <c r="C1531" s="4" t="s">
        <v>11</v>
      </c>
      <c r="D1531" s="4" t="s">
        <v>11</v>
      </c>
      <c r="E1531" s="4" t="s">
        <v>16</v>
      </c>
      <c r="F1531" s="4" t="s">
        <v>16</v>
      </c>
      <c r="G1531" s="4" t="s">
        <v>16</v>
      </c>
      <c r="H1531" s="4" t="s">
        <v>16</v>
      </c>
      <c r="I1531" s="4" t="s">
        <v>7</v>
      </c>
      <c r="J1531" s="4" t="s">
        <v>11</v>
      </c>
    </row>
    <row r="1532" spans="1:10">
      <c r="A1532" t="n">
        <v>12643</v>
      </c>
      <c r="B1532" s="57" t="n">
        <v>55</v>
      </c>
      <c r="C1532" s="7" t="n">
        <v>5</v>
      </c>
      <c r="D1532" s="7" t="n">
        <v>65533</v>
      </c>
      <c r="E1532" s="7" t="n">
        <v>-2.54999995231628</v>
      </c>
      <c r="F1532" s="7" t="n">
        <v>-2.5</v>
      </c>
      <c r="G1532" s="7" t="n">
        <v>-21.5699996948242</v>
      </c>
      <c r="H1532" s="7" t="n">
        <v>1.20000004768372</v>
      </c>
      <c r="I1532" s="7" t="n">
        <v>1</v>
      </c>
      <c r="J1532" s="7" t="n">
        <v>0</v>
      </c>
    </row>
    <row r="1533" spans="1:10">
      <c r="A1533" t="s">
        <v>4</v>
      </c>
      <c r="B1533" s="4" t="s">
        <v>5</v>
      </c>
      <c r="C1533" s="4" t="s">
        <v>11</v>
      </c>
      <c r="D1533" s="4" t="s">
        <v>11</v>
      </c>
      <c r="E1533" s="4" t="s">
        <v>16</v>
      </c>
      <c r="F1533" s="4" t="s">
        <v>16</v>
      </c>
      <c r="G1533" s="4" t="s">
        <v>16</v>
      </c>
      <c r="H1533" s="4" t="s">
        <v>16</v>
      </c>
      <c r="I1533" s="4" t="s">
        <v>7</v>
      </c>
      <c r="J1533" s="4" t="s">
        <v>11</v>
      </c>
    </row>
    <row r="1534" spans="1:10">
      <c r="A1534" t="n">
        <v>12667</v>
      </c>
      <c r="B1534" s="57" t="n">
        <v>55</v>
      </c>
      <c r="C1534" s="7" t="n">
        <v>7032</v>
      </c>
      <c r="D1534" s="7" t="n">
        <v>65533</v>
      </c>
      <c r="E1534" s="7" t="n">
        <v>-3.00999999046326</v>
      </c>
      <c r="F1534" s="7" t="n">
        <v>-2.5</v>
      </c>
      <c r="G1534" s="7" t="n">
        <v>-21.25</v>
      </c>
      <c r="H1534" s="7" t="n">
        <v>1.20000004768372</v>
      </c>
      <c r="I1534" s="7" t="n">
        <v>1</v>
      </c>
      <c r="J1534" s="7" t="n">
        <v>0</v>
      </c>
    </row>
    <row r="1535" spans="1:10">
      <c r="A1535" t="s">
        <v>4</v>
      </c>
      <c r="B1535" s="4" t="s">
        <v>5</v>
      </c>
      <c r="C1535" s="4" t="s">
        <v>11</v>
      </c>
      <c r="D1535" s="4" t="s">
        <v>11</v>
      </c>
      <c r="E1535" s="4" t="s">
        <v>16</v>
      </c>
      <c r="F1535" s="4" t="s">
        <v>16</v>
      </c>
      <c r="G1535" s="4" t="s">
        <v>16</v>
      </c>
      <c r="H1535" s="4" t="s">
        <v>16</v>
      </c>
      <c r="I1535" s="4" t="s">
        <v>7</v>
      </c>
      <c r="J1535" s="4" t="s">
        <v>11</v>
      </c>
    </row>
    <row r="1536" spans="1:10">
      <c r="A1536" t="n">
        <v>12691</v>
      </c>
      <c r="B1536" s="57" t="n">
        <v>55</v>
      </c>
      <c r="C1536" s="7" t="n">
        <v>6</v>
      </c>
      <c r="D1536" s="7" t="n">
        <v>65533</v>
      </c>
      <c r="E1536" s="7" t="n">
        <v>2.47000002861023</v>
      </c>
      <c r="F1536" s="7" t="n">
        <v>-2.5</v>
      </c>
      <c r="G1536" s="7" t="n">
        <v>-19.7299995422363</v>
      </c>
      <c r="H1536" s="7" t="n">
        <v>1.20000004768372</v>
      </c>
      <c r="I1536" s="7" t="n">
        <v>1</v>
      </c>
      <c r="J1536" s="7" t="n">
        <v>0</v>
      </c>
    </row>
    <row r="1537" spans="1:10">
      <c r="A1537" t="s">
        <v>4</v>
      </c>
      <c r="B1537" s="4" t="s">
        <v>5</v>
      </c>
      <c r="C1537" s="4" t="s">
        <v>11</v>
      </c>
    </row>
    <row r="1538" spans="1:10">
      <c r="A1538" t="n">
        <v>12715</v>
      </c>
      <c r="B1538" s="36" t="n">
        <v>16</v>
      </c>
      <c r="C1538" s="7" t="n">
        <v>30</v>
      </c>
    </row>
    <row r="1539" spans="1:10">
      <c r="A1539" t="s">
        <v>4</v>
      </c>
      <c r="B1539" s="4" t="s">
        <v>5</v>
      </c>
      <c r="C1539" s="4" t="s">
        <v>11</v>
      </c>
      <c r="D1539" s="4" t="s">
        <v>11</v>
      </c>
      <c r="E1539" s="4" t="s">
        <v>16</v>
      </c>
      <c r="F1539" s="4" t="s">
        <v>16</v>
      </c>
      <c r="G1539" s="4" t="s">
        <v>16</v>
      </c>
      <c r="H1539" s="4" t="s">
        <v>16</v>
      </c>
      <c r="I1539" s="4" t="s">
        <v>7</v>
      </c>
      <c r="J1539" s="4" t="s">
        <v>11</v>
      </c>
    </row>
    <row r="1540" spans="1:10">
      <c r="A1540" t="n">
        <v>12718</v>
      </c>
      <c r="B1540" s="57" t="n">
        <v>55</v>
      </c>
      <c r="C1540" s="7" t="n">
        <v>7</v>
      </c>
      <c r="D1540" s="7" t="n">
        <v>65533</v>
      </c>
      <c r="E1540" s="7" t="n">
        <v>-3.0699999332428</v>
      </c>
      <c r="F1540" s="7" t="n">
        <v>-2.5</v>
      </c>
      <c r="G1540" s="7" t="n">
        <v>-20.3600006103516</v>
      </c>
      <c r="H1540" s="7" t="n">
        <v>1.20000004768372</v>
      </c>
      <c r="I1540" s="7" t="n">
        <v>1</v>
      </c>
      <c r="J1540" s="7" t="n">
        <v>0</v>
      </c>
    </row>
    <row r="1541" spans="1:10">
      <c r="A1541" t="s">
        <v>4</v>
      </c>
      <c r="B1541" s="4" t="s">
        <v>5</v>
      </c>
      <c r="C1541" s="4" t="s">
        <v>11</v>
      </c>
      <c r="D1541" s="4" t="s">
        <v>11</v>
      </c>
      <c r="E1541" s="4" t="s">
        <v>16</v>
      </c>
      <c r="F1541" s="4" t="s">
        <v>16</v>
      </c>
      <c r="G1541" s="4" t="s">
        <v>16</v>
      </c>
      <c r="H1541" s="4" t="s">
        <v>16</v>
      </c>
      <c r="I1541" s="4" t="s">
        <v>7</v>
      </c>
      <c r="J1541" s="4" t="s">
        <v>11</v>
      </c>
    </row>
    <row r="1542" spans="1:10">
      <c r="A1542" t="n">
        <v>12742</v>
      </c>
      <c r="B1542" s="57" t="n">
        <v>55</v>
      </c>
      <c r="C1542" s="7" t="n">
        <v>8</v>
      </c>
      <c r="D1542" s="7" t="n">
        <v>65533</v>
      </c>
      <c r="E1542" s="7" t="n">
        <v>0.419999986886978</v>
      </c>
      <c r="F1542" s="7" t="n">
        <v>-2.5</v>
      </c>
      <c r="G1542" s="7" t="n">
        <v>-19.1200008392334</v>
      </c>
      <c r="H1542" s="7" t="n">
        <v>1.20000004768372</v>
      </c>
      <c r="I1542" s="7" t="n">
        <v>1</v>
      </c>
      <c r="J1542" s="7" t="n">
        <v>0</v>
      </c>
    </row>
    <row r="1543" spans="1:10">
      <c r="A1543" t="s">
        <v>4</v>
      </c>
      <c r="B1543" s="4" t="s">
        <v>5</v>
      </c>
      <c r="C1543" s="4" t="s">
        <v>11</v>
      </c>
      <c r="D1543" s="4" t="s">
        <v>11</v>
      </c>
      <c r="E1543" s="4" t="s">
        <v>16</v>
      </c>
      <c r="F1543" s="4" t="s">
        <v>16</v>
      </c>
      <c r="G1543" s="4" t="s">
        <v>16</v>
      </c>
      <c r="H1543" s="4" t="s">
        <v>16</v>
      </c>
      <c r="I1543" s="4" t="s">
        <v>7</v>
      </c>
      <c r="J1543" s="4" t="s">
        <v>11</v>
      </c>
    </row>
    <row r="1544" spans="1:10">
      <c r="A1544" t="n">
        <v>12766</v>
      </c>
      <c r="B1544" s="57" t="n">
        <v>55</v>
      </c>
      <c r="C1544" s="7" t="n">
        <v>9</v>
      </c>
      <c r="D1544" s="7" t="n">
        <v>65533</v>
      </c>
      <c r="E1544" s="7" t="n">
        <v>2.41000008583069</v>
      </c>
      <c r="F1544" s="7" t="n">
        <v>-2.5</v>
      </c>
      <c r="G1544" s="7" t="n">
        <v>-20.9099998474121</v>
      </c>
      <c r="H1544" s="7" t="n">
        <v>1.20000004768372</v>
      </c>
      <c r="I1544" s="7" t="n">
        <v>1</v>
      </c>
      <c r="J1544" s="7" t="n">
        <v>0</v>
      </c>
    </row>
    <row r="1545" spans="1:10">
      <c r="A1545" t="s">
        <v>4</v>
      </c>
      <c r="B1545" s="4" t="s">
        <v>5</v>
      </c>
      <c r="C1545" s="4" t="s">
        <v>11</v>
      </c>
    </row>
    <row r="1546" spans="1:10">
      <c r="A1546" t="n">
        <v>12790</v>
      </c>
      <c r="B1546" s="36" t="n">
        <v>16</v>
      </c>
      <c r="C1546" s="7" t="n">
        <v>10</v>
      </c>
    </row>
    <row r="1547" spans="1:10">
      <c r="A1547" t="s">
        <v>4</v>
      </c>
      <c r="B1547" s="4" t="s">
        <v>5</v>
      </c>
      <c r="C1547" s="4" t="s">
        <v>11</v>
      </c>
      <c r="D1547" s="4" t="s">
        <v>11</v>
      </c>
      <c r="E1547" s="4" t="s">
        <v>16</v>
      </c>
      <c r="F1547" s="4" t="s">
        <v>16</v>
      </c>
      <c r="G1547" s="4" t="s">
        <v>16</v>
      </c>
      <c r="H1547" s="4" t="s">
        <v>16</v>
      </c>
      <c r="I1547" s="4" t="s">
        <v>7</v>
      </c>
      <c r="J1547" s="4" t="s">
        <v>11</v>
      </c>
    </row>
    <row r="1548" spans="1:10">
      <c r="A1548" t="n">
        <v>12793</v>
      </c>
      <c r="B1548" s="57" t="n">
        <v>55</v>
      </c>
      <c r="C1548" s="7" t="n">
        <v>15</v>
      </c>
      <c r="D1548" s="7" t="n">
        <v>65533</v>
      </c>
      <c r="E1548" s="7" t="n">
        <v>-1.53999996185303</v>
      </c>
      <c r="F1548" s="7" t="n">
        <v>-2.5</v>
      </c>
      <c r="G1548" s="7" t="n">
        <v>-19.4099998474121</v>
      </c>
      <c r="H1548" s="7" t="n">
        <v>1.20000004768372</v>
      </c>
      <c r="I1548" s="7" t="n">
        <v>1</v>
      </c>
      <c r="J1548" s="7" t="n">
        <v>0</v>
      </c>
    </row>
    <row r="1549" spans="1:10">
      <c r="A1549" t="s">
        <v>4</v>
      </c>
      <c r="B1549" s="4" t="s">
        <v>5</v>
      </c>
      <c r="C1549" s="4" t="s">
        <v>11</v>
      </c>
      <c r="D1549" s="4" t="s">
        <v>11</v>
      </c>
      <c r="E1549" s="4" t="s">
        <v>16</v>
      </c>
      <c r="F1549" s="4" t="s">
        <v>16</v>
      </c>
      <c r="G1549" s="4" t="s">
        <v>16</v>
      </c>
      <c r="H1549" s="4" t="s">
        <v>16</v>
      </c>
      <c r="I1549" s="4" t="s">
        <v>7</v>
      </c>
      <c r="J1549" s="4" t="s">
        <v>11</v>
      </c>
    </row>
    <row r="1550" spans="1:10">
      <c r="A1550" t="n">
        <v>12817</v>
      </c>
      <c r="B1550" s="57" t="n">
        <v>55</v>
      </c>
      <c r="C1550" s="7" t="n">
        <v>17</v>
      </c>
      <c r="D1550" s="7" t="n">
        <v>65533</v>
      </c>
      <c r="E1550" s="7" t="n">
        <v>-0.0700000002980232</v>
      </c>
      <c r="F1550" s="7" t="n">
        <v>-2.5</v>
      </c>
      <c r="G1550" s="7" t="n">
        <v>-19.8899993896484</v>
      </c>
      <c r="H1550" s="7" t="n">
        <v>1.20000004768372</v>
      </c>
      <c r="I1550" s="7" t="n">
        <v>1</v>
      </c>
      <c r="J1550" s="7" t="n">
        <v>0</v>
      </c>
    </row>
    <row r="1551" spans="1:10">
      <c r="A1551" t="s">
        <v>4</v>
      </c>
      <c r="B1551" s="4" t="s">
        <v>5</v>
      </c>
      <c r="C1551" s="4" t="s">
        <v>11</v>
      </c>
    </row>
    <row r="1552" spans="1:10">
      <c r="A1552" t="n">
        <v>12841</v>
      </c>
      <c r="B1552" s="36" t="n">
        <v>16</v>
      </c>
      <c r="C1552" s="7" t="n">
        <v>30</v>
      </c>
    </row>
    <row r="1553" spans="1:10">
      <c r="A1553" t="s">
        <v>4</v>
      </c>
      <c r="B1553" s="4" t="s">
        <v>5</v>
      </c>
      <c r="C1553" s="4" t="s">
        <v>11</v>
      </c>
      <c r="D1553" s="4" t="s">
        <v>11</v>
      </c>
      <c r="E1553" s="4" t="s">
        <v>16</v>
      </c>
      <c r="F1553" s="4" t="s">
        <v>16</v>
      </c>
      <c r="G1553" s="4" t="s">
        <v>16</v>
      </c>
      <c r="H1553" s="4" t="s">
        <v>16</v>
      </c>
      <c r="I1553" s="4" t="s">
        <v>7</v>
      </c>
      <c r="J1553" s="4" t="s">
        <v>11</v>
      </c>
    </row>
    <row r="1554" spans="1:10">
      <c r="A1554" t="n">
        <v>12844</v>
      </c>
      <c r="B1554" s="57" t="n">
        <v>55</v>
      </c>
      <c r="C1554" s="7" t="n">
        <v>18</v>
      </c>
      <c r="D1554" s="7" t="n">
        <v>65533</v>
      </c>
      <c r="E1554" s="7" t="n">
        <v>-1.26999998092651</v>
      </c>
      <c r="F1554" s="7" t="n">
        <v>-2.5</v>
      </c>
      <c r="G1554" s="7" t="n">
        <v>-20.3099994659424</v>
      </c>
      <c r="H1554" s="7" t="n">
        <v>1.20000004768372</v>
      </c>
      <c r="I1554" s="7" t="n">
        <v>1</v>
      </c>
      <c r="J1554" s="7" t="n">
        <v>0</v>
      </c>
    </row>
    <row r="1555" spans="1:10">
      <c r="A1555" t="s">
        <v>4</v>
      </c>
      <c r="B1555" s="4" t="s">
        <v>5</v>
      </c>
      <c r="C1555" s="4" t="s">
        <v>11</v>
      </c>
      <c r="D1555" s="4" t="s">
        <v>11</v>
      </c>
      <c r="E1555" s="4" t="s">
        <v>16</v>
      </c>
      <c r="F1555" s="4" t="s">
        <v>16</v>
      </c>
      <c r="G1555" s="4" t="s">
        <v>16</v>
      </c>
      <c r="H1555" s="4" t="s">
        <v>16</v>
      </c>
      <c r="I1555" s="4" t="s">
        <v>7</v>
      </c>
      <c r="J1555" s="4" t="s">
        <v>11</v>
      </c>
    </row>
    <row r="1556" spans="1:10">
      <c r="A1556" t="n">
        <v>12868</v>
      </c>
      <c r="B1556" s="57" t="n">
        <v>55</v>
      </c>
      <c r="C1556" s="7" t="n">
        <v>12</v>
      </c>
      <c r="D1556" s="7" t="n">
        <v>65533</v>
      </c>
      <c r="E1556" s="7" t="n">
        <v>2.09999990463257</v>
      </c>
      <c r="F1556" s="7" t="n">
        <v>-2.5</v>
      </c>
      <c r="G1556" s="7" t="n">
        <v>-18.8700008392334</v>
      </c>
      <c r="H1556" s="7" t="n">
        <v>1.20000004768372</v>
      </c>
      <c r="I1556" s="7" t="n">
        <v>1</v>
      </c>
      <c r="J1556" s="7" t="n">
        <v>0</v>
      </c>
    </row>
    <row r="1557" spans="1:10">
      <c r="A1557" t="s">
        <v>4</v>
      </c>
      <c r="B1557" s="4" t="s">
        <v>5</v>
      </c>
      <c r="C1557" s="4" t="s">
        <v>11</v>
      </c>
    </row>
    <row r="1558" spans="1:10">
      <c r="A1558" t="n">
        <v>12892</v>
      </c>
      <c r="B1558" s="36" t="n">
        <v>16</v>
      </c>
      <c r="C1558" s="7" t="n">
        <v>10</v>
      </c>
    </row>
    <row r="1559" spans="1:10">
      <c r="A1559" t="s">
        <v>4</v>
      </c>
      <c r="B1559" s="4" t="s">
        <v>5</v>
      </c>
      <c r="C1559" s="4" t="s">
        <v>11</v>
      </c>
      <c r="D1559" s="4" t="s">
        <v>11</v>
      </c>
      <c r="E1559" s="4" t="s">
        <v>16</v>
      </c>
      <c r="F1559" s="4" t="s">
        <v>16</v>
      </c>
      <c r="G1559" s="4" t="s">
        <v>16</v>
      </c>
      <c r="H1559" s="4" t="s">
        <v>16</v>
      </c>
      <c r="I1559" s="4" t="s">
        <v>7</v>
      </c>
      <c r="J1559" s="4" t="s">
        <v>11</v>
      </c>
    </row>
    <row r="1560" spans="1:10">
      <c r="A1560" t="n">
        <v>12895</v>
      </c>
      <c r="B1560" s="57" t="n">
        <v>55</v>
      </c>
      <c r="C1560" s="7" t="n">
        <v>13</v>
      </c>
      <c r="D1560" s="7" t="n">
        <v>65533</v>
      </c>
      <c r="E1560" s="7" t="n">
        <v>-2.23000001907349</v>
      </c>
      <c r="F1560" s="7" t="n">
        <v>-2.5</v>
      </c>
      <c r="G1560" s="7" t="n">
        <v>-20.4699993133545</v>
      </c>
      <c r="H1560" s="7" t="n">
        <v>1.20000004768372</v>
      </c>
      <c r="I1560" s="7" t="n">
        <v>1</v>
      </c>
      <c r="J1560" s="7" t="n">
        <v>0</v>
      </c>
    </row>
    <row r="1561" spans="1:10">
      <c r="A1561" t="s">
        <v>4</v>
      </c>
      <c r="B1561" s="4" t="s">
        <v>5</v>
      </c>
      <c r="C1561" s="4" t="s">
        <v>11</v>
      </c>
      <c r="D1561" s="4" t="s">
        <v>11</v>
      </c>
      <c r="E1561" s="4" t="s">
        <v>16</v>
      </c>
      <c r="F1561" s="4" t="s">
        <v>16</v>
      </c>
      <c r="G1561" s="4" t="s">
        <v>16</v>
      </c>
      <c r="H1561" s="4" t="s">
        <v>16</v>
      </c>
      <c r="I1561" s="4" t="s">
        <v>7</v>
      </c>
      <c r="J1561" s="4" t="s">
        <v>11</v>
      </c>
    </row>
    <row r="1562" spans="1:10">
      <c r="A1562" t="n">
        <v>12919</v>
      </c>
      <c r="B1562" s="57" t="n">
        <v>55</v>
      </c>
      <c r="C1562" s="7" t="n">
        <v>80</v>
      </c>
      <c r="D1562" s="7" t="n">
        <v>65533</v>
      </c>
      <c r="E1562" s="7" t="n">
        <v>-0.200000002980232</v>
      </c>
      <c r="F1562" s="7" t="n">
        <v>-2.5</v>
      </c>
      <c r="G1562" s="7" t="n">
        <v>-18.3299999237061</v>
      </c>
      <c r="H1562" s="7" t="n">
        <v>1.20000004768372</v>
      </c>
      <c r="I1562" s="7" t="n">
        <v>1</v>
      </c>
      <c r="J1562" s="7" t="n">
        <v>0</v>
      </c>
    </row>
    <row r="1563" spans="1:10">
      <c r="A1563" t="s">
        <v>4</v>
      </c>
      <c r="B1563" s="4" t="s">
        <v>5</v>
      </c>
      <c r="C1563" s="4" t="s">
        <v>7</v>
      </c>
      <c r="D1563" s="4" t="s">
        <v>11</v>
      </c>
    </row>
    <row r="1564" spans="1:10">
      <c r="A1564" t="n">
        <v>12943</v>
      </c>
      <c r="B1564" s="26" t="n">
        <v>45</v>
      </c>
      <c r="C1564" s="7" t="n">
        <v>7</v>
      </c>
      <c r="D1564" s="7" t="n">
        <v>255</v>
      </c>
    </row>
    <row r="1565" spans="1:10">
      <c r="A1565" t="s">
        <v>4</v>
      </c>
      <c r="B1565" s="4" t="s">
        <v>5</v>
      </c>
      <c r="C1565" s="4" t="s">
        <v>7</v>
      </c>
      <c r="D1565" s="4" t="s">
        <v>11</v>
      </c>
      <c r="E1565" s="4" t="s">
        <v>16</v>
      </c>
    </row>
    <row r="1566" spans="1:10">
      <c r="A1566" t="n">
        <v>12947</v>
      </c>
      <c r="B1566" s="29" t="n">
        <v>58</v>
      </c>
      <c r="C1566" s="7" t="n">
        <v>0</v>
      </c>
      <c r="D1566" s="7" t="n">
        <v>1000</v>
      </c>
      <c r="E1566" s="7" t="n">
        <v>1</v>
      </c>
    </row>
    <row r="1567" spans="1:10">
      <c r="A1567" t="s">
        <v>4</v>
      </c>
      <c r="B1567" s="4" t="s">
        <v>5</v>
      </c>
      <c r="C1567" s="4" t="s">
        <v>7</v>
      </c>
      <c r="D1567" s="4" t="s">
        <v>11</v>
      </c>
    </row>
    <row r="1568" spans="1:10">
      <c r="A1568" t="n">
        <v>12955</v>
      </c>
      <c r="B1568" s="29" t="n">
        <v>58</v>
      </c>
      <c r="C1568" s="7" t="n">
        <v>255</v>
      </c>
      <c r="D1568" s="7" t="n">
        <v>0</v>
      </c>
    </row>
    <row r="1569" spans="1:10">
      <c r="A1569" t="s">
        <v>4</v>
      </c>
      <c r="B1569" s="4" t="s">
        <v>5</v>
      </c>
      <c r="C1569" s="4" t="s">
        <v>11</v>
      </c>
      <c r="D1569" s="4" t="s">
        <v>7</v>
      </c>
    </row>
    <row r="1570" spans="1:10">
      <c r="A1570" t="n">
        <v>12959</v>
      </c>
      <c r="B1570" s="59" t="n">
        <v>56</v>
      </c>
      <c r="C1570" s="7" t="n">
        <v>0</v>
      </c>
      <c r="D1570" s="7" t="n">
        <v>1</v>
      </c>
    </row>
    <row r="1571" spans="1:10">
      <c r="A1571" t="s">
        <v>4</v>
      </c>
      <c r="B1571" s="4" t="s">
        <v>5</v>
      </c>
      <c r="C1571" s="4" t="s">
        <v>11</v>
      </c>
      <c r="D1571" s="4" t="s">
        <v>7</v>
      </c>
    </row>
    <row r="1572" spans="1:10">
      <c r="A1572" t="n">
        <v>12963</v>
      </c>
      <c r="B1572" s="59" t="n">
        <v>56</v>
      </c>
      <c r="C1572" s="7" t="n">
        <v>16</v>
      </c>
      <c r="D1572" s="7" t="n">
        <v>1</v>
      </c>
    </row>
    <row r="1573" spans="1:10">
      <c r="A1573" t="s">
        <v>4</v>
      </c>
      <c r="B1573" s="4" t="s">
        <v>5</v>
      </c>
      <c r="C1573" s="4" t="s">
        <v>11</v>
      </c>
      <c r="D1573" s="4" t="s">
        <v>7</v>
      </c>
    </row>
    <row r="1574" spans="1:10">
      <c r="A1574" t="n">
        <v>12967</v>
      </c>
      <c r="B1574" s="59" t="n">
        <v>56</v>
      </c>
      <c r="C1574" s="7" t="n">
        <v>11</v>
      </c>
      <c r="D1574" s="7" t="n">
        <v>1</v>
      </c>
    </row>
    <row r="1575" spans="1:10">
      <c r="A1575" t="s">
        <v>4</v>
      </c>
      <c r="B1575" s="4" t="s">
        <v>5</v>
      </c>
      <c r="C1575" s="4" t="s">
        <v>11</v>
      </c>
      <c r="D1575" s="4" t="s">
        <v>7</v>
      </c>
    </row>
    <row r="1576" spans="1:10">
      <c r="A1576" t="n">
        <v>12971</v>
      </c>
      <c r="B1576" s="59" t="n">
        <v>56</v>
      </c>
      <c r="C1576" s="7" t="n">
        <v>1</v>
      </c>
      <c r="D1576" s="7" t="n">
        <v>1</v>
      </c>
    </row>
    <row r="1577" spans="1:10">
      <c r="A1577" t="s">
        <v>4</v>
      </c>
      <c r="B1577" s="4" t="s">
        <v>5</v>
      </c>
      <c r="C1577" s="4" t="s">
        <v>11</v>
      </c>
      <c r="D1577" s="4" t="s">
        <v>7</v>
      </c>
    </row>
    <row r="1578" spans="1:10">
      <c r="A1578" t="n">
        <v>12975</v>
      </c>
      <c r="B1578" s="59" t="n">
        <v>56</v>
      </c>
      <c r="C1578" s="7" t="n">
        <v>2</v>
      </c>
      <c r="D1578" s="7" t="n">
        <v>1</v>
      </c>
    </row>
    <row r="1579" spans="1:10">
      <c r="A1579" t="s">
        <v>4</v>
      </c>
      <c r="B1579" s="4" t="s">
        <v>5</v>
      </c>
      <c r="C1579" s="4" t="s">
        <v>11</v>
      </c>
      <c r="D1579" s="4" t="s">
        <v>7</v>
      </c>
    </row>
    <row r="1580" spans="1:10">
      <c r="A1580" t="n">
        <v>12979</v>
      </c>
      <c r="B1580" s="59" t="n">
        <v>56</v>
      </c>
      <c r="C1580" s="7" t="n">
        <v>3</v>
      </c>
      <c r="D1580" s="7" t="n">
        <v>1</v>
      </c>
    </row>
    <row r="1581" spans="1:10">
      <c r="A1581" t="s">
        <v>4</v>
      </c>
      <c r="B1581" s="4" t="s">
        <v>5</v>
      </c>
      <c r="C1581" s="4" t="s">
        <v>11</v>
      </c>
      <c r="D1581" s="4" t="s">
        <v>7</v>
      </c>
    </row>
    <row r="1582" spans="1:10">
      <c r="A1582" t="n">
        <v>12983</v>
      </c>
      <c r="B1582" s="59" t="n">
        <v>56</v>
      </c>
      <c r="C1582" s="7" t="n">
        <v>4</v>
      </c>
      <c r="D1582" s="7" t="n">
        <v>1</v>
      </c>
    </row>
    <row r="1583" spans="1:10">
      <c r="A1583" t="s">
        <v>4</v>
      </c>
      <c r="B1583" s="4" t="s">
        <v>5</v>
      </c>
      <c r="C1583" s="4" t="s">
        <v>11</v>
      </c>
      <c r="D1583" s="4" t="s">
        <v>7</v>
      </c>
    </row>
    <row r="1584" spans="1:10">
      <c r="A1584" t="n">
        <v>12987</v>
      </c>
      <c r="B1584" s="59" t="n">
        <v>56</v>
      </c>
      <c r="C1584" s="7" t="n">
        <v>5</v>
      </c>
      <c r="D1584" s="7" t="n">
        <v>1</v>
      </c>
    </row>
    <row r="1585" spans="1:4">
      <c r="A1585" t="s">
        <v>4</v>
      </c>
      <c r="B1585" s="4" t="s">
        <v>5</v>
      </c>
      <c r="C1585" s="4" t="s">
        <v>11</v>
      </c>
      <c r="D1585" s="4" t="s">
        <v>7</v>
      </c>
    </row>
    <row r="1586" spans="1:4">
      <c r="A1586" t="n">
        <v>12991</v>
      </c>
      <c r="B1586" s="59" t="n">
        <v>56</v>
      </c>
      <c r="C1586" s="7" t="n">
        <v>6</v>
      </c>
      <c r="D1586" s="7" t="n">
        <v>1</v>
      </c>
    </row>
    <row r="1587" spans="1:4">
      <c r="A1587" t="s">
        <v>4</v>
      </c>
      <c r="B1587" s="4" t="s">
        <v>5</v>
      </c>
      <c r="C1587" s="4" t="s">
        <v>11</v>
      </c>
      <c r="D1587" s="4" t="s">
        <v>7</v>
      </c>
    </row>
    <row r="1588" spans="1:4">
      <c r="A1588" t="n">
        <v>12995</v>
      </c>
      <c r="B1588" s="59" t="n">
        <v>56</v>
      </c>
      <c r="C1588" s="7" t="n">
        <v>7</v>
      </c>
      <c r="D1588" s="7" t="n">
        <v>1</v>
      </c>
    </row>
    <row r="1589" spans="1:4">
      <c r="A1589" t="s">
        <v>4</v>
      </c>
      <c r="B1589" s="4" t="s">
        <v>5</v>
      </c>
      <c r="C1589" s="4" t="s">
        <v>11</v>
      </c>
      <c r="D1589" s="4" t="s">
        <v>7</v>
      </c>
    </row>
    <row r="1590" spans="1:4">
      <c r="A1590" t="n">
        <v>12999</v>
      </c>
      <c r="B1590" s="59" t="n">
        <v>56</v>
      </c>
      <c r="C1590" s="7" t="n">
        <v>8</v>
      </c>
      <c r="D1590" s="7" t="n">
        <v>1</v>
      </c>
    </row>
    <row r="1591" spans="1:4">
      <c r="A1591" t="s">
        <v>4</v>
      </c>
      <c r="B1591" s="4" t="s">
        <v>5</v>
      </c>
      <c r="C1591" s="4" t="s">
        <v>11</v>
      </c>
      <c r="D1591" s="4" t="s">
        <v>7</v>
      </c>
    </row>
    <row r="1592" spans="1:4">
      <c r="A1592" t="n">
        <v>13003</v>
      </c>
      <c r="B1592" s="59" t="n">
        <v>56</v>
      </c>
      <c r="C1592" s="7" t="n">
        <v>9</v>
      </c>
      <c r="D1592" s="7" t="n">
        <v>1</v>
      </c>
    </row>
    <row r="1593" spans="1:4">
      <c r="A1593" t="s">
        <v>4</v>
      </c>
      <c r="B1593" s="4" t="s">
        <v>5</v>
      </c>
      <c r="C1593" s="4" t="s">
        <v>11</v>
      </c>
      <c r="D1593" s="4" t="s">
        <v>7</v>
      </c>
    </row>
    <row r="1594" spans="1:4">
      <c r="A1594" t="n">
        <v>13007</v>
      </c>
      <c r="B1594" s="59" t="n">
        <v>56</v>
      </c>
      <c r="C1594" s="7" t="n">
        <v>12</v>
      </c>
      <c r="D1594" s="7" t="n">
        <v>1</v>
      </c>
    </row>
    <row r="1595" spans="1:4">
      <c r="A1595" t="s">
        <v>4</v>
      </c>
      <c r="B1595" s="4" t="s">
        <v>5</v>
      </c>
      <c r="C1595" s="4" t="s">
        <v>11</v>
      </c>
      <c r="D1595" s="4" t="s">
        <v>7</v>
      </c>
    </row>
    <row r="1596" spans="1:4">
      <c r="A1596" t="n">
        <v>13011</v>
      </c>
      <c r="B1596" s="59" t="n">
        <v>56</v>
      </c>
      <c r="C1596" s="7" t="n">
        <v>13</v>
      </c>
      <c r="D1596" s="7" t="n">
        <v>1</v>
      </c>
    </row>
    <row r="1597" spans="1:4">
      <c r="A1597" t="s">
        <v>4</v>
      </c>
      <c r="B1597" s="4" t="s">
        <v>5</v>
      </c>
      <c r="C1597" s="4" t="s">
        <v>11</v>
      </c>
      <c r="D1597" s="4" t="s">
        <v>7</v>
      </c>
    </row>
    <row r="1598" spans="1:4">
      <c r="A1598" t="n">
        <v>13015</v>
      </c>
      <c r="B1598" s="59" t="n">
        <v>56</v>
      </c>
      <c r="C1598" s="7" t="n">
        <v>80</v>
      </c>
      <c r="D1598" s="7" t="n">
        <v>1</v>
      </c>
    </row>
    <row r="1599" spans="1:4">
      <c r="A1599" t="s">
        <v>4</v>
      </c>
      <c r="B1599" s="4" t="s">
        <v>5</v>
      </c>
      <c r="C1599" s="4" t="s">
        <v>11</v>
      </c>
      <c r="D1599" s="4" t="s">
        <v>7</v>
      </c>
    </row>
    <row r="1600" spans="1:4">
      <c r="A1600" t="n">
        <v>13019</v>
      </c>
      <c r="B1600" s="59" t="n">
        <v>56</v>
      </c>
      <c r="C1600" s="7" t="n">
        <v>15</v>
      </c>
      <c r="D1600" s="7" t="n">
        <v>1</v>
      </c>
    </row>
    <row r="1601" spans="1:4">
      <c r="A1601" t="s">
        <v>4</v>
      </c>
      <c r="B1601" s="4" t="s">
        <v>5</v>
      </c>
      <c r="C1601" s="4" t="s">
        <v>11</v>
      </c>
      <c r="D1601" s="4" t="s">
        <v>7</v>
      </c>
    </row>
    <row r="1602" spans="1:4">
      <c r="A1602" t="n">
        <v>13023</v>
      </c>
      <c r="B1602" s="59" t="n">
        <v>56</v>
      </c>
      <c r="C1602" s="7" t="n">
        <v>17</v>
      </c>
      <c r="D1602" s="7" t="n">
        <v>1</v>
      </c>
    </row>
    <row r="1603" spans="1:4">
      <c r="A1603" t="s">
        <v>4</v>
      </c>
      <c r="B1603" s="4" t="s">
        <v>5</v>
      </c>
      <c r="C1603" s="4" t="s">
        <v>11</v>
      </c>
      <c r="D1603" s="4" t="s">
        <v>7</v>
      </c>
    </row>
    <row r="1604" spans="1:4">
      <c r="A1604" t="n">
        <v>13027</v>
      </c>
      <c r="B1604" s="59" t="n">
        <v>56</v>
      </c>
      <c r="C1604" s="7" t="n">
        <v>18</v>
      </c>
      <c r="D1604" s="7" t="n">
        <v>1</v>
      </c>
    </row>
    <row r="1605" spans="1:4">
      <c r="A1605" t="s">
        <v>4</v>
      </c>
      <c r="B1605" s="4" t="s">
        <v>5</v>
      </c>
      <c r="C1605" s="4" t="s">
        <v>11</v>
      </c>
      <c r="D1605" s="4" t="s">
        <v>7</v>
      </c>
    </row>
    <row r="1606" spans="1:4">
      <c r="A1606" t="n">
        <v>13031</v>
      </c>
      <c r="B1606" s="59" t="n">
        <v>56</v>
      </c>
      <c r="C1606" s="7" t="n">
        <v>7032</v>
      </c>
      <c r="D1606" s="7" t="n">
        <v>1</v>
      </c>
    </row>
    <row r="1607" spans="1:4">
      <c r="A1607" t="s">
        <v>4</v>
      </c>
      <c r="B1607" s="4" t="s">
        <v>5</v>
      </c>
      <c r="C1607" s="4" t="s">
        <v>11</v>
      </c>
      <c r="D1607" s="4" t="s">
        <v>16</v>
      </c>
      <c r="E1607" s="4" t="s">
        <v>16</v>
      </c>
      <c r="F1607" s="4" t="s">
        <v>16</v>
      </c>
      <c r="G1607" s="4" t="s">
        <v>16</v>
      </c>
    </row>
    <row r="1608" spans="1:4">
      <c r="A1608" t="n">
        <v>13035</v>
      </c>
      <c r="B1608" s="25" t="n">
        <v>46</v>
      </c>
      <c r="C1608" s="7" t="n">
        <v>0</v>
      </c>
      <c r="D1608" s="7" t="n">
        <v>-0.0900000035762787</v>
      </c>
      <c r="E1608" s="7" t="n">
        <v>-2.5</v>
      </c>
      <c r="F1608" s="7" t="n">
        <v>-21.9200000762939</v>
      </c>
      <c r="G1608" s="7" t="n">
        <v>180</v>
      </c>
    </row>
    <row r="1609" spans="1:4">
      <c r="A1609" t="s">
        <v>4</v>
      </c>
      <c r="B1609" s="4" t="s">
        <v>5</v>
      </c>
      <c r="C1609" s="4" t="s">
        <v>11</v>
      </c>
      <c r="D1609" s="4" t="s">
        <v>16</v>
      </c>
      <c r="E1609" s="4" t="s">
        <v>16</v>
      </c>
      <c r="F1609" s="4" t="s">
        <v>16</v>
      </c>
      <c r="G1609" s="4" t="s">
        <v>16</v>
      </c>
    </row>
    <row r="1610" spans="1:4">
      <c r="A1610" t="n">
        <v>13054</v>
      </c>
      <c r="B1610" s="25" t="n">
        <v>46</v>
      </c>
      <c r="C1610" s="7" t="n">
        <v>16</v>
      </c>
      <c r="D1610" s="7" t="n">
        <v>-0.839999973773956</v>
      </c>
      <c r="E1610" s="7" t="n">
        <v>-2.5</v>
      </c>
      <c r="F1610" s="7" t="n">
        <v>-21.25</v>
      </c>
      <c r="G1610" s="7" t="n">
        <v>180.100006103516</v>
      </c>
    </row>
    <row r="1611" spans="1:4">
      <c r="A1611" t="s">
        <v>4</v>
      </c>
      <c r="B1611" s="4" t="s">
        <v>5</v>
      </c>
      <c r="C1611" s="4" t="s">
        <v>11</v>
      </c>
      <c r="D1611" s="4" t="s">
        <v>16</v>
      </c>
      <c r="E1611" s="4" t="s">
        <v>16</v>
      </c>
      <c r="F1611" s="4" t="s">
        <v>16</v>
      </c>
      <c r="G1611" s="4" t="s">
        <v>16</v>
      </c>
    </row>
    <row r="1612" spans="1:4">
      <c r="A1612" t="n">
        <v>13073</v>
      </c>
      <c r="B1612" s="25" t="n">
        <v>46</v>
      </c>
      <c r="C1612" s="7" t="n">
        <v>11</v>
      </c>
      <c r="D1612" s="7" t="n">
        <v>0.829999983310699</v>
      </c>
      <c r="E1612" s="7" t="n">
        <v>-2.5</v>
      </c>
      <c r="F1612" s="7" t="n">
        <v>-21.25</v>
      </c>
      <c r="G1612" s="7" t="n">
        <v>173.600006103516</v>
      </c>
    </row>
    <row r="1613" spans="1:4">
      <c r="A1613" t="s">
        <v>4</v>
      </c>
      <c r="B1613" s="4" t="s">
        <v>5</v>
      </c>
      <c r="C1613" s="4" t="s">
        <v>11</v>
      </c>
      <c r="D1613" s="4" t="s">
        <v>16</v>
      </c>
      <c r="E1613" s="4" t="s">
        <v>16</v>
      </c>
      <c r="F1613" s="4" t="s">
        <v>16</v>
      </c>
      <c r="G1613" s="4" t="s">
        <v>16</v>
      </c>
    </row>
    <row r="1614" spans="1:4">
      <c r="A1614" t="n">
        <v>13092</v>
      </c>
      <c r="B1614" s="25" t="n">
        <v>46</v>
      </c>
      <c r="C1614" s="7" t="n">
        <v>1</v>
      </c>
      <c r="D1614" s="7" t="n">
        <v>0.540000021457672</v>
      </c>
      <c r="E1614" s="7" t="n">
        <v>-2.5</v>
      </c>
      <c r="F1614" s="7" t="n">
        <v>-20.4699993133545</v>
      </c>
      <c r="G1614" s="7" t="n">
        <v>182.100006103516</v>
      </c>
    </row>
    <row r="1615" spans="1:4">
      <c r="A1615" t="s">
        <v>4</v>
      </c>
      <c r="B1615" s="4" t="s">
        <v>5</v>
      </c>
      <c r="C1615" s="4" t="s">
        <v>11</v>
      </c>
      <c r="D1615" s="4" t="s">
        <v>16</v>
      </c>
      <c r="E1615" s="4" t="s">
        <v>16</v>
      </c>
      <c r="F1615" s="4" t="s">
        <v>16</v>
      </c>
      <c r="G1615" s="4" t="s">
        <v>16</v>
      </c>
    </row>
    <row r="1616" spans="1:4">
      <c r="A1616" t="n">
        <v>13111</v>
      </c>
      <c r="B1616" s="25" t="n">
        <v>46</v>
      </c>
      <c r="C1616" s="7" t="n">
        <v>2</v>
      </c>
      <c r="D1616" s="7" t="n">
        <v>1.70000004768372</v>
      </c>
      <c r="E1616" s="7" t="n">
        <v>-2.5</v>
      </c>
      <c r="F1616" s="7" t="n">
        <v>-20.7299995422363</v>
      </c>
      <c r="G1616" s="7" t="n">
        <v>181.399993896484</v>
      </c>
    </row>
    <row r="1617" spans="1:7">
      <c r="A1617" t="s">
        <v>4</v>
      </c>
      <c r="B1617" s="4" t="s">
        <v>5</v>
      </c>
      <c r="C1617" s="4" t="s">
        <v>11</v>
      </c>
      <c r="D1617" s="4" t="s">
        <v>16</v>
      </c>
      <c r="E1617" s="4" t="s">
        <v>16</v>
      </c>
      <c r="F1617" s="4" t="s">
        <v>16</v>
      </c>
      <c r="G1617" s="4" t="s">
        <v>16</v>
      </c>
    </row>
    <row r="1618" spans="1:7">
      <c r="A1618" t="n">
        <v>13130</v>
      </c>
      <c r="B1618" s="25" t="n">
        <v>46</v>
      </c>
      <c r="C1618" s="7" t="n">
        <v>3</v>
      </c>
      <c r="D1618" s="7" t="n">
        <v>-1.78999996185303</v>
      </c>
      <c r="E1618" s="7" t="n">
        <v>-2.5</v>
      </c>
      <c r="F1618" s="7" t="n">
        <v>-21.7299995422363</v>
      </c>
      <c r="G1618" s="7" t="n">
        <v>182.5</v>
      </c>
    </row>
    <row r="1619" spans="1:7">
      <c r="A1619" t="s">
        <v>4</v>
      </c>
      <c r="B1619" s="4" t="s">
        <v>5</v>
      </c>
      <c r="C1619" s="4" t="s">
        <v>11</v>
      </c>
      <c r="D1619" s="4" t="s">
        <v>16</v>
      </c>
      <c r="E1619" s="4" t="s">
        <v>16</v>
      </c>
      <c r="F1619" s="4" t="s">
        <v>16</v>
      </c>
      <c r="G1619" s="4" t="s">
        <v>16</v>
      </c>
    </row>
    <row r="1620" spans="1:7">
      <c r="A1620" t="n">
        <v>13149</v>
      </c>
      <c r="B1620" s="25" t="n">
        <v>46</v>
      </c>
      <c r="C1620" s="7" t="n">
        <v>4</v>
      </c>
      <c r="D1620" s="7" t="n">
        <v>0.990000009536743</v>
      </c>
      <c r="E1620" s="7" t="n">
        <v>-2.5</v>
      </c>
      <c r="F1620" s="7" t="n">
        <v>-19.5799999237061</v>
      </c>
      <c r="G1620" s="7" t="n">
        <v>180</v>
      </c>
    </row>
    <row r="1621" spans="1:7">
      <c r="A1621" t="s">
        <v>4</v>
      </c>
      <c r="B1621" s="4" t="s">
        <v>5</v>
      </c>
      <c r="C1621" s="4" t="s">
        <v>11</v>
      </c>
      <c r="D1621" s="4" t="s">
        <v>16</v>
      </c>
      <c r="E1621" s="4" t="s">
        <v>16</v>
      </c>
      <c r="F1621" s="4" t="s">
        <v>16</v>
      </c>
      <c r="G1621" s="4" t="s">
        <v>16</v>
      </c>
    </row>
    <row r="1622" spans="1:7">
      <c r="A1622" t="n">
        <v>13168</v>
      </c>
      <c r="B1622" s="25" t="n">
        <v>46</v>
      </c>
      <c r="C1622" s="7" t="n">
        <v>5</v>
      </c>
      <c r="D1622" s="7" t="n">
        <v>-2.54999995231628</v>
      </c>
      <c r="E1622" s="7" t="n">
        <v>-2.5</v>
      </c>
      <c r="F1622" s="7" t="n">
        <v>-21.5699996948242</v>
      </c>
      <c r="G1622" s="7" t="n">
        <v>179.699996948242</v>
      </c>
    </row>
    <row r="1623" spans="1:7">
      <c r="A1623" t="s">
        <v>4</v>
      </c>
      <c r="B1623" s="4" t="s">
        <v>5</v>
      </c>
      <c r="C1623" s="4" t="s">
        <v>11</v>
      </c>
      <c r="D1623" s="4" t="s">
        <v>16</v>
      </c>
      <c r="E1623" s="4" t="s">
        <v>16</v>
      </c>
      <c r="F1623" s="4" t="s">
        <v>16</v>
      </c>
      <c r="G1623" s="4" t="s">
        <v>16</v>
      </c>
    </row>
    <row r="1624" spans="1:7">
      <c r="A1624" t="n">
        <v>13187</v>
      </c>
      <c r="B1624" s="25" t="n">
        <v>46</v>
      </c>
      <c r="C1624" s="7" t="n">
        <v>7032</v>
      </c>
      <c r="D1624" s="7" t="n">
        <v>-3.00999999046326</v>
      </c>
      <c r="E1624" s="7" t="n">
        <v>-2.5</v>
      </c>
      <c r="F1624" s="7" t="n">
        <v>-21.25</v>
      </c>
      <c r="G1624" s="7" t="n">
        <v>186.5</v>
      </c>
    </row>
    <row r="1625" spans="1:7">
      <c r="A1625" t="s">
        <v>4</v>
      </c>
      <c r="B1625" s="4" t="s">
        <v>5</v>
      </c>
      <c r="C1625" s="4" t="s">
        <v>11</v>
      </c>
      <c r="D1625" s="4" t="s">
        <v>16</v>
      </c>
      <c r="E1625" s="4" t="s">
        <v>16</v>
      </c>
      <c r="F1625" s="4" t="s">
        <v>16</v>
      </c>
      <c r="G1625" s="4" t="s">
        <v>16</v>
      </c>
    </row>
    <row r="1626" spans="1:7">
      <c r="A1626" t="n">
        <v>13206</v>
      </c>
      <c r="B1626" s="25" t="n">
        <v>46</v>
      </c>
      <c r="C1626" s="7" t="n">
        <v>6</v>
      </c>
      <c r="D1626" s="7" t="n">
        <v>2.47000002861023</v>
      </c>
      <c r="E1626" s="7" t="n">
        <v>-2.5</v>
      </c>
      <c r="F1626" s="7" t="n">
        <v>-19.7299995422363</v>
      </c>
      <c r="G1626" s="7" t="n">
        <v>181.5</v>
      </c>
    </row>
    <row r="1627" spans="1:7">
      <c r="A1627" t="s">
        <v>4</v>
      </c>
      <c r="B1627" s="4" t="s">
        <v>5</v>
      </c>
      <c r="C1627" s="4" t="s">
        <v>11</v>
      </c>
      <c r="D1627" s="4" t="s">
        <v>16</v>
      </c>
      <c r="E1627" s="4" t="s">
        <v>16</v>
      </c>
      <c r="F1627" s="4" t="s">
        <v>16</v>
      </c>
      <c r="G1627" s="4" t="s">
        <v>16</v>
      </c>
    </row>
    <row r="1628" spans="1:7">
      <c r="A1628" t="n">
        <v>13225</v>
      </c>
      <c r="B1628" s="25" t="n">
        <v>46</v>
      </c>
      <c r="C1628" s="7" t="n">
        <v>7</v>
      </c>
      <c r="D1628" s="7" t="n">
        <v>-3.0699999332428</v>
      </c>
      <c r="E1628" s="7" t="n">
        <v>-2.5</v>
      </c>
      <c r="F1628" s="7" t="n">
        <v>-20.3600006103516</v>
      </c>
      <c r="G1628" s="7" t="n">
        <v>184.100006103516</v>
      </c>
    </row>
    <row r="1629" spans="1:7">
      <c r="A1629" t="s">
        <v>4</v>
      </c>
      <c r="B1629" s="4" t="s">
        <v>5</v>
      </c>
      <c r="C1629" s="4" t="s">
        <v>11</v>
      </c>
      <c r="D1629" s="4" t="s">
        <v>16</v>
      </c>
      <c r="E1629" s="4" t="s">
        <v>16</v>
      </c>
      <c r="F1629" s="4" t="s">
        <v>16</v>
      </c>
      <c r="G1629" s="4" t="s">
        <v>16</v>
      </c>
    </row>
    <row r="1630" spans="1:7">
      <c r="A1630" t="n">
        <v>13244</v>
      </c>
      <c r="B1630" s="25" t="n">
        <v>46</v>
      </c>
      <c r="C1630" s="7" t="n">
        <v>8</v>
      </c>
      <c r="D1630" s="7" t="n">
        <v>0.419999986886978</v>
      </c>
      <c r="E1630" s="7" t="n">
        <v>-2.5</v>
      </c>
      <c r="F1630" s="7" t="n">
        <v>-19.1200008392334</v>
      </c>
      <c r="G1630" s="7" t="n">
        <v>181.399993896484</v>
      </c>
    </row>
    <row r="1631" spans="1:7">
      <c r="A1631" t="s">
        <v>4</v>
      </c>
      <c r="B1631" s="4" t="s">
        <v>5</v>
      </c>
      <c r="C1631" s="4" t="s">
        <v>11</v>
      </c>
      <c r="D1631" s="4" t="s">
        <v>16</v>
      </c>
      <c r="E1631" s="4" t="s">
        <v>16</v>
      </c>
      <c r="F1631" s="4" t="s">
        <v>16</v>
      </c>
      <c r="G1631" s="4" t="s">
        <v>16</v>
      </c>
    </row>
    <row r="1632" spans="1:7">
      <c r="A1632" t="n">
        <v>13263</v>
      </c>
      <c r="B1632" s="25" t="n">
        <v>46</v>
      </c>
      <c r="C1632" s="7" t="n">
        <v>9</v>
      </c>
      <c r="D1632" s="7" t="n">
        <v>2.41000008583069</v>
      </c>
      <c r="E1632" s="7" t="n">
        <v>-2.5</v>
      </c>
      <c r="F1632" s="7" t="n">
        <v>-20.9099998474121</v>
      </c>
      <c r="G1632" s="7" t="n">
        <v>183.699996948242</v>
      </c>
    </row>
    <row r="1633" spans="1:7">
      <c r="A1633" t="s">
        <v>4</v>
      </c>
      <c r="B1633" s="4" t="s">
        <v>5</v>
      </c>
      <c r="C1633" s="4" t="s">
        <v>11</v>
      </c>
      <c r="D1633" s="4" t="s">
        <v>16</v>
      </c>
      <c r="E1633" s="4" t="s">
        <v>16</v>
      </c>
      <c r="F1633" s="4" t="s">
        <v>16</v>
      </c>
      <c r="G1633" s="4" t="s">
        <v>16</v>
      </c>
    </row>
    <row r="1634" spans="1:7">
      <c r="A1634" t="n">
        <v>13282</v>
      </c>
      <c r="B1634" s="25" t="n">
        <v>46</v>
      </c>
      <c r="C1634" s="7" t="n">
        <v>15</v>
      </c>
      <c r="D1634" s="7" t="n">
        <v>-1.53999996185303</v>
      </c>
      <c r="E1634" s="7" t="n">
        <v>-2.5</v>
      </c>
      <c r="F1634" s="7" t="n">
        <v>-19.4099998474121</v>
      </c>
      <c r="G1634" s="7" t="n">
        <v>180.5</v>
      </c>
    </row>
    <row r="1635" spans="1:7">
      <c r="A1635" t="s">
        <v>4</v>
      </c>
      <c r="B1635" s="4" t="s">
        <v>5</v>
      </c>
      <c r="C1635" s="4" t="s">
        <v>11</v>
      </c>
      <c r="D1635" s="4" t="s">
        <v>16</v>
      </c>
      <c r="E1635" s="4" t="s">
        <v>16</v>
      </c>
      <c r="F1635" s="4" t="s">
        <v>16</v>
      </c>
      <c r="G1635" s="4" t="s">
        <v>16</v>
      </c>
    </row>
    <row r="1636" spans="1:7">
      <c r="A1636" t="n">
        <v>13301</v>
      </c>
      <c r="B1636" s="25" t="n">
        <v>46</v>
      </c>
      <c r="C1636" s="7" t="n">
        <v>17</v>
      </c>
      <c r="D1636" s="7" t="n">
        <v>-0.0700000002980232</v>
      </c>
      <c r="E1636" s="7" t="n">
        <v>-2.5</v>
      </c>
      <c r="F1636" s="7" t="n">
        <v>-19.8899993896484</v>
      </c>
      <c r="G1636" s="7" t="n">
        <v>182.899993896484</v>
      </c>
    </row>
    <row r="1637" spans="1:7">
      <c r="A1637" t="s">
        <v>4</v>
      </c>
      <c r="B1637" s="4" t="s">
        <v>5</v>
      </c>
      <c r="C1637" s="4" t="s">
        <v>11</v>
      </c>
      <c r="D1637" s="4" t="s">
        <v>16</v>
      </c>
      <c r="E1637" s="4" t="s">
        <v>16</v>
      </c>
      <c r="F1637" s="4" t="s">
        <v>16</v>
      </c>
      <c r="G1637" s="4" t="s">
        <v>16</v>
      </c>
    </row>
    <row r="1638" spans="1:7">
      <c r="A1638" t="n">
        <v>13320</v>
      </c>
      <c r="B1638" s="25" t="n">
        <v>46</v>
      </c>
      <c r="C1638" s="7" t="n">
        <v>18</v>
      </c>
      <c r="D1638" s="7" t="n">
        <v>-1.26999998092651</v>
      </c>
      <c r="E1638" s="7" t="n">
        <v>-2.5</v>
      </c>
      <c r="F1638" s="7" t="n">
        <v>-20.3099994659424</v>
      </c>
      <c r="G1638" s="7" t="n">
        <v>181.5</v>
      </c>
    </row>
    <row r="1639" spans="1:7">
      <c r="A1639" t="s">
        <v>4</v>
      </c>
      <c r="B1639" s="4" t="s">
        <v>5</v>
      </c>
      <c r="C1639" s="4" t="s">
        <v>11</v>
      </c>
      <c r="D1639" s="4" t="s">
        <v>16</v>
      </c>
      <c r="E1639" s="4" t="s">
        <v>16</v>
      </c>
      <c r="F1639" s="4" t="s">
        <v>16</v>
      </c>
      <c r="G1639" s="4" t="s">
        <v>16</v>
      </c>
    </row>
    <row r="1640" spans="1:7">
      <c r="A1640" t="n">
        <v>13339</v>
      </c>
      <c r="B1640" s="25" t="n">
        <v>46</v>
      </c>
      <c r="C1640" s="7" t="n">
        <v>12</v>
      </c>
      <c r="D1640" s="7" t="n">
        <v>2.09999990463257</v>
      </c>
      <c r="E1640" s="7" t="n">
        <v>-2.5</v>
      </c>
      <c r="F1640" s="7" t="n">
        <v>-18.8700008392334</v>
      </c>
      <c r="G1640" s="7" t="n">
        <v>177.800003051758</v>
      </c>
    </row>
    <row r="1641" spans="1:7">
      <c r="A1641" t="s">
        <v>4</v>
      </c>
      <c r="B1641" s="4" t="s">
        <v>5</v>
      </c>
      <c r="C1641" s="4" t="s">
        <v>11</v>
      </c>
      <c r="D1641" s="4" t="s">
        <v>16</v>
      </c>
      <c r="E1641" s="4" t="s">
        <v>16</v>
      </c>
      <c r="F1641" s="4" t="s">
        <v>16</v>
      </c>
      <c r="G1641" s="4" t="s">
        <v>16</v>
      </c>
    </row>
    <row r="1642" spans="1:7">
      <c r="A1642" t="n">
        <v>13358</v>
      </c>
      <c r="B1642" s="25" t="n">
        <v>46</v>
      </c>
      <c r="C1642" s="7" t="n">
        <v>13</v>
      </c>
      <c r="D1642" s="7" t="n">
        <v>-2.23000001907349</v>
      </c>
      <c r="E1642" s="7" t="n">
        <v>-2.5</v>
      </c>
      <c r="F1642" s="7" t="n">
        <v>-20.4699993133545</v>
      </c>
      <c r="G1642" s="7" t="n">
        <v>180.600006103516</v>
      </c>
    </row>
    <row r="1643" spans="1:7">
      <c r="A1643" t="s">
        <v>4</v>
      </c>
      <c r="B1643" s="4" t="s">
        <v>5</v>
      </c>
      <c r="C1643" s="4" t="s">
        <v>11</v>
      </c>
      <c r="D1643" s="4" t="s">
        <v>16</v>
      </c>
      <c r="E1643" s="4" t="s">
        <v>16</v>
      </c>
      <c r="F1643" s="4" t="s">
        <v>16</v>
      </c>
      <c r="G1643" s="4" t="s">
        <v>16</v>
      </c>
    </row>
    <row r="1644" spans="1:7">
      <c r="A1644" t="n">
        <v>13377</v>
      </c>
      <c r="B1644" s="25" t="n">
        <v>46</v>
      </c>
      <c r="C1644" s="7" t="n">
        <v>80</v>
      </c>
      <c r="D1644" s="7" t="n">
        <v>-0.200000002980232</v>
      </c>
      <c r="E1644" s="7" t="n">
        <v>-2.5</v>
      </c>
      <c r="F1644" s="7" t="n">
        <v>-18.3299999237061</v>
      </c>
      <c r="G1644" s="7" t="n">
        <v>179.5</v>
      </c>
    </row>
    <row r="1645" spans="1:7">
      <c r="A1645" t="s">
        <v>4</v>
      </c>
      <c r="B1645" s="4" t="s">
        <v>5</v>
      </c>
      <c r="C1645" s="4" t="s">
        <v>11</v>
      </c>
      <c r="D1645" s="4" t="s">
        <v>16</v>
      </c>
      <c r="E1645" s="4" t="s">
        <v>16</v>
      </c>
      <c r="F1645" s="4" t="s">
        <v>16</v>
      </c>
      <c r="G1645" s="4" t="s">
        <v>11</v>
      </c>
      <c r="H1645" s="4" t="s">
        <v>11</v>
      </c>
    </row>
    <row r="1646" spans="1:7">
      <c r="A1646" t="n">
        <v>13396</v>
      </c>
      <c r="B1646" s="61" t="n">
        <v>60</v>
      </c>
      <c r="C1646" s="7" t="n">
        <v>0</v>
      </c>
      <c r="D1646" s="7" t="n">
        <v>0</v>
      </c>
      <c r="E1646" s="7" t="n">
        <v>0</v>
      </c>
      <c r="F1646" s="7" t="n">
        <v>0</v>
      </c>
      <c r="G1646" s="7" t="n">
        <v>0</v>
      </c>
      <c r="H1646" s="7" t="n">
        <v>0</v>
      </c>
    </row>
    <row r="1647" spans="1:7">
      <c r="A1647" t="s">
        <v>4</v>
      </c>
      <c r="B1647" s="4" t="s">
        <v>5</v>
      </c>
      <c r="C1647" s="4" t="s">
        <v>11</v>
      </c>
      <c r="D1647" s="4" t="s">
        <v>16</v>
      </c>
      <c r="E1647" s="4" t="s">
        <v>16</v>
      </c>
      <c r="F1647" s="4" t="s">
        <v>16</v>
      </c>
      <c r="G1647" s="4" t="s">
        <v>11</v>
      </c>
      <c r="H1647" s="4" t="s">
        <v>11</v>
      </c>
    </row>
    <row r="1648" spans="1:7">
      <c r="A1648" t="n">
        <v>13415</v>
      </c>
      <c r="B1648" s="61" t="n">
        <v>60</v>
      </c>
      <c r="C1648" s="7" t="n">
        <v>16</v>
      </c>
      <c r="D1648" s="7" t="n">
        <v>0</v>
      </c>
      <c r="E1648" s="7" t="n">
        <v>0</v>
      </c>
      <c r="F1648" s="7" t="n">
        <v>0</v>
      </c>
      <c r="G1648" s="7" t="n">
        <v>0</v>
      </c>
      <c r="H1648" s="7" t="n">
        <v>0</v>
      </c>
    </row>
    <row r="1649" spans="1:8">
      <c r="A1649" t="s">
        <v>4</v>
      </c>
      <c r="B1649" s="4" t="s">
        <v>5</v>
      </c>
      <c r="C1649" s="4" t="s">
        <v>11</v>
      </c>
      <c r="D1649" s="4" t="s">
        <v>16</v>
      </c>
      <c r="E1649" s="4" t="s">
        <v>16</v>
      </c>
      <c r="F1649" s="4" t="s">
        <v>16</v>
      </c>
      <c r="G1649" s="4" t="s">
        <v>11</v>
      </c>
      <c r="H1649" s="4" t="s">
        <v>11</v>
      </c>
    </row>
    <row r="1650" spans="1:8">
      <c r="A1650" t="n">
        <v>13434</v>
      </c>
      <c r="B1650" s="61" t="n">
        <v>60</v>
      </c>
      <c r="C1650" s="7" t="n">
        <v>11</v>
      </c>
      <c r="D1650" s="7" t="n">
        <v>-10</v>
      </c>
      <c r="E1650" s="7" t="n">
        <v>0</v>
      </c>
      <c r="F1650" s="7" t="n">
        <v>0</v>
      </c>
      <c r="G1650" s="7" t="n">
        <v>0</v>
      </c>
      <c r="H1650" s="7" t="n">
        <v>0</v>
      </c>
    </row>
    <row r="1651" spans="1:8">
      <c r="A1651" t="s">
        <v>4</v>
      </c>
      <c r="B1651" s="4" t="s">
        <v>5</v>
      </c>
      <c r="C1651" s="4" t="s">
        <v>11</v>
      </c>
      <c r="D1651" s="4" t="s">
        <v>16</v>
      </c>
      <c r="E1651" s="4" t="s">
        <v>16</v>
      </c>
      <c r="F1651" s="4" t="s">
        <v>16</v>
      </c>
      <c r="G1651" s="4" t="s">
        <v>11</v>
      </c>
      <c r="H1651" s="4" t="s">
        <v>11</v>
      </c>
    </row>
    <row r="1652" spans="1:8">
      <c r="A1652" t="n">
        <v>13453</v>
      </c>
      <c r="B1652" s="61" t="n">
        <v>60</v>
      </c>
      <c r="C1652" s="7" t="n">
        <v>1</v>
      </c>
      <c r="D1652" s="7" t="n">
        <v>10</v>
      </c>
      <c r="E1652" s="7" t="n">
        <v>0</v>
      </c>
      <c r="F1652" s="7" t="n">
        <v>0</v>
      </c>
      <c r="G1652" s="7" t="n">
        <v>0</v>
      </c>
      <c r="H1652" s="7" t="n">
        <v>0</v>
      </c>
    </row>
    <row r="1653" spans="1:8">
      <c r="A1653" t="s">
        <v>4</v>
      </c>
      <c r="B1653" s="4" t="s">
        <v>5</v>
      </c>
      <c r="C1653" s="4" t="s">
        <v>11</v>
      </c>
      <c r="D1653" s="4" t="s">
        <v>16</v>
      </c>
      <c r="E1653" s="4" t="s">
        <v>16</v>
      </c>
      <c r="F1653" s="4" t="s">
        <v>16</v>
      </c>
      <c r="G1653" s="4" t="s">
        <v>11</v>
      </c>
      <c r="H1653" s="4" t="s">
        <v>11</v>
      </c>
    </row>
    <row r="1654" spans="1:8">
      <c r="A1654" t="n">
        <v>13472</v>
      </c>
      <c r="B1654" s="61" t="n">
        <v>60</v>
      </c>
      <c r="C1654" s="7" t="n">
        <v>2</v>
      </c>
      <c r="D1654" s="7" t="n">
        <v>-20</v>
      </c>
      <c r="E1654" s="7" t="n">
        <v>0</v>
      </c>
      <c r="F1654" s="7" t="n">
        <v>0</v>
      </c>
      <c r="G1654" s="7" t="n">
        <v>0</v>
      </c>
      <c r="H1654" s="7" t="n">
        <v>0</v>
      </c>
    </row>
    <row r="1655" spans="1:8">
      <c r="A1655" t="s">
        <v>4</v>
      </c>
      <c r="B1655" s="4" t="s">
        <v>5</v>
      </c>
      <c r="C1655" s="4" t="s">
        <v>11</v>
      </c>
      <c r="D1655" s="4" t="s">
        <v>16</v>
      </c>
      <c r="E1655" s="4" t="s">
        <v>16</v>
      </c>
      <c r="F1655" s="4" t="s">
        <v>16</v>
      </c>
      <c r="G1655" s="4" t="s">
        <v>11</v>
      </c>
      <c r="H1655" s="4" t="s">
        <v>11</v>
      </c>
    </row>
    <row r="1656" spans="1:8">
      <c r="A1656" t="n">
        <v>13491</v>
      </c>
      <c r="B1656" s="61" t="n">
        <v>60</v>
      </c>
      <c r="C1656" s="7" t="n">
        <v>3</v>
      </c>
      <c r="D1656" s="7" t="n">
        <v>10</v>
      </c>
      <c r="E1656" s="7" t="n">
        <v>0</v>
      </c>
      <c r="F1656" s="7" t="n">
        <v>0</v>
      </c>
      <c r="G1656" s="7" t="n">
        <v>0</v>
      </c>
      <c r="H1656" s="7" t="n">
        <v>0</v>
      </c>
    </row>
    <row r="1657" spans="1:8">
      <c r="A1657" t="s">
        <v>4</v>
      </c>
      <c r="B1657" s="4" t="s">
        <v>5</v>
      </c>
      <c r="C1657" s="4" t="s">
        <v>11</v>
      </c>
      <c r="D1657" s="4" t="s">
        <v>16</v>
      </c>
      <c r="E1657" s="4" t="s">
        <v>16</v>
      </c>
      <c r="F1657" s="4" t="s">
        <v>16</v>
      </c>
      <c r="G1657" s="4" t="s">
        <v>11</v>
      </c>
      <c r="H1657" s="4" t="s">
        <v>11</v>
      </c>
    </row>
    <row r="1658" spans="1:8">
      <c r="A1658" t="n">
        <v>13510</v>
      </c>
      <c r="B1658" s="61" t="n">
        <v>60</v>
      </c>
      <c r="C1658" s="7" t="n">
        <v>4</v>
      </c>
      <c r="D1658" s="7" t="n">
        <v>20</v>
      </c>
      <c r="E1658" s="7" t="n">
        <v>0</v>
      </c>
      <c r="F1658" s="7" t="n">
        <v>0</v>
      </c>
      <c r="G1658" s="7" t="n">
        <v>0</v>
      </c>
      <c r="H1658" s="7" t="n">
        <v>0</v>
      </c>
    </row>
    <row r="1659" spans="1:8">
      <c r="A1659" t="s">
        <v>4</v>
      </c>
      <c r="B1659" s="4" t="s">
        <v>5</v>
      </c>
      <c r="C1659" s="4" t="s">
        <v>11</v>
      </c>
      <c r="D1659" s="4" t="s">
        <v>16</v>
      </c>
      <c r="E1659" s="4" t="s">
        <v>16</v>
      </c>
      <c r="F1659" s="4" t="s">
        <v>16</v>
      </c>
      <c r="G1659" s="4" t="s">
        <v>11</v>
      </c>
      <c r="H1659" s="4" t="s">
        <v>11</v>
      </c>
    </row>
    <row r="1660" spans="1:8">
      <c r="A1660" t="n">
        <v>13529</v>
      </c>
      <c r="B1660" s="61" t="n">
        <v>60</v>
      </c>
      <c r="C1660" s="7" t="n">
        <v>5</v>
      </c>
      <c r="D1660" s="7" t="n">
        <v>-10</v>
      </c>
      <c r="E1660" s="7" t="n">
        <v>0</v>
      </c>
      <c r="F1660" s="7" t="n">
        <v>0</v>
      </c>
      <c r="G1660" s="7" t="n">
        <v>0</v>
      </c>
      <c r="H1660" s="7" t="n">
        <v>0</v>
      </c>
    </row>
    <row r="1661" spans="1:8">
      <c r="A1661" t="s">
        <v>4</v>
      </c>
      <c r="B1661" s="4" t="s">
        <v>5</v>
      </c>
      <c r="C1661" s="4" t="s">
        <v>11</v>
      </c>
      <c r="D1661" s="4" t="s">
        <v>16</v>
      </c>
      <c r="E1661" s="4" t="s">
        <v>16</v>
      </c>
      <c r="F1661" s="4" t="s">
        <v>16</v>
      </c>
      <c r="G1661" s="4" t="s">
        <v>11</v>
      </c>
      <c r="H1661" s="4" t="s">
        <v>11</v>
      </c>
    </row>
    <row r="1662" spans="1:8">
      <c r="A1662" t="n">
        <v>13548</v>
      </c>
      <c r="B1662" s="61" t="n">
        <v>60</v>
      </c>
      <c r="C1662" s="7" t="n">
        <v>7032</v>
      </c>
      <c r="D1662" s="7" t="n">
        <v>0</v>
      </c>
      <c r="E1662" s="7" t="n">
        <v>0</v>
      </c>
      <c r="F1662" s="7" t="n">
        <v>0</v>
      </c>
      <c r="G1662" s="7" t="n">
        <v>0</v>
      </c>
      <c r="H1662" s="7" t="n">
        <v>0</v>
      </c>
    </row>
    <row r="1663" spans="1:8">
      <c r="A1663" t="s">
        <v>4</v>
      </c>
      <c r="B1663" s="4" t="s">
        <v>5</v>
      </c>
      <c r="C1663" s="4" t="s">
        <v>11</v>
      </c>
      <c r="D1663" s="4" t="s">
        <v>16</v>
      </c>
      <c r="E1663" s="4" t="s">
        <v>16</v>
      </c>
      <c r="F1663" s="4" t="s">
        <v>16</v>
      </c>
      <c r="G1663" s="4" t="s">
        <v>11</v>
      </c>
      <c r="H1663" s="4" t="s">
        <v>11</v>
      </c>
    </row>
    <row r="1664" spans="1:8">
      <c r="A1664" t="n">
        <v>13567</v>
      </c>
      <c r="B1664" s="61" t="n">
        <v>60</v>
      </c>
      <c r="C1664" s="7" t="n">
        <v>6</v>
      </c>
      <c r="D1664" s="7" t="n">
        <v>-20</v>
      </c>
      <c r="E1664" s="7" t="n">
        <v>0</v>
      </c>
      <c r="F1664" s="7" t="n">
        <v>0</v>
      </c>
      <c r="G1664" s="7" t="n">
        <v>0</v>
      </c>
      <c r="H1664" s="7" t="n">
        <v>0</v>
      </c>
    </row>
    <row r="1665" spans="1:8">
      <c r="A1665" t="s">
        <v>4</v>
      </c>
      <c r="B1665" s="4" t="s">
        <v>5</v>
      </c>
      <c r="C1665" s="4" t="s">
        <v>11</v>
      </c>
      <c r="D1665" s="4" t="s">
        <v>16</v>
      </c>
      <c r="E1665" s="4" t="s">
        <v>16</v>
      </c>
      <c r="F1665" s="4" t="s">
        <v>16</v>
      </c>
      <c r="G1665" s="4" t="s">
        <v>11</v>
      </c>
      <c r="H1665" s="4" t="s">
        <v>11</v>
      </c>
    </row>
    <row r="1666" spans="1:8">
      <c r="A1666" t="n">
        <v>13586</v>
      </c>
      <c r="B1666" s="61" t="n">
        <v>60</v>
      </c>
      <c r="C1666" s="7" t="n">
        <v>7</v>
      </c>
      <c r="D1666" s="7" t="n">
        <v>-20</v>
      </c>
      <c r="E1666" s="7" t="n">
        <v>0</v>
      </c>
      <c r="F1666" s="7" t="n">
        <v>0</v>
      </c>
      <c r="G1666" s="7" t="n">
        <v>0</v>
      </c>
      <c r="H1666" s="7" t="n">
        <v>0</v>
      </c>
    </row>
    <row r="1667" spans="1:8">
      <c r="A1667" t="s">
        <v>4</v>
      </c>
      <c r="B1667" s="4" t="s">
        <v>5</v>
      </c>
      <c r="C1667" s="4" t="s">
        <v>11</v>
      </c>
      <c r="D1667" s="4" t="s">
        <v>16</v>
      </c>
      <c r="E1667" s="4" t="s">
        <v>16</v>
      </c>
      <c r="F1667" s="4" t="s">
        <v>16</v>
      </c>
      <c r="G1667" s="4" t="s">
        <v>11</v>
      </c>
      <c r="H1667" s="4" t="s">
        <v>11</v>
      </c>
    </row>
    <row r="1668" spans="1:8">
      <c r="A1668" t="n">
        <v>13605</v>
      </c>
      <c r="B1668" s="61" t="n">
        <v>60</v>
      </c>
      <c r="C1668" s="7" t="n">
        <v>8</v>
      </c>
      <c r="D1668" s="7" t="n">
        <v>-10</v>
      </c>
      <c r="E1668" s="7" t="n">
        <v>0</v>
      </c>
      <c r="F1668" s="7" t="n">
        <v>0</v>
      </c>
      <c r="G1668" s="7" t="n">
        <v>0</v>
      </c>
      <c r="H1668" s="7" t="n">
        <v>0</v>
      </c>
    </row>
    <row r="1669" spans="1:8">
      <c r="A1669" t="s">
        <v>4</v>
      </c>
      <c r="B1669" s="4" t="s">
        <v>5</v>
      </c>
      <c r="C1669" s="4" t="s">
        <v>11</v>
      </c>
      <c r="D1669" s="4" t="s">
        <v>16</v>
      </c>
      <c r="E1669" s="4" t="s">
        <v>16</v>
      </c>
      <c r="F1669" s="4" t="s">
        <v>16</v>
      </c>
      <c r="G1669" s="4" t="s">
        <v>11</v>
      </c>
      <c r="H1669" s="4" t="s">
        <v>11</v>
      </c>
    </row>
    <row r="1670" spans="1:8">
      <c r="A1670" t="n">
        <v>13624</v>
      </c>
      <c r="B1670" s="61" t="n">
        <v>60</v>
      </c>
      <c r="C1670" s="7" t="n">
        <v>9</v>
      </c>
      <c r="D1670" s="7" t="n">
        <v>20</v>
      </c>
      <c r="E1670" s="7" t="n">
        <v>0</v>
      </c>
      <c r="F1670" s="7" t="n">
        <v>0</v>
      </c>
      <c r="G1670" s="7" t="n">
        <v>0</v>
      </c>
      <c r="H1670" s="7" t="n">
        <v>0</v>
      </c>
    </row>
    <row r="1671" spans="1:8">
      <c r="A1671" t="s">
        <v>4</v>
      </c>
      <c r="B1671" s="4" t="s">
        <v>5</v>
      </c>
      <c r="C1671" s="4" t="s">
        <v>11</v>
      </c>
      <c r="D1671" s="4" t="s">
        <v>16</v>
      </c>
      <c r="E1671" s="4" t="s">
        <v>16</v>
      </c>
      <c r="F1671" s="4" t="s">
        <v>16</v>
      </c>
      <c r="G1671" s="4" t="s">
        <v>11</v>
      </c>
      <c r="H1671" s="4" t="s">
        <v>11</v>
      </c>
    </row>
    <row r="1672" spans="1:8">
      <c r="A1672" t="n">
        <v>13643</v>
      </c>
      <c r="B1672" s="61" t="n">
        <v>60</v>
      </c>
      <c r="C1672" s="7" t="n">
        <v>15</v>
      </c>
      <c r="D1672" s="7" t="n">
        <v>20</v>
      </c>
      <c r="E1672" s="7" t="n">
        <v>0</v>
      </c>
      <c r="F1672" s="7" t="n">
        <v>0</v>
      </c>
      <c r="G1672" s="7" t="n">
        <v>0</v>
      </c>
      <c r="H1672" s="7" t="n">
        <v>0</v>
      </c>
    </row>
    <row r="1673" spans="1:8">
      <c r="A1673" t="s">
        <v>4</v>
      </c>
      <c r="B1673" s="4" t="s">
        <v>5</v>
      </c>
      <c r="C1673" s="4" t="s">
        <v>11</v>
      </c>
      <c r="D1673" s="4" t="s">
        <v>16</v>
      </c>
      <c r="E1673" s="4" t="s">
        <v>16</v>
      </c>
      <c r="F1673" s="4" t="s">
        <v>16</v>
      </c>
      <c r="G1673" s="4" t="s">
        <v>11</v>
      </c>
      <c r="H1673" s="4" t="s">
        <v>11</v>
      </c>
    </row>
    <row r="1674" spans="1:8">
      <c r="A1674" t="n">
        <v>13662</v>
      </c>
      <c r="B1674" s="61" t="n">
        <v>60</v>
      </c>
      <c r="C1674" s="7" t="n">
        <v>17</v>
      </c>
      <c r="D1674" s="7" t="n">
        <v>-20</v>
      </c>
      <c r="E1674" s="7" t="n">
        <v>0</v>
      </c>
      <c r="F1674" s="7" t="n">
        <v>0</v>
      </c>
      <c r="G1674" s="7" t="n">
        <v>0</v>
      </c>
      <c r="H1674" s="7" t="n">
        <v>0</v>
      </c>
    </row>
    <row r="1675" spans="1:8">
      <c r="A1675" t="s">
        <v>4</v>
      </c>
      <c r="B1675" s="4" t="s">
        <v>5</v>
      </c>
      <c r="C1675" s="4" t="s">
        <v>11</v>
      </c>
      <c r="D1675" s="4" t="s">
        <v>16</v>
      </c>
      <c r="E1675" s="4" t="s">
        <v>16</v>
      </c>
      <c r="F1675" s="4" t="s">
        <v>16</v>
      </c>
      <c r="G1675" s="4" t="s">
        <v>11</v>
      </c>
      <c r="H1675" s="4" t="s">
        <v>11</v>
      </c>
    </row>
    <row r="1676" spans="1:8">
      <c r="A1676" t="n">
        <v>13681</v>
      </c>
      <c r="B1676" s="61" t="n">
        <v>60</v>
      </c>
      <c r="C1676" s="7" t="n">
        <v>18</v>
      </c>
      <c r="D1676" s="7" t="n">
        <v>-20</v>
      </c>
      <c r="E1676" s="7" t="n">
        <v>0</v>
      </c>
      <c r="F1676" s="7" t="n">
        <v>0</v>
      </c>
      <c r="G1676" s="7" t="n">
        <v>0</v>
      </c>
      <c r="H1676" s="7" t="n">
        <v>0</v>
      </c>
    </row>
    <row r="1677" spans="1:8">
      <c r="A1677" t="s">
        <v>4</v>
      </c>
      <c r="B1677" s="4" t="s">
        <v>5</v>
      </c>
      <c r="C1677" s="4" t="s">
        <v>11</v>
      </c>
      <c r="D1677" s="4" t="s">
        <v>16</v>
      </c>
      <c r="E1677" s="4" t="s">
        <v>16</v>
      </c>
      <c r="F1677" s="4" t="s">
        <v>16</v>
      </c>
      <c r="G1677" s="4" t="s">
        <v>11</v>
      </c>
      <c r="H1677" s="4" t="s">
        <v>11</v>
      </c>
    </row>
    <row r="1678" spans="1:8">
      <c r="A1678" t="n">
        <v>13700</v>
      </c>
      <c r="B1678" s="61" t="n">
        <v>60</v>
      </c>
      <c r="C1678" s="7" t="n">
        <v>12</v>
      </c>
      <c r="D1678" s="7" t="n">
        <v>-20</v>
      </c>
      <c r="E1678" s="7" t="n">
        <v>0</v>
      </c>
      <c r="F1678" s="7" t="n">
        <v>0</v>
      </c>
      <c r="G1678" s="7" t="n">
        <v>0</v>
      </c>
      <c r="H1678" s="7" t="n">
        <v>0</v>
      </c>
    </row>
    <row r="1679" spans="1:8">
      <c r="A1679" t="s">
        <v>4</v>
      </c>
      <c r="B1679" s="4" t="s">
        <v>5</v>
      </c>
      <c r="C1679" s="4" t="s">
        <v>11</v>
      </c>
      <c r="D1679" s="4" t="s">
        <v>16</v>
      </c>
      <c r="E1679" s="4" t="s">
        <v>16</v>
      </c>
      <c r="F1679" s="4" t="s">
        <v>16</v>
      </c>
      <c r="G1679" s="4" t="s">
        <v>11</v>
      </c>
      <c r="H1679" s="4" t="s">
        <v>11</v>
      </c>
    </row>
    <row r="1680" spans="1:8">
      <c r="A1680" t="n">
        <v>13719</v>
      </c>
      <c r="B1680" s="61" t="n">
        <v>60</v>
      </c>
      <c r="C1680" s="7" t="n">
        <v>13</v>
      </c>
      <c r="D1680" s="7" t="n">
        <v>-20</v>
      </c>
      <c r="E1680" s="7" t="n">
        <v>0</v>
      </c>
      <c r="F1680" s="7" t="n">
        <v>0</v>
      </c>
      <c r="G1680" s="7" t="n">
        <v>0</v>
      </c>
      <c r="H1680" s="7" t="n">
        <v>0</v>
      </c>
    </row>
    <row r="1681" spans="1:8">
      <c r="A1681" t="s">
        <v>4</v>
      </c>
      <c r="B1681" s="4" t="s">
        <v>5</v>
      </c>
      <c r="C1681" s="4" t="s">
        <v>11</v>
      </c>
      <c r="D1681" s="4" t="s">
        <v>16</v>
      </c>
      <c r="E1681" s="4" t="s">
        <v>16</v>
      </c>
      <c r="F1681" s="4" t="s">
        <v>16</v>
      </c>
      <c r="G1681" s="4" t="s">
        <v>11</v>
      </c>
      <c r="H1681" s="4" t="s">
        <v>11</v>
      </c>
    </row>
    <row r="1682" spans="1:8">
      <c r="A1682" t="n">
        <v>13738</v>
      </c>
      <c r="B1682" s="61" t="n">
        <v>60</v>
      </c>
      <c r="C1682" s="7" t="n">
        <v>80</v>
      </c>
      <c r="D1682" s="7" t="n">
        <v>20</v>
      </c>
      <c r="E1682" s="7" t="n">
        <v>0</v>
      </c>
      <c r="F1682" s="7" t="n">
        <v>0</v>
      </c>
      <c r="G1682" s="7" t="n">
        <v>0</v>
      </c>
      <c r="H1682" s="7" t="n">
        <v>0</v>
      </c>
    </row>
    <row r="1683" spans="1:8">
      <c r="A1683" t="s">
        <v>4</v>
      </c>
      <c r="B1683" s="4" t="s">
        <v>5</v>
      </c>
      <c r="C1683" s="4" t="s">
        <v>7</v>
      </c>
      <c r="D1683" s="4" t="s">
        <v>11</v>
      </c>
      <c r="E1683" s="4" t="s">
        <v>8</v>
      </c>
      <c r="F1683" s="4" t="s">
        <v>8</v>
      </c>
      <c r="G1683" s="4" t="s">
        <v>8</v>
      </c>
      <c r="H1683" s="4" t="s">
        <v>8</v>
      </c>
    </row>
    <row r="1684" spans="1:8">
      <c r="A1684" t="n">
        <v>13757</v>
      </c>
      <c r="B1684" s="41" t="n">
        <v>51</v>
      </c>
      <c r="C1684" s="7" t="n">
        <v>3</v>
      </c>
      <c r="D1684" s="7" t="n">
        <v>0</v>
      </c>
      <c r="E1684" s="7" t="s">
        <v>163</v>
      </c>
      <c r="F1684" s="7" t="s">
        <v>164</v>
      </c>
      <c r="G1684" s="7" t="s">
        <v>165</v>
      </c>
      <c r="H1684" s="7" t="s">
        <v>166</v>
      </c>
    </row>
    <row r="1685" spans="1:8">
      <c r="A1685" t="s">
        <v>4</v>
      </c>
      <c r="B1685" s="4" t="s">
        <v>5</v>
      </c>
      <c r="C1685" s="4" t="s">
        <v>7</v>
      </c>
      <c r="D1685" s="4" t="s">
        <v>11</v>
      </c>
      <c r="E1685" s="4" t="s">
        <v>8</v>
      </c>
      <c r="F1685" s="4" t="s">
        <v>8</v>
      </c>
      <c r="G1685" s="4" t="s">
        <v>8</v>
      </c>
      <c r="H1685" s="4" t="s">
        <v>8</v>
      </c>
    </row>
    <row r="1686" spans="1:8">
      <c r="A1686" t="n">
        <v>13770</v>
      </c>
      <c r="B1686" s="41" t="n">
        <v>51</v>
      </c>
      <c r="C1686" s="7" t="n">
        <v>3</v>
      </c>
      <c r="D1686" s="7" t="n">
        <v>16</v>
      </c>
      <c r="E1686" s="7" t="s">
        <v>163</v>
      </c>
      <c r="F1686" s="7" t="s">
        <v>167</v>
      </c>
      <c r="G1686" s="7" t="s">
        <v>165</v>
      </c>
      <c r="H1686" s="7" t="s">
        <v>166</v>
      </c>
    </row>
    <row r="1687" spans="1:8">
      <c r="A1687" t="s">
        <v>4</v>
      </c>
      <c r="B1687" s="4" t="s">
        <v>5</v>
      </c>
      <c r="C1687" s="4" t="s">
        <v>7</v>
      </c>
      <c r="D1687" s="4" t="s">
        <v>11</v>
      </c>
      <c r="E1687" s="4" t="s">
        <v>8</v>
      </c>
      <c r="F1687" s="4" t="s">
        <v>8</v>
      </c>
      <c r="G1687" s="4" t="s">
        <v>8</v>
      </c>
      <c r="H1687" s="4" t="s">
        <v>8</v>
      </c>
    </row>
    <row r="1688" spans="1:8">
      <c r="A1688" t="n">
        <v>13783</v>
      </c>
      <c r="B1688" s="41" t="n">
        <v>51</v>
      </c>
      <c r="C1688" s="7" t="n">
        <v>3</v>
      </c>
      <c r="D1688" s="7" t="n">
        <v>11</v>
      </c>
      <c r="E1688" s="7" t="s">
        <v>163</v>
      </c>
      <c r="F1688" s="7" t="s">
        <v>164</v>
      </c>
      <c r="G1688" s="7" t="s">
        <v>165</v>
      </c>
      <c r="H1688" s="7" t="s">
        <v>166</v>
      </c>
    </row>
    <row r="1689" spans="1:8">
      <c r="A1689" t="s">
        <v>4</v>
      </c>
      <c r="B1689" s="4" t="s">
        <v>5</v>
      </c>
      <c r="C1689" s="4" t="s">
        <v>7</v>
      </c>
      <c r="D1689" s="4" t="s">
        <v>11</v>
      </c>
      <c r="E1689" s="4" t="s">
        <v>8</v>
      </c>
      <c r="F1689" s="4" t="s">
        <v>8</v>
      </c>
      <c r="G1689" s="4" t="s">
        <v>8</v>
      </c>
      <c r="H1689" s="4" t="s">
        <v>8</v>
      </c>
    </row>
    <row r="1690" spans="1:8">
      <c r="A1690" t="n">
        <v>13796</v>
      </c>
      <c r="B1690" s="41" t="n">
        <v>51</v>
      </c>
      <c r="C1690" s="7" t="n">
        <v>3</v>
      </c>
      <c r="D1690" s="7" t="n">
        <v>1</v>
      </c>
      <c r="E1690" s="7" t="s">
        <v>163</v>
      </c>
      <c r="F1690" s="7" t="s">
        <v>164</v>
      </c>
      <c r="G1690" s="7" t="s">
        <v>165</v>
      </c>
      <c r="H1690" s="7" t="s">
        <v>166</v>
      </c>
    </row>
    <row r="1691" spans="1:8">
      <c r="A1691" t="s">
        <v>4</v>
      </c>
      <c r="B1691" s="4" t="s">
        <v>5</v>
      </c>
      <c r="C1691" s="4" t="s">
        <v>7</v>
      </c>
      <c r="D1691" s="4" t="s">
        <v>11</v>
      </c>
      <c r="E1691" s="4" t="s">
        <v>8</v>
      </c>
      <c r="F1691" s="4" t="s">
        <v>8</v>
      </c>
      <c r="G1691" s="4" t="s">
        <v>8</v>
      </c>
      <c r="H1691" s="4" t="s">
        <v>8</v>
      </c>
    </row>
    <row r="1692" spans="1:8">
      <c r="A1692" t="n">
        <v>13809</v>
      </c>
      <c r="B1692" s="41" t="n">
        <v>51</v>
      </c>
      <c r="C1692" s="7" t="n">
        <v>3</v>
      </c>
      <c r="D1692" s="7" t="n">
        <v>2</v>
      </c>
      <c r="E1692" s="7" t="s">
        <v>163</v>
      </c>
      <c r="F1692" s="7" t="s">
        <v>164</v>
      </c>
      <c r="G1692" s="7" t="s">
        <v>165</v>
      </c>
      <c r="H1692" s="7" t="s">
        <v>166</v>
      </c>
    </row>
    <row r="1693" spans="1:8">
      <c r="A1693" t="s">
        <v>4</v>
      </c>
      <c r="B1693" s="4" t="s">
        <v>5</v>
      </c>
      <c r="C1693" s="4" t="s">
        <v>7</v>
      </c>
      <c r="D1693" s="4" t="s">
        <v>11</v>
      </c>
      <c r="E1693" s="4" t="s">
        <v>8</v>
      </c>
      <c r="F1693" s="4" t="s">
        <v>8</v>
      </c>
      <c r="G1693" s="4" t="s">
        <v>8</v>
      </c>
      <c r="H1693" s="4" t="s">
        <v>8</v>
      </c>
    </row>
    <row r="1694" spans="1:8">
      <c r="A1694" t="n">
        <v>13822</v>
      </c>
      <c r="B1694" s="41" t="n">
        <v>51</v>
      </c>
      <c r="C1694" s="7" t="n">
        <v>3</v>
      </c>
      <c r="D1694" s="7" t="n">
        <v>3</v>
      </c>
      <c r="E1694" s="7" t="s">
        <v>163</v>
      </c>
      <c r="F1694" s="7" t="s">
        <v>164</v>
      </c>
      <c r="G1694" s="7" t="s">
        <v>165</v>
      </c>
      <c r="H1694" s="7" t="s">
        <v>166</v>
      </c>
    </row>
    <row r="1695" spans="1:8">
      <c r="A1695" t="s">
        <v>4</v>
      </c>
      <c r="B1695" s="4" t="s">
        <v>5</v>
      </c>
      <c r="C1695" s="4" t="s">
        <v>7</v>
      </c>
      <c r="D1695" s="4" t="s">
        <v>11</v>
      </c>
      <c r="E1695" s="4" t="s">
        <v>8</v>
      </c>
      <c r="F1695" s="4" t="s">
        <v>8</v>
      </c>
      <c r="G1695" s="4" t="s">
        <v>8</v>
      </c>
      <c r="H1695" s="4" t="s">
        <v>8</v>
      </c>
    </row>
    <row r="1696" spans="1:8">
      <c r="A1696" t="n">
        <v>13835</v>
      </c>
      <c r="B1696" s="41" t="n">
        <v>51</v>
      </c>
      <c r="C1696" s="7" t="n">
        <v>3</v>
      </c>
      <c r="D1696" s="7" t="n">
        <v>4</v>
      </c>
      <c r="E1696" s="7" t="s">
        <v>163</v>
      </c>
      <c r="F1696" s="7" t="s">
        <v>164</v>
      </c>
      <c r="G1696" s="7" t="s">
        <v>165</v>
      </c>
      <c r="H1696" s="7" t="s">
        <v>166</v>
      </c>
    </row>
    <row r="1697" spans="1:8">
      <c r="A1697" t="s">
        <v>4</v>
      </c>
      <c r="B1697" s="4" t="s">
        <v>5</v>
      </c>
      <c r="C1697" s="4" t="s">
        <v>7</v>
      </c>
      <c r="D1697" s="4" t="s">
        <v>11</v>
      </c>
      <c r="E1697" s="4" t="s">
        <v>8</v>
      </c>
      <c r="F1697" s="4" t="s">
        <v>8</v>
      </c>
      <c r="G1697" s="4" t="s">
        <v>8</v>
      </c>
      <c r="H1697" s="4" t="s">
        <v>8</v>
      </c>
    </row>
    <row r="1698" spans="1:8">
      <c r="A1698" t="n">
        <v>13848</v>
      </c>
      <c r="B1698" s="41" t="n">
        <v>51</v>
      </c>
      <c r="C1698" s="7" t="n">
        <v>3</v>
      </c>
      <c r="D1698" s="7" t="n">
        <v>5</v>
      </c>
      <c r="E1698" s="7" t="s">
        <v>163</v>
      </c>
      <c r="F1698" s="7" t="s">
        <v>164</v>
      </c>
      <c r="G1698" s="7" t="s">
        <v>165</v>
      </c>
      <c r="H1698" s="7" t="s">
        <v>166</v>
      </c>
    </row>
    <row r="1699" spans="1:8">
      <c r="A1699" t="s">
        <v>4</v>
      </c>
      <c r="B1699" s="4" t="s">
        <v>5</v>
      </c>
      <c r="C1699" s="4" t="s">
        <v>7</v>
      </c>
      <c r="D1699" s="4" t="s">
        <v>11</v>
      </c>
      <c r="E1699" s="4" t="s">
        <v>8</v>
      </c>
      <c r="F1699" s="4" t="s">
        <v>8</v>
      </c>
      <c r="G1699" s="4" t="s">
        <v>8</v>
      </c>
      <c r="H1699" s="4" t="s">
        <v>8</v>
      </c>
    </row>
    <row r="1700" spans="1:8">
      <c r="A1700" t="n">
        <v>13861</v>
      </c>
      <c r="B1700" s="41" t="n">
        <v>51</v>
      </c>
      <c r="C1700" s="7" t="n">
        <v>3</v>
      </c>
      <c r="D1700" s="7" t="n">
        <v>7032</v>
      </c>
      <c r="E1700" s="7" t="s">
        <v>163</v>
      </c>
      <c r="F1700" s="7" t="s">
        <v>164</v>
      </c>
      <c r="G1700" s="7" t="s">
        <v>165</v>
      </c>
      <c r="H1700" s="7" t="s">
        <v>166</v>
      </c>
    </row>
    <row r="1701" spans="1:8">
      <c r="A1701" t="s">
        <v>4</v>
      </c>
      <c r="B1701" s="4" t="s">
        <v>5</v>
      </c>
      <c r="C1701" s="4" t="s">
        <v>7</v>
      </c>
      <c r="D1701" s="4" t="s">
        <v>11</v>
      </c>
      <c r="E1701" s="4" t="s">
        <v>8</v>
      </c>
      <c r="F1701" s="4" t="s">
        <v>8</v>
      </c>
      <c r="G1701" s="4" t="s">
        <v>8</v>
      </c>
      <c r="H1701" s="4" t="s">
        <v>8</v>
      </c>
    </row>
    <row r="1702" spans="1:8">
      <c r="A1702" t="n">
        <v>13874</v>
      </c>
      <c r="B1702" s="41" t="n">
        <v>51</v>
      </c>
      <c r="C1702" s="7" t="n">
        <v>3</v>
      </c>
      <c r="D1702" s="7" t="n">
        <v>6</v>
      </c>
      <c r="E1702" s="7" t="s">
        <v>163</v>
      </c>
      <c r="F1702" s="7" t="s">
        <v>166</v>
      </c>
      <c r="G1702" s="7" t="s">
        <v>165</v>
      </c>
      <c r="H1702" s="7" t="s">
        <v>166</v>
      </c>
    </row>
    <row r="1703" spans="1:8">
      <c r="A1703" t="s">
        <v>4</v>
      </c>
      <c r="B1703" s="4" t="s">
        <v>5</v>
      </c>
      <c r="C1703" s="4" t="s">
        <v>7</v>
      </c>
      <c r="D1703" s="4" t="s">
        <v>11</v>
      </c>
      <c r="E1703" s="4" t="s">
        <v>8</v>
      </c>
      <c r="F1703" s="4" t="s">
        <v>8</v>
      </c>
      <c r="G1703" s="4" t="s">
        <v>8</v>
      </c>
      <c r="H1703" s="4" t="s">
        <v>8</v>
      </c>
    </row>
    <row r="1704" spans="1:8">
      <c r="A1704" t="n">
        <v>13887</v>
      </c>
      <c r="B1704" s="41" t="n">
        <v>51</v>
      </c>
      <c r="C1704" s="7" t="n">
        <v>3</v>
      </c>
      <c r="D1704" s="7" t="n">
        <v>7</v>
      </c>
      <c r="E1704" s="7" t="s">
        <v>163</v>
      </c>
      <c r="F1704" s="7" t="s">
        <v>164</v>
      </c>
      <c r="G1704" s="7" t="s">
        <v>165</v>
      </c>
      <c r="H1704" s="7" t="s">
        <v>166</v>
      </c>
    </row>
    <row r="1705" spans="1:8">
      <c r="A1705" t="s">
        <v>4</v>
      </c>
      <c r="B1705" s="4" t="s">
        <v>5</v>
      </c>
      <c r="C1705" s="4" t="s">
        <v>7</v>
      </c>
      <c r="D1705" s="4" t="s">
        <v>11</v>
      </c>
      <c r="E1705" s="4" t="s">
        <v>8</v>
      </c>
      <c r="F1705" s="4" t="s">
        <v>8</v>
      </c>
      <c r="G1705" s="4" t="s">
        <v>8</v>
      </c>
      <c r="H1705" s="4" t="s">
        <v>8</v>
      </c>
    </row>
    <row r="1706" spans="1:8">
      <c r="A1706" t="n">
        <v>13900</v>
      </c>
      <c r="B1706" s="41" t="n">
        <v>51</v>
      </c>
      <c r="C1706" s="7" t="n">
        <v>3</v>
      </c>
      <c r="D1706" s="7" t="n">
        <v>8</v>
      </c>
      <c r="E1706" s="7" t="s">
        <v>163</v>
      </c>
      <c r="F1706" s="7" t="s">
        <v>166</v>
      </c>
      <c r="G1706" s="7" t="s">
        <v>165</v>
      </c>
      <c r="H1706" s="7" t="s">
        <v>166</v>
      </c>
    </row>
    <row r="1707" spans="1:8">
      <c r="A1707" t="s">
        <v>4</v>
      </c>
      <c r="B1707" s="4" t="s">
        <v>5</v>
      </c>
      <c r="C1707" s="4" t="s">
        <v>7</v>
      </c>
      <c r="D1707" s="4" t="s">
        <v>11</v>
      </c>
      <c r="E1707" s="4" t="s">
        <v>8</v>
      </c>
      <c r="F1707" s="4" t="s">
        <v>8</v>
      </c>
      <c r="G1707" s="4" t="s">
        <v>8</v>
      </c>
      <c r="H1707" s="4" t="s">
        <v>8</v>
      </c>
    </row>
    <row r="1708" spans="1:8">
      <c r="A1708" t="n">
        <v>13913</v>
      </c>
      <c r="B1708" s="41" t="n">
        <v>51</v>
      </c>
      <c r="C1708" s="7" t="n">
        <v>3</v>
      </c>
      <c r="D1708" s="7" t="n">
        <v>9</v>
      </c>
      <c r="E1708" s="7" t="s">
        <v>163</v>
      </c>
      <c r="F1708" s="7" t="s">
        <v>164</v>
      </c>
      <c r="G1708" s="7" t="s">
        <v>165</v>
      </c>
      <c r="H1708" s="7" t="s">
        <v>166</v>
      </c>
    </row>
    <row r="1709" spans="1:8">
      <c r="A1709" t="s">
        <v>4</v>
      </c>
      <c r="B1709" s="4" t="s">
        <v>5</v>
      </c>
      <c r="C1709" s="4" t="s">
        <v>7</v>
      </c>
      <c r="D1709" s="4" t="s">
        <v>11</v>
      </c>
      <c r="E1709" s="4" t="s">
        <v>8</v>
      </c>
      <c r="F1709" s="4" t="s">
        <v>8</v>
      </c>
      <c r="G1709" s="4" t="s">
        <v>8</v>
      </c>
      <c r="H1709" s="4" t="s">
        <v>8</v>
      </c>
    </row>
    <row r="1710" spans="1:8">
      <c r="A1710" t="n">
        <v>13926</v>
      </c>
      <c r="B1710" s="41" t="n">
        <v>51</v>
      </c>
      <c r="C1710" s="7" t="n">
        <v>3</v>
      </c>
      <c r="D1710" s="7" t="n">
        <v>15</v>
      </c>
      <c r="E1710" s="7" t="s">
        <v>163</v>
      </c>
      <c r="F1710" s="7" t="s">
        <v>166</v>
      </c>
      <c r="G1710" s="7" t="s">
        <v>165</v>
      </c>
      <c r="H1710" s="7" t="s">
        <v>166</v>
      </c>
    </row>
    <row r="1711" spans="1:8">
      <c r="A1711" t="s">
        <v>4</v>
      </c>
      <c r="B1711" s="4" t="s">
        <v>5</v>
      </c>
      <c r="C1711" s="4" t="s">
        <v>7</v>
      </c>
      <c r="D1711" s="4" t="s">
        <v>11</v>
      </c>
      <c r="E1711" s="4" t="s">
        <v>8</v>
      </c>
      <c r="F1711" s="4" t="s">
        <v>8</v>
      </c>
      <c r="G1711" s="4" t="s">
        <v>8</v>
      </c>
      <c r="H1711" s="4" t="s">
        <v>8</v>
      </c>
    </row>
    <row r="1712" spans="1:8">
      <c r="A1712" t="n">
        <v>13939</v>
      </c>
      <c r="B1712" s="41" t="n">
        <v>51</v>
      </c>
      <c r="C1712" s="7" t="n">
        <v>3</v>
      </c>
      <c r="D1712" s="7" t="n">
        <v>17</v>
      </c>
      <c r="E1712" s="7" t="s">
        <v>163</v>
      </c>
      <c r="F1712" s="7" t="s">
        <v>164</v>
      </c>
      <c r="G1712" s="7" t="s">
        <v>165</v>
      </c>
      <c r="H1712" s="7" t="s">
        <v>166</v>
      </c>
    </row>
    <row r="1713" spans="1:8">
      <c r="A1713" t="s">
        <v>4</v>
      </c>
      <c r="B1713" s="4" t="s">
        <v>5</v>
      </c>
      <c r="C1713" s="4" t="s">
        <v>7</v>
      </c>
      <c r="D1713" s="4" t="s">
        <v>11</v>
      </c>
      <c r="E1713" s="4" t="s">
        <v>8</v>
      </c>
      <c r="F1713" s="4" t="s">
        <v>8</v>
      </c>
      <c r="G1713" s="4" t="s">
        <v>8</v>
      </c>
      <c r="H1713" s="4" t="s">
        <v>8</v>
      </c>
    </row>
    <row r="1714" spans="1:8">
      <c r="A1714" t="n">
        <v>13952</v>
      </c>
      <c r="B1714" s="41" t="n">
        <v>51</v>
      </c>
      <c r="C1714" s="7" t="n">
        <v>3</v>
      </c>
      <c r="D1714" s="7" t="n">
        <v>18</v>
      </c>
      <c r="E1714" s="7" t="s">
        <v>163</v>
      </c>
      <c r="F1714" s="7" t="s">
        <v>164</v>
      </c>
      <c r="G1714" s="7" t="s">
        <v>165</v>
      </c>
      <c r="H1714" s="7" t="s">
        <v>166</v>
      </c>
    </row>
    <row r="1715" spans="1:8">
      <c r="A1715" t="s">
        <v>4</v>
      </c>
      <c r="B1715" s="4" t="s">
        <v>5</v>
      </c>
      <c r="C1715" s="4" t="s">
        <v>7</v>
      </c>
      <c r="D1715" s="4" t="s">
        <v>11</v>
      </c>
      <c r="E1715" s="4" t="s">
        <v>8</v>
      </c>
      <c r="F1715" s="4" t="s">
        <v>8</v>
      </c>
      <c r="G1715" s="4" t="s">
        <v>8</v>
      </c>
      <c r="H1715" s="4" t="s">
        <v>8</v>
      </c>
    </row>
    <row r="1716" spans="1:8">
      <c r="A1716" t="n">
        <v>13965</v>
      </c>
      <c r="B1716" s="41" t="n">
        <v>51</v>
      </c>
      <c r="C1716" s="7" t="n">
        <v>3</v>
      </c>
      <c r="D1716" s="7" t="n">
        <v>12</v>
      </c>
      <c r="E1716" s="7" t="s">
        <v>163</v>
      </c>
      <c r="F1716" s="7" t="s">
        <v>164</v>
      </c>
      <c r="G1716" s="7" t="s">
        <v>165</v>
      </c>
      <c r="H1716" s="7" t="s">
        <v>166</v>
      </c>
    </row>
    <row r="1717" spans="1:8">
      <c r="A1717" t="s">
        <v>4</v>
      </c>
      <c r="B1717" s="4" t="s">
        <v>5</v>
      </c>
      <c r="C1717" s="4" t="s">
        <v>7</v>
      </c>
      <c r="D1717" s="4" t="s">
        <v>11</v>
      </c>
      <c r="E1717" s="4" t="s">
        <v>8</v>
      </c>
      <c r="F1717" s="4" t="s">
        <v>8</v>
      </c>
      <c r="G1717" s="4" t="s">
        <v>8</v>
      </c>
      <c r="H1717" s="4" t="s">
        <v>8</v>
      </c>
    </row>
    <row r="1718" spans="1:8">
      <c r="A1718" t="n">
        <v>13978</v>
      </c>
      <c r="B1718" s="41" t="n">
        <v>51</v>
      </c>
      <c r="C1718" s="7" t="n">
        <v>3</v>
      </c>
      <c r="D1718" s="7" t="n">
        <v>13</v>
      </c>
      <c r="E1718" s="7" t="s">
        <v>163</v>
      </c>
      <c r="F1718" s="7" t="s">
        <v>164</v>
      </c>
      <c r="G1718" s="7" t="s">
        <v>165</v>
      </c>
      <c r="H1718" s="7" t="s">
        <v>166</v>
      </c>
    </row>
    <row r="1719" spans="1:8">
      <c r="A1719" t="s">
        <v>4</v>
      </c>
      <c r="B1719" s="4" t="s">
        <v>5</v>
      </c>
      <c r="C1719" s="4" t="s">
        <v>7</v>
      </c>
      <c r="D1719" s="4" t="s">
        <v>11</v>
      </c>
      <c r="E1719" s="4" t="s">
        <v>8</v>
      </c>
      <c r="F1719" s="4" t="s">
        <v>8</v>
      </c>
      <c r="G1719" s="4" t="s">
        <v>8</v>
      </c>
      <c r="H1719" s="4" t="s">
        <v>8</v>
      </c>
    </row>
    <row r="1720" spans="1:8">
      <c r="A1720" t="n">
        <v>13991</v>
      </c>
      <c r="B1720" s="41" t="n">
        <v>51</v>
      </c>
      <c r="C1720" s="7" t="n">
        <v>3</v>
      </c>
      <c r="D1720" s="7" t="n">
        <v>80</v>
      </c>
      <c r="E1720" s="7" t="s">
        <v>163</v>
      </c>
      <c r="F1720" s="7" t="s">
        <v>167</v>
      </c>
      <c r="G1720" s="7" t="s">
        <v>165</v>
      </c>
      <c r="H1720" s="7" t="s">
        <v>166</v>
      </c>
    </row>
    <row r="1721" spans="1:8">
      <c r="A1721" t="s">
        <v>4</v>
      </c>
      <c r="B1721" s="4" t="s">
        <v>5</v>
      </c>
      <c r="C1721" s="4" t="s">
        <v>11</v>
      </c>
      <c r="D1721" s="4" t="s">
        <v>16</v>
      </c>
      <c r="E1721" s="4" t="s">
        <v>16</v>
      </c>
      <c r="F1721" s="4" t="s">
        <v>16</v>
      </c>
      <c r="G1721" s="4" t="s">
        <v>16</v>
      </c>
    </row>
    <row r="1722" spans="1:8">
      <c r="A1722" t="n">
        <v>14004</v>
      </c>
      <c r="B1722" s="25" t="n">
        <v>46</v>
      </c>
      <c r="C1722" s="7" t="n">
        <v>1</v>
      </c>
      <c r="D1722" s="7" t="n">
        <v>0.280000001192093</v>
      </c>
      <c r="E1722" s="7" t="n">
        <v>-2.5</v>
      </c>
      <c r="F1722" s="7" t="n">
        <v>-20.4699993133545</v>
      </c>
      <c r="G1722" s="7" t="n">
        <v>180</v>
      </c>
    </row>
    <row r="1723" spans="1:8">
      <c r="A1723" t="s">
        <v>4</v>
      </c>
      <c r="B1723" s="4" t="s">
        <v>5</v>
      </c>
      <c r="C1723" s="4" t="s">
        <v>11</v>
      </c>
      <c r="D1723" s="4" t="s">
        <v>7</v>
      </c>
      <c r="E1723" s="4" t="s">
        <v>8</v>
      </c>
      <c r="F1723" s="4" t="s">
        <v>16</v>
      </c>
      <c r="G1723" s="4" t="s">
        <v>16</v>
      </c>
      <c r="H1723" s="4" t="s">
        <v>16</v>
      </c>
    </row>
    <row r="1724" spans="1:8">
      <c r="A1724" t="n">
        <v>14023</v>
      </c>
      <c r="B1724" s="40" t="n">
        <v>48</v>
      </c>
      <c r="C1724" s="7" t="n">
        <v>5</v>
      </c>
      <c r="D1724" s="7" t="n">
        <v>0</v>
      </c>
      <c r="E1724" s="7" t="s">
        <v>147</v>
      </c>
      <c r="F1724" s="7" t="n">
        <v>-1</v>
      </c>
      <c r="G1724" s="7" t="n">
        <v>1</v>
      </c>
      <c r="H1724" s="7" t="n">
        <v>1.40129846432482e-45</v>
      </c>
    </row>
    <row r="1725" spans="1:8">
      <c r="A1725" t="s">
        <v>4</v>
      </c>
      <c r="B1725" s="4" t="s">
        <v>5</v>
      </c>
      <c r="C1725" s="4" t="s">
        <v>7</v>
      </c>
      <c r="D1725" s="4" t="s">
        <v>7</v>
      </c>
      <c r="E1725" s="4" t="s">
        <v>16</v>
      </c>
      <c r="F1725" s="4" t="s">
        <v>16</v>
      </c>
      <c r="G1725" s="4" t="s">
        <v>16</v>
      </c>
      <c r="H1725" s="4" t="s">
        <v>11</v>
      </c>
    </row>
    <row r="1726" spans="1:8">
      <c r="A1726" t="n">
        <v>14053</v>
      </c>
      <c r="B1726" s="26" t="n">
        <v>45</v>
      </c>
      <c r="C1726" s="7" t="n">
        <v>2</v>
      </c>
      <c r="D1726" s="7" t="n">
        <v>3</v>
      </c>
      <c r="E1726" s="7" t="n">
        <v>-2.39000010490417</v>
      </c>
      <c r="F1726" s="7" t="n">
        <v>-1.0900000333786</v>
      </c>
      <c r="G1726" s="7" t="n">
        <v>-22.1900005340576</v>
      </c>
      <c r="H1726" s="7" t="n">
        <v>0</v>
      </c>
    </row>
    <row r="1727" spans="1:8">
      <c r="A1727" t="s">
        <v>4</v>
      </c>
      <c r="B1727" s="4" t="s">
        <v>5</v>
      </c>
      <c r="C1727" s="4" t="s">
        <v>7</v>
      </c>
      <c r="D1727" s="4" t="s">
        <v>7</v>
      </c>
      <c r="E1727" s="4" t="s">
        <v>16</v>
      </c>
      <c r="F1727" s="4" t="s">
        <v>16</v>
      </c>
      <c r="G1727" s="4" t="s">
        <v>16</v>
      </c>
      <c r="H1727" s="4" t="s">
        <v>11</v>
      </c>
      <c r="I1727" s="4" t="s">
        <v>7</v>
      </c>
    </row>
    <row r="1728" spans="1:8">
      <c r="A1728" t="n">
        <v>14070</v>
      </c>
      <c r="B1728" s="26" t="n">
        <v>45</v>
      </c>
      <c r="C1728" s="7" t="n">
        <v>4</v>
      </c>
      <c r="D1728" s="7" t="n">
        <v>3</v>
      </c>
      <c r="E1728" s="7" t="n">
        <v>351.899993896484</v>
      </c>
      <c r="F1728" s="7" t="n">
        <v>209.839996337891</v>
      </c>
      <c r="G1728" s="7" t="n">
        <v>0</v>
      </c>
      <c r="H1728" s="7" t="n">
        <v>0</v>
      </c>
      <c r="I1728" s="7" t="n">
        <v>0</v>
      </c>
    </row>
    <row r="1729" spans="1:9">
      <c r="A1729" t="s">
        <v>4</v>
      </c>
      <c r="B1729" s="4" t="s">
        <v>5</v>
      </c>
      <c r="C1729" s="4" t="s">
        <v>7</v>
      </c>
      <c r="D1729" s="4" t="s">
        <v>7</v>
      </c>
      <c r="E1729" s="4" t="s">
        <v>16</v>
      </c>
      <c r="F1729" s="4" t="s">
        <v>11</v>
      </c>
    </row>
    <row r="1730" spans="1:9">
      <c r="A1730" t="n">
        <v>14088</v>
      </c>
      <c r="B1730" s="26" t="n">
        <v>45</v>
      </c>
      <c r="C1730" s="7" t="n">
        <v>5</v>
      </c>
      <c r="D1730" s="7" t="n">
        <v>3</v>
      </c>
      <c r="E1730" s="7" t="n">
        <v>5</v>
      </c>
      <c r="F1730" s="7" t="n">
        <v>0</v>
      </c>
    </row>
    <row r="1731" spans="1:9">
      <c r="A1731" t="s">
        <v>4</v>
      </c>
      <c r="B1731" s="4" t="s">
        <v>5</v>
      </c>
      <c r="C1731" s="4" t="s">
        <v>7</v>
      </c>
      <c r="D1731" s="4" t="s">
        <v>7</v>
      </c>
      <c r="E1731" s="4" t="s">
        <v>16</v>
      </c>
      <c r="F1731" s="4" t="s">
        <v>11</v>
      </c>
    </row>
    <row r="1732" spans="1:9">
      <c r="A1732" t="n">
        <v>14097</v>
      </c>
      <c r="B1732" s="26" t="n">
        <v>45</v>
      </c>
      <c r="C1732" s="7" t="n">
        <v>11</v>
      </c>
      <c r="D1732" s="7" t="n">
        <v>3</v>
      </c>
      <c r="E1732" s="7" t="n">
        <v>30</v>
      </c>
      <c r="F1732" s="7" t="n">
        <v>0</v>
      </c>
    </row>
    <row r="1733" spans="1:9">
      <c r="A1733" t="s">
        <v>4</v>
      </c>
      <c r="B1733" s="4" t="s">
        <v>5</v>
      </c>
      <c r="C1733" s="4" t="s">
        <v>7</v>
      </c>
      <c r="D1733" s="4" t="s">
        <v>7</v>
      </c>
      <c r="E1733" s="4" t="s">
        <v>16</v>
      </c>
      <c r="F1733" s="4" t="s">
        <v>16</v>
      </c>
      <c r="G1733" s="4" t="s">
        <v>16</v>
      </c>
      <c r="H1733" s="4" t="s">
        <v>11</v>
      </c>
    </row>
    <row r="1734" spans="1:9">
      <c r="A1734" t="n">
        <v>14106</v>
      </c>
      <c r="B1734" s="26" t="n">
        <v>45</v>
      </c>
      <c r="C1734" s="7" t="n">
        <v>2</v>
      </c>
      <c r="D1734" s="7" t="n">
        <v>3</v>
      </c>
      <c r="E1734" s="7" t="n">
        <v>2.5</v>
      </c>
      <c r="F1734" s="7" t="n">
        <v>-1.0900000333786</v>
      </c>
      <c r="G1734" s="7" t="n">
        <v>-21.5100002288818</v>
      </c>
      <c r="H1734" s="7" t="n">
        <v>60000</v>
      </c>
    </row>
    <row r="1735" spans="1:9">
      <c r="A1735" t="s">
        <v>4</v>
      </c>
      <c r="B1735" s="4" t="s">
        <v>5</v>
      </c>
      <c r="C1735" s="4" t="s">
        <v>7</v>
      </c>
      <c r="D1735" s="4" t="s">
        <v>7</v>
      </c>
      <c r="E1735" s="4" t="s">
        <v>16</v>
      </c>
      <c r="F1735" s="4" t="s">
        <v>16</v>
      </c>
      <c r="G1735" s="4" t="s">
        <v>16</v>
      </c>
      <c r="H1735" s="4" t="s">
        <v>11</v>
      </c>
      <c r="I1735" s="4" t="s">
        <v>7</v>
      </c>
    </row>
    <row r="1736" spans="1:9">
      <c r="A1736" t="n">
        <v>14123</v>
      </c>
      <c r="B1736" s="26" t="n">
        <v>45</v>
      </c>
      <c r="C1736" s="7" t="n">
        <v>4</v>
      </c>
      <c r="D1736" s="7" t="n">
        <v>3</v>
      </c>
      <c r="E1736" s="7" t="n">
        <v>353.899993896484</v>
      </c>
      <c r="F1736" s="7" t="n">
        <v>123.01000213623</v>
      </c>
      <c r="G1736" s="7" t="n">
        <v>0</v>
      </c>
      <c r="H1736" s="7" t="n">
        <v>60000</v>
      </c>
      <c r="I1736" s="7" t="n">
        <v>0</v>
      </c>
    </row>
    <row r="1737" spans="1:9">
      <c r="A1737" t="s">
        <v>4</v>
      </c>
      <c r="B1737" s="4" t="s">
        <v>5</v>
      </c>
      <c r="C1737" s="4" t="s">
        <v>7</v>
      </c>
      <c r="D1737" s="4" t="s">
        <v>11</v>
      </c>
      <c r="E1737" s="4" t="s">
        <v>16</v>
      </c>
    </row>
    <row r="1738" spans="1:9">
      <c r="A1738" t="n">
        <v>14141</v>
      </c>
      <c r="B1738" s="29" t="n">
        <v>58</v>
      </c>
      <c r="C1738" s="7" t="n">
        <v>100</v>
      </c>
      <c r="D1738" s="7" t="n">
        <v>1000</v>
      </c>
      <c r="E1738" s="7" t="n">
        <v>1</v>
      </c>
    </row>
    <row r="1739" spans="1:9">
      <c r="A1739" t="s">
        <v>4</v>
      </c>
      <c r="B1739" s="4" t="s">
        <v>5</v>
      </c>
      <c r="C1739" s="4" t="s">
        <v>7</v>
      </c>
      <c r="D1739" s="4" t="s">
        <v>11</v>
      </c>
    </row>
    <row r="1740" spans="1:9">
      <c r="A1740" t="n">
        <v>14149</v>
      </c>
      <c r="B1740" s="29" t="n">
        <v>58</v>
      </c>
      <c r="C1740" s="7" t="n">
        <v>255</v>
      </c>
      <c r="D1740" s="7" t="n">
        <v>0</v>
      </c>
    </row>
    <row r="1741" spans="1:9">
      <c r="A1741" t="s">
        <v>4</v>
      </c>
      <c r="B1741" s="4" t="s">
        <v>5</v>
      </c>
      <c r="C1741" s="4" t="s">
        <v>11</v>
      </c>
      <c r="D1741" s="4" t="s">
        <v>7</v>
      </c>
      <c r="E1741" s="4" t="s">
        <v>16</v>
      </c>
      <c r="F1741" s="4" t="s">
        <v>11</v>
      </c>
    </row>
    <row r="1742" spans="1:9">
      <c r="A1742" t="n">
        <v>14153</v>
      </c>
      <c r="B1742" s="62" t="n">
        <v>59</v>
      </c>
      <c r="C1742" s="7" t="n">
        <v>0</v>
      </c>
      <c r="D1742" s="7" t="n">
        <v>8</v>
      </c>
      <c r="E1742" s="7" t="n">
        <v>0.150000005960464</v>
      </c>
      <c r="F1742" s="7" t="n">
        <v>0</v>
      </c>
    </row>
    <row r="1743" spans="1:9">
      <c r="A1743" t="s">
        <v>4</v>
      </c>
      <c r="B1743" s="4" t="s">
        <v>5</v>
      </c>
      <c r="C1743" s="4" t="s">
        <v>11</v>
      </c>
    </row>
    <row r="1744" spans="1:9">
      <c r="A1744" t="n">
        <v>14163</v>
      </c>
      <c r="B1744" s="36" t="n">
        <v>16</v>
      </c>
      <c r="C1744" s="7" t="n">
        <v>50</v>
      </c>
    </row>
    <row r="1745" spans="1:9">
      <c r="A1745" t="s">
        <v>4</v>
      </c>
      <c r="B1745" s="4" t="s">
        <v>5</v>
      </c>
      <c r="C1745" s="4" t="s">
        <v>11</v>
      </c>
      <c r="D1745" s="4" t="s">
        <v>7</v>
      </c>
      <c r="E1745" s="4" t="s">
        <v>16</v>
      </c>
      <c r="F1745" s="4" t="s">
        <v>11</v>
      </c>
    </row>
    <row r="1746" spans="1:9">
      <c r="A1746" t="n">
        <v>14166</v>
      </c>
      <c r="B1746" s="62" t="n">
        <v>59</v>
      </c>
      <c r="C1746" s="7" t="n">
        <v>16</v>
      </c>
      <c r="D1746" s="7" t="n">
        <v>8</v>
      </c>
      <c r="E1746" s="7" t="n">
        <v>0.150000005960464</v>
      </c>
      <c r="F1746" s="7" t="n">
        <v>0</v>
      </c>
    </row>
    <row r="1747" spans="1:9">
      <c r="A1747" t="s">
        <v>4</v>
      </c>
      <c r="B1747" s="4" t="s">
        <v>5</v>
      </c>
      <c r="C1747" s="4" t="s">
        <v>11</v>
      </c>
    </row>
    <row r="1748" spans="1:9">
      <c r="A1748" t="n">
        <v>14176</v>
      </c>
      <c r="B1748" s="36" t="n">
        <v>16</v>
      </c>
      <c r="C1748" s="7" t="n">
        <v>50</v>
      </c>
    </row>
    <row r="1749" spans="1:9">
      <c r="A1749" t="s">
        <v>4</v>
      </c>
      <c r="B1749" s="4" t="s">
        <v>5</v>
      </c>
      <c r="C1749" s="4" t="s">
        <v>11</v>
      </c>
      <c r="D1749" s="4" t="s">
        <v>7</v>
      </c>
      <c r="E1749" s="4" t="s">
        <v>16</v>
      </c>
      <c r="F1749" s="4" t="s">
        <v>11</v>
      </c>
    </row>
    <row r="1750" spans="1:9">
      <c r="A1750" t="n">
        <v>14179</v>
      </c>
      <c r="B1750" s="62" t="n">
        <v>59</v>
      </c>
      <c r="C1750" s="7" t="n">
        <v>11</v>
      </c>
      <c r="D1750" s="7" t="n">
        <v>8</v>
      </c>
      <c r="E1750" s="7" t="n">
        <v>0.150000005960464</v>
      </c>
      <c r="F1750" s="7" t="n">
        <v>0</v>
      </c>
    </row>
    <row r="1751" spans="1:9">
      <c r="A1751" t="s">
        <v>4</v>
      </c>
      <c r="B1751" s="4" t="s">
        <v>5</v>
      </c>
      <c r="C1751" s="4" t="s">
        <v>11</v>
      </c>
    </row>
    <row r="1752" spans="1:9">
      <c r="A1752" t="n">
        <v>14189</v>
      </c>
      <c r="B1752" s="36" t="n">
        <v>16</v>
      </c>
      <c r="C1752" s="7" t="n">
        <v>50</v>
      </c>
    </row>
    <row r="1753" spans="1:9">
      <c r="A1753" t="s">
        <v>4</v>
      </c>
      <c r="B1753" s="4" t="s">
        <v>5</v>
      </c>
      <c r="C1753" s="4" t="s">
        <v>11</v>
      </c>
      <c r="D1753" s="4" t="s">
        <v>7</v>
      </c>
      <c r="E1753" s="4" t="s">
        <v>16</v>
      </c>
      <c r="F1753" s="4" t="s">
        <v>11</v>
      </c>
    </row>
    <row r="1754" spans="1:9">
      <c r="A1754" t="n">
        <v>14192</v>
      </c>
      <c r="B1754" s="62" t="n">
        <v>59</v>
      </c>
      <c r="C1754" s="7" t="n">
        <v>1</v>
      </c>
      <c r="D1754" s="7" t="n">
        <v>8</v>
      </c>
      <c r="E1754" s="7" t="n">
        <v>0.150000005960464</v>
      </c>
      <c r="F1754" s="7" t="n">
        <v>0</v>
      </c>
    </row>
    <row r="1755" spans="1:9">
      <c r="A1755" t="s">
        <v>4</v>
      </c>
      <c r="B1755" s="4" t="s">
        <v>5</v>
      </c>
      <c r="C1755" s="4" t="s">
        <v>11</v>
      </c>
    </row>
    <row r="1756" spans="1:9">
      <c r="A1756" t="n">
        <v>14202</v>
      </c>
      <c r="B1756" s="36" t="n">
        <v>16</v>
      </c>
      <c r="C1756" s="7" t="n">
        <v>50</v>
      </c>
    </row>
    <row r="1757" spans="1:9">
      <c r="A1757" t="s">
        <v>4</v>
      </c>
      <c r="B1757" s="4" t="s">
        <v>5</v>
      </c>
      <c r="C1757" s="4" t="s">
        <v>11</v>
      </c>
      <c r="D1757" s="4" t="s">
        <v>7</v>
      </c>
      <c r="E1757" s="4" t="s">
        <v>16</v>
      </c>
      <c r="F1757" s="4" t="s">
        <v>11</v>
      </c>
    </row>
    <row r="1758" spans="1:9">
      <c r="A1758" t="n">
        <v>14205</v>
      </c>
      <c r="B1758" s="62" t="n">
        <v>59</v>
      </c>
      <c r="C1758" s="7" t="n">
        <v>2</v>
      </c>
      <c r="D1758" s="7" t="n">
        <v>8</v>
      </c>
      <c r="E1758" s="7" t="n">
        <v>0.150000005960464</v>
      </c>
      <c r="F1758" s="7" t="n">
        <v>0</v>
      </c>
    </row>
    <row r="1759" spans="1:9">
      <c r="A1759" t="s">
        <v>4</v>
      </c>
      <c r="B1759" s="4" t="s">
        <v>5</v>
      </c>
      <c r="C1759" s="4" t="s">
        <v>11</v>
      </c>
      <c r="D1759" s="4" t="s">
        <v>7</v>
      </c>
      <c r="E1759" s="4" t="s">
        <v>16</v>
      </c>
      <c r="F1759" s="4" t="s">
        <v>11</v>
      </c>
    </row>
    <row r="1760" spans="1:9">
      <c r="A1760" t="n">
        <v>14215</v>
      </c>
      <c r="B1760" s="62" t="n">
        <v>59</v>
      </c>
      <c r="C1760" s="7" t="n">
        <v>3</v>
      </c>
      <c r="D1760" s="7" t="n">
        <v>8</v>
      </c>
      <c r="E1760" s="7" t="n">
        <v>0.150000005960464</v>
      </c>
      <c r="F1760" s="7" t="n">
        <v>0</v>
      </c>
    </row>
    <row r="1761" spans="1:6">
      <c r="A1761" t="s">
        <v>4</v>
      </c>
      <c r="B1761" s="4" t="s">
        <v>5</v>
      </c>
      <c r="C1761" s="4" t="s">
        <v>11</v>
      </c>
    </row>
    <row r="1762" spans="1:6">
      <c r="A1762" t="n">
        <v>14225</v>
      </c>
      <c r="B1762" s="36" t="n">
        <v>16</v>
      </c>
      <c r="C1762" s="7" t="n">
        <v>50</v>
      </c>
    </row>
    <row r="1763" spans="1:6">
      <c r="A1763" t="s">
        <v>4</v>
      </c>
      <c r="B1763" s="4" t="s">
        <v>5</v>
      </c>
      <c r="C1763" s="4" t="s">
        <v>11</v>
      </c>
      <c r="D1763" s="4" t="s">
        <v>7</v>
      </c>
      <c r="E1763" s="4" t="s">
        <v>16</v>
      </c>
      <c r="F1763" s="4" t="s">
        <v>11</v>
      </c>
    </row>
    <row r="1764" spans="1:6">
      <c r="A1764" t="n">
        <v>14228</v>
      </c>
      <c r="B1764" s="62" t="n">
        <v>59</v>
      </c>
      <c r="C1764" s="7" t="n">
        <v>4</v>
      </c>
      <c r="D1764" s="7" t="n">
        <v>8</v>
      </c>
      <c r="E1764" s="7" t="n">
        <v>0.150000005960464</v>
      </c>
      <c r="F1764" s="7" t="n">
        <v>0</v>
      </c>
    </row>
    <row r="1765" spans="1:6">
      <c r="A1765" t="s">
        <v>4</v>
      </c>
      <c r="B1765" s="4" t="s">
        <v>5</v>
      </c>
      <c r="C1765" s="4" t="s">
        <v>11</v>
      </c>
      <c r="D1765" s="4" t="s">
        <v>7</v>
      </c>
      <c r="E1765" s="4" t="s">
        <v>16</v>
      </c>
      <c r="F1765" s="4" t="s">
        <v>11</v>
      </c>
    </row>
    <row r="1766" spans="1:6">
      <c r="A1766" t="n">
        <v>14238</v>
      </c>
      <c r="B1766" s="62" t="n">
        <v>59</v>
      </c>
      <c r="C1766" s="7" t="n">
        <v>5</v>
      </c>
      <c r="D1766" s="7" t="n">
        <v>8</v>
      </c>
      <c r="E1766" s="7" t="n">
        <v>0.150000005960464</v>
      </c>
      <c r="F1766" s="7" t="n">
        <v>0</v>
      </c>
    </row>
    <row r="1767" spans="1:6">
      <c r="A1767" t="s">
        <v>4</v>
      </c>
      <c r="B1767" s="4" t="s">
        <v>5</v>
      </c>
      <c r="C1767" s="4" t="s">
        <v>11</v>
      </c>
    </row>
    <row r="1768" spans="1:6">
      <c r="A1768" t="n">
        <v>14248</v>
      </c>
      <c r="B1768" s="36" t="n">
        <v>16</v>
      </c>
      <c r="C1768" s="7" t="n">
        <v>50</v>
      </c>
    </row>
    <row r="1769" spans="1:6">
      <c r="A1769" t="s">
        <v>4</v>
      </c>
      <c r="B1769" s="4" t="s">
        <v>5</v>
      </c>
      <c r="C1769" s="4" t="s">
        <v>11</v>
      </c>
      <c r="D1769" s="4" t="s">
        <v>7</v>
      </c>
      <c r="E1769" s="4" t="s">
        <v>16</v>
      </c>
      <c r="F1769" s="4" t="s">
        <v>11</v>
      </c>
    </row>
    <row r="1770" spans="1:6">
      <c r="A1770" t="n">
        <v>14251</v>
      </c>
      <c r="B1770" s="62" t="n">
        <v>59</v>
      </c>
      <c r="C1770" s="7" t="n">
        <v>6</v>
      </c>
      <c r="D1770" s="7" t="n">
        <v>8</v>
      </c>
      <c r="E1770" s="7" t="n">
        <v>0.150000005960464</v>
      </c>
      <c r="F1770" s="7" t="n">
        <v>0</v>
      </c>
    </row>
    <row r="1771" spans="1:6">
      <c r="A1771" t="s">
        <v>4</v>
      </c>
      <c r="B1771" s="4" t="s">
        <v>5</v>
      </c>
      <c r="C1771" s="4" t="s">
        <v>11</v>
      </c>
      <c r="D1771" s="4" t="s">
        <v>7</v>
      </c>
      <c r="E1771" s="4" t="s">
        <v>16</v>
      </c>
      <c r="F1771" s="4" t="s">
        <v>11</v>
      </c>
    </row>
    <row r="1772" spans="1:6">
      <c r="A1772" t="n">
        <v>14261</v>
      </c>
      <c r="B1772" s="62" t="n">
        <v>59</v>
      </c>
      <c r="C1772" s="7" t="n">
        <v>7</v>
      </c>
      <c r="D1772" s="7" t="n">
        <v>8</v>
      </c>
      <c r="E1772" s="7" t="n">
        <v>0.150000005960464</v>
      </c>
      <c r="F1772" s="7" t="n">
        <v>0</v>
      </c>
    </row>
    <row r="1773" spans="1:6">
      <c r="A1773" t="s">
        <v>4</v>
      </c>
      <c r="B1773" s="4" t="s">
        <v>5</v>
      </c>
      <c r="C1773" s="4" t="s">
        <v>11</v>
      </c>
      <c r="D1773" s="4" t="s">
        <v>7</v>
      </c>
      <c r="E1773" s="4" t="s">
        <v>16</v>
      </c>
      <c r="F1773" s="4" t="s">
        <v>11</v>
      </c>
    </row>
    <row r="1774" spans="1:6">
      <c r="A1774" t="n">
        <v>14271</v>
      </c>
      <c r="B1774" s="62" t="n">
        <v>59</v>
      </c>
      <c r="C1774" s="7" t="n">
        <v>8</v>
      </c>
      <c r="D1774" s="7" t="n">
        <v>8</v>
      </c>
      <c r="E1774" s="7" t="n">
        <v>0.150000005960464</v>
      </c>
      <c r="F1774" s="7" t="n">
        <v>0</v>
      </c>
    </row>
    <row r="1775" spans="1:6">
      <c r="A1775" t="s">
        <v>4</v>
      </c>
      <c r="B1775" s="4" t="s">
        <v>5</v>
      </c>
      <c r="C1775" s="4" t="s">
        <v>11</v>
      </c>
    </row>
    <row r="1776" spans="1:6">
      <c r="A1776" t="n">
        <v>14281</v>
      </c>
      <c r="B1776" s="36" t="n">
        <v>16</v>
      </c>
      <c r="C1776" s="7" t="n">
        <v>50</v>
      </c>
    </row>
    <row r="1777" spans="1:6">
      <c r="A1777" t="s">
        <v>4</v>
      </c>
      <c r="B1777" s="4" t="s">
        <v>5</v>
      </c>
      <c r="C1777" s="4" t="s">
        <v>11</v>
      </c>
      <c r="D1777" s="4" t="s">
        <v>7</v>
      </c>
      <c r="E1777" s="4" t="s">
        <v>16</v>
      </c>
      <c r="F1777" s="4" t="s">
        <v>11</v>
      </c>
    </row>
    <row r="1778" spans="1:6">
      <c r="A1778" t="n">
        <v>14284</v>
      </c>
      <c r="B1778" s="62" t="n">
        <v>59</v>
      </c>
      <c r="C1778" s="7" t="n">
        <v>9</v>
      </c>
      <c r="D1778" s="7" t="n">
        <v>8</v>
      </c>
      <c r="E1778" s="7" t="n">
        <v>0.150000005960464</v>
      </c>
      <c r="F1778" s="7" t="n">
        <v>0</v>
      </c>
    </row>
    <row r="1779" spans="1:6">
      <c r="A1779" t="s">
        <v>4</v>
      </c>
      <c r="B1779" s="4" t="s">
        <v>5</v>
      </c>
      <c r="C1779" s="4" t="s">
        <v>11</v>
      </c>
      <c r="D1779" s="4" t="s">
        <v>7</v>
      </c>
      <c r="E1779" s="4" t="s">
        <v>16</v>
      </c>
      <c r="F1779" s="4" t="s">
        <v>11</v>
      </c>
    </row>
    <row r="1780" spans="1:6">
      <c r="A1780" t="n">
        <v>14294</v>
      </c>
      <c r="B1780" s="62" t="n">
        <v>59</v>
      </c>
      <c r="C1780" s="7" t="n">
        <v>15</v>
      </c>
      <c r="D1780" s="7" t="n">
        <v>8</v>
      </c>
      <c r="E1780" s="7" t="n">
        <v>0.150000005960464</v>
      </c>
      <c r="F1780" s="7" t="n">
        <v>0</v>
      </c>
    </row>
    <row r="1781" spans="1:6">
      <c r="A1781" t="s">
        <v>4</v>
      </c>
      <c r="B1781" s="4" t="s">
        <v>5</v>
      </c>
      <c r="C1781" s="4" t="s">
        <v>11</v>
      </c>
    </row>
    <row r="1782" spans="1:6">
      <c r="A1782" t="n">
        <v>14304</v>
      </c>
      <c r="B1782" s="36" t="n">
        <v>16</v>
      </c>
      <c r="C1782" s="7" t="n">
        <v>50</v>
      </c>
    </row>
    <row r="1783" spans="1:6">
      <c r="A1783" t="s">
        <v>4</v>
      </c>
      <c r="B1783" s="4" t="s">
        <v>5</v>
      </c>
      <c r="C1783" s="4" t="s">
        <v>11</v>
      </c>
      <c r="D1783" s="4" t="s">
        <v>7</v>
      </c>
      <c r="E1783" s="4" t="s">
        <v>16</v>
      </c>
      <c r="F1783" s="4" t="s">
        <v>11</v>
      </c>
    </row>
    <row r="1784" spans="1:6">
      <c r="A1784" t="n">
        <v>14307</v>
      </c>
      <c r="B1784" s="62" t="n">
        <v>59</v>
      </c>
      <c r="C1784" s="7" t="n">
        <v>17</v>
      </c>
      <c r="D1784" s="7" t="n">
        <v>8</v>
      </c>
      <c r="E1784" s="7" t="n">
        <v>0.150000005960464</v>
      </c>
      <c r="F1784" s="7" t="n">
        <v>0</v>
      </c>
    </row>
    <row r="1785" spans="1:6">
      <c r="A1785" t="s">
        <v>4</v>
      </c>
      <c r="B1785" s="4" t="s">
        <v>5</v>
      </c>
      <c r="C1785" s="4" t="s">
        <v>11</v>
      </c>
      <c r="D1785" s="4" t="s">
        <v>7</v>
      </c>
      <c r="E1785" s="4" t="s">
        <v>16</v>
      </c>
      <c r="F1785" s="4" t="s">
        <v>11</v>
      </c>
    </row>
    <row r="1786" spans="1:6">
      <c r="A1786" t="n">
        <v>14317</v>
      </c>
      <c r="B1786" s="62" t="n">
        <v>59</v>
      </c>
      <c r="C1786" s="7" t="n">
        <v>18</v>
      </c>
      <c r="D1786" s="7" t="n">
        <v>8</v>
      </c>
      <c r="E1786" s="7" t="n">
        <v>0.150000005960464</v>
      </c>
      <c r="F1786" s="7" t="n">
        <v>0</v>
      </c>
    </row>
    <row r="1787" spans="1:6">
      <c r="A1787" t="s">
        <v>4</v>
      </c>
      <c r="B1787" s="4" t="s">
        <v>5</v>
      </c>
      <c r="C1787" s="4" t="s">
        <v>11</v>
      </c>
    </row>
    <row r="1788" spans="1:6">
      <c r="A1788" t="n">
        <v>14327</v>
      </c>
      <c r="B1788" s="36" t="n">
        <v>16</v>
      </c>
      <c r="C1788" s="7" t="n">
        <v>50</v>
      </c>
    </row>
    <row r="1789" spans="1:6">
      <c r="A1789" t="s">
        <v>4</v>
      </c>
      <c r="B1789" s="4" t="s">
        <v>5</v>
      </c>
      <c r="C1789" s="4" t="s">
        <v>11</v>
      </c>
      <c r="D1789" s="4" t="s">
        <v>7</v>
      </c>
      <c r="E1789" s="4" t="s">
        <v>16</v>
      </c>
      <c r="F1789" s="4" t="s">
        <v>11</v>
      </c>
    </row>
    <row r="1790" spans="1:6">
      <c r="A1790" t="n">
        <v>14330</v>
      </c>
      <c r="B1790" s="62" t="n">
        <v>59</v>
      </c>
      <c r="C1790" s="7" t="n">
        <v>12</v>
      </c>
      <c r="D1790" s="7" t="n">
        <v>8</v>
      </c>
      <c r="E1790" s="7" t="n">
        <v>0.150000005960464</v>
      </c>
      <c r="F1790" s="7" t="n">
        <v>0</v>
      </c>
    </row>
    <row r="1791" spans="1:6">
      <c r="A1791" t="s">
        <v>4</v>
      </c>
      <c r="B1791" s="4" t="s">
        <v>5</v>
      </c>
      <c r="C1791" s="4" t="s">
        <v>11</v>
      </c>
      <c r="D1791" s="4" t="s">
        <v>7</v>
      </c>
      <c r="E1791" s="4" t="s">
        <v>16</v>
      </c>
      <c r="F1791" s="4" t="s">
        <v>11</v>
      </c>
    </row>
    <row r="1792" spans="1:6">
      <c r="A1792" t="n">
        <v>14340</v>
      </c>
      <c r="B1792" s="62" t="n">
        <v>59</v>
      </c>
      <c r="C1792" s="7" t="n">
        <v>13</v>
      </c>
      <c r="D1792" s="7" t="n">
        <v>8</v>
      </c>
      <c r="E1792" s="7" t="n">
        <v>0.150000005960464</v>
      </c>
      <c r="F1792" s="7" t="n">
        <v>0</v>
      </c>
    </row>
    <row r="1793" spans="1:6">
      <c r="A1793" t="s">
        <v>4</v>
      </c>
      <c r="B1793" s="4" t="s">
        <v>5</v>
      </c>
      <c r="C1793" s="4" t="s">
        <v>11</v>
      </c>
      <c r="D1793" s="4" t="s">
        <v>7</v>
      </c>
      <c r="E1793" s="4" t="s">
        <v>16</v>
      </c>
      <c r="F1793" s="4" t="s">
        <v>11</v>
      </c>
    </row>
    <row r="1794" spans="1:6">
      <c r="A1794" t="n">
        <v>14350</v>
      </c>
      <c r="B1794" s="62" t="n">
        <v>59</v>
      </c>
      <c r="C1794" s="7" t="n">
        <v>80</v>
      </c>
      <c r="D1794" s="7" t="n">
        <v>8</v>
      </c>
      <c r="E1794" s="7" t="n">
        <v>0.150000005960464</v>
      </c>
      <c r="F1794" s="7" t="n">
        <v>0</v>
      </c>
    </row>
    <row r="1795" spans="1:6">
      <c r="A1795" t="s">
        <v>4</v>
      </c>
      <c r="B1795" s="4" t="s">
        <v>5</v>
      </c>
      <c r="C1795" s="4" t="s">
        <v>11</v>
      </c>
    </row>
    <row r="1796" spans="1:6">
      <c r="A1796" t="n">
        <v>14360</v>
      </c>
      <c r="B1796" s="36" t="n">
        <v>16</v>
      </c>
      <c r="C1796" s="7" t="n">
        <v>3000</v>
      </c>
    </row>
    <row r="1797" spans="1:6">
      <c r="A1797" t="s">
        <v>4</v>
      </c>
      <c r="B1797" s="4" t="s">
        <v>5</v>
      </c>
      <c r="C1797" s="4" t="s">
        <v>11</v>
      </c>
      <c r="D1797" s="4" t="s">
        <v>7</v>
      </c>
      <c r="E1797" s="4" t="s">
        <v>16</v>
      </c>
      <c r="F1797" s="4" t="s">
        <v>11</v>
      </c>
    </row>
    <row r="1798" spans="1:6">
      <c r="A1798" t="n">
        <v>14363</v>
      </c>
      <c r="B1798" s="62" t="n">
        <v>59</v>
      </c>
      <c r="C1798" s="7" t="n">
        <v>0</v>
      </c>
      <c r="D1798" s="7" t="n">
        <v>255</v>
      </c>
      <c r="E1798" s="7" t="n">
        <v>0</v>
      </c>
      <c r="F1798" s="7" t="n">
        <v>0</v>
      </c>
    </row>
    <row r="1799" spans="1:6">
      <c r="A1799" t="s">
        <v>4</v>
      </c>
      <c r="B1799" s="4" t="s">
        <v>5</v>
      </c>
      <c r="C1799" s="4" t="s">
        <v>11</v>
      </c>
    </row>
    <row r="1800" spans="1:6">
      <c r="A1800" t="n">
        <v>14373</v>
      </c>
      <c r="B1800" s="36" t="n">
        <v>16</v>
      </c>
      <c r="C1800" s="7" t="n">
        <v>50</v>
      </c>
    </row>
    <row r="1801" spans="1:6">
      <c r="A1801" t="s">
        <v>4</v>
      </c>
      <c r="B1801" s="4" t="s">
        <v>5</v>
      </c>
      <c r="C1801" s="4" t="s">
        <v>11</v>
      </c>
      <c r="D1801" s="4" t="s">
        <v>7</v>
      </c>
      <c r="E1801" s="4" t="s">
        <v>16</v>
      </c>
      <c r="F1801" s="4" t="s">
        <v>11</v>
      </c>
    </row>
    <row r="1802" spans="1:6">
      <c r="A1802" t="n">
        <v>14376</v>
      </c>
      <c r="B1802" s="62" t="n">
        <v>59</v>
      </c>
      <c r="C1802" s="7" t="n">
        <v>16</v>
      </c>
      <c r="D1802" s="7" t="n">
        <v>255</v>
      </c>
      <c r="E1802" s="7" t="n">
        <v>0</v>
      </c>
      <c r="F1802" s="7" t="n">
        <v>0</v>
      </c>
    </row>
    <row r="1803" spans="1:6">
      <c r="A1803" t="s">
        <v>4</v>
      </c>
      <c r="B1803" s="4" t="s">
        <v>5</v>
      </c>
      <c r="C1803" s="4" t="s">
        <v>11</v>
      </c>
    </row>
    <row r="1804" spans="1:6">
      <c r="A1804" t="n">
        <v>14386</v>
      </c>
      <c r="B1804" s="36" t="n">
        <v>16</v>
      </c>
      <c r="C1804" s="7" t="n">
        <v>50</v>
      </c>
    </row>
    <row r="1805" spans="1:6">
      <c r="A1805" t="s">
        <v>4</v>
      </c>
      <c r="B1805" s="4" t="s">
        <v>5</v>
      </c>
      <c r="C1805" s="4" t="s">
        <v>11</v>
      </c>
      <c r="D1805" s="4" t="s">
        <v>7</v>
      </c>
      <c r="E1805" s="4" t="s">
        <v>16</v>
      </c>
      <c r="F1805" s="4" t="s">
        <v>11</v>
      </c>
    </row>
    <row r="1806" spans="1:6">
      <c r="A1806" t="n">
        <v>14389</v>
      </c>
      <c r="B1806" s="62" t="n">
        <v>59</v>
      </c>
      <c r="C1806" s="7" t="n">
        <v>11</v>
      </c>
      <c r="D1806" s="7" t="n">
        <v>255</v>
      </c>
      <c r="E1806" s="7" t="n">
        <v>0</v>
      </c>
      <c r="F1806" s="7" t="n">
        <v>0</v>
      </c>
    </row>
    <row r="1807" spans="1:6">
      <c r="A1807" t="s">
        <v>4</v>
      </c>
      <c r="B1807" s="4" t="s">
        <v>5</v>
      </c>
      <c r="C1807" s="4" t="s">
        <v>11</v>
      </c>
    </row>
    <row r="1808" spans="1:6">
      <c r="A1808" t="n">
        <v>14399</v>
      </c>
      <c r="B1808" s="36" t="n">
        <v>16</v>
      </c>
      <c r="C1808" s="7" t="n">
        <v>50</v>
      </c>
    </row>
    <row r="1809" spans="1:6">
      <c r="A1809" t="s">
        <v>4</v>
      </c>
      <c r="B1809" s="4" t="s">
        <v>5</v>
      </c>
      <c r="C1809" s="4" t="s">
        <v>11</v>
      </c>
      <c r="D1809" s="4" t="s">
        <v>7</v>
      </c>
      <c r="E1809" s="4" t="s">
        <v>16</v>
      </c>
      <c r="F1809" s="4" t="s">
        <v>11</v>
      </c>
    </row>
    <row r="1810" spans="1:6">
      <c r="A1810" t="n">
        <v>14402</v>
      </c>
      <c r="B1810" s="62" t="n">
        <v>59</v>
      </c>
      <c r="C1810" s="7" t="n">
        <v>1</v>
      </c>
      <c r="D1810" s="7" t="n">
        <v>255</v>
      </c>
      <c r="E1810" s="7" t="n">
        <v>0</v>
      </c>
      <c r="F1810" s="7" t="n">
        <v>0</v>
      </c>
    </row>
    <row r="1811" spans="1:6">
      <c r="A1811" t="s">
        <v>4</v>
      </c>
      <c r="B1811" s="4" t="s">
        <v>5</v>
      </c>
      <c r="C1811" s="4" t="s">
        <v>11</v>
      </c>
    </row>
    <row r="1812" spans="1:6">
      <c r="A1812" t="n">
        <v>14412</v>
      </c>
      <c r="B1812" s="36" t="n">
        <v>16</v>
      </c>
      <c r="C1812" s="7" t="n">
        <v>50</v>
      </c>
    </row>
    <row r="1813" spans="1:6">
      <c r="A1813" t="s">
        <v>4</v>
      </c>
      <c r="B1813" s="4" t="s">
        <v>5</v>
      </c>
      <c r="C1813" s="4" t="s">
        <v>11</v>
      </c>
      <c r="D1813" s="4" t="s">
        <v>7</v>
      </c>
      <c r="E1813" s="4" t="s">
        <v>16</v>
      </c>
      <c r="F1813" s="4" t="s">
        <v>11</v>
      </c>
    </row>
    <row r="1814" spans="1:6">
      <c r="A1814" t="n">
        <v>14415</v>
      </c>
      <c r="B1814" s="62" t="n">
        <v>59</v>
      </c>
      <c r="C1814" s="7" t="n">
        <v>2</v>
      </c>
      <c r="D1814" s="7" t="n">
        <v>255</v>
      </c>
      <c r="E1814" s="7" t="n">
        <v>0</v>
      </c>
      <c r="F1814" s="7" t="n">
        <v>0</v>
      </c>
    </row>
    <row r="1815" spans="1:6">
      <c r="A1815" t="s">
        <v>4</v>
      </c>
      <c r="B1815" s="4" t="s">
        <v>5</v>
      </c>
      <c r="C1815" s="4" t="s">
        <v>11</v>
      </c>
      <c r="D1815" s="4" t="s">
        <v>7</v>
      </c>
      <c r="E1815" s="4" t="s">
        <v>16</v>
      </c>
      <c r="F1815" s="4" t="s">
        <v>11</v>
      </c>
    </row>
    <row r="1816" spans="1:6">
      <c r="A1816" t="n">
        <v>14425</v>
      </c>
      <c r="B1816" s="62" t="n">
        <v>59</v>
      </c>
      <c r="C1816" s="7" t="n">
        <v>3</v>
      </c>
      <c r="D1816" s="7" t="n">
        <v>255</v>
      </c>
      <c r="E1816" s="7" t="n">
        <v>0</v>
      </c>
      <c r="F1816" s="7" t="n">
        <v>0</v>
      </c>
    </row>
    <row r="1817" spans="1:6">
      <c r="A1817" t="s">
        <v>4</v>
      </c>
      <c r="B1817" s="4" t="s">
        <v>5</v>
      </c>
      <c r="C1817" s="4" t="s">
        <v>11</v>
      </c>
    </row>
    <row r="1818" spans="1:6">
      <c r="A1818" t="n">
        <v>14435</v>
      </c>
      <c r="B1818" s="36" t="n">
        <v>16</v>
      </c>
      <c r="C1818" s="7" t="n">
        <v>50</v>
      </c>
    </row>
    <row r="1819" spans="1:6">
      <c r="A1819" t="s">
        <v>4</v>
      </c>
      <c r="B1819" s="4" t="s">
        <v>5</v>
      </c>
      <c r="C1819" s="4" t="s">
        <v>11</v>
      </c>
      <c r="D1819" s="4" t="s">
        <v>7</v>
      </c>
      <c r="E1819" s="4" t="s">
        <v>16</v>
      </c>
      <c r="F1819" s="4" t="s">
        <v>11</v>
      </c>
    </row>
    <row r="1820" spans="1:6">
      <c r="A1820" t="n">
        <v>14438</v>
      </c>
      <c r="B1820" s="62" t="n">
        <v>59</v>
      </c>
      <c r="C1820" s="7" t="n">
        <v>4</v>
      </c>
      <c r="D1820" s="7" t="n">
        <v>255</v>
      </c>
      <c r="E1820" s="7" t="n">
        <v>0</v>
      </c>
      <c r="F1820" s="7" t="n">
        <v>0</v>
      </c>
    </row>
    <row r="1821" spans="1:6">
      <c r="A1821" t="s">
        <v>4</v>
      </c>
      <c r="B1821" s="4" t="s">
        <v>5</v>
      </c>
      <c r="C1821" s="4" t="s">
        <v>11</v>
      </c>
      <c r="D1821" s="4" t="s">
        <v>7</v>
      </c>
      <c r="E1821" s="4" t="s">
        <v>16</v>
      </c>
      <c r="F1821" s="4" t="s">
        <v>11</v>
      </c>
    </row>
    <row r="1822" spans="1:6">
      <c r="A1822" t="n">
        <v>14448</v>
      </c>
      <c r="B1822" s="62" t="n">
        <v>59</v>
      </c>
      <c r="C1822" s="7" t="n">
        <v>5</v>
      </c>
      <c r="D1822" s="7" t="n">
        <v>255</v>
      </c>
      <c r="E1822" s="7" t="n">
        <v>0</v>
      </c>
      <c r="F1822" s="7" t="n">
        <v>0</v>
      </c>
    </row>
    <row r="1823" spans="1:6">
      <c r="A1823" t="s">
        <v>4</v>
      </c>
      <c r="B1823" s="4" t="s">
        <v>5</v>
      </c>
      <c r="C1823" s="4" t="s">
        <v>11</v>
      </c>
    </row>
    <row r="1824" spans="1:6">
      <c r="A1824" t="n">
        <v>14458</v>
      </c>
      <c r="B1824" s="36" t="n">
        <v>16</v>
      </c>
      <c r="C1824" s="7" t="n">
        <v>50</v>
      </c>
    </row>
    <row r="1825" spans="1:6">
      <c r="A1825" t="s">
        <v>4</v>
      </c>
      <c r="B1825" s="4" t="s">
        <v>5</v>
      </c>
      <c r="C1825" s="4" t="s">
        <v>11</v>
      </c>
      <c r="D1825" s="4" t="s">
        <v>7</v>
      </c>
      <c r="E1825" s="4" t="s">
        <v>16</v>
      </c>
      <c r="F1825" s="4" t="s">
        <v>11</v>
      </c>
    </row>
    <row r="1826" spans="1:6">
      <c r="A1826" t="n">
        <v>14461</v>
      </c>
      <c r="B1826" s="62" t="n">
        <v>59</v>
      </c>
      <c r="C1826" s="7" t="n">
        <v>6</v>
      </c>
      <c r="D1826" s="7" t="n">
        <v>255</v>
      </c>
      <c r="E1826" s="7" t="n">
        <v>0</v>
      </c>
      <c r="F1826" s="7" t="n">
        <v>0</v>
      </c>
    </row>
    <row r="1827" spans="1:6">
      <c r="A1827" t="s">
        <v>4</v>
      </c>
      <c r="B1827" s="4" t="s">
        <v>5</v>
      </c>
      <c r="C1827" s="4" t="s">
        <v>11</v>
      </c>
      <c r="D1827" s="4" t="s">
        <v>7</v>
      </c>
      <c r="E1827" s="4" t="s">
        <v>16</v>
      </c>
      <c r="F1827" s="4" t="s">
        <v>11</v>
      </c>
    </row>
    <row r="1828" spans="1:6">
      <c r="A1828" t="n">
        <v>14471</v>
      </c>
      <c r="B1828" s="62" t="n">
        <v>59</v>
      </c>
      <c r="C1828" s="7" t="n">
        <v>7</v>
      </c>
      <c r="D1828" s="7" t="n">
        <v>255</v>
      </c>
      <c r="E1828" s="7" t="n">
        <v>0</v>
      </c>
      <c r="F1828" s="7" t="n">
        <v>0</v>
      </c>
    </row>
    <row r="1829" spans="1:6">
      <c r="A1829" t="s">
        <v>4</v>
      </c>
      <c r="B1829" s="4" t="s">
        <v>5</v>
      </c>
      <c r="C1829" s="4" t="s">
        <v>11</v>
      </c>
      <c r="D1829" s="4" t="s">
        <v>7</v>
      </c>
      <c r="E1829" s="4" t="s">
        <v>16</v>
      </c>
      <c r="F1829" s="4" t="s">
        <v>11</v>
      </c>
    </row>
    <row r="1830" spans="1:6">
      <c r="A1830" t="n">
        <v>14481</v>
      </c>
      <c r="B1830" s="62" t="n">
        <v>59</v>
      </c>
      <c r="C1830" s="7" t="n">
        <v>8</v>
      </c>
      <c r="D1830" s="7" t="n">
        <v>255</v>
      </c>
      <c r="E1830" s="7" t="n">
        <v>0</v>
      </c>
      <c r="F1830" s="7" t="n">
        <v>0</v>
      </c>
    </row>
    <row r="1831" spans="1:6">
      <c r="A1831" t="s">
        <v>4</v>
      </c>
      <c r="B1831" s="4" t="s">
        <v>5</v>
      </c>
      <c r="C1831" s="4" t="s">
        <v>11</v>
      </c>
    </row>
    <row r="1832" spans="1:6">
      <c r="A1832" t="n">
        <v>14491</v>
      </c>
      <c r="B1832" s="36" t="n">
        <v>16</v>
      </c>
      <c r="C1832" s="7" t="n">
        <v>50</v>
      </c>
    </row>
    <row r="1833" spans="1:6">
      <c r="A1833" t="s">
        <v>4</v>
      </c>
      <c r="B1833" s="4" t="s">
        <v>5</v>
      </c>
      <c r="C1833" s="4" t="s">
        <v>11</v>
      </c>
      <c r="D1833" s="4" t="s">
        <v>7</v>
      </c>
      <c r="E1833" s="4" t="s">
        <v>16</v>
      </c>
      <c r="F1833" s="4" t="s">
        <v>11</v>
      </c>
    </row>
    <row r="1834" spans="1:6">
      <c r="A1834" t="n">
        <v>14494</v>
      </c>
      <c r="B1834" s="62" t="n">
        <v>59</v>
      </c>
      <c r="C1834" s="7" t="n">
        <v>9</v>
      </c>
      <c r="D1834" s="7" t="n">
        <v>255</v>
      </c>
      <c r="E1834" s="7" t="n">
        <v>0</v>
      </c>
      <c r="F1834" s="7" t="n">
        <v>0</v>
      </c>
    </row>
    <row r="1835" spans="1:6">
      <c r="A1835" t="s">
        <v>4</v>
      </c>
      <c r="B1835" s="4" t="s">
        <v>5</v>
      </c>
      <c r="C1835" s="4" t="s">
        <v>11</v>
      </c>
      <c r="D1835" s="4" t="s">
        <v>7</v>
      </c>
      <c r="E1835" s="4" t="s">
        <v>16</v>
      </c>
      <c r="F1835" s="4" t="s">
        <v>11</v>
      </c>
    </row>
    <row r="1836" spans="1:6">
      <c r="A1836" t="n">
        <v>14504</v>
      </c>
      <c r="B1836" s="62" t="n">
        <v>59</v>
      </c>
      <c r="C1836" s="7" t="n">
        <v>15</v>
      </c>
      <c r="D1836" s="7" t="n">
        <v>255</v>
      </c>
      <c r="E1836" s="7" t="n">
        <v>0</v>
      </c>
      <c r="F1836" s="7" t="n">
        <v>0</v>
      </c>
    </row>
    <row r="1837" spans="1:6">
      <c r="A1837" t="s">
        <v>4</v>
      </c>
      <c r="B1837" s="4" t="s">
        <v>5</v>
      </c>
      <c r="C1837" s="4" t="s">
        <v>11</v>
      </c>
    </row>
    <row r="1838" spans="1:6">
      <c r="A1838" t="n">
        <v>14514</v>
      </c>
      <c r="B1838" s="36" t="n">
        <v>16</v>
      </c>
      <c r="C1838" s="7" t="n">
        <v>50</v>
      </c>
    </row>
    <row r="1839" spans="1:6">
      <c r="A1839" t="s">
        <v>4</v>
      </c>
      <c r="B1839" s="4" t="s">
        <v>5</v>
      </c>
      <c r="C1839" s="4" t="s">
        <v>11</v>
      </c>
      <c r="D1839" s="4" t="s">
        <v>7</v>
      </c>
      <c r="E1839" s="4" t="s">
        <v>16</v>
      </c>
      <c r="F1839" s="4" t="s">
        <v>11</v>
      </c>
    </row>
    <row r="1840" spans="1:6">
      <c r="A1840" t="n">
        <v>14517</v>
      </c>
      <c r="B1840" s="62" t="n">
        <v>59</v>
      </c>
      <c r="C1840" s="7" t="n">
        <v>17</v>
      </c>
      <c r="D1840" s="7" t="n">
        <v>255</v>
      </c>
      <c r="E1840" s="7" t="n">
        <v>0</v>
      </c>
      <c r="F1840" s="7" t="n">
        <v>0</v>
      </c>
    </row>
    <row r="1841" spans="1:6">
      <c r="A1841" t="s">
        <v>4</v>
      </c>
      <c r="B1841" s="4" t="s">
        <v>5</v>
      </c>
      <c r="C1841" s="4" t="s">
        <v>11</v>
      </c>
      <c r="D1841" s="4" t="s">
        <v>7</v>
      </c>
      <c r="E1841" s="4" t="s">
        <v>16</v>
      </c>
      <c r="F1841" s="4" t="s">
        <v>11</v>
      </c>
    </row>
    <row r="1842" spans="1:6">
      <c r="A1842" t="n">
        <v>14527</v>
      </c>
      <c r="B1842" s="62" t="n">
        <v>59</v>
      </c>
      <c r="C1842" s="7" t="n">
        <v>18</v>
      </c>
      <c r="D1842" s="7" t="n">
        <v>255</v>
      </c>
      <c r="E1842" s="7" t="n">
        <v>0</v>
      </c>
      <c r="F1842" s="7" t="n">
        <v>0</v>
      </c>
    </row>
    <row r="1843" spans="1:6">
      <c r="A1843" t="s">
        <v>4</v>
      </c>
      <c r="B1843" s="4" t="s">
        <v>5</v>
      </c>
      <c r="C1843" s="4" t="s">
        <v>11</v>
      </c>
    </row>
    <row r="1844" spans="1:6">
      <c r="A1844" t="n">
        <v>14537</v>
      </c>
      <c r="B1844" s="36" t="n">
        <v>16</v>
      </c>
      <c r="C1844" s="7" t="n">
        <v>50</v>
      </c>
    </row>
    <row r="1845" spans="1:6">
      <c r="A1845" t="s">
        <v>4</v>
      </c>
      <c r="B1845" s="4" t="s">
        <v>5</v>
      </c>
      <c r="C1845" s="4" t="s">
        <v>11</v>
      </c>
      <c r="D1845" s="4" t="s">
        <v>7</v>
      </c>
      <c r="E1845" s="4" t="s">
        <v>16</v>
      </c>
      <c r="F1845" s="4" t="s">
        <v>11</v>
      </c>
    </row>
    <row r="1846" spans="1:6">
      <c r="A1846" t="n">
        <v>14540</v>
      </c>
      <c r="B1846" s="62" t="n">
        <v>59</v>
      </c>
      <c r="C1846" s="7" t="n">
        <v>12</v>
      </c>
      <c r="D1846" s="7" t="n">
        <v>255</v>
      </c>
      <c r="E1846" s="7" t="n">
        <v>0</v>
      </c>
      <c r="F1846" s="7" t="n">
        <v>0</v>
      </c>
    </row>
    <row r="1847" spans="1:6">
      <c r="A1847" t="s">
        <v>4</v>
      </c>
      <c r="B1847" s="4" t="s">
        <v>5</v>
      </c>
      <c r="C1847" s="4" t="s">
        <v>11</v>
      </c>
      <c r="D1847" s="4" t="s">
        <v>7</v>
      </c>
      <c r="E1847" s="4" t="s">
        <v>16</v>
      </c>
      <c r="F1847" s="4" t="s">
        <v>11</v>
      </c>
    </row>
    <row r="1848" spans="1:6">
      <c r="A1848" t="n">
        <v>14550</v>
      </c>
      <c r="B1848" s="62" t="n">
        <v>59</v>
      </c>
      <c r="C1848" s="7" t="n">
        <v>13</v>
      </c>
      <c r="D1848" s="7" t="n">
        <v>255</v>
      </c>
      <c r="E1848" s="7" t="n">
        <v>0</v>
      </c>
      <c r="F1848" s="7" t="n">
        <v>0</v>
      </c>
    </row>
    <row r="1849" spans="1:6">
      <c r="A1849" t="s">
        <v>4</v>
      </c>
      <c r="B1849" s="4" t="s">
        <v>5</v>
      </c>
      <c r="C1849" s="4" t="s">
        <v>11</v>
      </c>
      <c r="D1849" s="4" t="s">
        <v>7</v>
      </c>
      <c r="E1849" s="4" t="s">
        <v>16</v>
      </c>
      <c r="F1849" s="4" t="s">
        <v>11</v>
      </c>
    </row>
    <row r="1850" spans="1:6">
      <c r="A1850" t="n">
        <v>14560</v>
      </c>
      <c r="B1850" s="62" t="n">
        <v>59</v>
      </c>
      <c r="C1850" s="7" t="n">
        <v>80</v>
      </c>
      <c r="D1850" s="7" t="n">
        <v>255</v>
      </c>
      <c r="E1850" s="7" t="n">
        <v>0</v>
      </c>
      <c r="F1850" s="7" t="n">
        <v>0</v>
      </c>
    </row>
    <row r="1851" spans="1:6">
      <c r="A1851" t="s">
        <v>4</v>
      </c>
      <c r="B1851" s="4" t="s">
        <v>5</v>
      </c>
      <c r="C1851" s="4" t="s">
        <v>11</v>
      </c>
    </row>
    <row r="1852" spans="1:6">
      <c r="A1852" t="n">
        <v>14570</v>
      </c>
      <c r="B1852" s="36" t="n">
        <v>16</v>
      </c>
      <c r="C1852" s="7" t="n">
        <v>500</v>
      </c>
    </row>
    <row r="1853" spans="1:6">
      <c r="A1853" t="s">
        <v>4</v>
      </c>
      <c r="B1853" s="4" t="s">
        <v>5</v>
      </c>
      <c r="C1853" s="4" t="s">
        <v>7</v>
      </c>
      <c r="D1853" s="4" t="s">
        <v>16</v>
      </c>
      <c r="E1853" s="4" t="s">
        <v>11</v>
      </c>
      <c r="F1853" s="4" t="s">
        <v>7</v>
      </c>
    </row>
    <row r="1854" spans="1:6">
      <c r="A1854" t="n">
        <v>14573</v>
      </c>
      <c r="B1854" s="28" t="n">
        <v>49</v>
      </c>
      <c r="C1854" s="7" t="n">
        <v>3</v>
      </c>
      <c r="D1854" s="7" t="n">
        <v>0.699999988079071</v>
      </c>
      <c r="E1854" s="7" t="n">
        <v>500</v>
      </c>
      <c r="F1854" s="7" t="n">
        <v>0</v>
      </c>
    </row>
    <row r="1855" spans="1:6">
      <c r="A1855" t="s">
        <v>4</v>
      </c>
      <c r="B1855" s="4" t="s">
        <v>5</v>
      </c>
      <c r="C1855" s="4" t="s">
        <v>11</v>
      </c>
      <c r="D1855" s="4" t="s">
        <v>7</v>
      </c>
      <c r="E1855" s="4" t="s">
        <v>8</v>
      </c>
      <c r="F1855" s="4" t="s">
        <v>16</v>
      </c>
      <c r="G1855" s="4" t="s">
        <v>16</v>
      </c>
      <c r="H1855" s="4" t="s">
        <v>16</v>
      </c>
    </row>
    <row r="1856" spans="1:6">
      <c r="A1856" t="n">
        <v>14582</v>
      </c>
      <c r="B1856" s="40" t="n">
        <v>48</v>
      </c>
      <c r="C1856" s="7" t="n">
        <v>1</v>
      </c>
      <c r="D1856" s="7" t="n">
        <v>0</v>
      </c>
      <c r="E1856" s="7" t="s">
        <v>76</v>
      </c>
      <c r="F1856" s="7" t="n">
        <v>-1</v>
      </c>
      <c r="G1856" s="7" t="n">
        <v>1</v>
      </c>
      <c r="H1856" s="7" t="n">
        <v>0</v>
      </c>
    </row>
    <row r="1857" spans="1:8">
      <c r="A1857" t="s">
        <v>4</v>
      </c>
      <c r="B1857" s="4" t="s">
        <v>5</v>
      </c>
      <c r="C1857" s="4" t="s">
        <v>7</v>
      </c>
      <c r="D1857" s="4" t="s">
        <v>11</v>
      </c>
      <c r="E1857" s="4" t="s">
        <v>8</v>
      </c>
    </row>
    <row r="1858" spans="1:8">
      <c r="A1858" t="n">
        <v>14612</v>
      </c>
      <c r="B1858" s="41" t="n">
        <v>51</v>
      </c>
      <c r="C1858" s="7" t="n">
        <v>4</v>
      </c>
      <c r="D1858" s="7" t="n">
        <v>1</v>
      </c>
      <c r="E1858" s="7" t="s">
        <v>168</v>
      </c>
    </row>
    <row r="1859" spans="1:8">
      <c r="A1859" t="s">
        <v>4</v>
      </c>
      <c r="B1859" s="4" t="s">
        <v>5</v>
      </c>
      <c r="C1859" s="4" t="s">
        <v>11</v>
      </c>
    </row>
    <row r="1860" spans="1:8">
      <c r="A1860" t="n">
        <v>14626</v>
      </c>
      <c r="B1860" s="36" t="n">
        <v>16</v>
      </c>
      <c r="C1860" s="7" t="n">
        <v>0</v>
      </c>
    </row>
    <row r="1861" spans="1:8">
      <c r="A1861" t="s">
        <v>4</v>
      </c>
      <c r="B1861" s="4" t="s">
        <v>5</v>
      </c>
      <c r="C1861" s="4" t="s">
        <v>11</v>
      </c>
      <c r="D1861" s="4" t="s">
        <v>7</v>
      </c>
      <c r="E1861" s="4" t="s">
        <v>13</v>
      </c>
      <c r="F1861" s="4" t="s">
        <v>46</v>
      </c>
      <c r="G1861" s="4" t="s">
        <v>7</v>
      </c>
      <c r="H1861" s="4" t="s">
        <v>7</v>
      </c>
    </row>
    <row r="1862" spans="1:8">
      <c r="A1862" t="n">
        <v>14629</v>
      </c>
      <c r="B1862" s="42" t="n">
        <v>26</v>
      </c>
      <c r="C1862" s="7" t="n">
        <v>1</v>
      </c>
      <c r="D1862" s="7" t="n">
        <v>17</v>
      </c>
      <c r="E1862" s="7" t="n">
        <v>1510</v>
      </c>
      <c r="F1862" s="7" t="s">
        <v>169</v>
      </c>
      <c r="G1862" s="7" t="n">
        <v>2</v>
      </c>
      <c r="H1862" s="7" t="n">
        <v>0</v>
      </c>
    </row>
    <row r="1863" spans="1:8">
      <c r="A1863" t="s">
        <v>4</v>
      </c>
      <c r="B1863" s="4" t="s">
        <v>5</v>
      </c>
    </row>
    <row r="1864" spans="1:8">
      <c r="A1864" t="n">
        <v>14664</v>
      </c>
      <c r="B1864" s="43" t="n">
        <v>28</v>
      </c>
    </row>
    <row r="1865" spans="1:8">
      <c r="A1865" t="s">
        <v>4</v>
      </c>
      <c r="B1865" s="4" t="s">
        <v>5</v>
      </c>
      <c r="C1865" s="4" t="s">
        <v>11</v>
      </c>
      <c r="D1865" s="4" t="s">
        <v>7</v>
      </c>
    </row>
    <row r="1866" spans="1:8">
      <c r="A1866" t="n">
        <v>14665</v>
      </c>
      <c r="B1866" s="63" t="n">
        <v>89</v>
      </c>
      <c r="C1866" s="7" t="n">
        <v>65533</v>
      </c>
      <c r="D1866" s="7" t="n">
        <v>1</v>
      </c>
    </row>
    <row r="1867" spans="1:8">
      <c r="A1867" t="s">
        <v>4</v>
      </c>
      <c r="B1867" s="4" t="s">
        <v>5</v>
      </c>
      <c r="C1867" s="4" t="s">
        <v>11</v>
      </c>
      <c r="D1867" s="4" t="s">
        <v>7</v>
      </c>
      <c r="E1867" s="4" t="s">
        <v>8</v>
      </c>
      <c r="F1867" s="4" t="s">
        <v>16</v>
      </c>
      <c r="G1867" s="4" t="s">
        <v>16</v>
      </c>
      <c r="H1867" s="4" t="s">
        <v>16</v>
      </c>
    </row>
    <row r="1868" spans="1:8">
      <c r="A1868" t="n">
        <v>14669</v>
      </c>
      <c r="B1868" s="40" t="n">
        <v>48</v>
      </c>
      <c r="C1868" s="7" t="n">
        <v>6</v>
      </c>
      <c r="D1868" s="7" t="n">
        <v>0</v>
      </c>
      <c r="E1868" s="7" t="s">
        <v>150</v>
      </c>
      <c r="F1868" s="7" t="n">
        <v>-1</v>
      </c>
      <c r="G1868" s="7" t="n">
        <v>1</v>
      </c>
      <c r="H1868" s="7" t="n">
        <v>0</v>
      </c>
    </row>
    <row r="1869" spans="1:8">
      <c r="A1869" t="s">
        <v>4</v>
      </c>
      <c r="B1869" s="4" t="s">
        <v>5</v>
      </c>
      <c r="C1869" s="4" t="s">
        <v>7</v>
      </c>
      <c r="D1869" s="4" t="s">
        <v>11</v>
      </c>
      <c r="E1869" s="4" t="s">
        <v>8</v>
      </c>
    </row>
    <row r="1870" spans="1:8">
      <c r="A1870" t="n">
        <v>14700</v>
      </c>
      <c r="B1870" s="41" t="n">
        <v>51</v>
      </c>
      <c r="C1870" s="7" t="n">
        <v>4</v>
      </c>
      <c r="D1870" s="7" t="n">
        <v>6</v>
      </c>
      <c r="E1870" s="7" t="s">
        <v>170</v>
      </c>
    </row>
    <row r="1871" spans="1:8">
      <c r="A1871" t="s">
        <v>4</v>
      </c>
      <c r="B1871" s="4" t="s">
        <v>5</v>
      </c>
      <c r="C1871" s="4" t="s">
        <v>11</v>
      </c>
    </row>
    <row r="1872" spans="1:8">
      <c r="A1872" t="n">
        <v>14713</v>
      </c>
      <c r="B1872" s="36" t="n">
        <v>16</v>
      </c>
      <c r="C1872" s="7" t="n">
        <v>0</v>
      </c>
    </row>
    <row r="1873" spans="1:8">
      <c r="A1873" t="s">
        <v>4</v>
      </c>
      <c r="B1873" s="4" t="s">
        <v>5</v>
      </c>
      <c r="C1873" s="4" t="s">
        <v>11</v>
      </c>
      <c r="D1873" s="4" t="s">
        <v>7</v>
      </c>
      <c r="E1873" s="4" t="s">
        <v>13</v>
      </c>
      <c r="F1873" s="4" t="s">
        <v>46</v>
      </c>
      <c r="G1873" s="4" t="s">
        <v>7</v>
      </c>
      <c r="H1873" s="4" t="s">
        <v>7</v>
      </c>
    </row>
    <row r="1874" spans="1:8">
      <c r="A1874" t="n">
        <v>14716</v>
      </c>
      <c r="B1874" s="42" t="n">
        <v>26</v>
      </c>
      <c r="C1874" s="7" t="n">
        <v>6</v>
      </c>
      <c r="D1874" s="7" t="n">
        <v>17</v>
      </c>
      <c r="E1874" s="7" t="n">
        <v>8524</v>
      </c>
      <c r="F1874" s="7" t="s">
        <v>171</v>
      </c>
      <c r="G1874" s="7" t="n">
        <v>2</v>
      </c>
      <c r="H1874" s="7" t="n">
        <v>0</v>
      </c>
    </row>
    <row r="1875" spans="1:8">
      <c r="A1875" t="s">
        <v>4</v>
      </c>
      <c r="B1875" s="4" t="s">
        <v>5</v>
      </c>
    </row>
    <row r="1876" spans="1:8">
      <c r="A1876" t="n">
        <v>14800</v>
      </c>
      <c r="B1876" s="43" t="n">
        <v>28</v>
      </c>
    </row>
    <row r="1877" spans="1:8">
      <c r="A1877" t="s">
        <v>4</v>
      </c>
      <c r="B1877" s="4" t="s">
        <v>5</v>
      </c>
      <c r="C1877" s="4" t="s">
        <v>11</v>
      </c>
      <c r="D1877" s="4" t="s">
        <v>7</v>
      </c>
    </row>
    <row r="1878" spans="1:8">
      <c r="A1878" t="n">
        <v>14801</v>
      </c>
      <c r="B1878" s="63" t="n">
        <v>89</v>
      </c>
      <c r="C1878" s="7" t="n">
        <v>65533</v>
      </c>
      <c r="D1878" s="7" t="n">
        <v>1</v>
      </c>
    </row>
    <row r="1879" spans="1:8">
      <c r="A1879" t="s">
        <v>4</v>
      </c>
      <c r="B1879" s="4" t="s">
        <v>5</v>
      </c>
      <c r="C1879" s="4" t="s">
        <v>11</v>
      </c>
      <c r="D1879" s="4" t="s">
        <v>7</v>
      </c>
      <c r="E1879" s="4" t="s">
        <v>8</v>
      </c>
      <c r="F1879" s="4" t="s">
        <v>16</v>
      </c>
      <c r="G1879" s="4" t="s">
        <v>16</v>
      </c>
      <c r="H1879" s="4" t="s">
        <v>16</v>
      </c>
    </row>
    <row r="1880" spans="1:8">
      <c r="A1880" t="n">
        <v>14805</v>
      </c>
      <c r="B1880" s="40" t="n">
        <v>48</v>
      </c>
      <c r="C1880" s="7" t="n">
        <v>3</v>
      </c>
      <c r="D1880" s="7" t="n">
        <v>0</v>
      </c>
      <c r="E1880" s="7" t="s">
        <v>145</v>
      </c>
      <c r="F1880" s="7" t="n">
        <v>-1</v>
      </c>
      <c r="G1880" s="7" t="n">
        <v>1</v>
      </c>
      <c r="H1880" s="7" t="n">
        <v>0</v>
      </c>
    </row>
    <row r="1881" spans="1:8">
      <c r="A1881" t="s">
        <v>4</v>
      </c>
      <c r="B1881" s="4" t="s">
        <v>5</v>
      </c>
      <c r="C1881" s="4" t="s">
        <v>7</v>
      </c>
      <c r="D1881" s="4" t="s">
        <v>11</v>
      </c>
      <c r="E1881" s="4" t="s">
        <v>8</v>
      </c>
    </row>
    <row r="1882" spans="1:8">
      <c r="A1882" t="n">
        <v>14833</v>
      </c>
      <c r="B1882" s="41" t="n">
        <v>51</v>
      </c>
      <c r="C1882" s="7" t="n">
        <v>4</v>
      </c>
      <c r="D1882" s="7" t="n">
        <v>3</v>
      </c>
      <c r="E1882" s="7" t="s">
        <v>172</v>
      </c>
    </row>
    <row r="1883" spans="1:8">
      <c r="A1883" t="s">
        <v>4</v>
      </c>
      <c r="B1883" s="4" t="s">
        <v>5</v>
      </c>
      <c r="C1883" s="4" t="s">
        <v>11</v>
      </c>
    </row>
    <row r="1884" spans="1:8">
      <c r="A1884" t="n">
        <v>14846</v>
      </c>
      <c r="B1884" s="36" t="n">
        <v>16</v>
      </c>
      <c r="C1884" s="7" t="n">
        <v>0</v>
      </c>
    </row>
    <row r="1885" spans="1:8">
      <c r="A1885" t="s">
        <v>4</v>
      </c>
      <c r="B1885" s="4" t="s">
        <v>5</v>
      </c>
      <c r="C1885" s="4" t="s">
        <v>11</v>
      </c>
      <c r="D1885" s="4" t="s">
        <v>7</v>
      </c>
      <c r="E1885" s="4" t="s">
        <v>13</v>
      </c>
      <c r="F1885" s="4" t="s">
        <v>46</v>
      </c>
      <c r="G1885" s="4" t="s">
        <v>7</v>
      </c>
      <c r="H1885" s="4" t="s">
        <v>7</v>
      </c>
    </row>
    <row r="1886" spans="1:8">
      <c r="A1886" t="n">
        <v>14849</v>
      </c>
      <c r="B1886" s="42" t="n">
        <v>26</v>
      </c>
      <c r="C1886" s="7" t="n">
        <v>3</v>
      </c>
      <c r="D1886" s="7" t="n">
        <v>17</v>
      </c>
      <c r="E1886" s="7" t="n">
        <v>2478</v>
      </c>
      <c r="F1886" s="7" t="s">
        <v>173</v>
      </c>
      <c r="G1886" s="7" t="n">
        <v>2</v>
      </c>
      <c r="H1886" s="7" t="n">
        <v>0</v>
      </c>
    </row>
    <row r="1887" spans="1:8">
      <c r="A1887" t="s">
        <v>4</v>
      </c>
      <c r="B1887" s="4" t="s">
        <v>5</v>
      </c>
    </row>
    <row r="1888" spans="1:8">
      <c r="A1888" t="n">
        <v>14981</v>
      </c>
      <c r="B1888" s="43" t="n">
        <v>28</v>
      </c>
    </row>
    <row r="1889" spans="1:8">
      <c r="A1889" t="s">
        <v>4</v>
      </c>
      <c r="B1889" s="4" t="s">
        <v>5</v>
      </c>
      <c r="C1889" s="4" t="s">
        <v>11</v>
      </c>
      <c r="D1889" s="4" t="s">
        <v>7</v>
      </c>
    </row>
    <row r="1890" spans="1:8">
      <c r="A1890" t="n">
        <v>14982</v>
      </c>
      <c r="B1890" s="63" t="n">
        <v>89</v>
      </c>
      <c r="C1890" s="7" t="n">
        <v>65533</v>
      </c>
      <c r="D1890" s="7" t="n">
        <v>1</v>
      </c>
    </row>
    <row r="1891" spans="1:8">
      <c r="A1891" t="s">
        <v>4</v>
      </c>
      <c r="B1891" s="4" t="s">
        <v>5</v>
      </c>
      <c r="C1891" s="4" t="s">
        <v>11</v>
      </c>
      <c r="D1891" s="4" t="s">
        <v>11</v>
      </c>
      <c r="E1891" s="4" t="s">
        <v>11</v>
      </c>
    </row>
    <row r="1892" spans="1:8">
      <c r="A1892" t="n">
        <v>14986</v>
      </c>
      <c r="B1892" s="64" t="n">
        <v>61</v>
      </c>
      <c r="C1892" s="7" t="n">
        <v>15</v>
      </c>
      <c r="D1892" s="7" t="n">
        <v>16</v>
      </c>
      <c r="E1892" s="7" t="n">
        <v>1000</v>
      </c>
    </row>
    <row r="1893" spans="1:8">
      <c r="A1893" t="s">
        <v>4</v>
      </c>
      <c r="B1893" s="4" t="s">
        <v>5</v>
      </c>
      <c r="C1893" s="4" t="s">
        <v>11</v>
      </c>
      <c r="D1893" s="4" t="s">
        <v>7</v>
      </c>
      <c r="E1893" s="4" t="s">
        <v>8</v>
      </c>
      <c r="F1893" s="4" t="s">
        <v>16</v>
      </c>
      <c r="G1893" s="4" t="s">
        <v>16</v>
      </c>
      <c r="H1893" s="4" t="s">
        <v>16</v>
      </c>
    </row>
    <row r="1894" spans="1:8">
      <c r="A1894" t="n">
        <v>14993</v>
      </c>
      <c r="B1894" s="40" t="n">
        <v>48</v>
      </c>
      <c r="C1894" s="7" t="n">
        <v>15</v>
      </c>
      <c r="D1894" s="7" t="n">
        <v>0</v>
      </c>
      <c r="E1894" s="7" t="s">
        <v>146</v>
      </c>
      <c r="F1894" s="7" t="n">
        <v>-1</v>
      </c>
      <c r="G1894" s="7" t="n">
        <v>1</v>
      </c>
      <c r="H1894" s="7" t="n">
        <v>0</v>
      </c>
    </row>
    <row r="1895" spans="1:8">
      <c r="A1895" t="s">
        <v>4</v>
      </c>
      <c r="B1895" s="4" t="s">
        <v>5</v>
      </c>
      <c r="C1895" s="4" t="s">
        <v>7</v>
      </c>
      <c r="D1895" s="4" t="s">
        <v>11</v>
      </c>
      <c r="E1895" s="4" t="s">
        <v>8</v>
      </c>
    </row>
    <row r="1896" spans="1:8">
      <c r="A1896" t="n">
        <v>15019</v>
      </c>
      <c r="B1896" s="41" t="n">
        <v>51</v>
      </c>
      <c r="C1896" s="7" t="n">
        <v>4</v>
      </c>
      <c r="D1896" s="7" t="n">
        <v>15</v>
      </c>
      <c r="E1896" s="7" t="s">
        <v>174</v>
      </c>
    </row>
    <row r="1897" spans="1:8">
      <c r="A1897" t="s">
        <v>4</v>
      </c>
      <c r="B1897" s="4" t="s">
        <v>5</v>
      </c>
      <c r="C1897" s="4" t="s">
        <v>11</v>
      </c>
    </row>
    <row r="1898" spans="1:8">
      <c r="A1898" t="n">
        <v>15032</v>
      </c>
      <c r="B1898" s="36" t="n">
        <v>16</v>
      </c>
      <c r="C1898" s="7" t="n">
        <v>0</v>
      </c>
    </row>
    <row r="1899" spans="1:8">
      <c r="A1899" t="s">
        <v>4</v>
      </c>
      <c r="B1899" s="4" t="s">
        <v>5</v>
      </c>
      <c r="C1899" s="4" t="s">
        <v>11</v>
      </c>
      <c r="D1899" s="4" t="s">
        <v>7</v>
      </c>
      <c r="E1899" s="4" t="s">
        <v>13</v>
      </c>
      <c r="F1899" s="4" t="s">
        <v>46</v>
      </c>
      <c r="G1899" s="4" t="s">
        <v>7</v>
      </c>
      <c r="H1899" s="4" t="s">
        <v>7</v>
      </c>
    </row>
    <row r="1900" spans="1:8">
      <c r="A1900" t="n">
        <v>15035</v>
      </c>
      <c r="B1900" s="42" t="n">
        <v>26</v>
      </c>
      <c r="C1900" s="7" t="n">
        <v>15</v>
      </c>
      <c r="D1900" s="7" t="n">
        <v>17</v>
      </c>
      <c r="E1900" s="7" t="n">
        <v>15452</v>
      </c>
      <c r="F1900" s="7" t="s">
        <v>175</v>
      </c>
      <c r="G1900" s="7" t="n">
        <v>2</v>
      </c>
      <c r="H1900" s="7" t="n">
        <v>0</v>
      </c>
    </row>
    <row r="1901" spans="1:8">
      <c r="A1901" t="s">
        <v>4</v>
      </c>
      <c r="B1901" s="4" t="s">
        <v>5</v>
      </c>
    </row>
    <row r="1902" spans="1:8">
      <c r="A1902" t="n">
        <v>15170</v>
      </c>
      <c r="B1902" s="43" t="n">
        <v>28</v>
      </c>
    </row>
    <row r="1903" spans="1:8">
      <c r="A1903" t="s">
        <v>4</v>
      </c>
      <c r="B1903" s="4" t="s">
        <v>5</v>
      </c>
      <c r="C1903" s="4" t="s">
        <v>11</v>
      </c>
      <c r="D1903" s="4" t="s">
        <v>7</v>
      </c>
    </row>
    <row r="1904" spans="1:8">
      <c r="A1904" t="n">
        <v>15171</v>
      </c>
      <c r="B1904" s="63" t="n">
        <v>89</v>
      </c>
      <c r="C1904" s="7" t="n">
        <v>65533</v>
      </c>
      <c r="D1904" s="7" t="n">
        <v>1</v>
      </c>
    </row>
    <row r="1905" spans="1:8">
      <c r="A1905" t="s">
        <v>4</v>
      </c>
      <c r="B1905" s="4" t="s">
        <v>5</v>
      </c>
      <c r="C1905" s="4" t="s">
        <v>7</v>
      </c>
      <c r="D1905" s="4" t="s">
        <v>11</v>
      </c>
      <c r="E1905" s="4" t="s">
        <v>8</v>
      </c>
    </row>
    <row r="1906" spans="1:8">
      <c r="A1906" t="n">
        <v>15175</v>
      </c>
      <c r="B1906" s="41" t="n">
        <v>51</v>
      </c>
      <c r="C1906" s="7" t="n">
        <v>4</v>
      </c>
      <c r="D1906" s="7" t="n">
        <v>16</v>
      </c>
      <c r="E1906" s="7" t="s">
        <v>176</v>
      </c>
    </row>
    <row r="1907" spans="1:8">
      <c r="A1907" t="s">
        <v>4</v>
      </c>
      <c r="B1907" s="4" t="s">
        <v>5</v>
      </c>
      <c r="C1907" s="4" t="s">
        <v>11</v>
      </c>
    </row>
    <row r="1908" spans="1:8">
      <c r="A1908" t="n">
        <v>15188</v>
      </c>
      <c r="B1908" s="36" t="n">
        <v>16</v>
      </c>
      <c r="C1908" s="7" t="n">
        <v>0</v>
      </c>
    </row>
    <row r="1909" spans="1:8">
      <c r="A1909" t="s">
        <v>4</v>
      </c>
      <c r="B1909" s="4" t="s">
        <v>5</v>
      </c>
      <c r="C1909" s="4" t="s">
        <v>11</v>
      </c>
      <c r="D1909" s="4" t="s">
        <v>7</v>
      </c>
      <c r="E1909" s="4" t="s">
        <v>13</v>
      </c>
      <c r="F1909" s="4" t="s">
        <v>46</v>
      </c>
      <c r="G1909" s="4" t="s">
        <v>7</v>
      </c>
      <c r="H1909" s="4" t="s">
        <v>7</v>
      </c>
    </row>
    <row r="1910" spans="1:8">
      <c r="A1910" t="n">
        <v>15191</v>
      </c>
      <c r="B1910" s="42" t="n">
        <v>26</v>
      </c>
      <c r="C1910" s="7" t="n">
        <v>16</v>
      </c>
      <c r="D1910" s="7" t="n">
        <v>17</v>
      </c>
      <c r="E1910" s="7" t="n">
        <v>14465</v>
      </c>
      <c r="F1910" s="7" t="s">
        <v>177</v>
      </c>
      <c r="G1910" s="7" t="n">
        <v>2</v>
      </c>
      <c r="H1910" s="7" t="n">
        <v>0</v>
      </c>
    </row>
    <row r="1911" spans="1:8">
      <c r="A1911" t="s">
        <v>4</v>
      </c>
      <c r="B1911" s="4" t="s">
        <v>5</v>
      </c>
    </row>
    <row r="1912" spans="1:8">
      <c r="A1912" t="n">
        <v>15243</v>
      </c>
      <c r="B1912" s="43" t="n">
        <v>28</v>
      </c>
    </row>
    <row r="1913" spans="1:8">
      <c r="A1913" t="s">
        <v>4</v>
      </c>
      <c r="B1913" s="4" t="s">
        <v>5</v>
      </c>
      <c r="C1913" s="4" t="s">
        <v>11</v>
      </c>
      <c r="D1913" s="4" t="s">
        <v>7</v>
      </c>
    </row>
    <row r="1914" spans="1:8">
      <c r="A1914" t="n">
        <v>15244</v>
      </c>
      <c r="B1914" s="63" t="n">
        <v>89</v>
      </c>
      <c r="C1914" s="7" t="n">
        <v>65533</v>
      </c>
      <c r="D1914" s="7" t="n">
        <v>1</v>
      </c>
    </row>
    <row r="1915" spans="1:8">
      <c r="A1915" t="s">
        <v>4</v>
      </c>
      <c r="B1915" s="4" t="s">
        <v>5</v>
      </c>
      <c r="C1915" s="4" t="s">
        <v>7</v>
      </c>
      <c r="D1915" s="4" t="s">
        <v>11</v>
      </c>
      <c r="E1915" s="4" t="s">
        <v>8</v>
      </c>
    </row>
    <row r="1916" spans="1:8">
      <c r="A1916" t="n">
        <v>15248</v>
      </c>
      <c r="B1916" s="41" t="n">
        <v>51</v>
      </c>
      <c r="C1916" s="7" t="n">
        <v>4</v>
      </c>
      <c r="D1916" s="7" t="n">
        <v>11</v>
      </c>
      <c r="E1916" s="7" t="s">
        <v>178</v>
      </c>
    </row>
    <row r="1917" spans="1:8">
      <c r="A1917" t="s">
        <v>4</v>
      </c>
      <c r="B1917" s="4" t="s">
        <v>5</v>
      </c>
      <c r="C1917" s="4" t="s">
        <v>11</v>
      </c>
    </row>
    <row r="1918" spans="1:8">
      <c r="A1918" t="n">
        <v>15262</v>
      </c>
      <c r="B1918" s="36" t="n">
        <v>16</v>
      </c>
      <c r="C1918" s="7" t="n">
        <v>0</v>
      </c>
    </row>
    <row r="1919" spans="1:8">
      <c r="A1919" t="s">
        <v>4</v>
      </c>
      <c r="B1919" s="4" t="s">
        <v>5</v>
      </c>
      <c r="C1919" s="4" t="s">
        <v>11</v>
      </c>
      <c r="D1919" s="4" t="s">
        <v>7</v>
      </c>
      <c r="E1919" s="4" t="s">
        <v>13</v>
      </c>
      <c r="F1919" s="4" t="s">
        <v>46</v>
      </c>
      <c r="G1919" s="4" t="s">
        <v>7</v>
      </c>
      <c r="H1919" s="4" t="s">
        <v>7</v>
      </c>
      <c r="I1919" s="4" t="s">
        <v>7</v>
      </c>
      <c r="J1919" s="4" t="s">
        <v>13</v>
      </c>
      <c r="K1919" s="4" t="s">
        <v>46</v>
      </c>
      <c r="L1919" s="4" t="s">
        <v>7</v>
      </c>
      <c r="M1919" s="4" t="s">
        <v>7</v>
      </c>
    </row>
    <row r="1920" spans="1:8">
      <c r="A1920" t="n">
        <v>15265</v>
      </c>
      <c r="B1920" s="42" t="n">
        <v>26</v>
      </c>
      <c r="C1920" s="7" t="n">
        <v>11</v>
      </c>
      <c r="D1920" s="7" t="n">
        <v>17</v>
      </c>
      <c r="E1920" s="7" t="n">
        <v>10484</v>
      </c>
      <c r="F1920" s="7" t="s">
        <v>179</v>
      </c>
      <c r="G1920" s="7" t="n">
        <v>2</v>
      </c>
      <c r="H1920" s="7" t="n">
        <v>3</v>
      </c>
      <c r="I1920" s="7" t="n">
        <v>17</v>
      </c>
      <c r="J1920" s="7" t="n">
        <v>10485</v>
      </c>
      <c r="K1920" s="7" t="s">
        <v>180</v>
      </c>
      <c r="L1920" s="7" t="n">
        <v>2</v>
      </c>
      <c r="M1920" s="7" t="n">
        <v>0</v>
      </c>
    </row>
    <row r="1921" spans="1:13">
      <c r="A1921" t="s">
        <v>4</v>
      </c>
      <c r="B1921" s="4" t="s">
        <v>5</v>
      </c>
    </row>
    <row r="1922" spans="1:13">
      <c r="A1922" t="n">
        <v>15392</v>
      </c>
      <c r="B1922" s="43" t="n">
        <v>28</v>
      </c>
    </row>
    <row r="1923" spans="1:13">
      <c r="A1923" t="s">
        <v>4</v>
      </c>
      <c r="B1923" s="4" t="s">
        <v>5</v>
      </c>
      <c r="C1923" s="4" t="s">
        <v>11</v>
      </c>
      <c r="D1923" s="4" t="s">
        <v>7</v>
      </c>
    </row>
    <row r="1924" spans="1:13">
      <c r="A1924" t="n">
        <v>15393</v>
      </c>
      <c r="B1924" s="63" t="n">
        <v>89</v>
      </c>
      <c r="C1924" s="7" t="n">
        <v>65533</v>
      </c>
      <c r="D1924" s="7" t="n">
        <v>1</v>
      </c>
    </row>
    <row r="1925" spans="1:13">
      <c r="A1925" t="s">
        <v>4</v>
      </c>
      <c r="B1925" s="4" t="s">
        <v>5</v>
      </c>
      <c r="C1925" s="4" t="s">
        <v>11</v>
      </c>
      <c r="D1925" s="4" t="s">
        <v>11</v>
      </c>
      <c r="E1925" s="4" t="s">
        <v>11</v>
      </c>
    </row>
    <row r="1926" spans="1:13">
      <c r="A1926" t="n">
        <v>15397</v>
      </c>
      <c r="B1926" s="64" t="n">
        <v>61</v>
      </c>
      <c r="C1926" s="7" t="n">
        <v>13</v>
      </c>
      <c r="D1926" s="7" t="n">
        <v>11</v>
      </c>
      <c r="E1926" s="7" t="n">
        <v>1000</v>
      </c>
    </row>
    <row r="1927" spans="1:13">
      <c r="A1927" t="s">
        <v>4</v>
      </c>
      <c r="B1927" s="4" t="s">
        <v>5</v>
      </c>
      <c r="C1927" s="4" t="s">
        <v>11</v>
      </c>
      <c r="D1927" s="4" t="s">
        <v>7</v>
      </c>
      <c r="E1927" s="4" t="s">
        <v>8</v>
      </c>
      <c r="F1927" s="4" t="s">
        <v>16</v>
      </c>
      <c r="G1927" s="4" t="s">
        <v>16</v>
      </c>
      <c r="H1927" s="4" t="s">
        <v>16</v>
      </c>
    </row>
    <row r="1928" spans="1:13">
      <c r="A1928" t="n">
        <v>15404</v>
      </c>
      <c r="B1928" s="40" t="n">
        <v>48</v>
      </c>
      <c r="C1928" s="7" t="n">
        <v>13</v>
      </c>
      <c r="D1928" s="7" t="n">
        <v>0</v>
      </c>
      <c r="E1928" s="7" t="s">
        <v>153</v>
      </c>
      <c r="F1928" s="7" t="n">
        <v>-1</v>
      </c>
      <c r="G1928" s="7" t="n">
        <v>1</v>
      </c>
      <c r="H1928" s="7" t="n">
        <v>0</v>
      </c>
    </row>
    <row r="1929" spans="1:13">
      <c r="A1929" t="s">
        <v>4</v>
      </c>
      <c r="B1929" s="4" t="s">
        <v>5</v>
      </c>
      <c r="C1929" s="4" t="s">
        <v>7</v>
      </c>
      <c r="D1929" s="4" t="s">
        <v>11</v>
      </c>
      <c r="E1929" s="4" t="s">
        <v>8</v>
      </c>
    </row>
    <row r="1930" spans="1:13">
      <c r="A1930" t="n">
        <v>15434</v>
      </c>
      <c r="B1930" s="41" t="n">
        <v>51</v>
      </c>
      <c r="C1930" s="7" t="n">
        <v>4</v>
      </c>
      <c r="D1930" s="7" t="n">
        <v>13</v>
      </c>
      <c r="E1930" s="7" t="s">
        <v>181</v>
      </c>
    </row>
    <row r="1931" spans="1:13">
      <c r="A1931" t="s">
        <v>4</v>
      </c>
      <c r="B1931" s="4" t="s">
        <v>5</v>
      </c>
      <c r="C1931" s="4" t="s">
        <v>11</v>
      </c>
    </row>
    <row r="1932" spans="1:13">
      <c r="A1932" t="n">
        <v>15447</v>
      </c>
      <c r="B1932" s="36" t="n">
        <v>16</v>
      </c>
      <c r="C1932" s="7" t="n">
        <v>0</v>
      </c>
    </row>
    <row r="1933" spans="1:13">
      <c r="A1933" t="s">
        <v>4</v>
      </c>
      <c r="B1933" s="4" t="s">
        <v>5</v>
      </c>
      <c r="C1933" s="4" t="s">
        <v>11</v>
      </c>
      <c r="D1933" s="4" t="s">
        <v>7</v>
      </c>
      <c r="E1933" s="4" t="s">
        <v>13</v>
      </c>
      <c r="F1933" s="4" t="s">
        <v>46</v>
      </c>
      <c r="G1933" s="4" t="s">
        <v>7</v>
      </c>
      <c r="H1933" s="4" t="s">
        <v>7</v>
      </c>
    </row>
    <row r="1934" spans="1:13">
      <c r="A1934" t="n">
        <v>15450</v>
      </c>
      <c r="B1934" s="42" t="n">
        <v>26</v>
      </c>
      <c r="C1934" s="7" t="n">
        <v>13</v>
      </c>
      <c r="D1934" s="7" t="n">
        <v>17</v>
      </c>
      <c r="E1934" s="7" t="n">
        <v>11439</v>
      </c>
      <c r="F1934" s="7" t="s">
        <v>182</v>
      </c>
      <c r="G1934" s="7" t="n">
        <v>2</v>
      </c>
      <c r="H1934" s="7" t="n">
        <v>0</v>
      </c>
    </row>
    <row r="1935" spans="1:13">
      <c r="A1935" t="s">
        <v>4</v>
      </c>
      <c r="B1935" s="4" t="s">
        <v>5</v>
      </c>
    </row>
    <row r="1936" spans="1:13">
      <c r="A1936" t="n">
        <v>15563</v>
      </c>
      <c r="B1936" s="43" t="n">
        <v>28</v>
      </c>
    </row>
    <row r="1937" spans="1:8">
      <c r="A1937" t="s">
        <v>4</v>
      </c>
      <c r="B1937" s="4" t="s">
        <v>5</v>
      </c>
      <c r="C1937" s="4" t="s">
        <v>11</v>
      </c>
      <c r="D1937" s="4" t="s">
        <v>7</v>
      </c>
    </row>
    <row r="1938" spans="1:8">
      <c r="A1938" t="n">
        <v>15564</v>
      </c>
      <c r="B1938" s="63" t="n">
        <v>89</v>
      </c>
      <c r="C1938" s="7" t="n">
        <v>65533</v>
      </c>
      <c r="D1938" s="7" t="n">
        <v>1</v>
      </c>
    </row>
    <row r="1939" spans="1:8">
      <c r="A1939" t="s">
        <v>4</v>
      </c>
      <c r="B1939" s="4" t="s">
        <v>5</v>
      </c>
      <c r="C1939" s="4" t="s">
        <v>11</v>
      </c>
      <c r="D1939" s="4" t="s">
        <v>11</v>
      </c>
      <c r="E1939" s="4" t="s">
        <v>11</v>
      </c>
    </row>
    <row r="1940" spans="1:8">
      <c r="A1940" t="n">
        <v>15568</v>
      </c>
      <c r="B1940" s="64" t="n">
        <v>61</v>
      </c>
      <c r="C1940" s="7" t="n">
        <v>12</v>
      </c>
      <c r="D1940" s="7" t="n">
        <v>11</v>
      </c>
      <c r="E1940" s="7" t="n">
        <v>1000</v>
      </c>
    </row>
    <row r="1941" spans="1:8">
      <c r="A1941" t="s">
        <v>4</v>
      </c>
      <c r="B1941" s="4" t="s">
        <v>5</v>
      </c>
      <c r="C1941" s="4" t="s">
        <v>7</v>
      </c>
      <c r="D1941" s="4" t="s">
        <v>11</v>
      </c>
      <c r="E1941" s="4" t="s">
        <v>8</v>
      </c>
    </row>
    <row r="1942" spans="1:8">
      <c r="A1942" t="n">
        <v>15575</v>
      </c>
      <c r="B1942" s="41" t="n">
        <v>51</v>
      </c>
      <c r="C1942" s="7" t="n">
        <v>4</v>
      </c>
      <c r="D1942" s="7" t="n">
        <v>12</v>
      </c>
      <c r="E1942" s="7" t="s">
        <v>183</v>
      </c>
    </row>
    <row r="1943" spans="1:8">
      <c r="A1943" t="s">
        <v>4</v>
      </c>
      <c r="B1943" s="4" t="s">
        <v>5</v>
      </c>
      <c r="C1943" s="4" t="s">
        <v>11</v>
      </c>
    </row>
    <row r="1944" spans="1:8">
      <c r="A1944" t="n">
        <v>15588</v>
      </c>
      <c r="B1944" s="36" t="n">
        <v>16</v>
      </c>
      <c r="C1944" s="7" t="n">
        <v>0</v>
      </c>
    </row>
    <row r="1945" spans="1:8">
      <c r="A1945" t="s">
        <v>4</v>
      </c>
      <c r="B1945" s="4" t="s">
        <v>5</v>
      </c>
      <c r="C1945" s="4" t="s">
        <v>11</v>
      </c>
      <c r="D1945" s="4" t="s">
        <v>7</v>
      </c>
      <c r="E1945" s="4" t="s">
        <v>13</v>
      </c>
      <c r="F1945" s="4" t="s">
        <v>46</v>
      </c>
      <c r="G1945" s="4" t="s">
        <v>7</v>
      </c>
      <c r="H1945" s="4" t="s">
        <v>7</v>
      </c>
    </row>
    <row r="1946" spans="1:8">
      <c r="A1946" t="n">
        <v>15591</v>
      </c>
      <c r="B1946" s="42" t="n">
        <v>26</v>
      </c>
      <c r="C1946" s="7" t="n">
        <v>12</v>
      </c>
      <c r="D1946" s="7" t="n">
        <v>17</v>
      </c>
      <c r="E1946" s="7" t="n">
        <v>12391</v>
      </c>
      <c r="F1946" s="7" t="s">
        <v>184</v>
      </c>
      <c r="G1946" s="7" t="n">
        <v>2</v>
      </c>
      <c r="H1946" s="7" t="n">
        <v>0</v>
      </c>
    </row>
    <row r="1947" spans="1:8">
      <c r="A1947" t="s">
        <v>4</v>
      </c>
      <c r="B1947" s="4" t="s">
        <v>5</v>
      </c>
    </row>
    <row r="1948" spans="1:8">
      <c r="A1948" t="n">
        <v>15675</v>
      </c>
      <c r="B1948" s="43" t="n">
        <v>28</v>
      </c>
    </row>
    <row r="1949" spans="1:8">
      <c r="A1949" t="s">
        <v>4</v>
      </c>
      <c r="B1949" s="4" t="s">
        <v>5</v>
      </c>
      <c r="C1949" s="4" t="s">
        <v>11</v>
      </c>
      <c r="D1949" s="4" t="s">
        <v>7</v>
      </c>
    </row>
    <row r="1950" spans="1:8">
      <c r="A1950" t="n">
        <v>15676</v>
      </c>
      <c r="B1950" s="63" t="n">
        <v>89</v>
      </c>
      <c r="C1950" s="7" t="n">
        <v>65533</v>
      </c>
      <c r="D1950" s="7" t="n">
        <v>1</v>
      </c>
    </row>
    <row r="1951" spans="1:8">
      <c r="A1951" t="s">
        <v>4</v>
      </c>
      <c r="B1951" s="4" t="s">
        <v>5</v>
      </c>
      <c r="C1951" s="4" t="s">
        <v>11</v>
      </c>
      <c r="D1951" s="4" t="s">
        <v>11</v>
      </c>
      <c r="E1951" s="4" t="s">
        <v>11</v>
      </c>
    </row>
    <row r="1952" spans="1:8">
      <c r="A1952" t="n">
        <v>15680</v>
      </c>
      <c r="B1952" s="64" t="n">
        <v>61</v>
      </c>
      <c r="C1952" s="7" t="n">
        <v>80</v>
      </c>
      <c r="D1952" s="7" t="n">
        <v>12</v>
      </c>
      <c r="E1952" s="7" t="n">
        <v>1000</v>
      </c>
    </row>
    <row r="1953" spans="1:8">
      <c r="A1953" t="s">
        <v>4</v>
      </c>
      <c r="B1953" s="4" t="s">
        <v>5</v>
      </c>
      <c r="C1953" s="4" t="s">
        <v>11</v>
      </c>
      <c r="D1953" s="4" t="s">
        <v>7</v>
      </c>
      <c r="E1953" s="4" t="s">
        <v>8</v>
      </c>
      <c r="F1953" s="4" t="s">
        <v>16</v>
      </c>
      <c r="G1953" s="4" t="s">
        <v>16</v>
      </c>
      <c r="H1953" s="4" t="s">
        <v>16</v>
      </c>
    </row>
    <row r="1954" spans="1:8">
      <c r="A1954" t="n">
        <v>15687</v>
      </c>
      <c r="B1954" s="40" t="n">
        <v>48</v>
      </c>
      <c r="C1954" s="7" t="n">
        <v>80</v>
      </c>
      <c r="D1954" s="7" t="n">
        <v>0</v>
      </c>
      <c r="E1954" s="7" t="s">
        <v>70</v>
      </c>
      <c r="F1954" s="7" t="n">
        <v>-1</v>
      </c>
      <c r="G1954" s="7" t="n">
        <v>1</v>
      </c>
      <c r="H1954" s="7" t="n">
        <v>0</v>
      </c>
    </row>
    <row r="1955" spans="1:8">
      <c r="A1955" t="s">
        <v>4</v>
      </c>
      <c r="B1955" s="4" t="s">
        <v>5</v>
      </c>
      <c r="C1955" s="4" t="s">
        <v>7</v>
      </c>
      <c r="D1955" s="4" t="s">
        <v>11</v>
      </c>
      <c r="E1955" s="4" t="s">
        <v>8</v>
      </c>
    </row>
    <row r="1956" spans="1:8">
      <c r="A1956" t="n">
        <v>15716</v>
      </c>
      <c r="B1956" s="41" t="n">
        <v>51</v>
      </c>
      <c r="C1956" s="7" t="n">
        <v>4</v>
      </c>
      <c r="D1956" s="7" t="n">
        <v>80</v>
      </c>
      <c r="E1956" s="7" t="s">
        <v>185</v>
      </c>
    </row>
    <row r="1957" spans="1:8">
      <c r="A1957" t="s">
        <v>4</v>
      </c>
      <c r="B1957" s="4" t="s">
        <v>5</v>
      </c>
      <c r="C1957" s="4" t="s">
        <v>11</v>
      </c>
    </row>
    <row r="1958" spans="1:8">
      <c r="A1958" t="n">
        <v>15729</v>
      </c>
      <c r="B1958" s="36" t="n">
        <v>16</v>
      </c>
      <c r="C1958" s="7" t="n">
        <v>0</v>
      </c>
    </row>
    <row r="1959" spans="1:8">
      <c r="A1959" t="s">
        <v>4</v>
      </c>
      <c r="B1959" s="4" t="s">
        <v>5</v>
      </c>
      <c r="C1959" s="4" t="s">
        <v>11</v>
      </c>
      <c r="D1959" s="4" t="s">
        <v>7</v>
      </c>
      <c r="E1959" s="4" t="s">
        <v>13</v>
      </c>
      <c r="F1959" s="4" t="s">
        <v>46</v>
      </c>
      <c r="G1959" s="4" t="s">
        <v>7</v>
      </c>
      <c r="H1959" s="4" t="s">
        <v>7</v>
      </c>
    </row>
    <row r="1960" spans="1:8">
      <c r="A1960" t="n">
        <v>15732</v>
      </c>
      <c r="B1960" s="42" t="n">
        <v>26</v>
      </c>
      <c r="C1960" s="7" t="n">
        <v>80</v>
      </c>
      <c r="D1960" s="7" t="n">
        <v>17</v>
      </c>
      <c r="E1960" s="7" t="n">
        <v>25339</v>
      </c>
      <c r="F1960" s="7" t="s">
        <v>186</v>
      </c>
      <c r="G1960" s="7" t="n">
        <v>2</v>
      </c>
      <c r="H1960" s="7" t="n">
        <v>0</v>
      </c>
    </row>
    <row r="1961" spans="1:8">
      <c r="A1961" t="s">
        <v>4</v>
      </c>
      <c r="B1961" s="4" t="s">
        <v>5</v>
      </c>
    </row>
    <row r="1962" spans="1:8">
      <c r="A1962" t="n">
        <v>15850</v>
      </c>
      <c r="B1962" s="43" t="n">
        <v>28</v>
      </c>
    </row>
    <row r="1963" spans="1:8">
      <c r="A1963" t="s">
        <v>4</v>
      </c>
      <c r="B1963" s="4" t="s">
        <v>5</v>
      </c>
      <c r="C1963" s="4" t="s">
        <v>11</v>
      </c>
      <c r="D1963" s="4" t="s">
        <v>7</v>
      </c>
    </row>
    <row r="1964" spans="1:8">
      <c r="A1964" t="n">
        <v>15851</v>
      </c>
      <c r="B1964" s="63" t="n">
        <v>89</v>
      </c>
      <c r="C1964" s="7" t="n">
        <v>65533</v>
      </c>
      <c r="D1964" s="7" t="n">
        <v>1</v>
      </c>
    </row>
    <row r="1965" spans="1:8">
      <c r="A1965" t="s">
        <v>4</v>
      </c>
      <c r="B1965" s="4" t="s">
        <v>5</v>
      </c>
      <c r="C1965" s="4" t="s">
        <v>7</v>
      </c>
      <c r="D1965" s="4" t="s">
        <v>11</v>
      </c>
      <c r="E1965" s="4" t="s">
        <v>16</v>
      </c>
    </row>
    <row r="1966" spans="1:8">
      <c r="A1966" t="n">
        <v>15855</v>
      </c>
      <c r="B1966" s="29" t="n">
        <v>58</v>
      </c>
      <c r="C1966" s="7" t="n">
        <v>101</v>
      </c>
      <c r="D1966" s="7" t="n">
        <v>500</v>
      </c>
      <c r="E1966" s="7" t="n">
        <v>1</v>
      </c>
    </row>
    <row r="1967" spans="1:8">
      <c r="A1967" t="s">
        <v>4</v>
      </c>
      <c r="B1967" s="4" t="s">
        <v>5</v>
      </c>
      <c r="C1967" s="4" t="s">
        <v>7</v>
      </c>
      <c r="D1967" s="4" t="s">
        <v>11</v>
      </c>
    </row>
    <row r="1968" spans="1:8">
      <c r="A1968" t="n">
        <v>15863</v>
      </c>
      <c r="B1968" s="29" t="n">
        <v>58</v>
      </c>
      <c r="C1968" s="7" t="n">
        <v>254</v>
      </c>
      <c r="D1968" s="7" t="n">
        <v>0</v>
      </c>
    </row>
    <row r="1969" spans="1:8">
      <c r="A1969" t="s">
        <v>4</v>
      </c>
      <c r="B1969" s="4" t="s">
        <v>5</v>
      </c>
      <c r="C1969" s="4" t="s">
        <v>7</v>
      </c>
      <c r="D1969" s="4" t="s">
        <v>7</v>
      </c>
      <c r="E1969" s="4" t="s">
        <v>16</v>
      </c>
      <c r="F1969" s="4" t="s">
        <v>16</v>
      </c>
      <c r="G1969" s="4" t="s">
        <v>16</v>
      </c>
      <c r="H1969" s="4" t="s">
        <v>11</v>
      </c>
    </row>
    <row r="1970" spans="1:8">
      <c r="A1970" t="n">
        <v>15867</v>
      </c>
      <c r="B1970" s="26" t="n">
        <v>45</v>
      </c>
      <c r="C1970" s="7" t="n">
        <v>2</v>
      </c>
      <c r="D1970" s="7" t="n">
        <v>3</v>
      </c>
      <c r="E1970" s="7" t="n">
        <v>-2.72000002861023</v>
      </c>
      <c r="F1970" s="7" t="n">
        <v>-1.19000005722046</v>
      </c>
      <c r="G1970" s="7" t="n">
        <v>-21.9899997711182</v>
      </c>
      <c r="H1970" s="7" t="n">
        <v>0</v>
      </c>
    </row>
    <row r="1971" spans="1:8">
      <c r="A1971" t="s">
        <v>4</v>
      </c>
      <c r="B1971" s="4" t="s">
        <v>5</v>
      </c>
      <c r="C1971" s="4" t="s">
        <v>7</v>
      </c>
      <c r="D1971" s="4" t="s">
        <v>7</v>
      </c>
      <c r="E1971" s="4" t="s">
        <v>16</v>
      </c>
      <c r="F1971" s="4" t="s">
        <v>16</v>
      </c>
      <c r="G1971" s="4" t="s">
        <v>16</v>
      </c>
      <c r="H1971" s="4" t="s">
        <v>11</v>
      </c>
      <c r="I1971" s="4" t="s">
        <v>7</v>
      </c>
    </row>
    <row r="1972" spans="1:8">
      <c r="A1972" t="n">
        <v>15884</v>
      </c>
      <c r="B1972" s="26" t="n">
        <v>45</v>
      </c>
      <c r="C1972" s="7" t="n">
        <v>4</v>
      </c>
      <c r="D1972" s="7" t="n">
        <v>3</v>
      </c>
      <c r="E1972" s="7" t="n">
        <v>10.289999961853</v>
      </c>
      <c r="F1972" s="7" t="n">
        <v>192.949996948242</v>
      </c>
      <c r="G1972" s="7" t="n">
        <v>358</v>
      </c>
      <c r="H1972" s="7" t="n">
        <v>0</v>
      </c>
      <c r="I1972" s="7" t="n">
        <v>0</v>
      </c>
    </row>
    <row r="1973" spans="1:8">
      <c r="A1973" t="s">
        <v>4</v>
      </c>
      <c r="B1973" s="4" t="s">
        <v>5</v>
      </c>
      <c r="C1973" s="4" t="s">
        <v>7</v>
      </c>
      <c r="D1973" s="4" t="s">
        <v>7</v>
      </c>
      <c r="E1973" s="4" t="s">
        <v>16</v>
      </c>
      <c r="F1973" s="4" t="s">
        <v>11</v>
      </c>
    </row>
    <row r="1974" spans="1:8">
      <c r="A1974" t="n">
        <v>15902</v>
      </c>
      <c r="B1974" s="26" t="n">
        <v>45</v>
      </c>
      <c r="C1974" s="7" t="n">
        <v>5</v>
      </c>
      <c r="D1974" s="7" t="n">
        <v>3</v>
      </c>
      <c r="E1974" s="7" t="n">
        <v>4.19999980926514</v>
      </c>
      <c r="F1974" s="7" t="n">
        <v>0</v>
      </c>
    </row>
    <row r="1975" spans="1:8">
      <c r="A1975" t="s">
        <v>4</v>
      </c>
      <c r="B1975" s="4" t="s">
        <v>5</v>
      </c>
      <c r="C1975" s="4" t="s">
        <v>7</v>
      </c>
      <c r="D1975" s="4" t="s">
        <v>7</v>
      </c>
      <c r="E1975" s="4" t="s">
        <v>16</v>
      </c>
      <c r="F1975" s="4" t="s">
        <v>11</v>
      </c>
    </row>
    <row r="1976" spans="1:8">
      <c r="A1976" t="n">
        <v>15911</v>
      </c>
      <c r="B1976" s="26" t="n">
        <v>45</v>
      </c>
      <c r="C1976" s="7" t="n">
        <v>5</v>
      </c>
      <c r="D1976" s="7" t="n">
        <v>3</v>
      </c>
      <c r="E1976" s="7" t="n">
        <v>4</v>
      </c>
      <c r="F1976" s="7" t="n">
        <v>20000</v>
      </c>
    </row>
    <row r="1977" spans="1:8">
      <c r="A1977" t="s">
        <v>4</v>
      </c>
      <c r="B1977" s="4" t="s">
        <v>5</v>
      </c>
      <c r="C1977" s="4" t="s">
        <v>7</v>
      </c>
      <c r="D1977" s="4" t="s">
        <v>7</v>
      </c>
      <c r="E1977" s="4" t="s">
        <v>16</v>
      </c>
      <c r="F1977" s="4" t="s">
        <v>11</v>
      </c>
    </row>
    <row r="1978" spans="1:8">
      <c r="A1978" t="n">
        <v>15920</v>
      </c>
      <c r="B1978" s="26" t="n">
        <v>45</v>
      </c>
      <c r="C1978" s="7" t="n">
        <v>11</v>
      </c>
      <c r="D1978" s="7" t="n">
        <v>3</v>
      </c>
      <c r="E1978" s="7" t="n">
        <v>18.6000003814697</v>
      </c>
      <c r="F1978" s="7" t="n">
        <v>0</v>
      </c>
    </row>
    <row r="1979" spans="1:8">
      <c r="A1979" t="s">
        <v>4</v>
      </c>
      <c r="B1979" s="4" t="s">
        <v>5</v>
      </c>
      <c r="C1979" s="4" t="s">
        <v>11</v>
      </c>
      <c r="D1979" s="4" t="s">
        <v>13</v>
      </c>
    </row>
    <row r="1980" spans="1:8">
      <c r="A1980" t="n">
        <v>15929</v>
      </c>
      <c r="B1980" s="39" t="n">
        <v>44</v>
      </c>
      <c r="C1980" s="7" t="n">
        <v>4</v>
      </c>
      <c r="D1980" s="7" t="n">
        <v>128</v>
      </c>
    </row>
    <row r="1981" spans="1:8">
      <c r="A1981" t="s">
        <v>4</v>
      </c>
      <c r="B1981" s="4" t="s">
        <v>5</v>
      </c>
      <c r="C1981" s="4" t="s">
        <v>11</v>
      </c>
      <c r="D1981" s="4" t="s">
        <v>13</v>
      </c>
    </row>
    <row r="1982" spans="1:8">
      <c r="A1982" t="n">
        <v>15936</v>
      </c>
      <c r="B1982" s="39" t="n">
        <v>44</v>
      </c>
      <c r="C1982" s="7" t="n">
        <v>4</v>
      </c>
      <c r="D1982" s="7" t="n">
        <v>32</v>
      </c>
    </row>
    <row r="1983" spans="1:8">
      <c r="A1983" t="s">
        <v>4</v>
      </c>
      <c r="B1983" s="4" t="s">
        <v>5</v>
      </c>
      <c r="C1983" s="4" t="s">
        <v>11</v>
      </c>
      <c r="D1983" s="4" t="s">
        <v>13</v>
      </c>
    </row>
    <row r="1984" spans="1:8">
      <c r="A1984" t="n">
        <v>15943</v>
      </c>
      <c r="B1984" s="39" t="n">
        <v>44</v>
      </c>
      <c r="C1984" s="7" t="n">
        <v>8</v>
      </c>
      <c r="D1984" s="7" t="n">
        <v>128</v>
      </c>
    </row>
    <row r="1985" spans="1:9">
      <c r="A1985" t="s">
        <v>4</v>
      </c>
      <c r="B1985" s="4" t="s">
        <v>5</v>
      </c>
      <c r="C1985" s="4" t="s">
        <v>11</v>
      </c>
      <c r="D1985" s="4" t="s">
        <v>13</v>
      </c>
    </row>
    <row r="1986" spans="1:9">
      <c r="A1986" t="n">
        <v>15950</v>
      </c>
      <c r="B1986" s="39" t="n">
        <v>44</v>
      </c>
      <c r="C1986" s="7" t="n">
        <v>8</v>
      </c>
      <c r="D1986" s="7" t="n">
        <v>32</v>
      </c>
    </row>
    <row r="1987" spans="1:9">
      <c r="A1987" t="s">
        <v>4</v>
      </c>
      <c r="B1987" s="4" t="s">
        <v>5</v>
      </c>
      <c r="C1987" s="4" t="s">
        <v>11</v>
      </c>
      <c r="D1987" s="4" t="s">
        <v>11</v>
      </c>
      <c r="E1987" s="4" t="s">
        <v>11</v>
      </c>
    </row>
    <row r="1988" spans="1:9">
      <c r="A1988" t="n">
        <v>15957</v>
      </c>
      <c r="B1988" s="64" t="n">
        <v>61</v>
      </c>
      <c r="C1988" s="7" t="n">
        <v>15</v>
      </c>
      <c r="D1988" s="7" t="n">
        <v>65533</v>
      </c>
      <c r="E1988" s="7" t="n">
        <v>0</v>
      </c>
    </row>
    <row r="1989" spans="1:9">
      <c r="A1989" t="s">
        <v>4</v>
      </c>
      <c r="B1989" s="4" t="s">
        <v>5</v>
      </c>
      <c r="C1989" s="4" t="s">
        <v>11</v>
      </c>
      <c r="D1989" s="4" t="s">
        <v>11</v>
      </c>
      <c r="E1989" s="4" t="s">
        <v>11</v>
      </c>
    </row>
    <row r="1990" spans="1:9">
      <c r="A1990" t="n">
        <v>15964</v>
      </c>
      <c r="B1990" s="64" t="n">
        <v>61</v>
      </c>
      <c r="C1990" s="7" t="n">
        <v>16</v>
      </c>
      <c r="D1990" s="7" t="n">
        <v>65533</v>
      </c>
      <c r="E1990" s="7" t="n">
        <v>0</v>
      </c>
    </row>
    <row r="1991" spans="1:9">
      <c r="A1991" t="s">
        <v>4</v>
      </c>
      <c r="B1991" s="4" t="s">
        <v>5</v>
      </c>
      <c r="C1991" s="4" t="s">
        <v>11</v>
      </c>
      <c r="D1991" s="4" t="s">
        <v>11</v>
      </c>
      <c r="E1991" s="4" t="s">
        <v>11</v>
      </c>
    </row>
    <row r="1992" spans="1:9">
      <c r="A1992" t="n">
        <v>15971</v>
      </c>
      <c r="B1992" s="64" t="n">
        <v>61</v>
      </c>
      <c r="C1992" s="7" t="n">
        <v>11</v>
      </c>
      <c r="D1992" s="7" t="n">
        <v>65533</v>
      </c>
      <c r="E1992" s="7" t="n">
        <v>0</v>
      </c>
    </row>
    <row r="1993" spans="1:9">
      <c r="A1993" t="s">
        <v>4</v>
      </c>
      <c r="B1993" s="4" t="s">
        <v>5</v>
      </c>
      <c r="C1993" s="4" t="s">
        <v>11</v>
      </c>
      <c r="D1993" s="4" t="s">
        <v>11</v>
      </c>
      <c r="E1993" s="4" t="s">
        <v>11</v>
      </c>
    </row>
    <row r="1994" spans="1:9">
      <c r="A1994" t="n">
        <v>15978</v>
      </c>
      <c r="B1994" s="64" t="n">
        <v>61</v>
      </c>
      <c r="C1994" s="7" t="n">
        <v>13</v>
      </c>
      <c r="D1994" s="7" t="n">
        <v>65533</v>
      </c>
      <c r="E1994" s="7" t="n">
        <v>0</v>
      </c>
    </row>
    <row r="1995" spans="1:9">
      <c r="A1995" t="s">
        <v>4</v>
      </c>
      <c r="B1995" s="4" t="s">
        <v>5</v>
      </c>
      <c r="C1995" s="4" t="s">
        <v>11</v>
      </c>
      <c r="D1995" s="4" t="s">
        <v>11</v>
      </c>
      <c r="E1995" s="4" t="s">
        <v>11</v>
      </c>
    </row>
    <row r="1996" spans="1:9">
      <c r="A1996" t="n">
        <v>15985</v>
      </c>
      <c r="B1996" s="64" t="n">
        <v>61</v>
      </c>
      <c r="C1996" s="7" t="n">
        <v>12</v>
      </c>
      <c r="D1996" s="7" t="n">
        <v>65533</v>
      </c>
      <c r="E1996" s="7" t="n">
        <v>0</v>
      </c>
    </row>
    <row r="1997" spans="1:9">
      <c r="A1997" t="s">
        <v>4</v>
      </c>
      <c r="B1997" s="4" t="s">
        <v>5</v>
      </c>
      <c r="C1997" s="4" t="s">
        <v>11</v>
      </c>
      <c r="D1997" s="4" t="s">
        <v>11</v>
      </c>
      <c r="E1997" s="4" t="s">
        <v>11</v>
      </c>
    </row>
    <row r="1998" spans="1:9">
      <c r="A1998" t="n">
        <v>15992</v>
      </c>
      <c r="B1998" s="64" t="n">
        <v>61</v>
      </c>
      <c r="C1998" s="7" t="n">
        <v>80</v>
      </c>
      <c r="D1998" s="7" t="n">
        <v>65533</v>
      </c>
      <c r="E1998" s="7" t="n">
        <v>0</v>
      </c>
    </row>
    <row r="1999" spans="1:9">
      <c r="A1999" t="s">
        <v>4</v>
      </c>
      <c r="B1999" s="4" t="s">
        <v>5</v>
      </c>
      <c r="C1999" s="4" t="s">
        <v>11</v>
      </c>
      <c r="D1999" s="4" t="s">
        <v>11</v>
      </c>
      <c r="E1999" s="4" t="s">
        <v>11</v>
      </c>
    </row>
    <row r="2000" spans="1:9">
      <c r="A2000" t="n">
        <v>15999</v>
      </c>
      <c r="B2000" s="64" t="n">
        <v>61</v>
      </c>
      <c r="C2000" s="7" t="n">
        <v>3</v>
      </c>
      <c r="D2000" s="7" t="n">
        <v>5</v>
      </c>
      <c r="E2000" s="7" t="n">
        <v>0</v>
      </c>
    </row>
    <row r="2001" spans="1:5">
      <c r="A2001" t="s">
        <v>4</v>
      </c>
      <c r="B2001" s="4" t="s">
        <v>5</v>
      </c>
      <c r="C2001" s="4" t="s">
        <v>11</v>
      </c>
      <c r="D2001" s="4" t="s">
        <v>11</v>
      </c>
      <c r="E2001" s="4" t="s">
        <v>11</v>
      </c>
    </row>
    <row r="2002" spans="1:5">
      <c r="A2002" t="n">
        <v>16006</v>
      </c>
      <c r="B2002" s="64" t="n">
        <v>61</v>
      </c>
      <c r="C2002" s="7" t="n">
        <v>7</v>
      </c>
      <c r="D2002" s="7" t="n">
        <v>5</v>
      </c>
      <c r="E2002" s="7" t="n">
        <v>0</v>
      </c>
    </row>
    <row r="2003" spans="1:5">
      <c r="A2003" t="s">
        <v>4</v>
      </c>
      <c r="B2003" s="4" t="s">
        <v>5</v>
      </c>
      <c r="C2003" s="4" t="s">
        <v>11</v>
      </c>
      <c r="D2003" s="4" t="s">
        <v>11</v>
      </c>
      <c r="E2003" s="4" t="s">
        <v>11</v>
      </c>
    </row>
    <row r="2004" spans="1:5">
      <c r="A2004" t="n">
        <v>16013</v>
      </c>
      <c r="B2004" s="64" t="n">
        <v>61</v>
      </c>
      <c r="C2004" s="7" t="n">
        <v>13</v>
      </c>
      <c r="D2004" s="7" t="n">
        <v>5</v>
      </c>
      <c r="E2004" s="7" t="n">
        <v>0</v>
      </c>
    </row>
    <row r="2005" spans="1:5">
      <c r="A2005" t="s">
        <v>4</v>
      </c>
      <c r="B2005" s="4" t="s">
        <v>5</v>
      </c>
      <c r="C2005" s="4" t="s">
        <v>11</v>
      </c>
      <c r="D2005" s="4" t="s">
        <v>7</v>
      </c>
      <c r="E2005" s="4" t="s">
        <v>8</v>
      </c>
      <c r="F2005" s="4" t="s">
        <v>16</v>
      </c>
      <c r="G2005" s="4" t="s">
        <v>16</v>
      </c>
      <c r="H2005" s="4" t="s">
        <v>16</v>
      </c>
    </row>
    <row r="2006" spans="1:5">
      <c r="A2006" t="n">
        <v>16020</v>
      </c>
      <c r="B2006" s="40" t="n">
        <v>48</v>
      </c>
      <c r="C2006" s="7" t="n">
        <v>15</v>
      </c>
      <c r="D2006" s="7" t="n">
        <v>0</v>
      </c>
      <c r="E2006" s="7" t="s">
        <v>187</v>
      </c>
      <c r="F2006" s="7" t="n">
        <v>0</v>
      </c>
      <c r="G2006" s="7" t="n">
        <v>1</v>
      </c>
      <c r="H2006" s="7" t="n">
        <v>0</v>
      </c>
    </row>
    <row r="2007" spans="1:5">
      <c r="A2007" t="s">
        <v>4</v>
      </c>
      <c r="B2007" s="4" t="s">
        <v>5</v>
      </c>
      <c r="C2007" s="4" t="s">
        <v>11</v>
      </c>
      <c r="D2007" s="4" t="s">
        <v>7</v>
      </c>
      <c r="E2007" s="4" t="s">
        <v>8</v>
      </c>
      <c r="F2007" s="4" t="s">
        <v>16</v>
      </c>
      <c r="G2007" s="4" t="s">
        <v>16</v>
      </c>
      <c r="H2007" s="4" t="s">
        <v>16</v>
      </c>
    </row>
    <row r="2008" spans="1:5">
      <c r="A2008" t="n">
        <v>16046</v>
      </c>
      <c r="B2008" s="40" t="n">
        <v>48</v>
      </c>
      <c r="C2008" s="7" t="n">
        <v>13</v>
      </c>
      <c r="D2008" s="7" t="n">
        <v>0</v>
      </c>
      <c r="E2008" s="7" t="s">
        <v>187</v>
      </c>
      <c r="F2008" s="7" t="n">
        <v>0</v>
      </c>
      <c r="G2008" s="7" t="n">
        <v>1</v>
      </c>
      <c r="H2008" s="7" t="n">
        <v>0</v>
      </c>
    </row>
    <row r="2009" spans="1:5">
      <c r="A2009" t="s">
        <v>4</v>
      </c>
      <c r="B2009" s="4" t="s">
        <v>5</v>
      </c>
      <c r="C2009" s="4" t="s">
        <v>11</v>
      </c>
      <c r="D2009" s="4" t="s">
        <v>7</v>
      </c>
      <c r="E2009" s="4" t="s">
        <v>8</v>
      </c>
      <c r="F2009" s="4" t="s">
        <v>16</v>
      </c>
      <c r="G2009" s="4" t="s">
        <v>16</v>
      </c>
      <c r="H2009" s="4" t="s">
        <v>16</v>
      </c>
    </row>
    <row r="2010" spans="1:5">
      <c r="A2010" t="n">
        <v>16072</v>
      </c>
      <c r="B2010" s="40" t="n">
        <v>48</v>
      </c>
      <c r="C2010" s="7" t="n">
        <v>80</v>
      </c>
      <c r="D2010" s="7" t="n">
        <v>0</v>
      </c>
      <c r="E2010" s="7" t="s">
        <v>187</v>
      </c>
      <c r="F2010" s="7" t="n">
        <v>0</v>
      </c>
      <c r="G2010" s="7" t="n">
        <v>1</v>
      </c>
      <c r="H2010" s="7" t="n">
        <v>0</v>
      </c>
    </row>
    <row r="2011" spans="1:5">
      <c r="A2011" t="s">
        <v>4</v>
      </c>
      <c r="B2011" s="4" t="s">
        <v>5</v>
      </c>
      <c r="C2011" s="4" t="s">
        <v>11</v>
      </c>
      <c r="D2011" s="4" t="s">
        <v>7</v>
      </c>
      <c r="E2011" s="4" t="s">
        <v>8</v>
      </c>
      <c r="F2011" s="4" t="s">
        <v>16</v>
      </c>
      <c r="G2011" s="4" t="s">
        <v>16</v>
      </c>
      <c r="H2011" s="4" t="s">
        <v>16</v>
      </c>
    </row>
    <row r="2012" spans="1:5">
      <c r="A2012" t="n">
        <v>16098</v>
      </c>
      <c r="B2012" s="40" t="n">
        <v>48</v>
      </c>
      <c r="C2012" s="7" t="n">
        <v>3</v>
      </c>
      <c r="D2012" s="7" t="n">
        <v>0</v>
      </c>
      <c r="E2012" s="7" t="s">
        <v>187</v>
      </c>
      <c r="F2012" s="7" t="n">
        <v>0</v>
      </c>
      <c r="G2012" s="7" t="n">
        <v>1</v>
      </c>
      <c r="H2012" s="7" t="n">
        <v>0</v>
      </c>
    </row>
    <row r="2013" spans="1:5">
      <c r="A2013" t="s">
        <v>4</v>
      </c>
      <c r="B2013" s="4" t="s">
        <v>5</v>
      </c>
      <c r="C2013" s="4" t="s">
        <v>11</v>
      </c>
      <c r="D2013" s="4" t="s">
        <v>16</v>
      </c>
      <c r="E2013" s="4" t="s">
        <v>16</v>
      </c>
      <c r="F2013" s="4" t="s">
        <v>16</v>
      </c>
      <c r="G2013" s="4" t="s">
        <v>11</v>
      </c>
      <c r="H2013" s="4" t="s">
        <v>11</v>
      </c>
    </row>
    <row r="2014" spans="1:5">
      <c r="A2014" t="n">
        <v>16124</v>
      </c>
      <c r="B2014" s="61" t="n">
        <v>60</v>
      </c>
      <c r="C2014" s="7" t="n">
        <v>7</v>
      </c>
      <c r="D2014" s="7" t="n">
        <v>0</v>
      </c>
      <c r="E2014" s="7" t="n">
        <v>0</v>
      </c>
      <c r="F2014" s="7" t="n">
        <v>0</v>
      </c>
      <c r="G2014" s="7" t="n">
        <v>0</v>
      </c>
      <c r="H2014" s="7" t="n">
        <v>0</v>
      </c>
    </row>
    <row r="2015" spans="1:5">
      <c r="A2015" t="s">
        <v>4</v>
      </c>
      <c r="B2015" s="4" t="s">
        <v>5</v>
      </c>
      <c r="C2015" s="4" t="s">
        <v>11</v>
      </c>
      <c r="D2015" s="4" t="s">
        <v>16</v>
      </c>
      <c r="E2015" s="4" t="s">
        <v>16</v>
      </c>
      <c r="F2015" s="4" t="s">
        <v>16</v>
      </c>
      <c r="G2015" s="4" t="s">
        <v>16</v>
      </c>
    </row>
    <row r="2016" spans="1:5">
      <c r="A2016" t="n">
        <v>16143</v>
      </c>
      <c r="B2016" s="25" t="n">
        <v>46</v>
      </c>
      <c r="C2016" s="7" t="n">
        <v>3</v>
      </c>
      <c r="D2016" s="7" t="n">
        <v>-1.53999996185303</v>
      </c>
      <c r="E2016" s="7" t="n">
        <v>-2.5</v>
      </c>
      <c r="F2016" s="7" t="n">
        <v>-21.7399997711182</v>
      </c>
      <c r="G2016" s="7" t="n">
        <v>191.100006103516</v>
      </c>
    </row>
    <row r="2017" spans="1:8">
      <c r="A2017" t="s">
        <v>4</v>
      </c>
      <c r="B2017" s="4" t="s">
        <v>5</v>
      </c>
      <c r="C2017" s="4" t="s">
        <v>11</v>
      </c>
      <c r="D2017" s="4" t="s">
        <v>16</v>
      </c>
      <c r="E2017" s="4" t="s">
        <v>16</v>
      </c>
      <c r="F2017" s="4" t="s">
        <v>16</v>
      </c>
      <c r="G2017" s="4" t="s">
        <v>16</v>
      </c>
    </row>
    <row r="2018" spans="1:8">
      <c r="A2018" t="n">
        <v>16162</v>
      </c>
      <c r="B2018" s="25" t="n">
        <v>46</v>
      </c>
      <c r="C2018" s="7" t="n">
        <v>7</v>
      </c>
      <c r="D2018" s="7" t="n">
        <v>-3.08999991416931</v>
      </c>
      <c r="E2018" s="7" t="n">
        <v>-2.5</v>
      </c>
      <c r="F2018" s="7" t="n">
        <v>-20.6499996185303</v>
      </c>
      <c r="G2018" s="7" t="n">
        <v>184.100006103516</v>
      </c>
    </row>
    <row r="2019" spans="1:8">
      <c r="A2019" t="s">
        <v>4</v>
      </c>
      <c r="B2019" s="4" t="s">
        <v>5</v>
      </c>
      <c r="C2019" s="4" t="s">
        <v>11</v>
      </c>
      <c r="D2019" s="4" t="s">
        <v>16</v>
      </c>
      <c r="E2019" s="4" t="s">
        <v>16</v>
      </c>
      <c r="F2019" s="4" t="s">
        <v>16</v>
      </c>
      <c r="G2019" s="4" t="s">
        <v>16</v>
      </c>
    </row>
    <row r="2020" spans="1:8">
      <c r="A2020" t="n">
        <v>16181</v>
      </c>
      <c r="B2020" s="25" t="n">
        <v>46</v>
      </c>
      <c r="C2020" s="7" t="n">
        <v>18</v>
      </c>
      <c r="D2020" s="7" t="n">
        <v>-0.720000028610229</v>
      </c>
      <c r="E2020" s="7" t="n">
        <v>-2.5</v>
      </c>
      <c r="F2020" s="7" t="n">
        <v>-20.0900001525879</v>
      </c>
      <c r="G2020" s="7" t="n">
        <v>181.5</v>
      </c>
    </row>
    <row r="2021" spans="1:8">
      <c r="A2021" t="s">
        <v>4</v>
      </c>
      <c r="B2021" s="4" t="s">
        <v>5</v>
      </c>
      <c r="C2021" s="4" t="s">
        <v>11</v>
      </c>
      <c r="D2021" s="4" t="s">
        <v>16</v>
      </c>
      <c r="E2021" s="4" t="s">
        <v>16</v>
      </c>
      <c r="F2021" s="4" t="s">
        <v>16</v>
      </c>
      <c r="G2021" s="4" t="s">
        <v>16</v>
      </c>
    </row>
    <row r="2022" spans="1:8">
      <c r="A2022" t="n">
        <v>16200</v>
      </c>
      <c r="B2022" s="25" t="n">
        <v>46</v>
      </c>
      <c r="C2022" s="7" t="n">
        <v>13</v>
      </c>
      <c r="D2022" s="7" t="n">
        <v>-1.62000000476837</v>
      </c>
      <c r="E2022" s="7" t="n">
        <v>-2.5</v>
      </c>
      <c r="F2022" s="7" t="n">
        <v>-20.3999996185303</v>
      </c>
      <c r="G2022" s="7" t="n">
        <v>180.600006103516</v>
      </c>
    </row>
    <row r="2023" spans="1:8">
      <c r="A2023" t="s">
        <v>4</v>
      </c>
      <c r="B2023" s="4" t="s">
        <v>5</v>
      </c>
      <c r="C2023" s="4" t="s">
        <v>11</v>
      </c>
      <c r="D2023" s="4" t="s">
        <v>16</v>
      </c>
      <c r="E2023" s="4" t="s">
        <v>16</v>
      </c>
      <c r="F2023" s="4" t="s">
        <v>16</v>
      </c>
      <c r="G2023" s="4" t="s">
        <v>16</v>
      </c>
    </row>
    <row r="2024" spans="1:8">
      <c r="A2024" t="n">
        <v>16219</v>
      </c>
      <c r="B2024" s="25" t="n">
        <v>46</v>
      </c>
      <c r="C2024" s="7" t="n">
        <v>12</v>
      </c>
      <c r="D2024" s="7" t="n">
        <v>2.09999990463257</v>
      </c>
      <c r="E2024" s="7" t="n">
        <v>-2.5</v>
      </c>
      <c r="F2024" s="7" t="n">
        <v>-18.8700008392334</v>
      </c>
      <c r="G2024" s="7" t="n">
        <v>177.800003051758</v>
      </c>
    </row>
    <row r="2025" spans="1:8">
      <c r="A2025" t="s">
        <v>4</v>
      </c>
      <c r="B2025" s="4" t="s">
        <v>5</v>
      </c>
      <c r="C2025" s="4" t="s">
        <v>11</v>
      </c>
      <c r="D2025" s="4" t="s">
        <v>16</v>
      </c>
      <c r="E2025" s="4" t="s">
        <v>16</v>
      </c>
      <c r="F2025" s="4" t="s">
        <v>16</v>
      </c>
      <c r="G2025" s="4" t="s">
        <v>16</v>
      </c>
    </row>
    <row r="2026" spans="1:8">
      <c r="A2026" t="n">
        <v>16238</v>
      </c>
      <c r="B2026" s="25" t="n">
        <v>46</v>
      </c>
      <c r="C2026" s="7" t="n">
        <v>7032</v>
      </c>
      <c r="D2026" s="7" t="n">
        <v>-2.72000002861023</v>
      </c>
      <c r="E2026" s="7" t="n">
        <v>-2.5</v>
      </c>
      <c r="F2026" s="7" t="n">
        <v>-20.8199996948242</v>
      </c>
      <c r="G2026" s="7" t="n">
        <v>200.800003051758</v>
      </c>
    </row>
    <row r="2027" spans="1:8">
      <c r="A2027" t="s">
        <v>4</v>
      </c>
      <c r="B2027" s="4" t="s">
        <v>5</v>
      </c>
      <c r="C2027" s="4" t="s">
        <v>7</v>
      </c>
      <c r="D2027" s="4" t="s">
        <v>11</v>
      </c>
      <c r="E2027" s="4" t="s">
        <v>8</v>
      </c>
      <c r="F2027" s="4" t="s">
        <v>8</v>
      </c>
      <c r="G2027" s="4" t="s">
        <v>8</v>
      </c>
      <c r="H2027" s="4" t="s">
        <v>8</v>
      </c>
    </row>
    <row r="2028" spans="1:8">
      <c r="A2028" t="n">
        <v>16257</v>
      </c>
      <c r="B2028" s="41" t="n">
        <v>51</v>
      </c>
      <c r="C2028" s="7" t="n">
        <v>3</v>
      </c>
      <c r="D2028" s="7" t="n">
        <v>15</v>
      </c>
      <c r="E2028" s="7" t="s">
        <v>164</v>
      </c>
      <c r="F2028" s="7" t="s">
        <v>166</v>
      </c>
      <c r="G2028" s="7" t="s">
        <v>165</v>
      </c>
      <c r="H2028" s="7" t="s">
        <v>166</v>
      </c>
    </row>
    <row r="2029" spans="1:8">
      <c r="A2029" t="s">
        <v>4</v>
      </c>
      <c r="B2029" s="4" t="s">
        <v>5</v>
      </c>
      <c r="C2029" s="4" t="s">
        <v>7</v>
      </c>
      <c r="D2029" s="4" t="s">
        <v>11</v>
      </c>
      <c r="E2029" s="4" t="s">
        <v>8</v>
      </c>
      <c r="F2029" s="4" t="s">
        <v>8</v>
      </c>
      <c r="G2029" s="4" t="s">
        <v>8</v>
      </c>
      <c r="H2029" s="4" t="s">
        <v>8</v>
      </c>
    </row>
    <row r="2030" spans="1:8">
      <c r="A2030" t="n">
        <v>16270</v>
      </c>
      <c r="B2030" s="41" t="n">
        <v>51</v>
      </c>
      <c r="C2030" s="7" t="n">
        <v>3</v>
      </c>
      <c r="D2030" s="7" t="n">
        <v>5</v>
      </c>
      <c r="E2030" s="7" t="s">
        <v>188</v>
      </c>
      <c r="F2030" s="7" t="s">
        <v>167</v>
      </c>
      <c r="G2030" s="7" t="s">
        <v>165</v>
      </c>
      <c r="H2030" s="7" t="s">
        <v>166</v>
      </c>
    </row>
    <row r="2031" spans="1:8">
      <c r="A2031" t="s">
        <v>4</v>
      </c>
      <c r="B2031" s="4" t="s">
        <v>5</v>
      </c>
      <c r="C2031" s="4" t="s">
        <v>11</v>
      </c>
      <c r="D2031" s="4" t="s">
        <v>16</v>
      </c>
      <c r="E2031" s="4" t="s">
        <v>16</v>
      </c>
      <c r="F2031" s="4" t="s">
        <v>16</v>
      </c>
      <c r="G2031" s="4" t="s">
        <v>11</v>
      </c>
      <c r="H2031" s="4" t="s">
        <v>11</v>
      </c>
    </row>
    <row r="2032" spans="1:8">
      <c r="A2032" t="n">
        <v>16283</v>
      </c>
      <c r="B2032" s="61" t="n">
        <v>60</v>
      </c>
      <c r="C2032" s="7" t="n">
        <v>13</v>
      </c>
      <c r="D2032" s="7" t="n">
        <v>0</v>
      </c>
      <c r="E2032" s="7" t="n">
        <v>0</v>
      </c>
      <c r="F2032" s="7" t="n">
        <v>0</v>
      </c>
      <c r="G2032" s="7" t="n">
        <v>0</v>
      </c>
      <c r="H2032" s="7" t="n">
        <v>0</v>
      </c>
    </row>
    <row r="2033" spans="1:8">
      <c r="A2033" t="s">
        <v>4</v>
      </c>
      <c r="B2033" s="4" t="s">
        <v>5</v>
      </c>
      <c r="C2033" s="4" t="s">
        <v>11</v>
      </c>
      <c r="D2033" s="4" t="s">
        <v>16</v>
      </c>
      <c r="E2033" s="4" t="s">
        <v>16</v>
      </c>
      <c r="F2033" s="4" t="s">
        <v>16</v>
      </c>
      <c r="G2033" s="4" t="s">
        <v>11</v>
      </c>
      <c r="H2033" s="4" t="s">
        <v>11</v>
      </c>
    </row>
    <row r="2034" spans="1:8">
      <c r="A2034" t="n">
        <v>16302</v>
      </c>
      <c r="B2034" s="61" t="n">
        <v>60</v>
      </c>
      <c r="C2034" s="7" t="n">
        <v>80</v>
      </c>
      <c r="D2034" s="7" t="n">
        <v>0</v>
      </c>
      <c r="E2034" s="7" t="n">
        <v>0</v>
      </c>
      <c r="F2034" s="7" t="n">
        <v>0</v>
      </c>
      <c r="G2034" s="7" t="n">
        <v>0</v>
      </c>
      <c r="H2034" s="7" t="n">
        <v>0</v>
      </c>
    </row>
    <row r="2035" spans="1:8">
      <c r="A2035" t="s">
        <v>4</v>
      </c>
      <c r="B2035" s="4" t="s">
        <v>5</v>
      </c>
      <c r="C2035" s="4" t="s">
        <v>11</v>
      </c>
      <c r="D2035" s="4" t="s">
        <v>11</v>
      </c>
      <c r="E2035" s="4" t="s">
        <v>11</v>
      </c>
    </row>
    <row r="2036" spans="1:8">
      <c r="A2036" t="n">
        <v>16321</v>
      </c>
      <c r="B2036" s="64" t="n">
        <v>61</v>
      </c>
      <c r="C2036" s="7" t="n">
        <v>13</v>
      </c>
      <c r="D2036" s="7" t="n">
        <v>5</v>
      </c>
      <c r="E2036" s="7" t="n">
        <v>0</v>
      </c>
    </row>
    <row r="2037" spans="1:8">
      <c r="A2037" t="s">
        <v>4</v>
      </c>
      <c r="B2037" s="4" t="s">
        <v>5</v>
      </c>
      <c r="C2037" s="4" t="s">
        <v>11</v>
      </c>
      <c r="D2037" s="4" t="s">
        <v>11</v>
      </c>
      <c r="E2037" s="4" t="s">
        <v>11</v>
      </c>
    </row>
    <row r="2038" spans="1:8">
      <c r="A2038" t="n">
        <v>16328</v>
      </c>
      <c r="B2038" s="64" t="n">
        <v>61</v>
      </c>
      <c r="C2038" s="7" t="n">
        <v>18</v>
      </c>
      <c r="D2038" s="7" t="n">
        <v>5</v>
      </c>
      <c r="E2038" s="7" t="n">
        <v>0</v>
      </c>
    </row>
    <row r="2039" spans="1:8">
      <c r="A2039" t="s">
        <v>4</v>
      </c>
      <c r="B2039" s="4" t="s">
        <v>5</v>
      </c>
      <c r="C2039" s="4" t="s">
        <v>11</v>
      </c>
      <c r="D2039" s="4" t="s">
        <v>11</v>
      </c>
      <c r="E2039" s="4" t="s">
        <v>11</v>
      </c>
    </row>
    <row r="2040" spans="1:8">
      <c r="A2040" t="n">
        <v>16335</v>
      </c>
      <c r="B2040" s="64" t="n">
        <v>61</v>
      </c>
      <c r="C2040" s="7" t="n">
        <v>80</v>
      </c>
      <c r="D2040" s="7" t="n">
        <v>5</v>
      </c>
      <c r="E2040" s="7" t="n">
        <v>0</v>
      </c>
    </row>
    <row r="2041" spans="1:8">
      <c r="A2041" t="s">
        <v>4</v>
      </c>
      <c r="B2041" s="4" t="s">
        <v>5</v>
      </c>
      <c r="C2041" s="4" t="s">
        <v>11</v>
      </c>
      <c r="D2041" s="4" t="s">
        <v>11</v>
      </c>
      <c r="E2041" s="4" t="s">
        <v>11</v>
      </c>
    </row>
    <row r="2042" spans="1:8">
      <c r="A2042" t="n">
        <v>16342</v>
      </c>
      <c r="B2042" s="64" t="n">
        <v>61</v>
      </c>
      <c r="C2042" s="7" t="n">
        <v>7032</v>
      </c>
      <c r="D2042" s="7" t="n">
        <v>5</v>
      </c>
      <c r="E2042" s="7" t="n">
        <v>0</v>
      </c>
    </row>
    <row r="2043" spans="1:8">
      <c r="A2043" t="s">
        <v>4</v>
      </c>
      <c r="B2043" s="4" t="s">
        <v>5</v>
      </c>
      <c r="C2043" s="4" t="s">
        <v>11</v>
      </c>
      <c r="D2043" s="4" t="s">
        <v>7</v>
      </c>
      <c r="E2043" s="4" t="s">
        <v>8</v>
      </c>
      <c r="F2043" s="4" t="s">
        <v>16</v>
      </c>
      <c r="G2043" s="4" t="s">
        <v>16</v>
      </c>
      <c r="H2043" s="4" t="s">
        <v>16</v>
      </c>
    </row>
    <row r="2044" spans="1:8">
      <c r="A2044" t="n">
        <v>16349</v>
      </c>
      <c r="B2044" s="40" t="n">
        <v>48</v>
      </c>
      <c r="C2044" s="7" t="n">
        <v>5</v>
      </c>
      <c r="D2044" s="7" t="n">
        <v>0</v>
      </c>
      <c r="E2044" s="7" t="s">
        <v>189</v>
      </c>
      <c r="F2044" s="7" t="n">
        <v>0</v>
      </c>
      <c r="G2044" s="7" t="n">
        <v>1</v>
      </c>
      <c r="H2044" s="7" t="n">
        <v>0</v>
      </c>
    </row>
    <row r="2045" spans="1:8">
      <c r="A2045" t="s">
        <v>4</v>
      </c>
      <c r="B2045" s="4" t="s">
        <v>5</v>
      </c>
      <c r="C2045" s="4" t="s">
        <v>11</v>
      </c>
      <c r="D2045" s="4" t="s">
        <v>7</v>
      </c>
      <c r="E2045" s="4" t="s">
        <v>8</v>
      </c>
      <c r="F2045" s="4" t="s">
        <v>16</v>
      </c>
      <c r="G2045" s="4" t="s">
        <v>16</v>
      </c>
      <c r="H2045" s="4" t="s">
        <v>16</v>
      </c>
    </row>
    <row r="2046" spans="1:8">
      <c r="A2046" t="n">
        <v>16374</v>
      </c>
      <c r="B2046" s="40" t="n">
        <v>48</v>
      </c>
      <c r="C2046" s="7" t="n">
        <v>5</v>
      </c>
      <c r="D2046" s="7" t="n">
        <v>0</v>
      </c>
      <c r="E2046" s="7" t="s">
        <v>141</v>
      </c>
      <c r="F2046" s="7" t="n">
        <v>-1</v>
      </c>
      <c r="G2046" s="7" t="n">
        <v>1</v>
      </c>
      <c r="H2046" s="7" t="n">
        <v>1.40129846432482e-45</v>
      </c>
    </row>
    <row r="2047" spans="1:8">
      <c r="A2047" t="s">
        <v>4</v>
      </c>
      <c r="B2047" s="4" t="s">
        <v>5</v>
      </c>
      <c r="C2047" s="4" t="s">
        <v>7</v>
      </c>
      <c r="D2047" s="4" t="s">
        <v>11</v>
      </c>
    </row>
    <row r="2048" spans="1:8">
      <c r="A2048" t="n">
        <v>16402</v>
      </c>
      <c r="B2048" s="29" t="n">
        <v>58</v>
      </c>
      <c r="C2048" s="7" t="n">
        <v>255</v>
      </c>
      <c r="D2048" s="7" t="n">
        <v>0</v>
      </c>
    </row>
    <row r="2049" spans="1:8">
      <c r="A2049" t="s">
        <v>4</v>
      </c>
      <c r="B2049" s="4" t="s">
        <v>5</v>
      </c>
      <c r="C2049" s="4" t="s">
        <v>11</v>
      </c>
      <c r="D2049" s="4" t="s">
        <v>7</v>
      </c>
      <c r="E2049" s="4" t="s">
        <v>16</v>
      </c>
      <c r="F2049" s="4" t="s">
        <v>11</v>
      </c>
    </row>
    <row r="2050" spans="1:8">
      <c r="A2050" t="n">
        <v>16406</v>
      </c>
      <c r="B2050" s="62" t="n">
        <v>59</v>
      </c>
      <c r="C2050" s="7" t="n">
        <v>5</v>
      </c>
      <c r="D2050" s="7" t="n">
        <v>8</v>
      </c>
      <c r="E2050" s="7" t="n">
        <v>0.150000005960464</v>
      </c>
      <c r="F2050" s="7" t="n">
        <v>0</v>
      </c>
    </row>
    <row r="2051" spans="1:8">
      <c r="A2051" t="s">
        <v>4</v>
      </c>
      <c r="B2051" s="4" t="s">
        <v>5</v>
      </c>
      <c r="C2051" s="4" t="s">
        <v>11</v>
      </c>
    </row>
    <row r="2052" spans="1:8">
      <c r="A2052" t="n">
        <v>16416</v>
      </c>
      <c r="B2052" s="36" t="n">
        <v>16</v>
      </c>
      <c r="C2052" s="7" t="n">
        <v>1800</v>
      </c>
    </row>
    <row r="2053" spans="1:8">
      <c r="A2053" t="s">
        <v>4</v>
      </c>
      <c r="B2053" s="4" t="s">
        <v>5</v>
      </c>
      <c r="C2053" s="4" t="s">
        <v>11</v>
      </c>
      <c r="D2053" s="4" t="s">
        <v>7</v>
      </c>
      <c r="E2053" s="4" t="s">
        <v>16</v>
      </c>
      <c r="F2053" s="4" t="s">
        <v>11</v>
      </c>
    </row>
    <row r="2054" spans="1:8">
      <c r="A2054" t="n">
        <v>16419</v>
      </c>
      <c r="B2054" s="62" t="n">
        <v>59</v>
      </c>
      <c r="C2054" s="7" t="n">
        <v>5</v>
      </c>
      <c r="D2054" s="7" t="n">
        <v>255</v>
      </c>
      <c r="E2054" s="7" t="n">
        <v>0</v>
      </c>
      <c r="F2054" s="7" t="n">
        <v>0</v>
      </c>
    </row>
    <row r="2055" spans="1:8">
      <c r="A2055" t="s">
        <v>4</v>
      </c>
      <c r="B2055" s="4" t="s">
        <v>5</v>
      </c>
      <c r="C2055" s="4" t="s">
        <v>11</v>
      </c>
    </row>
    <row r="2056" spans="1:8">
      <c r="A2056" t="n">
        <v>16429</v>
      </c>
      <c r="B2056" s="36" t="n">
        <v>16</v>
      </c>
      <c r="C2056" s="7" t="n">
        <v>300</v>
      </c>
    </row>
    <row r="2057" spans="1:8">
      <c r="A2057" t="s">
        <v>4</v>
      </c>
      <c r="B2057" s="4" t="s">
        <v>5</v>
      </c>
      <c r="C2057" s="4" t="s">
        <v>7</v>
      </c>
      <c r="D2057" s="4" t="s">
        <v>11</v>
      </c>
      <c r="E2057" s="4" t="s">
        <v>8</v>
      </c>
    </row>
    <row r="2058" spans="1:8">
      <c r="A2058" t="n">
        <v>16432</v>
      </c>
      <c r="B2058" s="41" t="n">
        <v>51</v>
      </c>
      <c r="C2058" s="7" t="n">
        <v>4</v>
      </c>
      <c r="D2058" s="7" t="n">
        <v>5</v>
      </c>
      <c r="E2058" s="7" t="s">
        <v>190</v>
      </c>
    </row>
    <row r="2059" spans="1:8">
      <c r="A2059" t="s">
        <v>4</v>
      </c>
      <c r="B2059" s="4" t="s">
        <v>5</v>
      </c>
      <c r="C2059" s="4" t="s">
        <v>11</v>
      </c>
    </row>
    <row r="2060" spans="1:8">
      <c r="A2060" t="n">
        <v>16446</v>
      </c>
      <c r="B2060" s="36" t="n">
        <v>16</v>
      </c>
      <c r="C2060" s="7" t="n">
        <v>0</v>
      </c>
    </row>
    <row r="2061" spans="1:8">
      <c r="A2061" t="s">
        <v>4</v>
      </c>
      <c r="B2061" s="4" t="s">
        <v>5</v>
      </c>
      <c r="C2061" s="4" t="s">
        <v>11</v>
      </c>
      <c r="D2061" s="4" t="s">
        <v>7</v>
      </c>
      <c r="E2061" s="4" t="s">
        <v>13</v>
      </c>
      <c r="F2061" s="4" t="s">
        <v>46</v>
      </c>
      <c r="G2061" s="4" t="s">
        <v>7</v>
      </c>
      <c r="H2061" s="4" t="s">
        <v>7</v>
      </c>
    </row>
    <row r="2062" spans="1:8">
      <c r="A2062" t="n">
        <v>16449</v>
      </c>
      <c r="B2062" s="42" t="n">
        <v>26</v>
      </c>
      <c r="C2062" s="7" t="n">
        <v>5</v>
      </c>
      <c r="D2062" s="7" t="n">
        <v>17</v>
      </c>
      <c r="E2062" s="7" t="n">
        <v>3504</v>
      </c>
      <c r="F2062" s="7" t="s">
        <v>191</v>
      </c>
      <c r="G2062" s="7" t="n">
        <v>2</v>
      </c>
      <c r="H2062" s="7" t="n">
        <v>0</v>
      </c>
    </row>
    <row r="2063" spans="1:8">
      <c r="A2063" t="s">
        <v>4</v>
      </c>
      <c r="B2063" s="4" t="s">
        <v>5</v>
      </c>
    </row>
    <row r="2064" spans="1:8">
      <c r="A2064" t="n">
        <v>16533</v>
      </c>
      <c r="B2064" s="43" t="n">
        <v>28</v>
      </c>
    </row>
    <row r="2065" spans="1:8">
      <c r="A2065" t="s">
        <v>4</v>
      </c>
      <c r="B2065" s="4" t="s">
        <v>5</v>
      </c>
      <c r="C2065" s="4" t="s">
        <v>11</v>
      </c>
      <c r="D2065" s="4" t="s">
        <v>7</v>
      </c>
    </row>
    <row r="2066" spans="1:8">
      <c r="A2066" t="n">
        <v>16534</v>
      </c>
      <c r="B2066" s="63" t="n">
        <v>89</v>
      </c>
      <c r="C2066" s="7" t="n">
        <v>65533</v>
      </c>
      <c r="D2066" s="7" t="n">
        <v>1</v>
      </c>
    </row>
    <row r="2067" spans="1:8">
      <c r="A2067" t="s">
        <v>4</v>
      </c>
      <c r="B2067" s="4" t="s">
        <v>5</v>
      </c>
      <c r="C2067" s="4" t="s">
        <v>7</v>
      </c>
      <c r="D2067" s="4" t="s">
        <v>11</v>
      </c>
      <c r="E2067" s="4" t="s">
        <v>8</v>
      </c>
    </row>
    <row r="2068" spans="1:8">
      <c r="A2068" t="n">
        <v>16538</v>
      </c>
      <c r="B2068" s="41" t="n">
        <v>51</v>
      </c>
      <c r="C2068" s="7" t="n">
        <v>4</v>
      </c>
      <c r="D2068" s="7" t="n">
        <v>7032</v>
      </c>
      <c r="E2068" s="7" t="s">
        <v>192</v>
      </c>
    </row>
    <row r="2069" spans="1:8">
      <c r="A2069" t="s">
        <v>4</v>
      </c>
      <c r="B2069" s="4" t="s">
        <v>5</v>
      </c>
      <c r="C2069" s="4" t="s">
        <v>11</v>
      </c>
    </row>
    <row r="2070" spans="1:8">
      <c r="A2070" t="n">
        <v>16551</v>
      </c>
      <c r="B2070" s="36" t="n">
        <v>16</v>
      </c>
      <c r="C2070" s="7" t="n">
        <v>0</v>
      </c>
    </row>
    <row r="2071" spans="1:8">
      <c r="A2071" t="s">
        <v>4</v>
      </c>
      <c r="B2071" s="4" t="s">
        <v>5</v>
      </c>
      <c r="C2071" s="4" t="s">
        <v>11</v>
      </c>
      <c r="D2071" s="4" t="s">
        <v>7</v>
      </c>
      <c r="E2071" s="4" t="s">
        <v>13</v>
      </c>
      <c r="F2071" s="4" t="s">
        <v>46</v>
      </c>
      <c r="G2071" s="4" t="s">
        <v>7</v>
      </c>
      <c r="H2071" s="4" t="s">
        <v>7</v>
      </c>
    </row>
    <row r="2072" spans="1:8">
      <c r="A2072" t="n">
        <v>16554</v>
      </c>
      <c r="B2072" s="42" t="n">
        <v>26</v>
      </c>
      <c r="C2072" s="7" t="n">
        <v>7032</v>
      </c>
      <c r="D2072" s="7" t="n">
        <v>17</v>
      </c>
      <c r="E2072" s="7" t="n">
        <v>18545</v>
      </c>
      <c r="F2072" s="7" t="s">
        <v>193</v>
      </c>
      <c r="G2072" s="7" t="n">
        <v>2</v>
      </c>
      <c r="H2072" s="7" t="n">
        <v>0</v>
      </c>
    </row>
    <row r="2073" spans="1:8">
      <c r="A2073" t="s">
        <v>4</v>
      </c>
      <c r="B2073" s="4" t="s">
        <v>5</v>
      </c>
    </row>
    <row r="2074" spans="1:8">
      <c r="A2074" t="n">
        <v>16611</v>
      </c>
      <c r="B2074" s="43" t="n">
        <v>28</v>
      </c>
    </row>
    <row r="2075" spans="1:8">
      <c r="A2075" t="s">
        <v>4</v>
      </c>
      <c r="B2075" s="4" t="s">
        <v>5</v>
      </c>
      <c r="C2075" s="4" t="s">
        <v>11</v>
      </c>
      <c r="D2075" s="4" t="s">
        <v>7</v>
      </c>
    </row>
    <row r="2076" spans="1:8">
      <c r="A2076" t="n">
        <v>16612</v>
      </c>
      <c r="B2076" s="63" t="n">
        <v>89</v>
      </c>
      <c r="C2076" s="7" t="n">
        <v>65533</v>
      </c>
      <c r="D2076" s="7" t="n">
        <v>1</v>
      </c>
    </row>
    <row r="2077" spans="1:8">
      <c r="A2077" t="s">
        <v>4</v>
      </c>
      <c r="B2077" s="4" t="s">
        <v>5</v>
      </c>
      <c r="C2077" s="4" t="s">
        <v>7</v>
      </c>
      <c r="D2077" s="4" t="s">
        <v>11</v>
      </c>
      <c r="E2077" s="4" t="s">
        <v>11</v>
      </c>
      <c r="F2077" s="4" t="s">
        <v>7</v>
      </c>
    </row>
    <row r="2078" spans="1:8">
      <c r="A2078" t="n">
        <v>16616</v>
      </c>
      <c r="B2078" s="65" t="n">
        <v>25</v>
      </c>
      <c r="C2078" s="7" t="n">
        <v>1</v>
      </c>
      <c r="D2078" s="7" t="n">
        <v>60</v>
      </c>
      <c r="E2078" s="7" t="n">
        <v>640</v>
      </c>
      <c r="F2078" s="7" t="n">
        <v>1</v>
      </c>
    </row>
    <row r="2079" spans="1:8">
      <c r="A2079" t="s">
        <v>4</v>
      </c>
      <c r="B2079" s="4" t="s">
        <v>5</v>
      </c>
      <c r="C2079" s="4" t="s">
        <v>7</v>
      </c>
      <c r="D2079" s="4" t="s">
        <v>11</v>
      </c>
      <c r="E2079" s="4" t="s">
        <v>8</v>
      </c>
    </row>
    <row r="2080" spans="1:8">
      <c r="A2080" t="n">
        <v>16623</v>
      </c>
      <c r="B2080" s="41" t="n">
        <v>51</v>
      </c>
      <c r="C2080" s="7" t="n">
        <v>4</v>
      </c>
      <c r="D2080" s="7" t="n">
        <v>9</v>
      </c>
      <c r="E2080" s="7" t="s">
        <v>194</v>
      </c>
    </row>
    <row r="2081" spans="1:8">
      <c r="A2081" t="s">
        <v>4</v>
      </c>
      <c r="B2081" s="4" t="s">
        <v>5</v>
      </c>
      <c r="C2081" s="4" t="s">
        <v>11</v>
      </c>
    </row>
    <row r="2082" spans="1:8">
      <c r="A2082" t="n">
        <v>16636</v>
      </c>
      <c r="B2082" s="36" t="n">
        <v>16</v>
      </c>
      <c r="C2082" s="7" t="n">
        <v>0</v>
      </c>
    </row>
    <row r="2083" spans="1:8">
      <c r="A2083" t="s">
        <v>4</v>
      </c>
      <c r="B2083" s="4" t="s">
        <v>5</v>
      </c>
      <c r="C2083" s="4" t="s">
        <v>11</v>
      </c>
      <c r="D2083" s="4" t="s">
        <v>7</v>
      </c>
      <c r="E2083" s="4" t="s">
        <v>13</v>
      </c>
      <c r="F2083" s="4" t="s">
        <v>46</v>
      </c>
      <c r="G2083" s="4" t="s">
        <v>7</v>
      </c>
      <c r="H2083" s="4" t="s">
        <v>7</v>
      </c>
    </row>
    <row r="2084" spans="1:8">
      <c r="A2084" t="n">
        <v>16639</v>
      </c>
      <c r="B2084" s="42" t="n">
        <v>26</v>
      </c>
      <c r="C2084" s="7" t="n">
        <v>9</v>
      </c>
      <c r="D2084" s="7" t="n">
        <v>17</v>
      </c>
      <c r="E2084" s="7" t="n">
        <v>5449</v>
      </c>
      <c r="F2084" s="7" t="s">
        <v>195</v>
      </c>
      <c r="G2084" s="7" t="n">
        <v>2</v>
      </c>
      <c r="H2084" s="7" t="n">
        <v>0</v>
      </c>
    </row>
    <row r="2085" spans="1:8">
      <c r="A2085" t="s">
        <v>4</v>
      </c>
      <c r="B2085" s="4" t="s">
        <v>5</v>
      </c>
    </row>
    <row r="2086" spans="1:8">
      <c r="A2086" t="n">
        <v>16661</v>
      </c>
      <c r="B2086" s="43" t="n">
        <v>28</v>
      </c>
    </row>
    <row r="2087" spans="1:8">
      <c r="A2087" t="s">
        <v>4</v>
      </c>
      <c r="B2087" s="4" t="s">
        <v>5</v>
      </c>
      <c r="C2087" s="4" t="s">
        <v>7</v>
      </c>
      <c r="D2087" s="4" t="s">
        <v>11</v>
      </c>
      <c r="E2087" s="4" t="s">
        <v>11</v>
      </c>
      <c r="F2087" s="4" t="s">
        <v>7</v>
      </c>
    </row>
    <row r="2088" spans="1:8">
      <c r="A2088" t="n">
        <v>16662</v>
      </c>
      <c r="B2088" s="65" t="n">
        <v>25</v>
      </c>
      <c r="C2088" s="7" t="n">
        <v>1</v>
      </c>
      <c r="D2088" s="7" t="n">
        <v>65535</v>
      </c>
      <c r="E2088" s="7" t="n">
        <v>65535</v>
      </c>
      <c r="F2088" s="7" t="n">
        <v>0</v>
      </c>
    </row>
    <row r="2089" spans="1:8">
      <c r="A2089" t="s">
        <v>4</v>
      </c>
      <c r="B2089" s="4" t="s">
        <v>5</v>
      </c>
      <c r="C2089" s="4" t="s">
        <v>11</v>
      </c>
      <c r="D2089" s="4" t="s">
        <v>7</v>
      </c>
    </row>
    <row r="2090" spans="1:8">
      <c r="A2090" t="n">
        <v>16669</v>
      </c>
      <c r="B2090" s="63" t="n">
        <v>89</v>
      </c>
      <c r="C2090" s="7" t="n">
        <v>65533</v>
      </c>
      <c r="D2090" s="7" t="n">
        <v>1</v>
      </c>
    </row>
    <row r="2091" spans="1:8">
      <c r="A2091" t="s">
        <v>4</v>
      </c>
      <c r="B2091" s="4" t="s">
        <v>5</v>
      </c>
      <c r="C2091" s="4" t="s">
        <v>11</v>
      </c>
      <c r="D2091" s="4" t="s">
        <v>11</v>
      </c>
      <c r="E2091" s="4" t="s">
        <v>11</v>
      </c>
    </row>
    <row r="2092" spans="1:8">
      <c r="A2092" t="n">
        <v>16673</v>
      </c>
      <c r="B2092" s="64" t="n">
        <v>61</v>
      </c>
      <c r="C2092" s="7" t="n">
        <v>7</v>
      </c>
      <c r="D2092" s="7" t="n">
        <v>5</v>
      </c>
      <c r="E2092" s="7" t="n">
        <v>1000</v>
      </c>
    </row>
    <row r="2093" spans="1:8">
      <c r="A2093" t="s">
        <v>4</v>
      </c>
      <c r="B2093" s="4" t="s">
        <v>5</v>
      </c>
      <c r="C2093" s="4" t="s">
        <v>11</v>
      </c>
      <c r="D2093" s="4" t="s">
        <v>7</v>
      </c>
      <c r="E2093" s="4" t="s">
        <v>8</v>
      </c>
      <c r="F2093" s="4" t="s">
        <v>16</v>
      </c>
      <c r="G2093" s="4" t="s">
        <v>16</v>
      </c>
      <c r="H2093" s="4" t="s">
        <v>16</v>
      </c>
    </row>
    <row r="2094" spans="1:8">
      <c r="A2094" t="n">
        <v>16680</v>
      </c>
      <c r="B2094" s="40" t="n">
        <v>48</v>
      </c>
      <c r="C2094" s="7" t="n">
        <v>7</v>
      </c>
      <c r="D2094" s="7" t="n">
        <v>0</v>
      </c>
      <c r="E2094" s="7" t="s">
        <v>149</v>
      </c>
      <c r="F2094" s="7" t="n">
        <v>-1</v>
      </c>
      <c r="G2094" s="7" t="n">
        <v>1</v>
      </c>
      <c r="H2094" s="7" t="n">
        <v>0</v>
      </c>
    </row>
    <row r="2095" spans="1:8">
      <c r="A2095" t="s">
        <v>4</v>
      </c>
      <c r="B2095" s="4" t="s">
        <v>5</v>
      </c>
      <c r="C2095" s="4" t="s">
        <v>7</v>
      </c>
      <c r="D2095" s="4" t="s">
        <v>11</v>
      </c>
      <c r="E2095" s="4" t="s">
        <v>8</v>
      </c>
    </row>
    <row r="2096" spans="1:8">
      <c r="A2096" t="n">
        <v>16711</v>
      </c>
      <c r="B2096" s="41" t="n">
        <v>51</v>
      </c>
      <c r="C2096" s="7" t="n">
        <v>4</v>
      </c>
      <c r="D2096" s="7" t="n">
        <v>7</v>
      </c>
      <c r="E2096" s="7" t="s">
        <v>170</v>
      </c>
    </row>
    <row r="2097" spans="1:8">
      <c r="A2097" t="s">
        <v>4</v>
      </c>
      <c r="B2097" s="4" t="s">
        <v>5</v>
      </c>
      <c r="C2097" s="4" t="s">
        <v>11</v>
      </c>
    </row>
    <row r="2098" spans="1:8">
      <c r="A2098" t="n">
        <v>16724</v>
      </c>
      <c r="B2098" s="36" t="n">
        <v>16</v>
      </c>
      <c r="C2098" s="7" t="n">
        <v>0</v>
      </c>
    </row>
    <row r="2099" spans="1:8">
      <c r="A2099" t="s">
        <v>4</v>
      </c>
      <c r="B2099" s="4" t="s">
        <v>5</v>
      </c>
      <c r="C2099" s="4" t="s">
        <v>11</v>
      </c>
      <c r="D2099" s="4" t="s">
        <v>7</v>
      </c>
      <c r="E2099" s="4" t="s">
        <v>13</v>
      </c>
      <c r="F2099" s="4" t="s">
        <v>46</v>
      </c>
      <c r="G2099" s="4" t="s">
        <v>7</v>
      </c>
      <c r="H2099" s="4" t="s">
        <v>7</v>
      </c>
    </row>
    <row r="2100" spans="1:8">
      <c r="A2100" t="n">
        <v>16727</v>
      </c>
      <c r="B2100" s="42" t="n">
        <v>26</v>
      </c>
      <c r="C2100" s="7" t="n">
        <v>7</v>
      </c>
      <c r="D2100" s="7" t="n">
        <v>17</v>
      </c>
      <c r="E2100" s="7" t="n">
        <v>4512</v>
      </c>
      <c r="F2100" s="7" t="s">
        <v>196</v>
      </c>
      <c r="G2100" s="7" t="n">
        <v>2</v>
      </c>
      <c r="H2100" s="7" t="n">
        <v>0</v>
      </c>
    </row>
    <row r="2101" spans="1:8">
      <c r="A2101" t="s">
        <v>4</v>
      </c>
      <c r="B2101" s="4" t="s">
        <v>5</v>
      </c>
    </row>
    <row r="2102" spans="1:8">
      <c r="A2102" t="n">
        <v>16805</v>
      </c>
      <c r="B2102" s="43" t="n">
        <v>28</v>
      </c>
    </row>
    <row r="2103" spans="1:8">
      <c r="A2103" t="s">
        <v>4</v>
      </c>
      <c r="B2103" s="4" t="s">
        <v>5</v>
      </c>
      <c r="C2103" s="4" t="s">
        <v>11</v>
      </c>
      <c r="D2103" s="4" t="s">
        <v>7</v>
      </c>
    </row>
    <row r="2104" spans="1:8">
      <c r="A2104" t="n">
        <v>16806</v>
      </c>
      <c r="B2104" s="63" t="n">
        <v>89</v>
      </c>
      <c r="C2104" s="7" t="n">
        <v>65533</v>
      </c>
      <c r="D2104" s="7" t="n">
        <v>1</v>
      </c>
    </row>
    <row r="2105" spans="1:8">
      <c r="A2105" t="s">
        <v>4</v>
      </c>
      <c r="B2105" s="4" t="s">
        <v>5</v>
      </c>
      <c r="C2105" s="4" t="s">
        <v>7</v>
      </c>
      <c r="D2105" s="4" t="s">
        <v>11</v>
      </c>
      <c r="E2105" s="4" t="s">
        <v>11</v>
      </c>
      <c r="F2105" s="4" t="s">
        <v>7</v>
      </c>
    </row>
    <row r="2106" spans="1:8">
      <c r="A2106" t="n">
        <v>16810</v>
      </c>
      <c r="B2106" s="65" t="n">
        <v>25</v>
      </c>
      <c r="C2106" s="7" t="n">
        <v>1</v>
      </c>
      <c r="D2106" s="7" t="n">
        <v>60</v>
      </c>
      <c r="E2106" s="7" t="n">
        <v>280</v>
      </c>
      <c r="F2106" s="7" t="n">
        <v>1</v>
      </c>
    </row>
    <row r="2107" spans="1:8">
      <c r="A2107" t="s">
        <v>4</v>
      </c>
      <c r="B2107" s="4" t="s">
        <v>5</v>
      </c>
      <c r="C2107" s="4" t="s">
        <v>7</v>
      </c>
      <c r="D2107" s="4" t="s">
        <v>11</v>
      </c>
      <c r="E2107" s="4" t="s">
        <v>8</v>
      </c>
    </row>
    <row r="2108" spans="1:8">
      <c r="A2108" t="n">
        <v>16817</v>
      </c>
      <c r="B2108" s="41" t="n">
        <v>51</v>
      </c>
      <c r="C2108" s="7" t="n">
        <v>4</v>
      </c>
      <c r="D2108" s="7" t="n">
        <v>4</v>
      </c>
      <c r="E2108" s="7" t="s">
        <v>170</v>
      </c>
    </row>
    <row r="2109" spans="1:8">
      <c r="A2109" t="s">
        <v>4</v>
      </c>
      <c r="B2109" s="4" t="s">
        <v>5</v>
      </c>
      <c r="C2109" s="4" t="s">
        <v>11</v>
      </c>
    </row>
    <row r="2110" spans="1:8">
      <c r="A2110" t="n">
        <v>16830</v>
      </c>
      <c r="B2110" s="36" t="n">
        <v>16</v>
      </c>
      <c r="C2110" s="7" t="n">
        <v>0</v>
      </c>
    </row>
    <row r="2111" spans="1:8">
      <c r="A2111" t="s">
        <v>4</v>
      </c>
      <c r="B2111" s="4" t="s">
        <v>5</v>
      </c>
      <c r="C2111" s="4" t="s">
        <v>11</v>
      </c>
      <c r="D2111" s="4" t="s">
        <v>7</v>
      </c>
      <c r="E2111" s="4" t="s">
        <v>13</v>
      </c>
      <c r="F2111" s="4" t="s">
        <v>46</v>
      </c>
      <c r="G2111" s="4" t="s">
        <v>7</v>
      </c>
      <c r="H2111" s="4" t="s">
        <v>7</v>
      </c>
    </row>
    <row r="2112" spans="1:8">
      <c r="A2112" t="n">
        <v>16833</v>
      </c>
      <c r="B2112" s="42" t="n">
        <v>26</v>
      </c>
      <c r="C2112" s="7" t="n">
        <v>4</v>
      </c>
      <c r="D2112" s="7" t="n">
        <v>17</v>
      </c>
      <c r="E2112" s="7" t="n">
        <v>7493</v>
      </c>
      <c r="F2112" s="7" t="s">
        <v>197</v>
      </c>
      <c r="G2112" s="7" t="n">
        <v>2</v>
      </c>
      <c r="H2112" s="7" t="n">
        <v>0</v>
      </c>
    </row>
    <row r="2113" spans="1:8">
      <c r="A2113" t="s">
        <v>4</v>
      </c>
      <c r="B2113" s="4" t="s">
        <v>5</v>
      </c>
    </row>
    <row r="2114" spans="1:8">
      <c r="A2114" t="n">
        <v>16915</v>
      </c>
      <c r="B2114" s="43" t="n">
        <v>28</v>
      </c>
    </row>
    <row r="2115" spans="1:8">
      <c r="A2115" t="s">
        <v>4</v>
      </c>
      <c r="B2115" s="4" t="s">
        <v>5</v>
      </c>
      <c r="C2115" s="4" t="s">
        <v>11</v>
      </c>
      <c r="D2115" s="4" t="s">
        <v>7</v>
      </c>
    </row>
    <row r="2116" spans="1:8">
      <c r="A2116" t="n">
        <v>16916</v>
      </c>
      <c r="B2116" s="63" t="n">
        <v>89</v>
      </c>
      <c r="C2116" s="7" t="n">
        <v>65533</v>
      </c>
      <c r="D2116" s="7" t="n">
        <v>1</v>
      </c>
    </row>
    <row r="2117" spans="1:8">
      <c r="A2117" t="s">
        <v>4</v>
      </c>
      <c r="B2117" s="4" t="s">
        <v>5</v>
      </c>
      <c r="C2117" s="4" t="s">
        <v>7</v>
      </c>
      <c r="D2117" s="4" t="s">
        <v>11</v>
      </c>
      <c r="E2117" s="4" t="s">
        <v>11</v>
      </c>
      <c r="F2117" s="4" t="s">
        <v>7</v>
      </c>
    </row>
    <row r="2118" spans="1:8">
      <c r="A2118" t="n">
        <v>16920</v>
      </c>
      <c r="B2118" s="65" t="n">
        <v>25</v>
      </c>
      <c r="C2118" s="7" t="n">
        <v>1</v>
      </c>
      <c r="D2118" s="7" t="n">
        <v>65535</v>
      </c>
      <c r="E2118" s="7" t="n">
        <v>65535</v>
      </c>
      <c r="F2118" s="7" t="n">
        <v>0</v>
      </c>
    </row>
    <row r="2119" spans="1:8">
      <c r="A2119" t="s">
        <v>4</v>
      </c>
      <c r="B2119" s="4" t="s">
        <v>5</v>
      </c>
      <c r="C2119" s="4" t="s">
        <v>7</v>
      </c>
      <c r="D2119" s="4" t="s">
        <v>11</v>
      </c>
      <c r="E2119" s="4" t="s">
        <v>16</v>
      </c>
    </row>
    <row r="2120" spans="1:8">
      <c r="A2120" t="n">
        <v>16927</v>
      </c>
      <c r="B2120" s="29" t="n">
        <v>58</v>
      </c>
      <c r="C2120" s="7" t="n">
        <v>101</v>
      </c>
      <c r="D2120" s="7" t="n">
        <v>500</v>
      </c>
      <c r="E2120" s="7" t="n">
        <v>1</v>
      </c>
    </row>
    <row r="2121" spans="1:8">
      <c r="A2121" t="s">
        <v>4</v>
      </c>
      <c r="B2121" s="4" t="s">
        <v>5</v>
      </c>
      <c r="C2121" s="4" t="s">
        <v>7</v>
      </c>
      <c r="D2121" s="4" t="s">
        <v>11</v>
      </c>
    </row>
    <row r="2122" spans="1:8">
      <c r="A2122" t="n">
        <v>16935</v>
      </c>
      <c r="B2122" s="29" t="n">
        <v>58</v>
      </c>
      <c r="C2122" s="7" t="n">
        <v>254</v>
      </c>
      <c r="D2122" s="7" t="n">
        <v>0</v>
      </c>
    </row>
    <row r="2123" spans="1:8">
      <c r="A2123" t="s">
        <v>4</v>
      </c>
      <c r="B2123" s="4" t="s">
        <v>5</v>
      </c>
      <c r="C2123" s="4" t="s">
        <v>7</v>
      </c>
      <c r="D2123" s="4" t="s">
        <v>7</v>
      </c>
      <c r="E2123" s="4" t="s">
        <v>16</v>
      </c>
      <c r="F2123" s="4" t="s">
        <v>16</v>
      </c>
      <c r="G2123" s="4" t="s">
        <v>16</v>
      </c>
      <c r="H2123" s="4" t="s">
        <v>11</v>
      </c>
    </row>
    <row r="2124" spans="1:8">
      <c r="A2124" t="n">
        <v>16939</v>
      </c>
      <c r="B2124" s="26" t="n">
        <v>45</v>
      </c>
      <c r="C2124" s="7" t="n">
        <v>2</v>
      </c>
      <c r="D2124" s="7" t="n">
        <v>3</v>
      </c>
      <c r="E2124" s="7" t="n">
        <v>-0.0900000035762787</v>
      </c>
      <c r="F2124" s="7" t="n">
        <v>-1.12000000476837</v>
      </c>
      <c r="G2124" s="7" t="n">
        <v>-22.4500007629395</v>
      </c>
      <c r="H2124" s="7" t="n">
        <v>0</v>
      </c>
    </row>
    <row r="2125" spans="1:8">
      <c r="A2125" t="s">
        <v>4</v>
      </c>
      <c r="B2125" s="4" t="s">
        <v>5</v>
      </c>
      <c r="C2125" s="4" t="s">
        <v>7</v>
      </c>
      <c r="D2125" s="4" t="s">
        <v>7</v>
      </c>
      <c r="E2125" s="4" t="s">
        <v>16</v>
      </c>
      <c r="F2125" s="4" t="s">
        <v>16</v>
      </c>
      <c r="G2125" s="4" t="s">
        <v>16</v>
      </c>
      <c r="H2125" s="4" t="s">
        <v>11</v>
      </c>
      <c r="I2125" s="4" t="s">
        <v>7</v>
      </c>
    </row>
    <row r="2126" spans="1:8">
      <c r="A2126" t="n">
        <v>16956</v>
      </c>
      <c r="B2126" s="26" t="n">
        <v>45</v>
      </c>
      <c r="C2126" s="7" t="n">
        <v>4</v>
      </c>
      <c r="D2126" s="7" t="n">
        <v>3</v>
      </c>
      <c r="E2126" s="7" t="n">
        <v>1.04999995231628</v>
      </c>
      <c r="F2126" s="7" t="n">
        <v>198.25</v>
      </c>
      <c r="G2126" s="7" t="n">
        <v>0</v>
      </c>
      <c r="H2126" s="7" t="n">
        <v>0</v>
      </c>
      <c r="I2126" s="7" t="n">
        <v>0</v>
      </c>
    </row>
    <row r="2127" spans="1:8">
      <c r="A2127" t="s">
        <v>4</v>
      </c>
      <c r="B2127" s="4" t="s">
        <v>5</v>
      </c>
      <c r="C2127" s="4" t="s">
        <v>7</v>
      </c>
      <c r="D2127" s="4" t="s">
        <v>7</v>
      </c>
      <c r="E2127" s="4" t="s">
        <v>16</v>
      </c>
      <c r="F2127" s="4" t="s">
        <v>11</v>
      </c>
    </row>
    <row r="2128" spans="1:8">
      <c r="A2128" t="n">
        <v>16974</v>
      </c>
      <c r="B2128" s="26" t="n">
        <v>45</v>
      </c>
      <c r="C2128" s="7" t="n">
        <v>5</v>
      </c>
      <c r="D2128" s="7" t="n">
        <v>3</v>
      </c>
      <c r="E2128" s="7" t="n">
        <v>2.09999990463257</v>
      </c>
      <c r="F2128" s="7" t="n">
        <v>0</v>
      </c>
    </row>
    <row r="2129" spans="1:9">
      <c r="A2129" t="s">
        <v>4</v>
      </c>
      <c r="B2129" s="4" t="s">
        <v>5</v>
      </c>
      <c r="C2129" s="4" t="s">
        <v>7</v>
      </c>
      <c r="D2129" s="4" t="s">
        <v>7</v>
      </c>
      <c r="E2129" s="4" t="s">
        <v>16</v>
      </c>
      <c r="F2129" s="4" t="s">
        <v>11</v>
      </c>
    </row>
    <row r="2130" spans="1:9">
      <c r="A2130" t="n">
        <v>16983</v>
      </c>
      <c r="B2130" s="26" t="n">
        <v>45</v>
      </c>
      <c r="C2130" s="7" t="n">
        <v>11</v>
      </c>
      <c r="D2130" s="7" t="n">
        <v>3</v>
      </c>
      <c r="E2130" s="7" t="n">
        <v>30.6000003814697</v>
      </c>
      <c r="F2130" s="7" t="n">
        <v>0</v>
      </c>
    </row>
    <row r="2131" spans="1:9">
      <c r="A2131" t="s">
        <v>4</v>
      </c>
      <c r="B2131" s="4" t="s">
        <v>5</v>
      </c>
      <c r="C2131" s="4" t="s">
        <v>7</v>
      </c>
      <c r="D2131" s="4" t="s">
        <v>7</v>
      </c>
      <c r="E2131" s="4" t="s">
        <v>16</v>
      </c>
      <c r="F2131" s="4" t="s">
        <v>16</v>
      </c>
      <c r="G2131" s="4" t="s">
        <v>16</v>
      </c>
      <c r="H2131" s="4" t="s">
        <v>11</v>
      </c>
    </row>
    <row r="2132" spans="1:9">
      <c r="A2132" t="n">
        <v>16992</v>
      </c>
      <c r="B2132" s="26" t="n">
        <v>45</v>
      </c>
      <c r="C2132" s="7" t="n">
        <v>2</v>
      </c>
      <c r="D2132" s="7" t="n">
        <v>3</v>
      </c>
      <c r="E2132" s="7" t="n">
        <v>-0.0900000035762787</v>
      </c>
      <c r="F2132" s="7" t="n">
        <v>-1.12000000476837</v>
      </c>
      <c r="G2132" s="7" t="n">
        <v>-22.4500007629395</v>
      </c>
      <c r="H2132" s="7" t="n">
        <v>2000</v>
      </c>
    </row>
    <row r="2133" spans="1:9">
      <c r="A2133" t="s">
        <v>4</v>
      </c>
      <c r="B2133" s="4" t="s">
        <v>5</v>
      </c>
      <c r="C2133" s="4" t="s">
        <v>7</v>
      </c>
      <c r="D2133" s="4" t="s">
        <v>7</v>
      </c>
      <c r="E2133" s="4" t="s">
        <v>16</v>
      </c>
      <c r="F2133" s="4" t="s">
        <v>16</v>
      </c>
      <c r="G2133" s="4" t="s">
        <v>16</v>
      </c>
      <c r="H2133" s="4" t="s">
        <v>11</v>
      </c>
      <c r="I2133" s="4" t="s">
        <v>7</v>
      </c>
    </row>
    <row r="2134" spans="1:9">
      <c r="A2134" t="n">
        <v>17009</v>
      </c>
      <c r="B2134" s="26" t="n">
        <v>45</v>
      </c>
      <c r="C2134" s="7" t="n">
        <v>4</v>
      </c>
      <c r="D2134" s="7" t="n">
        <v>3</v>
      </c>
      <c r="E2134" s="7" t="n">
        <v>1.04999995231628</v>
      </c>
      <c r="F2134" s="7" t="n">
        <v>198.25</v>
      </c>
      <c r="G2134" s="7" t="n">
        <v>0</v>
      </c>
      <c r="H2134" s="7" t="n">
        <v>2000</v>
      </c>
      <c r="I2134" s="7" t="n">
        <v>0</v>
      </c>
    </row>
    <row r="2135" spans="1:9">
      <c r="A2135" t="s">
        <v>4</v>
      </c>
      <c r="B2135" s="4" t="s">
        <v>5</v>
      </c>
      <c r="C2135" s="4" t="s">
        <v>7</v>
      </c>
      <c r="D2135" s="4" t="s">
        <v>7</v>
      </c>
      <c r="E2135" s="4" t="s">
        <v>16</v>
      </c>
      <c r="F2135" s="4" t="s">
        <v>11</v>
      </c>
    </row>
    <row r="2136" spans="1:9">
      <c r="A2136" t="n">
        <v>17027</v>
      </c>
      <c r="B2136" s="26" t="n">
        <v>45</v>
      </c>
      <c r="C2136" s="7" t="n">
        <v>5</v>
      </c>
      <c r="D2136" s="7" t="n">
        <v>3</v>
      </c>
      <c r="E2136" s="7" t="n">
        <v>1.79999995231628</v>
      </c>
      <c r="F2136" s="7" t="n">
        <v>2000</v>
      </c>
    </row>
    <row r="2137" spans="1:9">
      <c r="A2137" t="s">
        <v>4</v>
      </c>
      <c r="B2137" s="4" t="s">
        <v>5</v>
      </c>
      <c r="C2137" s="4" t="s">
        <v>7</v>
      </c>
      <c r="D2137" s="4" t="s">
        <v>7</v>
      </c>
      <c r="E2137" s="4" t="s">
        <v>16</v>
      </c>
      <c r="F2137" s="4" t="s">
        <v>11</v>
      </c>
    </row>
    <row r="2138" spans="1:9">
      <c r="A2138" t="n">
        <v>17036</v>
      </c>
      <c r="B2138" s="26" t="n">
        <v>45</v>
      </c>
      <c r="C2138" s="7" t="n">
        <v>11</v>
      </c>
      <c r="D2138" s="7" t="n">
        <v>3</v>
      </c>
      <c r="E2138" s="7" t="n">
        <v>30.6000003814697</v>
      </c>
      <c r="F2138" s="7" t="n">
        <v>2000</v>
      </c>
    </row>
    <row r="2139" spans="1:9">
      <c r="A2139" t="s">
        <v>4</v>
      </c>
      <c r="B2139" s="4" t="s">
        <v>5</v>
      </c>
      <c r="C2139" s="4" t="s">
        <v>11</v>
      </c>
      <c r="D2139" s="4" t="s">
        <v>16</v>
      </c>
      <c r="E2139" s="4" t="s">
        <v>16</v>
      </c>
      <c r="F2139" s="4" t="s">
        <v>16</v>
      </c>
      <c r="G2139" s="4" t="s">
        <v>16</v>
      </c>
    </row>
    <row r="2140" spans="1:9">
      <c r="A2140" t="n">
        <v>17045</v>
      </c>
      <c r="B2140" s="25" t="n">
        <v>46</v>
      </c>
      <c r="C2140" s="7" t="n">
        <v>0</v>
      </c>
      <c r="D2140" s="7" t="n">
        <v>-0.0900000035762787</v>
      </c>
      <c r="E2140" s="7" t="n">
        <v>-2.5</v>
      </c>
      <c r="F2140" s="7" t="n">
        <v>-22.4699993133545</v>
      </c>
      <c r="G2140" s="7" t="n">
        <v>180</v>
      </c>
    </row>
    <row r="2141" spans="1:9">
      <c r="A2141" t="s">
        <v>4</v>
      </c>
      <c r="B2141" s="4" t="s">
        <v>5</v>
      </c>
      <c r="C2141" s="4" t="s">
        <v>11</v>
      </c>
      <c r="D2141" s="4" t="s">
        <v>16</v>
      </c>
      <c r="E2141" s="4" t="s">
        <v>16</v>
      </c>
      <c r="F2141" s="4" t="s">
        <v>16</v>
      </c>
      <c r="G2141" s="4" t="s">
        <v>16</v>
      </c>
    </row>
    <row r="2142" spans="1:9">
      <c r="A2142" t="n">
        <v>17064</v>
      </c>
      <c r="B2142" s="25" t="n">
        <v>46</v>
      </c>
      <c r="C2142" s="7" t="n">
        <v>3</v>
      </c>
      <c r="D2142" s="7" t="n">
        <v>-1.78999996185303</v>
      </c>
      <c r="E2142" s="7" t="n">
        <v>-2.5</v>
      </c>
      <c r="F2142" s="7" t="n">
        <v>-21.7299995422363</v>
      </c>
      <c r="G2142" s="7" t="n">
        <v>182.5</v>
      </c>
    </row>
    <row r="2143" spans="1:9">
      <c r="A2143" t="s">
        <v>4</v>
      </c>
      <c r="B2143" s="4" t="s">
        <v>5</v>
      </c>
      <c r="C2143" s="4" t="s">
        <v>11</v>
      </c>
      <c r="D2143" s="4" t="s">
        <v>16</v>
      </c>
      <c r="E2143" s="4" t="s">
        <v>16</v>
      </c>
      <c r="F2143" s="4" t="s">
        <v>16</v>
      </c>
      <c r="G2143" s="4" t="s">
        <v>16</v>
      </c>
    </row>
    <row r="2144" spans="1:9">
      <c r="A2144" t="n">
        <v>17083</v>
      </c>
      <c r="B2144" s="25" t="n">
        <v>46</v>
      </c>
      <c r="C2144" s="7" t="n">
        <v>7</v>
      </c>
      <c r="D2144" s="7" t="n">
        <v>-3.0699999332428</v>
      </c>
      <c r="E2144" s="7" t="n">
        <v>-2.5</v>
      </c>
      <c r="F2144" s="7" t="n">
        <v>-20.3600006103516</v>
      </c>
      <c r="G2144" s="7" t="n">
        <v>184.100006103516</v>
      </c>
    </row>
    <row r="2145" spans="1:9">
      <c r="A2145" t="s">
        <v>4</v>
      </c>
      <c r="B2145" s="4" t="s">
        <v>5</v>
      </c>
      <c r="C2145" s="4" t="s">
        <v>11</v>
      </c>
      <c r="D2145" s="4" t="s">
        <v>16</v>
      </c>
      <c r="E2145" s="4" t="s">
        <v>16</v>
      </c>
      <c r="F2145" s="4" t="s">
        <v>16</v>
      </c>
      <c r="G2145" s="4" t="s">
        <v>16</v>
      </c>
    </row>
    <row r="2146" spans="1:9">
      <c r="A2146" t="n">
        <v>17102</v>
      </c>
      <c r="B2146" s="25" t="n">
        <v>46</v>
      </c>
      <c r="C2146" s="7" t="n">
        <v>18</v>
      </c>
      <c r="D2146" s="7" t="n">
        <v>-1.26999998092651</v>
      </c>
      <c r="E2146" s="7" t="n">
        <v>-2.5</v>
      </c>
      <c r="F2146" s="7" t="n">
        <v>-20.3099994659424</v>
      </c>
      <c r="G2146" s="7" t="n">
        <v>181.5</v>
      </c>
    </row>
    <row r="2147" spans="1:9">
      <c r="A2147" t="s">
        <v>4</v>
      </c>
      <c r="B2147" s="4" t="s">
        <v>5</v>
      </c>
      <c r="C2147" s="4" t="s">
        <v>11</v>
      </c>
      <c r="D2147" s="4" t="s">
        <v>16</v>
      </c>
      <c r="E2147" s="4" t="s">
        <v>16</v>
      </c>
      <c r="F2147" s="4" t="s">
        <v>16</v>
      </c>
      <c r="G2147" s="4" t="s">
        <v>16</v>
      </c>
    </row>
    <row r="2148" spans="1:9">
      <c r="A2148" t="n">
        <v>17121</v>
      </c>
      <c r="B2148" s="25" t="n">
        <v>46</v>
      </c>
      <c r="C2148" s="7" t="n">
        <v>13</v>
      </c>
      <c r="D2148" s="7" t="n">
        <v>-2.23000001907349</v>
      </c>
      <c r="E2148" s="7" t="n">
        <v>-2.5</v>
      </c>
      <c r="F2148" s="7" t="n">
        <v>-20.4699993133545</v>
      </c>
      <c r="G2148" s="7" t="n">
        <v>180.600006103516</v>
      </c>
    </row>
    <row r="2149" spans="1:9">
      <c r="A2149" t="s">
        <v>4</v>
      </c>
      <c r="B2149" s="4" t="s">
        <v>5</v>
      </c>
      <c r="C2149" s="4" t="s">
        <v>11</v>
      </c>
      <c r="D2149" s="4" t="s">
        <v>16</v>
      </c>
      <c r="E2149" s="4" t="s">
        <v>16</v>
      </c>
      <c r="F2149" s="4" t="s">
        <v>16</v>
      </c>
      <c r="G2149" s="4" t="s">
        <v>16</v>
      </c>
    </row>
    <row r="2150" spans="1:9">
      <c r="A2150" t="n">
        <v>17140</v>
      </c>
      <c r="B2150" s="25" t="n">
        <v>46</v>
      </c>
      <c r="C2150" s="7" t="n">
        <v>12</v>
      </c>
      <c r="D2150" s="7" t="n">
        <v>2.09999990463257</v>
      </c>
      <c r="E2150" s="7" t="n">
        <v>-2.5</v>
      </c>
      <c r="F2150" s="7" t="n">
        <v>-18.8700008392334</v>
      </c>
      <c r="G2150" s="7" t="n">
        <v>177.800003051758</v>
      </c>
    </row>
    <row r="2151" spans="1:9">
      <c r="A2151" t="s">
        <v>4</v>
      </c>
      <c r="B2151" s="4" t="s">
        <v>5</v>
      </c>
      <c r="C2151" s="4" t="s">
        <v>11</v>
      </c>
      <c r="D2151" s="4" t="s">
        <v>16</v>
      </c>
      <c r="E2151" s="4" t="s">
        <v>16</v>
      </c>
      <c r="F2151" s="4" t="s">
        <v>16</v>
      </c>
      <c r="G2151" s="4" t="s">
        <v>16</v>
      </c>
    </row>
    <row r="2152" spans="1:9">
      <c r="A2152" t="n">
        <v>17159</v>
      </c>
      <c r="B2152" s="25" t="n">
        <v>46</v>
      </c>
      <c r="C2152" s="7" t="n">
        <v>7032</v>
      </c>
      <c r="D2152" s="7" t="n">
        <v>-3.00999999046326</v>
      </c>
      <c r="E2152" s="7" t="n">
        <v>-2.5</v>
      </c>
      <c r="F2152" s="7" t="n">
        <v>-21.25</v>
      </c>
      <c r="G2152" s="7" t="n">
        <v>186.5</v>
      </c>
    </row>
    <row r="2153" spans="1:9">
      <c r="A2153" t="s">
        <v>4</v>
      </c>
      <c r="B2153" s="4" t="s">
        <v>5</v>
      </c>
      <c r="C2153" s="4" t="s">
        <v>11</v>
      </c>
      <c r="D2153" s="4" t="s">
        <v>11</v>
      </c>
      <c r="E2153" s="4" t="s">
        <v>11</v>
      </c>
    </row>
    <row r="2154" spans="1:9">
      <c r="A2154" t="n">
        <v>17178</v>
      </c>
      <c r="B2154" s="64" t="n">
        <v>61</v>
      </c>
      <c r="C2154" s="7" t="n">
        <v>0</v>
      </c>
      <c r="D2154" s="7" t="n">
        <v>65533</v>
      </c>
      <c r="E2154" s="7" t="n">
        <v>0</v>
      </c>
    </row>
    <row r="2155" spans="1:9">
      <c r="A2155" t="s">
        <v>4</v>
      </c>
      <c r="B2155" s="4" t="s">
        <v>5</v>
      </c>
      <c r="C2155" s="4" t="s">
        <v>11</v>
      </c>
      <c r="D2155" s="4" t="s">
        <v>16</v>
      </c>
      <c r="E2155" s="4" t="s">
        <v>16</v>
      </c>
      <c r="F2155" s="4" t="s">
        <v>16</v>
      </c>
      <c r="G2155" s="4" t="s">
        <v>11</v>
      </c>
      <c r="H2155" s="4" t="s">
        <v>11</v>
      </c>
    </row>
    <row r="2156" spans="1:9">
      <c r="A2156" t="n">
        <v>17185</v>
      </c>
      <c r="B2156" s="61" t="n">
        <v>60</v>
      </c>
      <c r="C2156" s="7" t="n">
        <v>0</v>
      </c>
      <c r="D2156" s="7" t="n">
        <v>0</v>
      </c>
      <c r="E2156" s="7" t="n">
        <v>0</v>
      </c>
      <c r="F2156" s="7" t="n">
        <v>0</v>
      </c>
      <c r="G2156" s="7" t="n">
        <v>0</v>
      </c>
      <c r="H2156" s="7" t="n">
        <v>0</v>
      </c>
    </row>
    <row r="2157" spans="1:9">
      <c r="A2157" t="s">
        <v>4</v>
      </c>
      <c r="B2157" s="4" t="s">
        <v>5</v>
      </c>
      <c r="C2157" s="4" t="s">
        <v>11</v>
      </c>
      <c r="D2157" s="4" t="s">
        <v>16</v>
      </c>
      <c r="E2157" s="4" t="s">
        <v>16</v>
      </c>
      <c r="F2157" s="4" t="s">
        <v>16</v>
      </c>
      <c r="G2157" s="4" t="s">
        <v>11</v>
      </c>
      <c r="H2157" s="4" t="s">
        <v>11</v>
      </c>
    </row>
    <row r="2158" spans="1:9">
      <c r="A2158" t="n">
        <v>17204</v>
      </c>
      <c r="B2158" s="61" t="n">
        <v>60</v>
      </c>
      <c r="C2158" s="7" t="n">
        <v>16</v>
      </c>
      <c r="D2158" s="7" t="n">
        <v>0</v>
      </c>
      <c r="E2158" s="7" t="n">
        <v>0</v>
      </c>
      <c r="F2158" s="7" t="n">
        <v>0</v>
      </c>
      <c r="G2158" s="7" t="n">
        <v>0</v>
      </c>
      <c r="H2158" s="7" t="n">
        <v>0</v>
      </c>
    </row>
    <row r="2159" spans="1:9">
      <c r="A2159" t="s">
        <v>4</v>
      </c>
      <c r="B2159" s="4" t="s">
        <v>5</v>
      </c>
      <c r="C2159" s="4" t="s">
        <v>11</v>
      </c>
      <c r="D2159" s="4" t="s">
        <v>16</v>
      </c>
      <c r="E2159" s="4" t="s">
        <v>16</v>
      </c>
      <c r="F2159" s="4" t="s">
        <v>16</v>
      </c>
      <c r="G2159" s="4" t="s">
        <v>11</v>
      </c>
      <c r="H2159" s="4" t="s">
        <v>11</v>
      </c>
    </row>
    <row r="2160" spans="1:9">
      <c r="A2160" t="n">
        <v>17223</v>
      </c>
      <c r="B2160" s="61" t="n">
        <v>60</v>
      </c>
      <c r="C2160" s="7" t="n">
        <v>11</v>
      </c>
      <c r="D2160" s="7" t="n">
        <v>0</v>
      </c>
      <c r="E2160" s="7" t="n">
        <v>0</v>
      </c>
      <c r="F2160" s="7" t="n">
        <v>0</v>
      </c>
      <c r="G2160" s="7" t="n">
        <v>0</v>
      </c>
      <c r="H2160" s="7" t="n">
        <v>0</v>
      </c>
    </row>
    <row r="2161" spans="1:8">
      <c r="A2161" t="s">
        <v>4</v>
      </c>
      <c r="B2161" s="4" t="s">
        <v>5</v>
      </c>
      <c r="C2161" s="4" t="s">
        <v>11</v>
      </c>
      <c r="D2161" s="4" t="s">
        <v>16</v>
      </c>
      <c r="E2161" s="4" t="s">
        <v>16</v>
      </c>
      <c r="F2161" s="4" t="s">
        <v>16</v>
      </c>
      <c r="G2161" s="4" t="s">
        <v>11</v>
      </c>
      <c r="H2161" s="4" t="s">
        <v>11</v>
      </c>
    </row>
    <row r="2162" spans="1:8">
      <c r="A2162" t="n">
        <v>17242</v>
      </c>
      <c r="B2162" s="61" t="n">
        <v>60</v>
      </c>
      <c r="C2162" s="7" t="n">
        <v>1</v>
      </c>
      <c r="D2162" s="7" t="n">
        <v>0</v>
      </c>
      <c r="E2162" s="7" t="n">
        <v>0</v>
      </c>
      <c r="F2162" s="7" t="n">
        <v>0</v>
      </c>
      <c r="G2162" s="7" t="n">
        <v>0</v>
      </c>
      <c r="H2162" s="7" t="n">
        <v>0</v>
      </c>
    </row>
    <row r="2163" spans="1:8">
      <c r="A2163" t="s">
        <v>4</v>
      </c>
      <c r="B2163" s="4" t="s">
        <v>5</v>
      </c>
      <c r="C2163" s="4" t="s">
        <v>11</v>
      </c>
      <c r="D2163" s="4" t="s">
        <v>16</v>
      </c>
      <c r="E2163" s="4" t="s">
        <v>16</v>
      </c>
      <c r="F2163" s="4" t="s">
        <v>16</v>
      </c>
      <c r="G2163" s="4" t="s">
        <v>11</v>
      </c>
      <c r="H2163" s="4" t="s">
        <v>11</v>
      </c>
    </row>
    <row r="2164" spans="1:8">
      <c r="A2164" t="n">
        <v>17261</v>
      </c>
      <c r="B2164" s="61" t="n">
        <v>60</v>
      </c>
      <c r="C2164" s="7" t="n">
        <v>2</v>
      </c>
      <c r="D2164" s="7" t="n">
        <v>0</v>
      </c>
      <c r="E2164" s="7" t="n">
        <v>0</v>
      </c>
      <c r="F2164" s="7" t="n">
        <v>0</v>
      </c>
      <c r="G2164" s="7" t="n">
        <v>0</v>
      </c>
      <c r="H2164" s="7" t="n">
        <v>0</v>
      </c>
    </row>
    <row r="2165" spans="1:8">
      <c r="A2165" t="s">
        <v>4</v>
      </c>
      <c r="B2165" s="4" t="s">
        <v>5</v>
      </c>
      <c r="C2165" s="4" t="s">
        <v>11</v>
      </c>
      <c r="D2165" s="4" t="s">
        <v>16</v>
      </c>
      <c r="E2165" s="4" t="s">
        <v>16</v>
      </c>
      <c r="F2165" s="4" t="s">
        <v>16</v>
      </c>
      <c r="G2165" s="4" t="s">
        <v>11</v>
      </c>
      <c r="H2165" s="4" t="s">
        <v>11</v>
      </c>
    </row>
    <row r="2166" spans="1:8">
      <c r="A2166" t="n">
        <v>17280</v>
      </c>
      <c r="B2166" s="61" t="n">
        <v>60</v>
      </c>
      <c r="C2166" s="7" t="n">
        <v>3</v>
      </c>
      <c r="D2166" s="7" t="n">
        <v>0</v>
      </c>
      <c r="E2166" s="7" t="n">
        <v>0</v>
      </c>
      <c r="F2166" s="7" t="n">
        <v>0</v>
      </c>
      <c r="G2166" s="7" t="n">
        <v>0</v>
      </c>
      <c r="H2166" s="7" t="n">
        <v>0</v>
      </c>
    </row>
    <row r="2167" spans="1:8">
      <c r="A2167" t="s">
        <v>4</v>
      </c>
      <c r="B2167" s="4" t="s">
        <v>5</v>
      </c>
      <c r="C2167" s="4" t="s">
        <v>11</v>
      </c>
      <c r="D2167" s="4" t="s">
        <v>16</v>
      </c>
      <c r="E2167" s="4" t="s">
        <v>16</v>
      </c>
      <c r="F2167" s="4" t="s">
        <v>16</v>
      </c>
      <c r="G2167" s="4" t="s">
        <v>11</v>
      </c>
      <c r="H2167" s="4" t="s">
        <v>11</v>
      </c>
    </row>
    <row r="2168" spans="1:8">
      <c r="A2168" t="n">
        <v>17299</v>
      </c>
      <c r="B2168" s="61" t="n">
        <v>60</v>
      </c>
      <c r="C2168" s="7" t="n">
        <v>4</v>
      </c>
      <c r="D2168" s="7" t="n">
        <v>0</v>
      </c>
      <c r="E2168" s="7" t="n">
        <v>0</v>
      </c>
      <c r="F2168" s="7" t="n">
        <v>0</v>
      </c>
      <c r="G2168" s="7" t="n">
        <v>0</v>
      </c>
      <c r="H2168" s="7" t="n">
        <v>0</v>
      </c>
    </row>
    <row r="2169" spans="1:8">
      <c r="A2169" t="s">
        <v>4</v>
      </c>
      <c r="B2169" s="4" t="s">
        <v>5</v>
      </c>
      <c r="C2169" s="4" t="s">
        <v>11</v>
      </c>
      <c r="D2169" s="4" t="s">
        <v>16</v>
      </c>
      <c r="E2169" s="4" t="s">
        <v>16</v>
      </c>
      <c r="F2169" s="4" t="s">
        <v>16</v>
      </c>
      <c r="G2169" s="4" t="s">
        <v>11</v>
      </c>
      <c r="H2169" s="4" t="s">
        <v>11</v>
      </c>
    </row>
    <row r="2170" spans="1:8">
      <c r="A2170" t="n">
        <v>17318</v>
      </c>
      <c r="B2170" s="61" t="n">
        <v>60</v>
      </c>
      <c r="C2170" s="7" t="n">
        <v>5</v>
      </c>
      <c r="D2170" s="7" t="n">
        <v>0</v>
      </c>
      <c r="E2170" s="7" t="n">
        <v>0</v>
      </c>
      <c r="F2170" s="7" t="n">
        <v>0</v>
      </c>
      <c r="G2170" s="7" t="n">
        <v>0</v>
      </c>
      <c r="H2170" s="7" t="n">
        <v>0</v>
      </c>
    </row>
    <row r="2171" spans="1:8">
      <c r="A2171" t="s">
        <v>4</v>
      </c>
      <c r="B2171" s="4" t="s">
        <v>5</v>
      </c>
      <c r="C2171" s="4" t="s">
        <v>11</v>
      </c>
      <c r="D2171" s="4" t="s">
        <v>16</v>
      </c>
      <c r="E2171" s="4" t="s">
        <v>16</v>
      </c>
      <c r="F2171" s="4" t="s">
        <v>16</v>
      </c>
      <c r="G2171" s="4" t="s">
        <v>11</v>
      </c>
      <c r="H2171" s="4" t="s">
        <v>11</v>
      </c>
    </row>
    <row r="2172" spans="1:8">
      <c r="A2172" t="n">
        <v>17337</v>
      </c>
      <c r="B2172" s="61" t="n">
        <v>60</v>
      </c>
      <c r="C2172" s="7" t="n">
        <v>7032</v>
      </c>
      <c r="D2172" s="7" t="n">
        <v>0</v>
      </c>
      <c r="E2172" s="7" t="n">
        <v>0</v>
      </c>
      <c r="F2172" s="7" t="n">
        <v>0</v>
      </c>
      <c r="G2172" s="7" t="n">
        <v>0</v>
      </c>
      <c r="H2172" s="7" t="n">
        <v>0</v>
      </c>
    </row>
    <row r="2173" spans="1:8">
      <c r="A2173" t="s">
        <v>4</v>
      </c>
      <c r="B2173" s="4" t="s">
        <v>5</v>
      </c>
      <c r="C2173" s="4" t="s">
        <v>11</v>
      </c>
      <c r="D2173" s="4" t="s">
        <v>16</v>
      </c>
      <c r="E2173" s="4" t="s">
        <v>16</v>
      </c>
      <c r="F2173" s="4" t="s">
        <v>16</v>
      </c>
      <c r="G2173" s="4" t="s">
        <v>11</v>
      </c>
      <c r="H2173" s="4" t="s">
        <v>11</v>
      </c>
    </row>
    <row r="2174" spans="1:8">
      <c r="A2174" t="n">
        <v>17356</v>
      </c>
      <c r="B2174" s="61" t="n">
        <v>60</v>
      </c>
      <c r="C2174" s="7" t="n">
        <v>6</v>
      </c>
      <c r="D2174" s="7" t="n">
        <v>0</v>
      </c>
      <c r="E2174" s="7" t="n">
        <v>0</v>
      </c>
      <c r="F2174" s="7" t="n">
        <v>0</v>
      </c>
      <c r="G2174" s="7" t="n">
        <v>0</v>
      </c>
      <c r="H2174" s="7" t="n">
        <v>0</v>
      </c>
    </row>
    <row r="2175" spans="1:8">
      <c r="A2175" t="s">
        <v>4</v>
      </c>
      <c r="B2175" s="4" t="s">
        <v>5</v>
      </c>
      <c r="C2175" s="4" t="s">
        <v>11</v>
      </c>
      <c r="D2175" s="4" t="s">
        <v>16</v>
      </c>
      <c r="E2175" s="4" t="s">
        <v>16</v>
      </c>
      <c r="F2175" s="4" t="s">
        <v>16</v>
      </c>
      <c r="G2175" s="4" t="s">
        <v>11</v>
      </c>
      <c r="H2175" s="4" t="s">
        <v>11</v>
      </c>
    </row>
    <row r="2176" spans="1:8">
      <c r="A2176" t="n">
        <v>17375</v>
      </c>
      <c r="B2176" s="61" t="n">
        <v>60</v>
      </c>
      <c r="C2176" s="7" t="n">
        <v>7</v>
      </c>
      <c r="D2176" s="7" t="n">
        <v>0</v>
      </c>
      <c r="E2176" s="7" t="n">
        <v>0</v>
      </c>
      <c r="F2176" s="7" t="n">
        <v>0</v>
      </c>
      <c r="G2176" s="7" t="n">
        <v>0</v>
      </c>
      <c r="H2176" s="7" t="n">
        <v>0</v>
      </c>
    </row>
    <row r="2177" spans="1:8">
      <c r="A2177" t="s">
        <v>4</v>
      </c>
      <c r="B2177" s="4" t="s">
        <v>5</v>
      </c>
      <c r="C2177" s="4" t="s">
        <v>11</v>
      </c>
      <c r="D2177" s="4" t="s">
        <v>16</v>
      </c>
      <c r="E2177" s="4" t="s">
        <v>16</v>
      </c>
      <c r="F2177" s="4" t="s">
        <v>16</v>
      </c>
      <c r="G2177" s="4" t="s">
        <v>11</v>
      </c>
      <c r="H2177" s="4" t="s">
        <v>11</v>
      </c>
    </row>
    <row r="2178" spans="1:8">
      <c r="A2178" t="n">
        <v>17394</v>
      </c>
      <c r="B2178" s="61" t="n">
        <v>60</v>
      </c>
      <c r="C2178" s="7" t="n">
        <v>8</v>
      </c>
      <c r="D2178" s="7" t="n">
        <v>0</v>
      </c>
      <c r="E2178" s="7" t="n">
        <v>0</v>
      </c>
      <c r="F2178" s="7" t="n">
        <v>0</v>
      </c>
      <c r="G2178" s="7" t="n">
        <v>0</v>
      </c>
      <c r="H2178" s="7" t="n">
        <v>0</v>
      </c>
    </row>
    <row r="2179" spans="1:8">
      <c r="A2179" t="s">
        <v>4</v>
      </c>
      <c r="B2179" s="4" t="s">
        <v>5</v>
      </c>
      <c r="C2179" s="4" t="s">
        <v>11</v>
      </c>
      <c r="D2179" s="4" t="s">
        <v>16</v>
      </c>
      <c r="E2179" s="4" t="s">
        <v>16</v>
      </c>
      <c r="F2179" s="4" t="s">
        <v>16</v>
      </c>
      <c r="G2179" s="4" t="s">
        <v>11</v>
      </c>
      <c r="H2179" s="4" t="s">
        <v>11</v>
      </c>
    </row>
    <row r="2180" spans="1:8">
      <c r="A2180" t="n">
        <v>17413</v>
      </c>
      <c r="B2180" s="61" t="n">
        <v>60</v>
      </c>
      <c r="C2180" s="7" t="n">
        <v>9</v>
      </c>
      <c r="D2180" s="7" t="n">
        <v>0</v>
      </c>
      <c r="E2180" s="7" t="n">
        <v>0</v>
      </c>
      <c r="F2180" s="7" t="n">
        <v>0</v>
      </c>
      <c r="G2180" s="7" t="n">
        <v>0</v>
      </c>
      <c r="H2180" s="7" t="n">
        <v>0</v>
      </c>
    </row>
    <row r="2181" spans="1:8">
      <c r="A2181" t="s">
        <v>4</v>
      </c>
      <c r="B2181" s="4" t="s">
        <v>5</v>
      </c>
      <c r="C2181" s="4" t="s">
        <v>11</v>
      </c>
      <c r="D2181" s="4" t="s">
        <v>16</v>
      </c>
      <c r="E2181" s="4" t="s">
        <v>16</v>
      </c>
      <c r="F2181" s="4" t="s">
        <v>16</v>
      </c>
      <c r="G2181" s="4" t="s">
        <v>11</v>
      </c>
      <c r="H2181" s="4" t="s">
        <v>11</v>
      </c>
    </row>
    <row r="2182" spans="1:8">
      <c r="A2182" t="n">
        <v>17432</v>
      </c>
      <c r="B2182" s="61" t="n">
        <v>60</v>
      </c>
      <c r="C2182" s="7" t="n">
        <v>15</v>
      </c>
      <c r="D2182" s="7" t="n">
        <v>0</v>
      </c>
      <c r="E2182" s="7" t="n">
        <v>0</v>
      </c>
      <c r="F2182" s="7" t="n">
        <v>0</v>
      </c>
      <c r="G2182" s="7" t="n">
        <v>0</v>
      </c>
      <c r="H2182" s="7" t="n">
        <v>0</v>
      </c>
    </row>
    <row r="2183" spans="1:8">
      <c r="A2183" t="s">
        <v>4</v>
      </c>
      <c r="B2183" s="4" t="s">
        <v>5</v>
      </c>
      <c r="C2183" s="4" t="s">
        <v>11</v>
      </c>
      <c r="D2183" s="4" t="s">
        <v>16</v>
      </c>
      <c r="E2183" s="4" t="s">
        <v>16</v>
      </c>
      <c r="F2183" s="4" t="s">
        <v>16</v>
      </c>
      <c r="G2183" s="4" t="s">
        <v>11</v>
      </c>
      <c r="H2183" s="4" t="s">
        <v>11</v>
      </c>
    </row>
    <row r="2184" spans="1:8">
      <c r="A2184" t="n">
        <v>17451</v>
      </c>
      <c r="B2184" s="61" t="n">
        <v>60</v>
      </c>
      <c r="C2184" s="7" t="n">
        <v>17</v>
      </c>
      <c r="D2184" s="7" t="n">
        <v>0</v>
      </c>
      <c r="E2184" s="7" t="n">
        <v>0</v>
      </c>
      <c r="F2184" s="7" t="n">
        <v>0</v>
      </c>
      <c r="G2184" s="7" t="n">
        <v>0</v>
      </c>
      <c r="H2184" s="7" t="n">
        <v>0</v>
      </c>
    </row>
    <row r="2185" spans="1:8">
      <c r="A2185" t="s">
        <v>4</v>
      </c>
      <c r="B2185" s="4" t="s">
        <v>5</v>
      </c>
      <c r="C2185" s="4" t="s">
        <v>11</v>
      </c>
      <c r="D2185" s="4" t="s">
        <v>16</v>
      </c>
      <c r="E2185" s="4" t="s">
        <v>16</v>
      </c>
      <c r="F2185" s="4" t="s">
        <v>16</v>
      </c>
      <c r="G2185" s="4" t="s">
        <v>11</v>
      </c>
      <c r="H2185" s="4" t="s">
        <v>11</v>
      </c>
    </row>
    <row r="2186" spans="1:8">
      <c r="A2186" t="n">
        <v>17470</v>
      </c>
      <c r="B2186" s="61" t="n">
        <v>60</v>
      </c>
      <c r="C2186" s="7" t="n">
        <v>18</v>
      </c>
      <c r="D2186" s="7" t="n">
        <v>0</v>
      </c>
      <c r="E2186" s="7" t="n">
        <v>0</v>
      </c>
      <c r="F2186" s="7" t="n">
        <v>0</v>
      </c>
      <c r="G2186" s="7" t="n">
        <v>0</v>
      </c>
      <c r="H2186" s="7" t="n">
        <v>0</v>
      </c>
    </row>
    <row r="2187" spans="1:8">
      <c r="A2187" t="s">
        <v>4</v>
      </c>
      <c r="B2187" s="4" t="s">
        <v>5</v>
      </c>
      <c r="C2187" s="4" t="s">
        <v>11</v>
      </c>
      <c r="D2187" s="4" t="s">
        <v>16</v>
      </c>
      <c r="E2187" s="4" t="s">
        <v>16</v>
      </c>
      <c r="F2187" s="4" t="s">
        <v>16</v>
      </c>
      <c r="G2187" s="4" t="s">
        <v>11</v>
      </c>
      <c r="H2187" s="4" t="s">
        <v>11</v>
      </c>
    </row>
    <row r="2188" spans="1:8">
      <c r="A2188" t="n">
        <v>17489</v>
      </c>
      <c r="B2188" s="61" t="n">
        <v>60</v>
      </c>
      <c r="C2188" s="7" t="n">
        <v>12</v>
      </c>
      <c r="D2188" s="7" t="n">
        <v>0</v>
      </c>
      <c r="E2188" s="7" t="n">
        <v>0</v>
      </c>
      <c r="F2188" s="7" t="n">
        <v>0</v>
      </c>
      <c r="G2188" s="7" t="n">
        <v>0</v>
      </c>
      <c r="H2188" s="7" t="n">
        <v>0</v>
      </c>
    </row>
    <row r="2189" spans="1:8">
      <c r="A2189" t="s">
        <v>4</v>
      </c>
      <c r="B2189" s="4" t="s">
        <v>5</v>
      </c>
      <c r="C2189" s="4" t="s">
        <v>11</v>
      </c>
      <c r="D2189" s="4" t="s">
        <v>16</v>
      </c>
      <c r="E2189" s="4" t="s">
        <v>16</v>
      </c>
      <c r="F2189" s="4" t="s">
        <v>16</v>
      </c>
      <c r="G2189" s="4" t="s">
        <v>11</v>
      </c>
      <c r="H2189" s="4" t="s">
        <v>11</v>
      </c>
    </row>
    <row r="2190" spans="1:8">
      <c r="A2190" t="n">
        <v>17508</v>
      </c>
      <c r="B2190" s="61" t="n">
        <v>60</v>
      </c>
      <c r="C2190" s="7" t="n">
        <v>13</v>
      </c>
      <c r="D2190" s="7" t="n">
        <v>0</v>
      </c>
      <c r="E2190" s="7" t="n">
        <v>0</v>
      </c>
      <c r="F2190" s="7" t="n">
        <v>0</v>
      </c>
      <c r="G2190" s="7" t="n">
        <v>0</v>
      </c>
      <c r="H2190" s="7" t="n">
        <v>0</v>
      </c>
    </row>
    <row r="2191" spans="1:8">
      <c r="A2191" t="s">
        <v>4</v>
      </c>
      <c r="B2191" s="4" t="s">
        <v>5</v>
      </c>
      <c r="C2191" s="4" t="s">
        <v>11</v>
      </c>
      <c r="D2191" s="4" t="s">
        <v>16</v>
      </c>
      <c r="E2191" s="4" t="s">
        <v>16</v>
      </c>
      <c r="F2191" s="4" t="s">
        <v>16</v>
      </c>
      <c r="G2191" s="4" t="s">
        <v>11</v>
      </c>
      <c r="H2191" s="4" t="s">
        <v>11</v>
      </c>
    </row>
    <row r="2192" spans="1:8">
      <c r="A2192" t="n">
        <v>17527</v>
      </c>
      <c r="B2192" s="61" t="n">
        <v>60</v>
      </c>
      <c r="C2192" s="7" t="n">
        <v>80</v>
      </c>
      <c r="D2192" s="7" t="n">
        <v>0</v>
      </c>
      <c r="E2192" s="7" t="n">
        <v>0</v>
      </c>
      <c r="F2192" s="7" t="n">
        <v>0</v>
      </c>
      <c r="G2192" s="7" t="n">
        <v>0</v>
      </c>
      <c r="H2192" s="7" t="n">
        <v>0</v>
      </c>
    </row>
    <row r="2193" spans="1:8">
      <c r="A2193" t="s">
        <v>4</v>
      </c>
      <c r="B2193" s="4" t="s">
        <v>5</v>
      </c>
      <c r="C2193" s="4" t="s">
        <v>7</v>
      </c>
      <c r="D2193" s="4" t="s">
        <v>11</v>
      </c>
      <c r="E2193" s="4" t="s">
        <v>8</v>
      </c>
      <c r="F2193" s="4" t="s">
        <v>8</v>
      </c>
      <c r="G2193" s="4" t="s">
        <v>8</v>
      </c>
      <c r="H2193" s="4" t="s">
        <v>8</v>
      </c>
    </row>
    <row r="2194" spans="1:8">
      <c r="A2194" t="n">
        <v>17546</v>
      </c>
      <c r="B2194" s="41" t="n">
        <v>51</v>
      </c>
      <c r="C2194" s="7" t="n">
        <v>3</v>
      </c>
      <c r="D2194" s="7" t="n">
        <v>0</v>
      </c>
      <c r="E2194" s="7" t="s">
        <v>188</v>
      </c>
      <c r="F2194" s="7" t="s">
        <v>166</v>
      </c>
      <c r="G2194" s="7" t="s">
        <v>165</v>
      </c>
      <c r="H2194" s="7" t="s">
        <v>166</v>
      </c>
    </row>
    <row r="2195" spans="1:8">
      <c r="A2195" t="s">
        <v>4</v>
      </c>
      <c r="B2195" s="4" t="s">
        <v>5</v>
      </c>
      <c r="C2195" s="4" t="s">
        <v>7</v>
      </c>
      <c r="D2195" s="4" t="s">
        <v>11</v>
      </c>
    </row>
    <row r="2196" spans="1:8">
      <c r="A2196" t="n">
        <v>17559</v>
      </c>
      <c r="B2196" s="29" t="n">
        <v>58</v>
      </c>
      <c r="C2196" s="7" t="n">
        <v>255</v>
      </c>
      <c r="D2196" s="7" t="n">
        <v>0</v>
      </c>
    </row>
    <row r="2197" spans="1:8">
      <c r="A2197" t="s">
        <v>4</v>
      </c>
      <c r="B2197" s="4" t="s">
        <v>5</v>
      </c>
      <c r="C2197" s="4" t="s">
        <v>11</v>
      </c>
      <c r="D2197" s="4" t="s">
        <v>7</v>
      </c>
      <c r="E2197" s="4" t="s">
        <v>16</v>
      </c>
      <c r="F2197" s="4" t="s">
        <v>11</v>
      </c>
    </row>
    <row r="2198" spans="1:8">
      <c r="A2198" t="n">
        <v>17563</v>
      </c>
      <c r="B2198" s="62" t="n">
        <v>59</v>
      </c>
      <c r="C2198" s="7" t="n">
        <v>0</v>
      </c>
      <c r="D2198" s="7" t="n">
        <v>8</v>
      </c>
      <c r="E2198" s="7" t="n">
        <v>0.150000005960464</v>
      </c>
      <c r="F2198" s="7" t="n">
        <v>0</v>
      </c>
    </row>
    <row r="2199" spans="1:8">
      <c r="A2199" t="s">
        <v>4</v>
      </c>
      <c r="B2199" s="4" t="s">
        <v>5</v>
      </c>
      <c r="C2199" s="4" t="s">
        <v>11</v>
      </c>
    </row>
    <row r="2200" spans="1:8">
      <c r="A2200" t="n">
        <v>17573</v>
      </c>
      <c r="B2200" s="36" t="n">
        <v>16</v>
      </c>
      <c r="C2200" s="7" t="n">
        <v>1800</v>
      </c>
    </row>
    <row r="2201" spans="1:8">
      <c r="A2201" t="s">
        <v>4</v>
      </c>
      <c r="B2201" s="4" t="s">
        <v>5</v>
      </c>
      <c r="C2201" s="4" t="s">
        <v>11</v>
      </c>
      <c r="D2201" s="4" t="s">
        <v>7</v>
      </c>
      <c r="E2201" s="4" t="s">
        <v>16</v>
      </c>
      <c r="F2201" s="4" t="s">
        <v>11</v>
      </c>
    </row>
    <row r="2202" spans="1:8">
      <c r="A2202" t="n">
        <v>17576</v>
      </c>
      <c r="B2202" s="62" t="n">
        <v>59</v>
      </c>
      <c r="C2202" s="7" t="n">
        <v>0</v>
      </c>
      <c r="D2202" s="7" t="n">
        <v>255</v>
      </c>
      <c r="E2202" s="7" t="n">
        <v>0</v>
      </c>
      <c r="F2202" s="7" t="n">
        <v>0</v>
      </c>
    </row>
    <row r="2203" spans="1:8">
      <c r="A2203" t="s">
        <v>4</v>
      </c>
      <c r="B2203" s="4" t="s">
        <v>5</v>
      </c>
      <c r="C2203" s="4" t="s">
        <v>11</v>
      </c>
    </row>
    <row r="2204" spans="1:8">
      <c r="A2204" t="n">
        <v>17586</v>
      </c>
      <c r="B2204" s="36" t="n">
        <v>16</v>
      </c>
      <c r="C2204" s="7" t="n">
        <v>300</v>
      </c>
    </row>
    <row r="2205" spans="1:8">
      <c r="A2205" t="s">
        <v>4</v>
      </c>
      <c r="B2205" s="4" t="s">
        <v>5</v>
      </c>
      <c r="C2205" s="4" t="s">
        <v>7</v>
      </c>
      <c r="D2205" s="4" t="s">
        <v>7</v>
      </c>
      <c r="E2205" s="4" t="s">
        <v>16</v>
      </c>
      <c r="F2205" s="4" t="s">
        <v>16</v>
      </c>
      <c r="G2205" s="4" t="s">
        <v>16</v>
      </c>
      <c r="H2205" s="4" t="s">
        <v>11</v>
      </c>
    </row>
    <row r="2206" spans="1:8">
      <c r="A2206" t="n">
        <v>17589</v>
      </c>
      <c r="B2206" s="26" t="n">
        <v>45</v>
      </c>
      <c r="C2206" s="7" t="n">
        <v>2</v>
      </c>
      <c r="D2206" s="7" t="n">
        <v>3</v>
      </c>
      <c r="E2206" s="7" t="n">
        <v>-0.0900000035762787</v>
      </c>
      <c r="F2206" s="7" t="n">
        <v>-1.12000000476837</v>
      </c>
      <c r="G2206" s="7" t="n">
        <v>-22.4500007629395</v>
      </c>
      <c r="H2206" s="7" t="n">
        <v>1000</v>
      </c>
    </row>
    <row r="2207" spans="1:8">
      <c r="A2207" t="s">
        <v>4</v>
      </c>
      <c r="B2207" s="4" t="s">
        <v>5</v>
      </c>
      <c r="C2207" s="4" t="s">
        <v>7</v>
      </c>
      <c r="D2207" s="4" t="s">
        <v>7</v>
      </c>
      <c r="E2207" s="4" t="s">
        <v>16</v>
      </c>
      <c r="F2207" s="4" t="s">
        <v>16</v>
      </c>
      <c r="G2207" s="4" t="s">
        <v>16</v>
      </c>
      <c r="H2207" s="4" t="s">
        <v>11</v>
      </c>
      <c r="I2207" s="4" t="s">
        <v>7</v>
      </c>
    </row>
    <row r="2208" spans="1:8">
      <c r="A2208" t="n">
        <v>17606</v>
      </c>
      <c r="B2208" s="26" t="n">
        <v>45</v>
      </c>
      <c r="C2208" s="7" t="n">
        <v>4</v>
      </c>
      <c r="D2208" s="7" t="n">
        <v>3</v>
      </c>
      <c r="E2208" s="7" t="n">
        <v>16.6800003051758</v>
      </c>
      <c r="F2208" s="7" t="n">
        <v>198.809997558594</v>
      </c>
      <c r="G2208" s="7" t="n">
        <v>0</v>
      </c>
      <c r="H2208" s="7" t="n">
        <v>1000</v>
      </c>
      <c r="I2208" s="7" t="n">
        <v>1</v>
      </c>
    </row>
    <row r="2209" spans="1:9">
      <c r="A2209" t="s">
        <v>4</v>
      </c>
      <c r="B2209" s="4" t="s">
        <v>5</v>
      </c>
      <c r="C2209" s="4" t="s">
        <v>7</v>
      </c>
      <c r="D2209" s="4" t="s">
        <v>11</v>
      </c>
      <c r="E2209" s="4" t="s">
        <v>8</v>
      </c>
      <c r="F2209" s="4" t="s">
        <v>8</v>
      </c>
      <c r="G2209" s="4" t="s">
        <v>8</v>
      </c>
      <c r="H2209" s="4" t="s">
        <v>8</v>
      </c>
    </row>
    <row r="2210" spans="1:9">
      <c r="A2210" t="n">
        <v>17624</v>
      </c>
      <c r="B2210" s="41" t="n">
        <v>51</v>
      </c>
      <c r="C2210" s="7" t="n">
        <v>3</v>
      </c>
      <c r="D2210" s="7" t="n">
        <v>0</v>
      </c>
      <c r="E2210" s="7" t="s">
        <v>198</v>
      </c>
      <c r="F2210" s="7" t="s">
        <v>166</v>
      </c>
      <c r="G2210" s="7" t="s">
        <v>165</v>
      </c>
      <c r="H2210" s="7" t="s">
        <v>166</v>
      </c>
    </row>
    <row r="2211" spans="1:9">
      <c r="A2211" t="s">
        <v>4</v>
      </c>
      <c r="B2211" s="4" t="s">
        <v>5</v>
      </c>
      <c r="C2211" s="4" t="s">
        <v>11</v>
      </c>
      <c r="D2211" s="4" t="s">
        <v>7</v>
      </c>
      <c r="E2211" s="4" t="s">
        <v>8</v>
      </c>
      <c r="F2211" s="4" t="s">
        <v>16</v>
      </c>
      <c r="G2211" s="4" t="s">
        <v>16</v>
      </c>
      <c r="H2211" s="4" t="s">
        <v>16</v>
      </c>
    </row>
    <row r="2212" spans="1:9">
      <c r="A2212" t="n">
        <v>17637</v>
      </c>
      <c r="B2212" s="40" t="n">
        <v>48</v>
      </c>
      <c r="C2212" s="7" t="n">
        <v>0</v>
      </c>
      <c r="D2212" s="7" t="n">
        <v>0</v>
      </c>
      <c r="E2212" s="7" t="s">
        <v>143</v>
      </c>
      <c r="F2212" s="7" t="n">
        <v>-1</v>
      </c>
      <c r="G2212" s="7" t="n">
        <v>1</v>
      </c>
      <c r="H2212" s="7" t="n">
        <v>0</v>
      </c>
    </row>
    <row r="2213" spans="1:9">
      <c r="A2213" t="s">
        <v>4</v>
      </c>
      <c r="B2213" s="4" t="s">
        <v>5</v>
      </c>
      <c r="C2213" s="4" t="s">
        <v>7</v>
      </c>
      <c r="D2213" s="4" t="s">
        <v>11</v>
      </c>
      <c r="E2213" s="4" t="s">
        <v>16</v>
      </c>
      <c r="F2213" s="4" t="s">
        <v>11</v>
      </c>
      <c r="G2213" s="4" t="s">
        <v>13</v>
      </c>
      <c r="H2213" s="4" t="s">
        <v>13</v>
      </c>
      <c r="I2213" s="4" t="s">
        <v>11</v>
      </c>
      <c r="J2213" s="4" t="s">
        <v>11</v>
      </c>
      <c r="K2213" s="4" t="s">
        <v>13</v>
      </c>
      <c r="L2213" s="4" t="s">
        <v>13</v>
      </c>
      <c r="M2213" s="4" t="s">
        <v>13</v>
      </c>
      <c r="N2213" s="4" t="s">
        <v>13</v>
      </c>
      <c r="O2213" s="4" t="s">
        <v>8</v>
      </c>
    </row>
    <row r="2214" spans="1:9">
      <c r="A2214" t="n">
        <v>17663</v>
      </c>
      <c r="B2214" s="13" t="n">
        <v>50</v>
      </c>
      <c r="C2214" s="7" t="n">
        <v>0</v>
      </c>
      <c r="D2214" s="7" t="n">
        <v>2003</v>
      </c>
      <c r="E2214" s="7" t="n">
        <v>0.5</v>
      </c>
      <c r="F2214" s="7" t="n">
        <v>100</v>
      </c>
      <c r="G2214" s="7" t="n">
        <v>0</v>
      </c>
      <c r="H2214" s="7" t="n">
        <v>0</v>
      </c>
      <c r="I2214" s="7" t="n">
        <v>0</v>
      </c>
      <c r="J2214" s="7" t="n">
        <v>65533</v>
      </c>
      <c r="K2214" s="7" t="n">
        <v>0</v>
      </c>
      <c r="L2214" s="7" t="n">
        <v>0</v>
      </c>
      <c r="M2214" s="7" t="n">
        <v>0</v>
      </c>
      <c r="N2214" s="7" t="n">
        <v>0</v>
      </c>
      <c r="O2214" s="7" t="s">
        <v>15</v>
      </c>
    </row>
    <row r="2215" spans="1:9">
      <c r="A2215" t="s">
        <v>4</v>
      </c>
      <c r="B2215" s="4" t="s">
        <v>5</v>
      </c>
      <c r="C2215" s="4" t="s">
        <v>7</v>
      </c>
      <c r="D2215" s="4" t="s">
        <v>11</v>
      </c>
    </row>
    <row r="2216" spans="1:9">
      <c r="A2216" t="n">
        <v>17702</v>
      </c>
      <c r="B2216" s="26" t="n">
        <v>45</v>
      </c>
      <c r="C2216" s="7" t="n">
        <v>7</v>
      </c>
      <c r="D2216" s="7" t="n">
        <v>255</v>
      </c>
    </row>
    <row r="2217" spans="1:9">
      <c r="A2217" t="s">
        <v>4</v>
      </c>
      <c r="B2217" s="4" t="s">
        <v>5</v>
      </c>
      <c r="C2217" s="4" t="s">
        <v>11</v>
      </c>
      <c r="D2217" s="4" t="s">
        <v>7</v>
      </c>
      <c r="E2217" s="4" t="s">
        <v>16</v>
      </c>
      <c r="F2217" s="4" t="s">
        <v>11</v>
      </c>
    </row>
    <row r="2218" spans="1:9">
      <c r="A2218" t="n">
        <v>17706</v>
      </c>
      <c r="B2218" s="62" t="n">
        <v>59</v>
      </c>
      <c r="C2218" s="7" t="n">
        <v>16</v>
      </c>
      <c r="D2218" s="7" t="n">
        <v>13</v>
      </c>
      <c r="E2218" s="7" t="n">
        <v>0.150000005960464</v>
      </c>
      <c r="F2218" s="7" t="n">
        <v>0</v>
      </c>
    </row>
    <row r="2219" spans="1:9">
      <c r="A2219" t="s">
        <v>4</v>
      </c>
      <c r="B2219" s="4" t="s">
        <v>5</v>
      </c>
      <c r="C2219" s="4" t="s">
        <v>7</v>
      </c>
      <c r="D2219" s="4" t="s">
        <v>11</v>
      </c>
      <c r="E2219" s="4" t="s">
        <v>8</v>
      </c>
      <c r="F2219" s="4" t="s">
        <v>8</v>
      </c>
      <c r="G2219" s="4" t="s">
        <v>8</v>
      </c>
      <c r="H2219" s="4" t="s">
        <v>8</v>
      </c>
    </row>
    <row r="2220" spans="1:9">
      <c r="A2220" t="n">
        <v>17716</v>
      </c>
      <c r="B2220" s="41" t="n">
        <v>51</v>
      </c>
      <c r="C2220" s="7" t="n">
        <v>3</v>
      </c>
      <c r="D2220" s="7" t="n">
        <v>16</v>
      </c>
      <c r="E2220" s="7" t="s">
        <v>163</v>
      </c>
      <c r="F2220" s="7" t="s">
        <v>167</v>
      </c>
      <c r="G2220" s="7" t="s">
        <v>165</v>
      </c>
      <c r="H2220" s="7" t="s">
        <v>166</v>
      </c>
    </row>
    <row r="2221" spans="1:9">
      <c r="A2221" t="s">
        <v>4</v>
      </c>
      <c r="B2221" s="4" t="s">
        <v>5</v>
      </c>
      <c r="C2221" s="4" t="s">
        <v>11</v>
      </c>
      <c r="D2221" s="4" t="s">
        <v>7</v>
      </c>
      <c r="E2221" s="4" t="s">
        <v>16</v>
      </c>
      <c r="F2221" s="4" t="s">
        <v>11</v>
      </c>
    </row>
    <row r="2222" spans="1:9">
      <c r="A2222" t="n">
        <v>17729</v>
      </c>
      <c r="B2222" s="62" t="n">
        <v>59</v>
      </c>
      <c r="C2222" s="7" t="n">
        <v>11</v>
      </c>
      <c r="D2222" s="7" t="n">
        <v>13</v>
      </c>
      <c r="E2222" s="7" t="n">
        <v>0.150000005960464</v>
      </c>
      <c r="F2222" s="7" t="n">
        <v>0</v>
      </c>
    </row>
    <row r="2223" spans="1:9">
      <c r="A2223" t="s">
        <v>4</v>
      </c>
      <c r="B2223" s="4" t="s">
        <v>5</v>
      </c>
      <c r="C2223" s="4" t="s">
        <v>7</v>
      </c>
      <c r="D2223" s="4" t="s">
        <v>11</v>
      </c>
      <c r="E2223" s="4" t="s">
        <v>8</v>
      </c>
      <c r="F2223" s="4" t="s">
        <v>8</v>
      </c>
      <c r="G2223" s="4" t="s">
        <v>8</v>
      </c>
      <c r="H2223" s="4" t="s">
        <v>8</v>
      </c>
    </row>
    <row r="2224" spans="1:9">
      <c r="A2224" t="n">
        <v>17739</v>
      </c>
      <c r="B2224" s="41" t="n">
        <v>51</v>
      </c>
      <c r="C2224" s="7" t="n">
        <v>3</v>
      </c>
      <c r="D2224" s="7" t="n">
        <v>11</v>
      </c>
      <c r="E2224" s="7" t="s">
        <v>163</v>
      </c>
      <c r="F2224" s="7" t="s">
        <v>167</v>
      </c>
      <c r="G2224" s="7" t="s">
        <v>165</v>
      </c>
      <c r="H2224" s="7" t="s">
        <v>166</v>
      </c>
    </row>
    <row r="2225" spans="1:15">
      <c r="A2225" t="s">
        <v>4</v>
      </c>
      <c r="B2225" s="4" t="s">
        <v>5</v>
      </c>
      <c r="C2225" s="4" t="s">
        <v>11</v>
      </c>
      <c r="D2225" s="4" t="s">
        <v>7</v>
      </c>
      <c r="E2225" s="4" t="s">
        <v>16</v>
      </c>
      <c r="F2225" s="4" t="s">
        <v>11</v>
      </c>
    </row>
    <row r="2226" spans="1:15">
      <c r="A2226" t="n">
        <v>17752</v>
      </c>
      <c r="B2226" s="62" t="n">
        <v>59</v>
      </c>
      <c r="C2226" s="7" t="n">
        <v>1</v>
      </c>
      <c r="D2226" s="7" t="n">
        <v>13</v>
      </c>
      <c r="E2226" s="7" t="n">
        <v>0.150000005960464</v>
      </c>
      <c r="F2226" s="7" t="n">
        <v>0</v>
      </c>
    </row>
    <row r="2227" spans="1:15">
      <c r="A2227" t="s">
        <v>4</v>
      </c>
      <c r="B2227" s="4" t="s">
        <v>5</v>
      </c>
      <c r="C2227" s="4" t="s">
        <v>7</v>
      </c>
      <c r="D2227" s="4" t="s">
        <v>11</v>
      </c>
      <c r="E2227" s="4" t="s">
        <v>8</v>
      </c>
      <c r="F2227" s="4" t="s">
        <v>8</v>
      </c>
      <c r="G2227" s="4" t="s">
        <v>8</v>
      </c>
      <c r="H2227" s="4" t="s">
        <v>8</v>
      </c>
    </row>
    <row r="2228" spans="1:15">
      <c r="A2228" t="n">
        <v>17762</v>
      </c>
      <c r="B2228" s="41" t="n">
        <v>51</v>
      </c>
      <c r="C2228" s="7" t="n">
        <v>3</v>
      </c>
      <c r="D2228" s="7" t="n">
        <v>1</v>
      </c>
      <c r="E2228" s="7" t="s">
        <v>163</v>
      </c>
      <c r="F2228" s="7" t="s">
        <v>164</v>
      </c>
      <c r="G2228" s="7" t="s">
        <v>165</v>
      </c>
      <c r="H2228" s="7" t="s">
        <v>166</v>
      </c>
    </row>
    <row r="2229" spans="1:15">
      <c r="A2229" t="s">
        <v>4</v>
      </c>
      <c r="B2229" s="4" t="s">
        <v>5</v>
      </c>
      <c r="C2229" s="4" t="s">
        <v>11</v>
      </c>
      <c r="D2229" s="4" t="s">
        <v>7</v>
      </c>
      <c r="E2229" s="4" t="s">
        <v>16</v>
      </c>
      <c r="F2229" s="4" t="s">
        <v>11</v>
      </c>
    </row>
    <row r="2230" spans="1:15">
      <c r="A2230" t="n">
        <v>17775</v>
      </c>
      <c r="B2230" s="62" t="n">
        <v>59</v>
      </c>
      <c r="C2230" s="7" t="n">
        <v>2</v>
      </c>
      <c r="D2230" s="7" t="n">
        <v>13</v>
      </c>
      <c r="E2230" s="7" t="n">
        <v>0.150000005960464</v>
      </c>
      <c r="F2230" s="7" t="n">
        <v>0</v>
      </c>
    </row>
    <row r="2231" spans="1:15">
      <c r="A2231" t="s">
        <v>4</v>
      </c>
      <c r="B2231" s="4" t="s">
        <v>5</v>
      </c>
      <c r="C2231" s="4" t="s">
        <v>11</v>
      </c>
      <c r="D2231" s="4" t="s">
        <v>7</v>
      </c>
      <c r="E2231" s="4" t="s">
        <v>16</v>
      </c>
      <c r="F2231" s="4" t="s">
        <v>11</v>
      </c>
    </row>
    <row r="2232" spans="1:15">
      <c r="A2232" t="n">
        <v>17785</v>
      </c>
      <c r="B2232" s="62" t="n">
        <v>59</v>
      </c>
      <c r="C2232" s="7" t="n">
        <v>3</v>
      </c>
      <c r="D2232" s="7" t="n">
        <v>13</v>
      </c>
      <c r="E2232" s="7" t="n">
        <v>0.150000005960464</v>
      </c>
      <c r="F2232" s="7" t="n">
        <v>0</v>
      </c>
    </row>
    <row r="2233" spans="1:15">
      <c r="A2233" t="s">
        <v>4</v>
      </c>
      <c r="B2233" s="4" t="s">
        <v>5</v>
      </c>
      <c r="C2233" s="4" t="s">
        <v>7</v>
      </c>
      <c r="D2233" s="4" t="s">
        <v>11</v>
      </c>
      <c r="E2233" s="4" t="s">
        <v>8</v>
      </c>
      <c r="F2233" s="4" t="s">
        <v>8</v>
      </c>
      <c r="G2233" s="4" t="s">
        <v>8</v>
      </c>
      <c r="H2233" s="4" t="s">
        <v>8</v>
      </c>
    </row>
    <row r="2234" spans="1:15">
      <c r="A2234" t="n">
        <v>17795</v>
      </c>
      <c r="B2234" s="41" t="n">
        <v>51</v>
      </c>
      <c r="C2234" s="7" t="n">
        <v>3</v>
      </c>
      <c r="D2234" s="7" t="n">
        <v>2</v>
      </c>
      <c r="E2234" s="7" t="s">
        <v>163</v>
      </c>
      <c r="F2234" s="7" t="s">
        <v>164</v>
      </c>
      <c r="G2234" s="7" t="s">
        <v>165</v>
      </c>
      <c r="H2234" s="7" t="s">
        <v>166</v>
      </c>
    </row>
    <row r="2235" spans="1:15">
      <c r="A2235" t="s">
        <v>4</v>
      </c>
      <c r="B2235" s="4" t="s">
        <v>5</v>
      </c>
      <c r="C2235" s="4" t="s">
        <v>7</v>
      </c>
      <c r="D2235" s="4" t="s">
        <v>11</v>
      </c>
      <c r="E2235" s="4" t="s">
        <v>8</v>
      </c>
      <c r="F2235" s="4" t="s">
        <v>8</v>
      </c>
      <c r="G2235" s="4" t="s">
        <v>8</v>
      </c>
      <c r="H2235" s="4" t="s">
        <v>8</v>
      </c>
    </row>
    <row r="2236" spans="1:15">
      <c r="A2236" t="n">
        <v>17808</v>
      </c>
      <c r="B2236" s="41" t="n">
        <v>51</v>
      </c>
      <c r="C2236" s="7" t="n">
        <v>3</v>
      </c>
      <c r="D2236" s="7" t="n">
        <v>3</v>
      </c>
      <c r="E2236" s="7" t="s">
        <v>163</v>
      </c>
      <c r="F2236" s="7" t="s">
        <v>167</v>
      </c>
      <c r="G2236" s="7" t="s">
        <v>165</v>
      </c>
      <c r="H2236" s="7" t="s">
        <v>166</v>
      </c>
    </row>
    <row r="2237" spans="1:15">
      <c r="A2237" t="s">
        <v>4</v>
      </c>
      <c r="B2237" s="4" t="s">
        <v>5</v>
      </c>
      <c r="C2237" s="4" t="s">
        <v>11</v>
      </c>
      <c r="D2237" s="4" t="s">
        <v>7</v>
      </c>
      <c r="E2237" s="4" t="s">
        <v>16</v>
      </c>
      <c r="F2237" s="4" t="s">
        <v>11</v>
      </c>
    </row>
    <row r="2238" spans="1:15">
      <c r="A2238" t="n">
        <v>17821</v>
      </c>
      <c r="B2238" s="62" t="n">
        <v>59</v>
      </c>
      <c r="C2238" s="7" t="n">
        <v>4</v>
      </c>
      <c r="D2238" s="7" t="n">
        <v>13</v>
      </c>
      <c r="E2238" s="7" t="n">
        <v>0.150000005960464</v>
      </c>
      <c r="F2238" s="7" t="n">
        <v>0</v>
      </c>
    </row>
    <row r="2239" spans="1:15">
      <c r="A2239" t="s">
        <v>4</v>
      </c>
      <c r="B2239" s="4" t="s">
        <v>5</v>
      </c>
      <c r="C2239" s="4" t="s">
        <v>11</v>
      </c>
      <c r="D2239" s="4" t="s">
        <v>7</v>
      </c>
      <c r="E2239" s="4" t="s">
        <v>16</v>
      </c>
      <c r="F2239" s="4" t="s">
        <v>11</v>
      </c>
    </row>
    <row r="2240" spans="1:15">
      <c r="A2240" t="n">
        <v>17831</v>
      </c>
      <c r="B2240" s="62" t="n">
        <v>59</v>
      </c>
      <c r="C2240" s="7" t="n">
        <v>5</v>
      </c>
      <c r="D2240" s="7" t="n">
        <v>13</v>
      </c>
      <c r="E2240" s="7" t="n">
        <v>0.150000005960464</v>
      </c>
      <c r="F2240" s="7" t="n">
        <v>0</v>
      </c>
    </row>
    <row r="2241" spans="1:8">
      <c r="A2241" t="s">
        <v>4</v>
      </c>
      <c r="B2241" s="4" t="s">
        <v>5</v>
      </c>
      <c r="C2241" s="4" t="s">
        <v>11</v>
      </c>
      <c r="D2241" s="4" t="s">
        <v>11</v>
      </c>
      <c r="E2241" s="4" t="s">
        <v>11</v>
      </c>
    </row>
    <row r="2242" spans="1:8">
      <c r="A2242" t="n">
        <v>17841</v>
      </c>
      <c r="B2242" s="64" t="n">
        <v>61</v>
      </c>
      <c r="C2242" s="7" t="n">
        <v>4</v>
      </c>
      <c r="D2242" s="7" t="n">
        <v>0</v>
      </c>
      <c r="E2242" s="7" t="n">
        <v>1000</v>
      </c>
    </row>
    <row r="2243" spans="1:8">
      <c r="A2243" t="s">
        <v>4</v>
      </c>
      <c r="B2243" s="4" t="s">
        <v>5</v>
      </c>
      <c r="C2243" s="4" t="s">
        <v>11</v>
      </c>
      <c r="D2243" s="4" t="s">
        <v>11</v>
      </c>
      <c r="E2243" s="4" t="s">
        <v>11</v>
      </c>
    </row>
    <row r="2244" spans="1:8">
      <c r="A2244" t="n">
        <v>17848</v>
      </c>
      <c r="B2244" s="64" t="n">
        <v>61</v>
      </c>
      <c r="C2244" s="7" t="n">
        <v>5</v>
      </c>
      <c r="D2244" s="7" t="n">
        <v>0</v>
      </c>
      <c r="E2244" s="7" t="n">
        <v>1000</v>
      </c>
    </row>
    <row r="2245" spans="1:8">
      <c r="A2245" t="s">
        <v>4</v>
      </c>
      <c r="B2245" s="4" t="s">
        <v>5</v>
      </c>
      <c r="C2245" s="4" t="s">
        <v>7</v>
      </c>
      <c r="D2245" s="4" t="s">
        <v>11</v>
      </c>
      <c r="E2245" s="4" t="s">
        <v>8</v>
      </c>
      <c r="F2245" s="4" t="s">
        <v>8</v>
      </c>
      <c r="G2245" s="4" t="s">
        <v>8</v>
      </c>
      <c r="H2245" s="4" t="s">
        <v>8</v>
      </c>
    </row>
    <row r="2246" spans="1:8">
      <c r="A2246" t="n">
        <v>17855</v>
      </c>
      <c r="B2246" s="41" t="n">
        <v>51</v>
      </c>
      <c r="C2246" s="7" t="n">
        <v>3</v>
      </c>
      <c r="D2246" s="7" t="n">
        <v>4</v>
      </c>
      <c r="E2246" s="7" t="s">
        <v>163</v>
      </c>
      <c r="F2246" s="7" t="s">
        <v>164</v>
      </c>
      <c r="G2246" s="7" t="s">
        <v>165</v>
      </c>
      <c r="H2246" s="7" t="s">
        <v>166</v>
      </c>
    </row>
    <row r="2247" spans="1:8">
      <c r="A2247" t="s">
        <v>4</v>
      </c>
      <c r="B2247" s="4" t="s">
        <v>5</v>
      </c>
      <c r="C2247" s="4" t="s">
        <v>7</v>
      </c>
      <c r="D2247" s="4" t="s">
        <v>11</v>
      </c>
      <c r="E2247" s="4" t="s">
        <v>8</v>
      </c>
      <c r="F2247" s="4" t="s">
        <v>8</v>
      </c>
      <c r="G2247" s="4" t="s">
        <v>8</v>
      </c>
      <c r="H2247" s="4" t="s">
        <v>8</v>
      </c>
    </row>
    <row r="2248" spans="1:8">
      <c r="A2248" t="n">
        <v>17868</v>
      </c>
      <c r="B2248" s="41" t="n">
        <v>51</v>
      </c>
      <c r="C2248" s="7" t="n">
        <v>3</v>
      </c>
      <c r="D2248" s="7" t="n">
        <v>5</v>
      </c>
      <c r="E2248" s="7" t="s">
        <v>163</v>
      </c>
      <c r="F2248" s="7" t="s">
        <v>164</v>
      </c>
      <c r="G2248" s="7" t="s">
        <v>165</v>
      </c>
      <c r="H2248" s="7" t="s">
        <v>166</v>
      </c>
    </row>
    <row r="2249" spans="1:8">
      <c r="A2249" t="s">
        <v>4</v>
      </c>
      <c r="B2249" s="4" t="s">
        <v>5</v>
      </c>
      <c r="C2249" s="4" t="s">
        <v>11</v>
      </c>
      <c r="D2249" s="4" t="s">
        <v>7</v>
      </c>
      <c r="E2249" s="4" t="s">
        <v>16</v>
      </c>
      <c r="F2249" s="4" t="s">
        <v>11</v>
      </c>
    </row>
    <row r="2250" spans="1:8">
      <c r="A2250" t="n">
        <v>17881</v>
      </c>
      <c r="B2250" s="62" t="n">
        <v>59</v>
      </c>
      <c r="C2250" s="7" t="n">
        <v>6</v>
      </c>
      <c r="D2250" s="7" t="n">
        <v>13</v>
      </c>
      <c r="E2250" s="7" t="n">
        <v>0.150000005960464</v>
      </c>
      <c r="F2250" s="7" t="n">
        <v>0</v>
      </c>
    </row>
    <row r="2251" spans="1:8">
      <c r="A2251" t="s">
        <v>4</v>
      </c>
      <c r="B2251" s="4" t="s">
        <v>5</v>
      </c>
      <c r="C2251" s="4" t="s">
        <v>11</v>
      </c>
      <c r="D2251" s="4" t="s">
        <v>7</v>
      </c>
      <c r="E2251" s="4" t="s">
        <v>16</v>
      </c>
      <c r="F2251" s="4" t="s">
        <v>11</v>
      </c>
    </row>
    <row r="2252" spans="1:8">
      <c r="A2252" t="n">
        <v>17891</v>
      </c>
      <c r="B2252" s="62" t="n">
        <v>59</v>
      </c>
      <c r="C2252" s="7" t="n">
        <v>7</v>
      </c>
      <c r="D2252" s="7" t="n">
        <v>13</v>
      </c>
      <c r="E2252" s="7" t="n">
        <v>0.150000005960464</v>
      </c>
      <c r="F2252" s="7" t="n">
        <v>0</v>
      </c>
    </row>
    <row r="2253" spans="1:8">
      <c r="A2253" t="s">
        <v>4</v>
      </c>
      <c r="B2253" s="4" t="s">
        <v>5</v>
      </c>
      <c r="C2253" s="4" t="s">
        <v>11</v>
      </c>
      <c r="D2253" s="4" t="s">
        <v>7</v>
      </c>
      <c r="E2253" s="4" t="s">
        <v>16</v>
      </c>
      <c r="F2253" s="4" t="s">
        <v>11</v>
      </c>
    </row>
    <row r="2254" spans="1:8">
      <c r="A2254" t="n">
        <v>17901</v>
      </c>
      <c r="B2254" s="62" t="n">
        <v>59</v>
      </c>
      <c r="C2254" s="7" t="n">
        <v>8</v>
      </c>
      <c r="D2254" s="7" t="n">
        <v>13</v>
      </c>
      <c r="E2254" s="7" t="n">
        <v>0.150000005960464</v>
      </c>
      <c r="F2254" s="7" t="n">
        <v>0</v>
      </c>
    </row>
    <row r="2255" spans="1:8">
      <c r="A2255" t="s">
        <v>4</v>
      </c>
      <c r="B2255" s="4" t="s">
        <v>5</v>
      </c>
      <c r="C2255" s="4" t="s">
        <v>7</v>
      </c>
      <c r="D2255" s="4" t="s">
        <v>11</v>
      </c>
      <c r="E2255" s="4" t="s">
        <v>8</v>
      </c>
      <c r="F2255" s="4" t="s">
        <v>8</v>
      </c>
      <c r="G2255" s="4" t="s">
        <v>8</v>
      </c>
      <c r="H2255" s="4" t="s">
        <v>8</v>
      </c>
    </row>
    <row r="2256" spans="1:8">
      <c r="A2256" t="n">
        <v>17911</v>
      </c>
      <c r="B2256" s="41" t="n">
        <v>51</v>
      </c>
      <c r="C2256" s="7" t="n">
        <v>3</v>
      </c>
      <c r="D2256" s="7" t="n">
        <v>6</v>
      </c>
      <c r="E2256" s="7" t="s">
        <v>163</v>
      </c>
      <c r="F2256" s="7" t="s">
        <v>167</v>
      </c>
      <c r="G2256" s="7" t="s">
        <v>165</v>
      </c>
      <c r="H2256" s="7" t="s">
        <v>166</v>
      </c>
    </row>
    <row r="2257" spans="1:8">
      <c r="A2257" t="s">
        <v>4</v>
      </c>
      <c r="B2257" s="4" t="s">
        <v>5</v>
      </c>
      <c r="C2257" s="4" t="s">
        <v>7</v>
      </c>
      <c r="D2257" s="4" t="s">
        <v>11</v>
      </c>
      <c r="E2257" s="4" t="s">
        <v>8</v>
      </c>
      <c r="F2257" s="4" t="s">
        <v>8</v>
      </c>
      <c r="G2257" s="4" t="s">
        <v>8</v>
      </c>
      <c r="H2257" s="4" t="s">
        <v>8</v>
      </c>
    </row>
    <row r="2258" spans="1:8">
      <c r="A2258" t="n">
        <v>17924</v>
      </c>
      <c r="B2258" s="41" t="n">
        <v>51</v>
      </c>
      <c r="C2258" s="7" t="n">
        <v>3</v>
      </c>
      <c r="D2258" s="7" t="n">
        <v>7</v>
      </c>
      <c r="E2258" s="7" t="s">
        <v>163</v>
      </c>
      <c r="F2258" s="7" t="s">
        <v>164</v>
      </c>
      <c r="G2258" s="7" t="s">
        <v>165</v>
      </c>
      <c r="H2258" s="7" t="s">
        <v>166</v>
      </c>
    </row>
    <row r="2259" spans="1:8">
      <c r="A2259" t="s">
        <v>4</v>
      </c>
      <c r="B2259" s="4" t="s">
        <v>5</v>
      </c>
      <c r="C2259" s="4" t="s">
        <v>7</v>
      </c>
      <c r="D2259" s="4" t="s">
        <v>11</v>
      </c>
      <c r="E2259" s="4" t="s">
        <v>8</v>
      </c>
      <c r="F2259" s="4" t="s">
        <v>8</v>
      </c>
      <c r="G2259" s="4" t="s">
        <v>8</v>
      </c>
      <c r="H2259" s="4" t="s">
        <v>8</v>
      </c>
    </row>
    <row r="2260" spans="1:8">
      <c r="A2260" t="n">
        <v>17937</v>
      </c>
      <c r="B2260" s="41" t="n">
        <v>51</v>
      </c>
      <c r="C2260" s="7" t="n">
        <v>3</v>
      </c>
      <c r="D2260" s="7" t="n">
        <v>8</v>
      </c>
      <c r="E2260" s="7" t="s">
        <v>163</v>
      </c>
      <c r="F2260" s="7" t="s">
        <v>167</v>
      </c>
      <c r="G2260" s="7" t="s">
        <v>165</v>
      </c>
      <c r="H2260" s="7" t="s">
        <v>166</v>
      </c>
    </row>
    <row r="2261" spans="1:8">
      <c r="A2261" t="s">
        <v>4</v>
      </c>
      <c r="B2261" s="4" t="s">
        <v>5</v>
      </c>
      <c r="C2261" s="4" t="s">
        <v>11</v>
      </c>
      <c r="D2261" s="4" t="s">
        <v>7</v>
      </c>
      <c r="E2261" s="4" t="s">
        <v>16</v>
      </c>
      <c r="F2261" s="4" t="s">
        <v>11</v>
      </c>
    </row>
    <row r="2262" spans="1:8">
      <c r="A2262" t="n">
        <v>17950</v>
      </c>
      <c r="B2262" s="62" t="n">
        <v>59</v>
      </c>
      <c r="C2262" s="7" t="n">
        <v>9</v>
      </c>
      <c r="D2262" s="7" t="n">
        <v>13</v>
      </c>
      <c r="E2262" s="7" t="n">
        <v>0.150000005960464</v>
      </c>
      <c r="F2262" s="7" t="n">
        <v>0</v>
      </c>
    </row>
    <row r="2263" spans="1:8">
      <c r="A2263" t="s">
        <v>4</v>
      </c>
      <c r="B2263" s="4" t="s">
        <v>5</v>
      </c>
      <c r="C2263" s="4" t="s">
        <v>11</v>
      </c>
      <c r="D2263" s="4" t="s">
        <v>7</v>
      </c>
      <c r="E2263" s="4" t="s">
        <v>16</v>
      </c>
      <c r="F2263" s="4" t="s">
        <v>11</v>
      </c>
    </row>
    <row r="2264" spans="1:8">
      <c r="A2264" t="n">
        <v>17960</v>
      </c>
      <c r="B2264" s="62" t="n">
        <v>59</v>
      </c>
      <c r="C2264" s="7" t="n">
        <v>15</v>
      </c>
      <c r="D2264" s="7" t="n">
        <v>13</v>
      </c>
      <c r="E2264" s="7" t="n">
        <v>0.150000005960464</v>
      </c>
      <c r="F2264" s="7" t="n">
        <v>0</v>
      </c>
    </row>
    <row r="2265" spans="1:8">
      <c r="A2265" t="s">
        <v>4</v>
      </c>
      <c r="B2265" s="4" t="s">
        <v>5</v>
      </c>
      <c r="C2265" s="4" t="s">
        <v>7</v>
      </c>
      <c r="D2265" s="4" t="s">
        <v>11</v>
      </c>
      <c r="E2265" s="4" t="s">
        <v>8</v>
      </c>
      <c r="F2265" s="4" t="s">
        <v>8</v>
      </c>
      <c r="G2265" s="4" t="s">
        <v>8</v>
      </c>
      <c r="H2265" s="4" t="s">
        <v>8</v>
      </c>
    </row>
    <row r="2266" spans="1:8">
      <c r="A2266" t="n">
        <v>17970</v>
      </c>
      <c r="B2266" s="41" t="n">
        <v>51</v>
      </c>
      <c r="C2266" s="7" t="n">
        <v>3</v>
      </c>
      <c r="D2266" s="7" t="n">
        <v>9</v>
      </c>
      <c r="E2266" s="7" t="s">
        <v>163</v>
      </c>
      <c r="F2266" s="7" t="s">
        <v>164</v>
      </c>
      <c r="G2266" s="7" t="s">
        <v>165</v>
      </c>
      <c r="H2266" s="7" t="s">
        <v>166</v>
      </c>
    </row>
    <row r="2267" spans="1:8">
      <c r="A2267" t="s">
        <v>4</v>
      </c>
      <c r="B2267" s="4" t="s">
        <v>5</v>
      </c>
      <c r="C2267" s="4" t="s">
        <v>7</v>
      </c>
      <c r="D2267" s="4" t="s">
        <v>11</v>
      </c>
      <c r="E2267" s="4" t="s">
        <v>8</v>
      </c>
      <c r="F2267" s="4" t="s">
        <v>8</v>
      </c>
      <c r="G2267" s="4" t="s">
        <v>8</v>
      </c>
      <c r="H2267" s="4" t="s">
        <v>8</v>
      </c>
    </row>
    <row r="2268" spans="1:8">
      <c r="A2268" t="n">
        <v>17983</v>
      </c>
      <c r="B2268" s="41" t="n">
        <v>51</v>
      </c>
      <c r="C2268" s="7" t="n">
        <v>3</v>
      </c>
      <c r="D2268" s="7" t="n">
        <v>15</v>
      </c>
      <c r="E2268" s="7" t="s">
        <v>163</v>
      </c>
      <c r="F2268" s="7" t="s">
        <v>167</v>
      </c>
      <c r="G2268" s="7" t="s">
        <v>165</v>
      </c>
      <c r="H2268" s="7" t="s">
        <v>166</v>
      </c>
    </row>
    <row r="2269" spans="1:8">
      <c r="A2269" t="s">
        <v>4</v>
      </c>
      <c r="B2269" s="4" t="s">
        <v>5</v>
      </c>
      <c r="C2269" s="4" t="s">
        <v>11</v>
      </c>
    </row>
    <row r="2270" spans="1:8">
      <c r="A2270" t="n">
        <v>17996</v>
      </c>
      <c r="B2270" s="36" t="n">
        <v>16</v>
      </c>
      <c r="C2270" s="7" t="n">
        <v>50</v>
      </c>
    </row>
    <row r="2271" spans="1:8">
      <c r="A2271" t="s">
        <v>4</v>
      </c>
      <c r="B2271" s="4" t="s">
        <v>5</v>
      </c>
      <c r="C2271" s="4" t="s">
        <v>11</v>
      </c>
      <c r="D2271" s="4" t="s">
        <v>7</v>
      </c>
      <c r="E2271" s="4" t="s">
        <v>16</v>
      </c>
      <c r="F2271" s="4" t="s">
        <v>11</v>
      </c>
    </row>
    <row r="2272" spans="1:8">
      <c r="A2272" t="n">
        <v>17999</v>
      </c>
      <c r="B2272" s="62" t="n">
        <v>59</v>
      </c>
      <c r="C2272" s="7" t="n">
        <v>17</v>
      </c>
      <c r="D2272" s="7" t="n">
        <v>13</v>
      </c>
      <c r="E2272" s="7" t="n">
        <v>0.150000005960464</v>
      </c>
      <c r="F2272" s="7" t="n">
        <v>0</v>
      </c>
    </row>
    <row r="2273" spans="1:8">
      <c r="A2273" t="s">
        <v>4</v>
      </c>
      <c r="B2273" s="4" t="s">
        <v>5</v>
      </c>
      <c r="C2273" s="4" t="s">
        <v>11</v>
      </c>
      <c r="D2273" s="4" t="s">
        <v>7</v>
      </c>
      <c r="E2273" s="4" t="s">
        <v>16</v>
      </c>
      <c r="F2273" s="4" t="s">
        <v>11</v>
      </c>
    </row>
    <row r="2274" spans="1:8">
      <c r="A2274" t="n">
        <v>18009</v>
      </c>
      <c r="B2274" s="62" t="n">
        <v>59</v>
      </c>
      <c r="C2274" s="7" t="n">
        <v>18</v>
      </c>
      <c r="D2274" s="7" t="n">
        <v>13</v>
      </c>
      <c r="E2274" s="7" t="n">
        <v>0.150000005960464</v>
      </c>
      <c r="F2274" s="7" t="n">
        <v>0</v>
      </c>
    </row>
    <row r="2275" spans="1:8">
      <c r="A2275" t="s">
        <v>4</v>
      </c>
      <c r="B2275" s="4" t="s">
        <v>5</v>
      </c>
      <c r="C2275" s="4" t="s">
        <v>7</v>
      </c>
      <c r="D2275" s="4" t="s">
        <v>11</v>
      </c>
      <c r="E2275" s="4" t="s">
        <v>8</v>
      </c>
      <c r="F2275" s="4" t="s">
        <v>8</v>
      </c>
      <c r="G2275" s="4" t="s">
        <v>8</v>
      </c>
      <c r="H2275" s="4" t="s">
        <v>8</v>
      </c>
    </row>
    <row r="2276" spans="1:8">
      <c r="A2276" t="n">
        <v>18019</v>
      </c>
      <c r="B2276" s="41" t="n">
        <v>51</v>
      </c>
      <c r="C2276" s="7" t="n">
        <v>3</v>
      </c>
      <c r="D2276" s="7" t="n">
        <v>17</v>
      </c>
      <c r="E2276" s="7" t="s">
        <v>163</v>
      </c>
      <c r="F2276" s="7" t="s">
        <v>164</v>
      </c>
      <c r="G2276" s="7" t="s">
        <v>165</v>
      </c>
      <c r="H2276" s="7" t="s">
        <v>166</v>
      </c>
    </row>
    <row r="2277" spans="1:8">
      <c r="A2277" t="s">
        <v>4</v>
      </c>
      <c r="B2277" s="4" t="s">
        <v>5</v>
      </c>
      <c r="C2277" s="4" t="s">
        <v>7</v>
      </c>
      <c r="D2277" s="4" t="s">
        <v>11</v>
      </c>
      <c r="E2277" s="4" t="s">
        <v>8</v>
      </c>
      <c r="F2277" s="4" t="s">
        <v>8</v>
      </c>
      <c r="G2277" s="4" t="s">
        <v>8</v>
      </c>
      <c r="H2277" s="4" t="s">
        <v>8</v>
      </c>
    </row>
    <row r="2278" spans="1:8">
      <c r="A2278" t="n">
        <v>18032</v>
      </c>
      <c r="B2278" s="41" t="n">
        <v>51</v>
      </c>
      <c r="C2278" s="7" t="n">
        <v>3</v>
      </c>
      <c r="D2278" s="7" t="n">
        <v>18</v>
      </c>
      <c r="E2278" s="7" t="s">
        <v>163</v>
      </c>
      <c r="F2278" s="7" t="s">
        <v>164</v>
      </c>
      <c r="G2278" s="7" t="s">
        <v>165</v>
      </c>
      <c r="H2278" s="7" t="s">
        <v>166</v>
      </c>
    </row>
    <row r="2279" spans="1:8">
      <c r="A2279" t="s">
        <v>4</v>
      </c>
      <c r="B2279" s="4" t="s">
        <v>5</v>
      </c>
      <c r="C2279" s="4" t="s">
        <v>11</v>
      </c>
      <c r="D2279" s="4" t="s">
        <v>7</v>
      </c>
      <c r="E2279" s="4" t="s">
        <v>16</v>
      </c>
      <c r="F2279" s="4" t="s">
        <v>11</v>
      </c>
    </row>
    <row r="2280" spans="1:8">
      <c r="A2280" t="n">
        <v>18045</v>
      </c>
      <c r="B2280" s="62" t="n">
        <v>59</v>
      </c>
      <c r="C2280" s="7" t="n">
        <v>12</v>
      </c>
      <c r="D2280" s="7" t="n">
        <v>13</v>
      </c>
      <c r="E2280" s="7" t="n">
        <v>0.150000005960464</v>
      </c>
      <c r="F2280" s="7" t="n">
        <v>0</v>
      </c>
    </row>
    <row r="2281" spans="1:8">
      <c r="A2281" t="s">
        <v>4</v>
      </c>
      <c r="B2281" s="4" t="s">
        <v>5</v>
      </c>
      <c r="C2281" s="4" t="s">
        <v>11</v>
      </c>
      <c r="D2281" s="4" t="s">
        <v>7</v>
      </c>
      <c r="E2281" s="4" t="s">
        <v>16</v>
      </c>
      <c r="F2281" s="4" t="s">
        <v>11</v>
      </c>
    </row>
    <row r="2282" spans="1:8">
      <c r="A2282" t="n">
        <v>18055</v>
      </c>
      <c r="B2282" s="62" t="n">
        <v>59</v>
      </c>
      <c r="C2282" s="7" t="n">
        <v>13</v>
      </c>
      <c r="D2282" s="7" t="n">
        <v>13</v>
      </c>
      <c r="E2282" s="7" t="n">
        <v>0.150000005960464</v>
      </c>
      <c r="F2282" s="7" t="n">
        <v>0</v>
      </c>
    </row>
    <row r="2283" spans="1:8">
      <c r="A2283" t="s">
        <v>4</v>
      </c>
      <c r="B2283" s="4" t="s">
        <v>5</v>
      </c>
      <c r="C2283" s="4" t="s">
        <v>11</v>
      </c>
      <c r="D2283" s="4" t="s">
        <v>7</v>
      </c>
      <c r="E2283" s="4" t="s">
        <v>16</v>
      </c>
      <c r="F2283" s="4" t="s">
        <v>11</v>
      </c>
    </row>
    <row r="2284" spans="1:8">
      <c r="A2284" t="n">
        <v>18065</v>
      </c>
      <c r="B2284" s="62" t="n">
        <v>59</v>
      </c>
      <c r="C2284" s="7" t="n">
        <v>80</v>
      </c>
      <c r="D2284" s="7" t="n">
        <v>13</v>
      </c>
      <c r="E2284" s="7" t="n">
        <v>0.150000005960464</v>
      </c>
      <c r="F2284" s="7" t="n">
        <v>0</v>
      </c>
    </row>
    <row r="2285" spans="1:8">
      <c r="A2285" t="s">
        <v>4</v>
      </c>
      <c r="B2285" s="4" t="s">
        <v>5</v>
      </c>
      <c r="C2285" s="4" t="s">
        <v>11</v>
      </c>
    </row>
    <row r="2286" spans="1:8">
      <c r="A2286" t="n">
        <v>18075</v>
      </c>
      <c r="B2286" s="36" t="n">
        <v>16</v>
      </c>
      <c r="C2286" s="7" t="n">
        <v>1000</v>
      </c>
    </row>
    <row r="2287" spans="1:8">
      <c r="A2287" t="s">
        <v>4</v>
      </c>
      <c r="B2287" s="4" t="s">
        <v>5</v>
      </c>
      <c r="C2287" s="4" t="s">
        <v>11</v>
      </c>
      <c r="D2287" s="4" t="s">
        <v>11</v>
      </c>
      <c r="E2287" s="4" t="s">
        <v>11</v>
      </c>
    </row>
    <row r="2288" spans="1:8">
      <c r="A2288" t="n">
        <v>18078</v>
      </c>
      <c r="B2288" s="64" t="n">
        <v>61</v>
      </c>
      <c r="C2288" s="7" t="n">
        <v>16</v>
      </c>
      <c r="D2288" s="7" t="n">
        <v>0</v>
      </c>
      <c r="E2288" s="7" t="n">
        <v>1000</v>
      </c>
    </row>
    <row r="2289" spans="1:8">
      <c r="A2289" t="s">
        <v>4</v>
      </c>
      <c r="B2289" s="4" t="s">
        <v>5</v>
      </c>
      <c r="C2289" s="4" t="s">
        <v>11</v>
      </c>
      <c r="D2289" s="4" t="s">
        <v>11</v>
      </c>
      <c r="E2289" s="4" t="s">
        <v>11</v>
      </c>
    </row>
    <row r="2290" spans="1:8">
      <c r="A2290" t="n">
        <v>18085</v>
      </c>
      <c r="B2290" s="64" t="n">
        <v>61</v>
      </c>
      <c r="C2290" s="7" t="n">
        <v>11</v>
      </c>
      <c r="D2290" s="7" t="n">
        <v>0</v>
      </c>
      <c r="E2290" s="7" t="n">
        <v>1000</v>
      </c>
    </row>
    <row r="2291" spans="1:8">
      <c r="A2291" t="s">
        <v>4</v>
      </c>
      <c r="B2291" s="4" t="s">
        <v>5</v>
      </c>
      <c r="C2291" s="4" t="s">
        <v>11</v>
      </c>
      <c r="D2291" s="4" t="s">
        <v>11</v>
      </c>
      <c r="E2291" s="4" t="s">
        <v>11</v>
      </c>
    </row>
    <row r="2292" spans="1:8">
      <c r="A2292" t="n">
        <v>18092</v>
      </c>
      <c r="B2292" s="64" t="n">
        <v>61</v>
      </c>
      <c r="C2292" s="7" t="n">
        <v>1</v>
      </c>
      <c r="D2292" s="7" t="n">
        <v>0</v>
      </c>
      <c r="E2292" s="7" t="n">
        <v>1000</v>
      </c>
    </row>
    <row r="2293" spans="1:8">
      <c r="A2293" t="s">
        <v>4</v>
      </c>
      <c r="B2293" s="4" t="s">
        <v>5</v>
      </c>
      <c r="C2293" s="4" t="s">
        <v>11</v>
      </c>
      <c r="D2293" s="4" t="s">
        <v>11</v>
      </c>
      <c r="E2293" s="4" t="s">
        <v>11</v>
      </c>
    </row>
    <row r="2294" spans="1:8">
      <c r="A2294" t="n">
        <v>18099</v>
      </c>
      <c r="B2294" s="64" t="n">
        <v>61</v>
      </c>
      <c r="C2294" s="7" t="n">
        <v>2</v>
      </c>
      <c r="D2294" s="7" t="n">
        <v>0</v>
      </c>
      <c r="E2294" s="7" t="n">
        <v>1000</v>
      </c>
    </row>
    <row r="2295" spans="1:8">
      <c r="A2295" t="s">
        <v>4</v>
      </c>
      <c r="B2295" s="4" t="s">
        <v>5</v>
      </c>
      <c r="C2295" s="4" t="s">
        <v>11</v>
      </c>
      <c r="D2295" s="4" t="s">
        <v>11</v>
      </c>
      <c r="E2295" s="4" t="s">
        <v>11</v>
      </c>
    </row>
    <row r="2296" spans="1:8">
      <c r="A2296" t="n">
        <v>18106</v>
      </c>
      <c r="B2296" s="64" t="n">
        <v>61</v>
      </c>
      <c r="C2296" s="7" t="n">
        <v>3</v>
      </c>
      <c r="D2296" s="7" t="n">
        <v>0</v>
      </c>
      <c r="E2296" s="7" t="n">
        <v>1000</v>
      </c>
    </row>
    <row r="2297" spans="1:8">
      <c r="A2297" t="s">
        <v>4</v>
      </c>
      <c r="B2297" s="4" t="s">
        <v>5</v>
      </c>
      <c r="C2297" s="4" t="s">
        <v>11</v>
      </c>
      <c r="D2297" s="4" t="s">
        <v>11</v>
      </c>
      <c r="E2297" s="4" t="s">
        <v>11</v>
      </c>
    </row>
    <row r="2298" spans="1:8">
      <c r="A2298" t="n">
        <v>18113</v>
      </c>
      <c r="B2298" s="64" t="n">
        <v>61</v>
      </c>
      <c r="C2298" s="7" t="n">
        <v>4</v>
      </c>
      <c r="D2298" s="7" t="n">
        <v>0</v>
      </c>
      <c r="E2298" s="7" t="n">
        <v>1000</v>
      </c>
    </row>
    <row r="2299" spans="1:8">
      <c r="A2299" t="s">
        <v>4</v>
      </c>
      <c r="B2299" s="4" t="s">
        <v>5</v>
      </c>
      <c r="C2299" s="4" t="s">
        <v>11</v>
      </c>
      <c r="D2299" s="4" t="s">
        <v>11</v>
      </c>
      <c r="E2299" s="4" t="s">
        <v>11</v>
      </c>
    </row>
    <row r="2300" spans="1:8">
      <c r="A2300" t="n">
        <v>18120</v>
      </c>
      <c r="B2300" s="64" t="n">
        <v>61</v>
      </c>
      <c r="C2300" s="7" t="n">
        <v>7032</v>
      </c>
      <c r="D2300" s="7" t="n">
        <v>0</v>
      </c>
      <c r="E2300" s="7" t="n">
        <v>1000</v>
      </c>
    </row>
    <row r="2301" spans="1:8">
      <c r="A2301" t="s">
        <v>4</v>
      </c>
      <c r="B2301" s="4" t="s">
        <v>5</v>
      </c>
      <c r="C2301" s="4" t="s">
        <v>11</v>
      </c>
      <c r="D2301" s="4" t="s">
        <v>11</v>
      </c>
      <c r="E2301" s="4" t="s">
        <v>11</v>
      </c>
    </row>
    <row r="2302" spans="1:8">
      <c r="A2302" t="n">
        <v>18127</v>
      </c>
      <c r="B2302" s="64" t="n">
        <v>61</v>
      </c>
      <c r="C2302" s="7" t="n">
        <v>6</v>
      </c>
      <c r="D2302" s="7" t="n">
        <v>0</v>
      </c>
      <c r="E2302" s="7" t="n">
        <v>1000</v>
      </c>
    </row>
    <row r="2303" spans="1:8">
      <c r="A2303" t="s">
        <v>4</v>
      </c>
      <c r="B2303" s="4" t="s">
        <v>5</v>
      </c>
      <c r="C2303" s="4" t="s">
        <v>11</v>
      </c>
      <c r="D2303" s="4" t="s">
        <v>11</v>
      </c>
      <c r="E2303" s="4" t="s">
        <v>11</v>
      </c>
    </row>
    <row r="2304" spans="1:8">
      <c r="A2304" t="n">
        <v>18134</v>
      </c>
      <c r="B2304" s="64" t="n">
        <v>61</v>
      </c>
      <c r="C2304" s="7" t="n">
        <v>7</v>
      </c>
      <c r="D2304" s="7" t="n">
        <v>0</v>
      </c>
      <c r="E2304" s="7" t="n">
        <v>1000</v>
      </c>
    </row>
    <row r="2305" spans="1:5">
      <c r="A2305" t="s">
        <v>4</v>
      </c>
      <c r="B2305" s="4" t="s">
        <v>5</v>
      </c>
      <c r="C2305" s="4" t="s">
        <v>11</v>
      </c>
      <c r="D2305" s="4" t="s">
        <v>11</v>
      </c>
      <c r="E2305" s="4" t="s">
        <v>11</v>
      </c>
    </row>
    <row r="2306" spans="1:5">
      <c r="A2306" t="n">
        <v>18141</v>
      </c>
      <c r="B2306" s="64" t="n">
        <v>61</v>
      </c>
      <c r="C2306" s="7" t="n">
        <v>8</v>
      </c>
      <c r="D2306" s="7" t="n">
        <v>0</v>
      </c>
      <c r="E2306" s="7" t="n">
        <v>1000</v>
      </c>
    </row>
    <row r="2307" spans="1:5">
      <c r="A2307" t="s">
        <v>4</v>
      </c>
      <c r="B2307" s="4" t="s">
        <v>5</v>
      </c>
      <c r="C2307" s="4" t="s">
        <v>11</v>
      </c>
      <c r="D2307" s="4" t="s">
        <v>11</v>
      </c>
      <c r="E2307" s="4" t="s">
        <v>11</v>
      </c>
    </row>
    <row r="2308" spans="1:5">
      <c r="A2308" t="n">
        <v>18148</v>
      </c>
      <c r="B2308" s="64" t="n">
        <v>61</v>
      </c>
      <c r="C2308" s="7" t="n">
        <v>9</v>
      </c>
      <c r="D2308" s="7" t="n">
        <v>0</v>
      </c>
      <c r="E2308" s="7" t="n">
        <v>1000</v>
      </c>
    </row>
    <row r="2309" spans="1:5">
      <c r="A2309" t="s">
        <v>4</v>
      </c>
      <c r="B2309" s="4" t="s">
        <v>5</v>
      </c>
      <c r="C2309" s="4" t="s">
        <v>11</v>
      </c>
      <c r="D2309" s="4" t="s">
        <v>11</v>
      </c>
      <c r="E2309" s="4" t="s">
        <v>11</v>
      </c>
    </row>
    <row r="2310" spans="1:5">
      <c r="A2310" t="n">
        <v>18155</v>
      </c>
      <c r="B2310" s="64" t="n">
        <v>61</v>
      </c>
      <c r="C2310" s="7" t="n">
        <v>15</v>
      </c>
      <c r="D2310" s="7" t="n">
        <v>0</v>
      </c>
      <c r="E2310" s="7" t="n">
        <v>1000</v>
      </c>
    </row>
    <row r="2311" spans="1:5">
      <c r="A2311" t="s">
        <v>4</v>
      </c>
      <c r="B2311" s="4" t="s">
        <v>5</v>
      </c>
      <c r="C2311" s="4" t="s">
        <v>11</v>
      </c>
      <c r="D2311" s="4" t="s">
        <v>11</v>
      </c>
      <c r="E2311" s="4" t="s">
        <v>11</v>
      </c>
    </row>
    <row r="2312" spans="1:5">
      <c r="A2312" t="n">
        <v>18162</v>
      </c>
      <c r="B2312" s="64" t="n">
        <v>61</v>
      </c>
      <c r="C2312" s="7" t="n">
        <v>17</v>
      </c>
      <c r="D2312" s="7" t="n">
        <v>0</v>
      </c>
      <c r="E2312" s="7" t="n">
        <v>1000</v>
      </c>
    </row>
    <row r="2313" spans="1:5">
      <c r="A2313" t="s">
        <v>4</v>
      </c>
      <c r="B2313" s="4" t="s">
        <v>5</v>
      </c>
      <c r="C2313" s="4" t="s">
        <v>11</v>
      </c>
      <c r="D2313" s="4" t="s">
        <v>11</v>
      </c>
      <c r="E2313" s="4" t="s">
        <v>11</v>
      </c>
    </row>
    <row r="2314" spans="1:5">
      <c r="A2314" t="n">
        <v>18169</v>
      </c>
      <c r="B2314" s="64" t="n">
        <v>61</v>
      </c>
      <c r="C2314" s="7" t="n">
        <v>18</v>
      </c>
      <c r="D2314" s="7" t="n">
        <v>0</v>
      </c>
      <c r="E2314" s="7" t="n">
        <v>1000</v>
      </c>
    </row>
    <row r="2315" spans="1:5">
      <c r="A2315" t="s">
        <v>4</v>
      </c>
      <c r="B2315" s="4" t="s">
        <v>5</v>
      </c>
      <c r="C2315" s="4" t="s">
        <v>11</v>
      </c>
      <c r="D2315" s="4" t="s">
        <v>11</v>
      </c>
      <c r="E2315" s="4" t="s">
        <v>11</v>
      </c>
    </row>
    <row r="2316" spans="1:5">
      <c r="A2316" t="n">
        <v>18176</v>
      </c>
      <c r="B2316" s="64" t="n">
        <v>61</v>
      </c>
      <c r="C2316" s="7" t="n">
        <v>12</v>
      </c>
      <c r="D2316" s="7" t="n">
        <v>0</v>
      </c>
      <c r="E2316" s="7" t="n">
        <v>1000</v>
      </c>
    </row>
    <row r="2317" spans="1:5">
      <c r="A2317" t="s">
        <v>4</v>
      </c>
      <c r="B2317" s="4" t="s">
        <v>5</v>
      </c>
      <c r="C2317" s="4" t="s">
        <v>11</v>
      </c>
      <c r="D2317" s="4" t="s">
        <v>11</v>
      </c>
      <c r="E2317" s="4" t="s">
        <v>11</v>
      </c>
    </row>
    <row r="2318" spans="1:5">
      <c r="A2318" t="n">
        <v>18183</v>
      </c>
      <c r="B2318" s="64" t="n">
        <v>61</v>
      </c>
      <c r="C2318" s="7" t="n">
        <v>13</v>
      </c>
      <c r="D2318" s="7" t="n">
        <v>0</v>
      </c>
      <c r="E2318" s="7" t="n">
        <v>1000</v>
      </c>
    </row>
    <row r="2319" spans="1:5">
      <c r="A2319" t="s">
        <v>4</v>
      </c>
      <c r="B2319" s="4" t="s">
        <v>5</v>
      </c>
      <c r="C2319" s="4" t="s">
        <v>11</v>
      </c>
      <c r="D2319" s="4" t="s">
        <v>11</v>
      </c>
      <c r="E2319" s="4" t="s">
        <v>11</v>
      </c>
    </row>
    <row r="2320" spans="1:5">
      <c r="A2320" t="n">
        <v>18190</v>
      </c>
      <c r="B2320" s="64" t="n">
        <v>61</v>
      </c>
      <c r="C2320" s="7" t="n">
        <v>80</v>
      </c>
      <c r="D2320" s="7" t="n">
        <v>0</v>
      </c>
      <c r="E2320" s="7" t="n">
        <v>1000</v>
      </c>
    </row>
    <row r="2321" spans="1:5">
      <c r="A2321" t="s">
        <v>4</v>
      </c>
      <c r="B2321" s="4" t="s">
        <v>5</v>
      </c>
      <c r="C2321" s="4" t="s">
        <v>11</v>
      </c>
    </row>
    <row r="2322" spans="1:5">
      <c r="A2322" t="n">
        <v>18197</v>
      </c>
      <c r="B2322" s="36" t="n">
        <v>16</v>
      </c>
      <c r="C2322" s="7" t="n">
        <v>500</v>
      </c>
    </row>
    <row r="2323" spans="1:5">
      <c r="A2323" t="s">
        <v>4</v>
      </c>
      <c r="B2323" s="4" t="s">
        <v>5</v>
      </c>
      <c r="C2323" s="4" t="s">
        <v>7</v>
      </c>
      <c r="D2323" s="4" t="s">
        <v>11</v>
      </c>
      <c r="E2323" s="4" t="s">
        <v>11</v>
      </c>
      <c r="F2323" s="4" t="s">
        <v>7</v>
      </c>
    </row>
    <row r="2324" spans="1:5">
      <c r="A2324" t="n">
        <v>18200</v>
      </c>
      <c r="B2324" s="65" t="n">
        <v>25</v>
      </c>
      <c r="C2324" s="7" t="n">
        <v>1</v>
      </c>
      <c r="D2324" s="7" t="n">
        <v>60</v>
      </c>
      <c r="E2324" s="7" t="n">
        <v>280</v>
      </c>
      <c r="F2324" s="7" t="n">
        <v>2</v>
      </c>
    </row>
    <row r="2325" spans="1:5">
      <c r="A2325" t="s">
        <v>4</v>
      </c>
      <c r="B2325" s="4" t="s">
        <v>5</v>
      </c>
      <c r="C2325" s="4" t="s">
        <v>7</v>
      </c>
      <c r="D2325" s="4" t="s">
        <v>11</v>
      </c>
      <c r="E2325" s="4" t="s">
        <v>8</v>
      </c>
    </row>
    <row r="2326" spans="1:5">
      <c r="A2326" t="n">
        <v>18207</v>
      </c>
      <c r="B2326" s="41" t="n">
        <v>51</v>
      </c>
      <c r="C2326" s="7" t="n">
        <v>4</v>
      </c>
      <c r="D2326" s="7" t="n">
        <v>13</v>
      </c>
      <c r="E2326" s="7" t="s">
        <v>199</v>
      </c>
    </row>
    <row r="2327" spans="1:5">
      <c r="A2327" t="s">
        <v>4</v>
      </c>
      <c r="B2327" s="4" t="s">
        <v>5</v>
      </c>
      <c r="C2327" s="4" t="s">
        <v>11</v>
      </c>
    </row>
    <row r="2328" spans="1:5">
      <c r="A2328" t="n">
        <v>18222</v>
      </c>
      <c r="B2328" s="36" t="n">
        <v>16</v>
      </c>
      <c r="C2328" s="7" t="n">
        <v>0</v>
      </c>
    </row>
    <row r="2329" spans="1:5">
      <c r="A2329" t="s">
        <v>4</v>
      </c>
      <c r="B2329" s="4" t="s">
        <v>5</v>
      </c>
      <c r="C2329" s="4" t="s">
        <v>11</v>
      </c>
      <c r="D2329" s="4" t="s">
        <v>7</v>
      </c>
      <c r="E2329" s="4" t="s">
        <v>13</v>
      </c>
      <c r="F2329" s="4" t="s">
        <v>46</v>
      </c>
      <c r="G2329" s="4" t="s">
        <v>7</v>
      </c>
      <c r="H2329" s="4" t="s">
        <v>7</v>
      </c>
    </row>
    <row r="2330" spans="1:5">
      <c r="A2330" t="n">
        <v>18225</v>
      </c>
      <c r="B2330" s="42" t="n">
        <v>26</v>
      </c>
      <c r="C2330" s="7" t="n">
        <v>13</v>
      </c>
      <c r="D2330" s="7" t="n">
        <v>17</v>
      </c>
      <c r="E2330" s="7" t="n">
        <v>11440</v>
      </c>
      <c r="F2330" s="7" t="s">
        <v>200</v>
      </c>
      <c r="G2330" s="7" t="n">
        <v>2</v>
      </c>
      <c r="H2330" s="7" t="n">
        <v>0</v>
      </c>
    </row>
    <row r="2331" spans="1:5">
      <c r="A2331" t="s">
        <v>4</v>
      </c>
      <c r="B2331" s="4" t="s">
        <v>5</v>
      </c>
    </row>
    <row r="2332" spans="1:5">
      <c r="A2332" t="n">
        <v>18245</v>
      </c>
      <c r="B2332" s="43" t="n">
        <v>28</v>
      </c>
    </row>
    <row r="2333" spans="1:5">
      <c r="A2333" t="s">
        <v>4</v>
      </c>
      <c r="B2333" s="4" t="s">
        <v>5</v>
      </c>
      <c r="C2333" s="4" t="s">
        <v>7</v>
      </c>
      <c r="D2333" s="4" t="s">
        <v>11</v>
      </c>
      <c r="E2333" s="4" t="s">
        <v>11</v>
      </c>
      <c r="F2333" s="4" t="s">
        <v>7</v>
      </c>
    </row>
    <row r="2334" spans="1:5">
      <c r="A2334" t="n">
        <v>18246</v>
      </c>
      <c r="B2334" s="65" t="n">
        <v>25</v>
      </c>
      <c r="C2334" s="7" t="n">
        <v>1</v>
      </c>
      <c r="D2334" s="7" t="n">
        <v>65535</v>
      </c>
      <c r="E2334" s="7" t="n">
        <v>65535</v>
      </c>
      <c r="F2334" s="7" t="n">
        <v>0</v>
      </c>
    </row>
    <row r="2335" spans="1:5">
      <c r="A2335" t="s">
        <v>4</v>
      </c>
      <c r="B2335" s="4" t="s">
        <v>5</v>
      </c>
      <c r="C2335" s="4" t="s">
        <v>7</v>
      </c>
      <c r="D2335" s="4" t="s">
        <v>11</v>
      </c>
      <c r="E2335" s="4" t="s">
        <v>8</v>
      </c>
    </row>
    <row r="2336" spans="1:5">
      <c r="A2336" t="n">
        <v>18253</v>
      </c>
      <c r="B2336" s="41" t="n">
        <v>51</v>
      </c>
      <c r="C2336" s="7" t="n">
        <v>4</v>
      </c>
      <c r="D2336" s="7" t="n">
        <v>11</v>
      </c>
      <c r="E2336" s="7" t="s">
        <v>185</v>
      </c>
    </row>
    <row r="2337" spans="1:8">
      <c r="A2337" t="s">
        <v>4</v>
      </c>
      <c r="B2337" s="4" t="s">
        <v>5</v>
      </c>
      <c r="C2337" s="4" t="s">
        <v>11</v>
      </c>
    </row>
    <row r="2338" spans="1:8">
      <c r="A2338" t="n">
        <v>18266</v>
      </c>
      <c r="B2338" s="36" t="n">
        <v>16</v>
      </c>
      <c r="C2338" s="7" t="n">
        <v>0</v>
      </c>
    </row>
    <row r="2339" spans="1:8">
      <c r="A2339" t="s">
        <v>4</v>
      </c>
      <c r="B2339" s="4" t="s">
        <v>5</v>
      </c>
      <c r="C2339" s="4" t="s">
        <v>11</v>
      </c>
      <c r="D2339" s="4" t="s">
        <v>7</v>
      </c>
      <c r="E2339" s="4" t="s">
        <v>13</v>
      </c>
      <c r="F2339" s="4" t="s">
        <v>46</v>
      </c>
      <c r="G2339" s="4" t="s">
        <v>7</v>
      </c>
      <c r="H2339" s="4" t="s">
        <v>7</v>
      </c>
    </row>
    <row r="2340" spans="1:8">
      <c r="A2340" t="n">
        <v>18269</v>
      </c>
      <c r="B2340" s="42" t="n">
        <v>26</v>
      </c>
      <c r="C2340" s="7" t="n">
        <v>11</v>
      </c>
      <c r="D2340" s="7" t="n">
        <v>17</v>
      </c>
      <c r="E2340" s="7" t="n">
        <v>10486</v>
      </c>
      <c r="F2340" s="7" t="s">
        <v>201</v>
      </c>
      <c r="G2340" s="7" t="n">
        <v>2</v>
      </c>
      <c r="H2340" s="7" t="n">
        <v>0</v>
      </c>
    </row>
    <row r="2341" spans="1:8">
      <c r="A2341" t="s">
        <v>4</v>
      </c>
      <c r="B2341" s="4" t="s">
        <v>5</v>
      </c>
    </row>
    <row r="2342" spans="1:8">
      <c r="A2342" t="n">
        <v>18326</v>
      </c>
      <c r="B2342" s="43" t="n">
        <v>28</v>
      </c>
    </row>
    <row r="2343" spans="1:8">
      <c r="A2343" t="s">
        <v>4</v>
      </c>
      <c r="B2343" s="4" t="s">
        <v>5</v>
      </c>
      <c r="C2343" s="4" t="s">
        <v>7</v>
      </c>
      <c r="D2343" s="4" t="s">
        <v>11</v>
      </c>
      <c r="E2343" s="4" t="s">
        <v>8</v>
      </c>
    </row>
    <row r="2344" spans="1:8">
      <c r="A2344" t="n">
        <v>18327</v>
      </c>
      <c r="B2344" s="41" t="n">
        <v>51</v>
      </c>
      <c r="C2344" s="7" t="n">
        <v>4</v>
      </c>
      <c r="D2344" s="7" t="n">
        <v>0</v>
      </c>
      <c r="E2344" s="7" t="s">
        <v>202</v>
      </c>
    </row>
    <row r="2345" spans="1:8">
      <c r="A2345" t="s">
        <v>4</v>
      </c>
      <c r="B2345" s="4" t="s">
        <v>5</v>
      </c>
      <c r="C2345" s="4" t="s">
        <v>11</v>
      </c>
    </row>
    <row r="2346" spans="1:8">
      <c r="A2346" t="n">
        <v>18340</v>
      </c>
      <c r="B2346" s="36" t="n">
        <v>16</v>
      </c>
      <c r="C2346" s="7" t="n">
        <v>0</v>
      </c>
    </row>
    <row r="2347" spans="1:8">
      <c r="A2347" t="s">
        <v>4</v>
      </c>
      <c r="B2347" s="4" t="s">
        <v>5</v>
      </c>
      <c r="C2347" s="4" t="s">
        <v>11</v>
      </c>
      <c r="D2347" s="4" t="s">
        <v>7</v>
      </c>
      <c r="E2347" s="4" t="s">
        <v>13</v>
      </c>
      <c r="F2347" s="4" t="s">
        <v>46</v>
      </c>
      <c r="G2347" s="4" t="s">
        <v>7</v>
      </c>
      <c r="H2347" s="4" t="s">
        <v>7</v>
      </c>
    </row>
    <row r="2348" spans="1:8">
      <c r="A2348" t="n">
        <v>18343</v>
      </c>
      <c r="B2348" s="42" t="n">
        <v>26</v>
      </c>
      <c r="C2348" s="7" t="n">
        <v>0</v>
      </c>
      <c r="D2348" s="7" t="n">
        <v>17</v>
      </c>
      <c r="E2348" s="7" t="n">
        <v>53304</v>
      </c>
      <c r="F2348" s="7" t="s">
        <v>203</v>
      </c>
      <c r="G2348" s="7" t="n">
        <v>2</v>
      </c>
      <c r="H2348" s="7" t="n">
        <v>0</v>
      </c>
    </row>
    <row r="2349" spans="1:8">
      <c r="A2349" t="s">
        <v>4</v>
      </c>
      <c r="B2349" s="4" t="s">
        <v>5</v>
      </c>
    </row>
    <row r="2350" spans="1:8">
      <c r="A2350" t="n">
        <v>18361</v>
      </c>
      <c r="B2350" s="43" t="n">
        <v>28</v>
      </c>
    </row>
    <row r="2351" spans="1:8">
      <c r="A2351" t="s">
        <v>4</v>
      </c>
      <c r="B2351" s="4" t="s">
        <v>5</v>
      </c>
      <c r="C2351" s="4" t="s">
        <v>7</v>
      </c>
      <c r="D2351" s="4" t="s">
        <v>11</v>
      </c>
      <c r="E2351" s="4" t="s">
        <v>8</v>
      </c>
      <c r="F2351" s="4" t="s">
        <v>8</v>
      </c>
      <c r="G2351" s="4" t="s">
        <v>8</v>
      </c>
      <c r="H2351" s="4" t="s">
        <v>8</v>
      </c>
    </row>
    <row r="2352" spans="1:8">
      <c r="A2352" t="n">
        <v>18362</v>
      </c>
      <c r="B2352" s="41" t="n">
        <v>51</v>
      </c>
      <c r="C2352" s="7" t="n">
        <v>3</v>
      </c>
      <c r="D2352" s="7" t="n">
        <v>0</v>
      </c>
      <c r="E2352" s="7" t="s">
        <v>204</v>
      </c>
      <c r="F2352" s="7" t="s">
        <v>167</v>
      </c>
      <c r="G2352" s="7" t="s">
        <v>165</v>
      </c>
      <c r="H2352" s="7" t="s">
        <v>166</v>
      </c>
    </row>
    <row r="2353" spans="1:8">
      <c r="A2353" t="s">
        <v>4</v>
      </c>
      <c r="B2353" s="4" t="s">
        <v>5</v>
      </c>
      <c r="C2353" s="4" t="s">
        <v>11</v>
      </c>
    </row>
    <row r="2354" spans="1:8">
      <c r="A2354" t="n">
        <v>18375</v>
      </c>
      <c r="B2354" s="36" t="n">
        <v>16</v>
      </c>
      <c r="C2354" s="7" t="n">
        <v>500</v>
      </c>
    </row>
    <row r="2355" spans="1:8">
      <c r="A2355" t="s">
        <v>4</v>
      </c>
      <c r="B2355" s="4" t="s">
        <v>5</v>
      </c>
      <c r="C2355" s="4" t="s">
        <v>7</v>
      </c>
      <c r="D2355" s="4" t="s">
        <v>16</v>
      </c>
      <c r="E2355" s="4" t="s">
        <v>16</v>
      </c>
      <c r="F2355" s="4" t="s">
        <v>16</v>
      </c>
    </row>
    <row r="2356" spans="1:8">
      <c r="A2356" t="n">
        <v>18378</v>
      </c>
      <c r="B2356" s="26" t="n">
        <v>45</v>
      </c>
      <c r="C2356" s="7" t="n">
        <v>9</v>
      </c>
      <c r="D2356" s="7" t="n">
        <v>0.0299999993294477</v>
      </c>
      <c r="E2356" s="7" t="n">
        <v>0.0299999993294477</v>
      </c>
      <c r="F2356" s="7" t="n">
        <v>0.150000005960464</v>
      </c>
    </row>
    <row r="2357" spans="1:8">
      <c r="A2357" t="s">
        <v>4</v>
      </c>
      <c r="B2357" s="4" t="s">
        <v>5</v>
      </c>
      <c r="C2357" s="4" t="s">
        <v>7</v>
      </c>
      <c r="D2357" s="4" t="s">
        <v>11</v>
      </c>
      <c r="E2357" s="4" t="s">
        <v>8</v>
      </c>
    </row>
    <row r="2358" spans="1:8">
      <c r="A2358" t="n">
        <v>18392</v>
      </c>
      <c r="B2358" s="41" t="n">
        <v>51</v>
      </c>
      <c r="C2358" s="7" t="n">
        <v>4</v>
      </c>
      <c r="D2358" s="7" t="n">
        <v>0</v>
      </c>
      <c r="E2358" s="7" t="s">
        <v>205</v>
      </c>
    </row>
    <row r="2359" spans="1:8">
      <c r="A2359" t="s">
        <v>4</v>
      </c>
      <c r="B2359" s="4" t="s">
        <v>5</v>
      </c>
      <c r="C2359" s="4" t="s">
        <v>11</v>
      </c>
    </row>
    <row r="2360" spans="1:8">
      <c r="A2360" t="n">
        <v>18406</v>
      </c>
      <c r="B2360" s="36" t="n">
        <v>16</v>
      </c>
      <c r="C2360" s="7" t="n">
        <v>0</v>
      </c>
    </row>
    <row r="2361" spans="1:8">
      <c r="A2361" t="s">
        <v>4</v>
      </c>
      <c r="B2361" s="4" t="s">
        <v>5</v>
      </c>
      <c r="C2361" s="4" t="s">
        <v>11</v>
      </c>
      <c r="D2361" s="4" t="s">
        <v>7</v>
      </c>
      <c r="E2361" s="4" t="s">
        <v>13</v>
      </c>
      <c r="F2361" s="4" t="s">
        <v>46</v>
      </c>
      <c r="G2361" s="4" t="s">
        <v>7</v>
      </c>
      <c r="H2361" s="4" t="s">
        <v>7</v>
      </c>
      <c r="I2361" s="4" t="s">
        <v>7</v>
      </c>
    </row>
    <row r="2362" spans="1:8">
      <c r="A2362" t="n">
        <v>18409</v>
      </c>
      <c r="B2362" s="42" t="n">
        <v>26</v>
      </c>
      <c r="C2362" s="7" t="n">
        <v>0</v>
      </c>
      <c r="D2362" s="7" t="n">
        <v>17</v>
      </c>
      <c r="E2362" s="7" t="n">
        <v>53970</v>
      </c>
      <c r="F2362" s="7" t="s">
        <v>206</v>
      </c>
      <c r="G2362" s="7" t="n">
        <v>8</v>
      </c>
      <c r="H2362" s="7" t="n">
        <v>2</v>
      </c>
      <c r="I2362" s="7" t="n">
        <v>0</v>
      </c>
    </row>
    <row r="2363" spans="1:8">
      <c r="A2363" t="s">
        <v>4</v>
      </c>
      <c r="B2363" s="4" t="s">
        <v>5</v>
      </c>
      <c r="C2363" s="4" t="s">
        <v>11</v>
      </c>
    </row>
    <row r="2364" spans="1:8">
      <c r="A2364" t="n">
        <v>18438</v>
      </c>
      <c r="B2364" s="36" t="n">
        <v>16</v>
      </c>
      <c r="C2364" s="7" t="n">
        <v>1500</v>
      </c>
    </row>
    <row r="2365" spans="1:8">
      <c r="A2365" t="s">
        <v>4</v>
      </c>
      <c r="B2365" s="4" t="s">
        <v>5</v>
      </c>
      <c r="C2365" s="4" t="s">
        <v>11</v>
      </c>
      <c r="D2365" s="4" t="s">
        <v>7</v>
      </c>
    </row>
    <row r="2366" spans="1:8">
      <c r="A2366" t="n">
        <v>18441</v>
      </c>
      <c r="B2366" s="63" t="n">
        <v>89</v>
      </c>
      <c r="C2366" s="7" t="n">
        <v>0</v>
      </c>
      <c r="D2366" s="7" t="n">
        <v>0</v>
      </c>
    </row>
    <row r="2367" spans="1:8">
      <c r="A2367" t="s">
        <v>4</v>
      </c>
      <c r="B2367" s="4" t="s">
        <v>5</v>
      </c>
      <c r="C2367" s="4" t="s">
        <v>11</v>
      </c>
    </row>
    <row r="2368" spans="1:8">
      <c r="A2368" t="n">
        <v>18445</v>
      </c>
      <c r="B2368" s="36" t="n">
        <v>16</v>
      </c>
      <c r="C2368" s="7" t="n">
        <v>500</v>
      </c>
    </row>
    <row r="2369" spans="1:9">
      <c r="A2369" t="s">
        <v>4</v>
      </c>
      <c r="B2369" s="4" t="s">
        <v>5</v>
      </c>
      <c r="C2369" s="4" t="s">
        <v>7</v>
      </c>
      <c r="D2369" s="4" t="s">
        <v>7</v>
      </c>
      <c r="E2369" s="4" t="s">
        <v>16</v>
      </c>
      <c r="F2369" s="4" t="s">
        <v>16</v>
      </c>
      <c r="G2369" s="4" t="s">
        <v>16</v>
      </c>
      <c r="H2369" s="4" t="s">
        <v>11</v>
      </c>
    </row>
    <row r="2370" spans="1:9">
      <c r="A2370" t="n">
        <v>18448</v>
      </c>
      <c r="B2370" s="26" t="n">
        <v>45</v>
      </c>
      <c r="C2370" s="7" t="n">
        <v>2</v>
      </c>
      <c r="D2370" s="7" t="n">
        <v>3</v>
      </c>
      <c r="E2370" s="7" t="n">
        <v>-0.00999999977648258</v>
      </c>
      <c r="F2370" s="7" t="n">
        <v>-1.00999999046326</v>
      </c>
      <c r="G2370" s="7" t="n">
        <v>-22.6499996185303</v>
      </c>
      <c r="H2370" s="7" t="n">
        <v>1000</v>
      </c>
    </row>
    <row r="2371" spans="1:9">
      <c r="A2371" t="s">
        <v>4</v>
      </c>
      <c r="B2371" s="4" t="s">
        <v>5</v>
      </c>
      <c r="C2371" s="4" t="s">
        <v>7</v>
      </c>
      <c r="D2371" s="4" t="s">
        <v>7</v>
      </c>
      <c r="E2371" s="4" t="s">
        <v>16</v>
      </c>
      <c r="F2371" s="4" t="s">
        <v>16</v>
      </c>
      <c r="G2371" s="4" t="s">
        <v>16</v>
      </c>
      <c r="H2371" s="4" t="s">
        <v>11</v>
      </c>
      <c r="I2371" s="4" t="s">
        <v>7</v>
      </c>
    </row>
    <row r="2372" spans="1:9">
      <c r="A2372" t="n">
        <v>18465</v>
      </c>
      <c r="B2372" s="26" t="n">
        <v>45</v>
      </c>
      <c r="C2372" s="7" t="n">
        <v>4</v>
      </c>
      <c r="D2372" s="7" t="n">
        <v>3</v>
      </c>
      <c r="E2372" s="7" t="n">
        <v>55.1300010681152</v>
      </c>
      <c r="F2372" s="7" t="n">
        <v>198.270004272461</v>
      </c>
      <c r="G2372" s="7" t="n">
        <v>0</v>
      </c>
      <c r="H2372" s="7" t="n">
        <v>1000</v>
      </c>
      <c r="I2372" s="7" t="n">
        <v>0</v>
      </c>
    </row>
    <row r="2373" spans="1:9">
      <c r="A2373" t="s">
        <v>4</v>
      </c>
      <c r="B2373" s="4" t="s">
        <v>5</v>
      </c>
      <c r="C2373" s="4" t="s">
        <v>7</v>
      </c>
      <c r="D2373" s="4" t="s">
        <v>7</v>
      </c>
      <c r="E2373" s="4" t="s">
        <v>16</v>
      </c>
      <c r="F2373" s="4" t="s">
        <v>11</v>
      </c>
    </row>
    <row r="2374" spans="1:9">
      <c r="A2374" t="n">
        <v>18483</v>
      </c>
      <c r="B2374" s="26" t="n">
        <v>45</v>
      </c>
      <c r="C2374" s="7" t="n">
        <v>5</v>
      </c>
      <c r="D2374" s="7" t="n">
        <v>3</v>
      </c>
      <c r="E2374" s="7" t="n">
        <v>2</v>
      </c>
      <c r="F2374" s="7" t="n">
        <v>1000</v>
      </c>
    </row>
    <row r="2375" spans="1:9">
      <c r="A2375" t="s">
        <v>4</v>
      </c>
      <c r="B2375" s="4" t="s">
        <v>5</v>
      </c>
      <c r="C2375" s="4" t="s">
        <v>7</v>
      </c>
      <c r="D2375" s="4" t="s">
        <v>7</v>
      </c>
      <c r="E2375" s="4" t="s">
        <v>16</v>
      </c>
      <c r="F2375" s="4" t="s">
        <v>11</v>
      </c>
    </row>
    <row r="2376" spans="1:9">
      <c r="A2376" t="n">
        <v>18492</v>
      </c>
      <c r="B2376" s="26" t="n">
        <v>45</v>
      </c>
      <c r="C2376" s="7" t="n">
        <v>11</v>
      </c>
      <c r="D2376" s="7" t="n">
        <v>3</v>
      </c>
      <c r="E2376" s="7" t="n">
        <v>26.6000003814697</v>
      </c>
      <c r="F2376" s="7" t="n">
        <v>1000</v>
      </c>
    </row>
    <row r="2377" spans="1:9">
      <c r="A2377" t="s">
        <v>4</v>
      </c>
      <c r="B2377" s="4" t="s">
        <v>5</v>
      </c>
      <c r="C2377" s="4" t="s">
        <v>7</v>
      </c>
      <c r="D2377" s="4" t="s">
        <v>11</v>
      </c>
      <c r="E2377" s="4" t="s">
        <v>11</v>
      </c>
      <c r="F2377" s="4" t="s">
        <v>13</v>
      </c>
    </row>
    <row r="2378" spans="1:9">
      <c r="A2378" t="n">
        <v>18501</v>
      </c>
      <c r="B2378" s="58" t="n">
        <v>84</v>
      </c>
      <c r="C2378" s="7" t="n">
        <v>0</v>
      </c>
      <c r="D2378" s="7" t="n">
        <v>2</v>
      </c>
      <c r="E2378" s="7" t="n">
        <v>0</v>
      </c>
      <c r="F2378" s="7" t="n">
        <v>1056964608</v>
      </c>
    </row>
    <row r="2379" spans="1:9">
      <c r="A2379" t="s">
        <v>4</v>
      </c>
      <c r="B2379" s="4" t="s">
        <v>5</v>
      </c>
      <c r="C2379" s="4" t="s">
        <v>11</v>
      </c>
      <c r="D2379" s="4" t="s">
        <v>7</v>
      </c>
      <c r="E2379" s="4" t="s">
        <v>8</v>
      </c>
      <c r="F2379" s="4" t="s">
        <v>16</v>
      </c>
      <c r="G2379" s="4" t="s">
        <v>16</v>
      </c>
      <c r="H2379" s="4" t="s">
        <v>16</v>
      </c>
    </row>
    <row r="2380" spans="1:9">
      <c r="A2380" t="n">
        <v>18511</v>
      </c>
      <c r="B2380" s="40" t="n">
        <v>48</v>
      </c>
      <c r="C2380" s="7" t="n">
        <v>0</v>
      </c>
      <c r="D2380" s="7" t="n">
        <v>0</v>
      </c>
      <c r="E2380" s="7" t="s">
        <v>138</v>
      </c>
      <c r="F2380" s="7" t="n">
        <v>-1</v>
      </c>
      <c r="G2380" s="7" t="n">
        <v>1</v>
      </c>
      <c r="H2380" s="7" t="n">
        <v>0</v>
      </c>
    </row>
    <row r="2381" spans="1:9">
      <c r="A2381" t="s">
        <v>4</v>
      </c>
      <c r="B2381" s="4" t="s">
        <v>5</v>
      </c>
      <c r="C2381" s="4" t="s">
        <v>7</v>
      </c>
      <c r="D2381" s="4" t="s">
        <v>11</v>
      </c>
      <c r="E2381" s="4" t="s">
        <v>16</v>
      </c>
      <c r="F2381" s="4" t="s">
        <v>11</v>
      </c>
      <c r="G2381" s="4" t="s">
        <v>13</v>
      </c>
      <c r="H2381" s="4" t="s">
        <v>13</v>
      </c>
      <c r="I2381" s="4" t="s">
        <v>11</v>
      </c>
      <c r="J2381" s="4" t="s">
        <v>11</v>
      </c>
      <c r="K2381" s="4" t="s">
        <v>13</v>
      </c>
      <c r="L2381" s="4" t="s">
        <v>13</v>
      </c>
      <c r="M2381" s="4" t="s">
        <v>13</v>
      </c>
      <c r="N2381" s="4" t="s">
        <v>13</v>
      </c>
      <c r="O2381" s="4" t="s">
        <v>8</v>
      </c>
    </row>
    <row r="2382" spans="1:9">
      <c r="A2382" t="n">
        <v>18537</v>
      </c>
      <c r="B2382" s="13" t="n">
        <v>50</v>
      </c>
      <c r="C2382" s="7" t="n">
        <v>0</v>
      </c>
      <c r="D2382" s="7" t="n">
        <v>4400</v>
      </c>
      <c r="E2382" s="7" t="n">
        <v>0.600000023841858</v>
      </c>
      <c r="F2382" s="7" t="n">
        <v>600</v>
      </c>
      <c r="G2382" s="7" t="n">
        <v>0</v>
      </c>
      <c r="H2382" s="7" t="n">
        <v>0</v>
      </c>
      <c r="I2382" s="7" t="n">
        <v>0</v>
      </c>
      <c r="J2382" s="7" t="n">
        <v>65533</v>
      </c>
      <c r="K2382" s="7" t="n">
        <v>0</v>
      </c>
      <c r="L2382" s="7" t="n">
        <v>0</v>
      </c>
      <c r="M2382" s="7" t="n">
        <v>0</v>
      </c>
      <c r="N2382" s="7" t="n">
        <v>0</v>
      </c>
      <c r="O2382" s="7" t="s">
        <v>15</v>
      </c>
    </row>
    <row r="2383" spans="1:9">
      <c r="A2383" t="s">
        <v>4</v>
      </c>
      <c r="B2383" s="4" t="s">
        <v>5</v>
      </c>
      <c r="C2383" s="4" t="s">
        <v>11</v>
      </c>
      <c r="D2383" s="4" t="s">
        <v>16</v>
      </c>
      <c r="E2383" s="4" t="s">
        <v>16</v>
      </c>
      <c r="F2383" s="4" t="s">
        <v>16</v>
      </c>
      <c r="G2383" s="4" t="s">
        <v>11</v>
      </c>
      <c r="H2383" s="4" t="s">
        <v>11</v>
      </c>
    </row>
    <row r="2384" spans="1:9">
      <c r="A2384" t="n">
        <v>18576</v>
      </c>
      <c r="B2384" s="61" t="n">
        <v>60</v>
      </c>
      <c r="C2384" s="7" t="n">
        <v>0</v>
      </c>
      <c r="D2384" s="7" t="n">
        <v>0</v>
      </c>
      <c r="E2384" s="7" t="n">
        <v>20</v>
      </c>
      <c r="F2384" s="7" t="n">
        <v>0</v>
      </c>
      <c r="G2384" s="7" t="n">
        <v>300</v>
      </c>
      <c r="H2384" s="7" t="n">
        <v>0</v>
      </c>
    </row>
    <row r="2385" spans="1:15">
      <c r="A2385" t="s">
        <v>4</v>
      </c>
      <c r="B2385" s="4" t="s">
        <v>5</v>
      </c>
      <c r="C2385" s="4" t="s">
        <v>11</v>
      </c>
      <c r="D2385" s="4" t="s">
        <v>13</v>
      </c>
      <c r="E2385" s="4" t="s">
        <v>7</v>
      </c>
    </row>
    <row r="2386" spans="1:15">
      <c r="A2386" t="n">
        <v>18595</v>
      </c>
      <c r="B2386" s="66" t="n">
        <v>35</v>
      </c>
      <c r="C2386" s="7" t="n">
        <v>0</v>
      </c>
      <c r="D2386" s="7" t="n">
        <v>0</v>
      </c>
      <c r="E2386" s="7" t="n">
        <v>0</v>
      </c>
    </row>
    <row r="2387" spans="1:15">
      <c r="A2387" t="s">
        <v>4</v>
      </c>
      <c r="B2387" s="4" t="s">
        <v>5</v>
      </c>
      <c r="C2387" s="4" t="s">
        <v>7</v>
      </c>
      <c r="D2387" s="4" t="s">
        <v>11</v>
      </c>
      <c r="E2387" s="4" t="s">
        <v>11</v>
      </c>
      <c r="F2387" s="4" t="s">
        <v>13</v>
      </c>
    </row>
    <row r="2388" spans="1:15">
      <c r="A2388" t="n">
        <v>18603</v>
      </c>
      <c r="B2388" s="58" t="n">
        <v>84</v>
      </c>
      <c r="C2388" s="7" t="n">
        <v>1</v>
      </c>
      <c r="D2388" s="7" t="n">
        <v>0</v>
      </c>
      <c r="E2388" s="7" t="n">
        <v>0</v>
      </c>
      <c r="F2388" s="7" t="n">
        <v>0</v>
      </c>
    </row>
    <row r="2389" spans="1:15">
      <c r="A2389" t="s">
        <v>4</v>
      </c>
      <c r="B2389" s="4" t="s">
        <v>5</v>
      </c>
      <c r="C2389" s="4" t="s">
        <v>7</v>
      </c>
      <c r="D2389" s="4" t="s">
        <v>11</v>
      </c>
    </row>
    <row r="2390" spans="1:15">
      <c r="A2390" t="n">
        <v>18613</v>
      </c>
      <c r="B2390" s="29" t="n">
        <v>58</v>
      </c>
      <c r="C2390" s="7" t="n">
        <v>255</v>
      </c>
      <c r="D2390" s="7" t="n">
        <v>0</v>
      </c>
    </row>
    <row r="2391" spans="1:15">
      <c r="A2391" t="s">
        <v>4</v>
      </c>
      <c r="B2391" s="4" t="s">
        <v>5</v>
      </c>
      <c r="C2391" s="4" t="s">
        <v>7</v>
      </c>
      <c r="D2391" s="4" t="s">
        <v>16</v>
      </c>
      <c r="E2391" s="4" t="s">
        <v>16</v>
      </c>
      <c r="F2391" s="4" t="s">
        <v>16</v>
      </c>
    </row>
    <row r="2392" spans="1:15">
      <c r="A2392" t="n">
        <v>18617</v>
      </c>
      <c r="B2392" s="26" t="n">
        <v>45</v>
      </c>
      <c r="C2392" s="7" t="n">
        <v>9</v>
      </c>
      <c r="D2392" s="7" t="n">
        <v>0.0199999995529652</v>
      </c>
      <c r="E2392" s="7" t="n">
        <v>0.0199999995529652</v>
      </c>
      <c r="F2392" s="7" t="n">
        <v>0.5</v>
      </c>
    </row>
    <row r="2393" spans="1:15">
      <c r="A2393" t="s">
        <v>4</v>
      </c>
      <c r="B2393" s="4" t="s">
        <v>5</v>
      </c>
      <c r="C2393" s="4" t="s">
        <v>7</v>
      </c>
      <c r="D2393" s="4" t="s">
        <v>11</v>
      </c>
      <c r="E2393" s="4" t="s">
        <v>8</v>
      </c>
    </row>
    <row r="2394" spans="1:15">
      <c r="A2394" t="n">
        <v>18631</v>
      </c>
      <c r="B2394" s="41" t="n">
        <v>51</v>
      </c>
      <c r="C2394" s="7" t="n">
        <v>4</v>
      </c>
      <c r="D2394" s="7" t="n">
        <v>0</v>
      </c>
      <c r="E2394" s="7" t="s">
        <v>207</v>
      </c>
    </row>
    <row r="2395" spans="1:15">
      <c r="A2395" t="s">
        <v>4</v>
      </c>
      <c r="B2395" s="4" t="s">
        <v>5</v>
      </c>
      <c r="C2395" s="4" t="s">
        <v>11</v>
      </c>
    </row>
    <row r="2396" spans="1:15">
      <c r="A2396" t="n">
        <v>18644</v>
      </c>
      <c r="B2396" s="36" t="n">
        <v>16</v>
      </c>
      <c r="C2396" s="7" t="n">
        <v>0</v>
      </c>
    </row>
    <row r="2397" spans="1:15">
      <c r="A2397" t="s">
        <v>4</v>
      </c>
      <c r="B2397" s="4" t="s">
        <v>5</v>
      </c>
      <c r="C2397" s="4" t="s">
        <v>11</v>
      </c>
      <c r="D2397" s="4" t="s">
        <v>7</v>
      </c>
      <c r="E2397" s="4" t="s">
        <v>13</v>
      </c>
      <c r="F2397" s="4" t="s">
        <v>46</v>
      </c>
      <c r="G2397" s="4" t="s">
        <v>7</v>
      </c>
      <c r="H2397" s="4" t="s">
        <v>7</v>
      </c>
      <c r="I2397" s="4" t="s">
        <v>7</v>
      </c>
    </row>
    <row r="2398" spans="1:15">
      <c r="A2398" t="n">
        <v>18647</v>
      </c>
      <c r="B2398" s="42" t="n">
        <v>26</v>
      </c>
      <c r="C2398" s="7" t="n">
        <v>0</v>
      </c>
      <c r="D2398" s="7" t="n">
        <v>17</v>
      </c>
      <c r="E2398" s="7" t="n">
        <v>53973</v>
      </c>
      <c r="F2398" s="7" t="s">
        <v>208</v>
      </c>
      <c r="G2398" s="7" t="n">
        <v>8</v>
      </c>
      <c r="H2398" s="7" t="n">
        <v>2</v>
      </c>
      <c r="I2398" s="7" t="n">
        <v>0</v>
      </c>
    </row>
    <row r="2399" spans="1:15">
      <c r="A2399" t="s">
        <v>4</v>
      </c>
      <c r="B2399" s="4" t="s">
        <v>5</v>
      </c>
      <c r="C2399" s="4" t="s">
        <v>11</v>
      </c>
    </row>
    <row r="2400" spans="1:15">
      <c r="A2400" t="n">
        <v>18690</v>
      </c>
      <c r="B2400" s="36" t="n">
        <v>16</v>
      </c>
      <c r="C2400" s="7" t="n">
        <v>3000</v>
      </c>
    </row>
    <row r="2401" spans="1:9">
      <c r="A2401" t="s">
        <v>4</v>
      </c>
      <c r="B2401" s="4" t="s">
        <v>5</v>
      </c>
      <c r="C2401" s="4" t="s">
        <v>11</v>
      </c>
      <c r="D2401" s="4" t="s">
        <v>7</v>
      </c>
    </row>
    <row r="2402" spans="1:9">
      <c r="A2402" t="n">
        <v>18693</v>
      </c>
      <c r="B2402" s="63" t="n">
        <v>89</v>
      </c>
      <c r="C2402" s="7" t="n">
        <v>0</v>
      </c>
      <c r="D2402" s="7" t="n">
        <v>0</v>
      </c>
    </row>
    <row r="2403" spans="1:9">
      <c r="A2403" t="s">
        <v>4</v>
      </c>
      <c r="B2403" s="4" t="s">
        <v>5</v>
      </c>
      <c r="C2403" s="4" t="s">
        <v>7</v>
      </c>
      <c r="D2403" s="4" t="s">
        <v>11</v>
      </c>
      <c r="E2403" s="4" t="s">
        <v>16</v>
      </c>
    </row>
    <row r="2404" spans="1:9">
      <c r="A2404" t="n">
        <v>18697</v>
      </c>
      <c r="B2404" s="29" t="n">
        <v>58</v>
      </c>
      <c r="C2404" s="7" t="n">
        <v>101</v>
      </c>
      <c r="D2404" s="7" t="n">
        <v>500</v>
      </c>
      <c r="E2404" s="7" t="n">
        <v>1</v>
      </c>
    </row>
    <row r="2405" spans="1:9">
      <c r="A2405" t="s">
        <v>4</v>
      </c>
      <c r="B2405" s="4" t="s">
        <v>5</v>
      </c>
      <c r="C2405" s="4" t="s">
        <v>7</v>
      </c>
      <c r="D2405" s="4" t="s">
        <v>11</v>
      </c>
    </row>
    <row r="2406" spans="1:9">
      <c r="A2406" t="n">
        <v>18705</v>
      </c>
      <c r="B2406" s="29" t="n">
        <v>58</v>
      </c>
      <c r="C2406" s="7" t="n">
        <v>254</v>
      </c>
      <c r="D2406" s="7" t="n">
        <v>0</v>
      </c>
    </row>
    <row r="2407" spans="1:9">
      <c r="A2407" t="s">
        <v>4</v>
      </c>
      <c r="B2407" s="4" t="s">
        <v>5</v>
      </c>
      <c r="C2407" s="4" t="s">
        <v>11</v>
      </c>
      <c r="D2407" s="4" t="s">
        <v>7</v>
      </c>
      <c r="E2407" s="4" t="s">
        <v>8</v>
      </c>
      <c r="F2407" s="4" t="s">
        <v>16</v>
      </c>
      <c r="G2407" s="4" t="s">
        <v>16</v>
      </c>
      <c r="H2407" s="4" t="s">
        <v>16</v>
      </c>
    </row>
    <row r="2408" spans="1:9">
      <c r="A2408" t="n">
        <v>18709</v>
      </c>
      <c r="B2408" s="40" t="n">
        <v>48</v>
      </c>
      <c r="C2408" s="7" t="n">
        <v>0</v>
      </c>
      <c r="D2408" s="7" t="n">
        <v>0</v>
      </c>
      <c r="E2408" s="7" t="s">
        <v>187</v>
      </c>
      <c r="F2408" s="7" t="n">
        <v>0</v>
      </c>
      <c r="G2408" s="7" t="n">
        <v>1</v>
      </c>
      <c r="H2408" s="7" t="n">
        <v>0</v>
      </c>
    </row>
    <row r="2409" spans="1:9">
      <c r="A2409" t="s">
        <v>4</v>
      </c>
      <c r="B2409" s="4" t="s">
        <v>5</v>
      </c>
      <c r="C2409" s="4" t="s">
        <v>11</v>
      </c>
      <c r="D2409" s="4" t="s">
        <v>13</v>
      </c>
    </row>
    <row r="2410" spans="1:9">
      <c r="A2410" t="n">
        <v>18735</v>
      </c>
      <c r="B2410" s="39" t="n">
        <v>44</v>
      </c>
      <c r="C2410" s="7" t="n">
        <v>7033</v>
      </c>
      <c r="D2410" s="7" t="n">
        <v>128</v>
      </c>
    </row>
    <row r="2411" spans="1:9">
      <c r="A2411" t="s">
        <v>4</v>
      </c>
      <c r="B2411" s="4" t="s">
        <v>5</v>
      </c>
      <c r="C2411" s="4" t="s">
        <v>11</v>
      </c>
      <c r="D2411" s="4" t="s">
        <v>13</v>
      </c>
    </row>
    <row r="2412" spans="1:9">
      <c r="A2412" t="n">
        <v>18742</v>
      </c>
      <c r="B2412" s="39" t="n">
        <v>44</v>
      </c>
      <c r="C2412" s="7" t="n">
        <v>7033</v>
      </c>
      <c r="D2412" s="7" t="n">
        <v>32</v>
      </c>
    </row>
    <row r="2413" spans="1:9">
      <c r="A2413" t="s">
        <v>4</v>
      </c>
      <c r="B2413" s="4" t="s">
        <v>5</v>
      </c>
      <c r="C2413" s="4" t="s">
        <v>11</v>
      </c>
      <c r="D2413" s="4" t="s">
        <v>13</v>
      </c>
    </row>
    <row r="2414" spans="1:9">
      <c r="A2414" t="n">
        <v>18749</v>
      </c>
      <c r="B2414" s="37" t="n">
        <v>43</v>
      </c>
      <c r="C2414" s="7" t="n">
        <v>7033</v>
      </c>
      <c r="D2414" s="7" t="n">
        <v>32</v>
      </c>
    </row>
    <row r="2415" spans="1:9">
      <c r="A2415" t="s">
        <v>4</v>
      </c>
      <c r="B2415" s="4" t="s">
        <v>5</v>
      </c>
      <c r="C2415" s="4" t="s">
        <v>11</v>
      </c>
      <c r="D2415" s="4" t="s">
        <v>13</v>
      </c>
    </row>
    <row r="2416" spans="1:9">
      <c r="A2416" t="n">
        <v>18756</v>
      </c>
      <c r="B2416" s="37" t="n">
        <v>43</v>
      </c>
      <c r="C2416" s="7" t="n">
        <v>7033</v>
      </c>
      <c r="D2416" s="7" t="n">
        <v>512</v>
      </c>
    </row>
    <row r="2417" spans="1:8">
      <c r="A2417" t="s">
        <v>4</v>
      </c>
      <c r="B2417" s="4" t="s">
        <v>5</v>
      </c>
      <c r="C2417" s="4" t="s">
        <v>11</v>
      </c>
      <c r="D2417" s="4" t="s">
        <v>13</v>
      </c>
      <c r="E2417" s="4" t="s">
        <v>13</v>
      </c>
      <c r="F2417" s="4" t="s">
        <v>13</v>
      </c>
      <c r="G2417" s="4" t="s">
        <v>13</v>
      </c>
      <c r="H2417" s="4" t="s">
        <v>11</v>
      </c>
      <c r="I2417" s="4" t="s">
        <v>7</v>
      </c>
    </row>
    <row r="2418" spans="1:8">
      <c r="A2418" t="n">
        <v>18763</v>
      </c>
      <c r="B2418" s="56" t="n">
        <v>66</v>
      </c>
      <c r="C2418" s="7" t="n">
        <v>7033</v>
      </c>
      <c r="D2418" s="7" t="n">
        <v>1065353216</v>
      </c>
      <c r="E2418" s="7" t="n">
        <v>1065353216</v>
      </c>
      <c r="F2418" s="7" t="n">
        <v>1065353216</v>
      </c>
      <c r="G2418" s="7" t="n">
        <v>0</v>
      </c>
      <c r="H2418" s="7" t="n">
        <v>0</v>
      </c>
      <c r="I2418" s="7" t="n">
        <v>3</v>
      </c>
    </row>
    <row r="2419" spans="1:8">
      <c r="A2419" t="s">
        <v>4</v>
      </c>
      <c r="B2419" s="4" t="s">
        <v>5</v>
      </c>
      <c r="C2419" s="4" t="s">
        <v>11</v>
      </c>
      <c r="D2419" s="4" t="s">
        <v>16</v>
      </c>
      <c r="E2419" s="4" t="s">
        <v>16</v>
      </c>
      <c r="F2419" s="4" t="s">
        <v>16</v>
      </c>
      <c r="G2419" s="4" t="s">
        <v>16</v>
      </c>
    </row>
    <row r="2420" spans="1:8">
      <c r="A2420" t="n">
        <v>18785</v>
      </c>
      <c r="B2420" s="25" t="n">
        <v>46</v>
      </c>
      <c r="C2420" s="7" t="n">
        <v>7033</v>
      </c>
      <c r="D2420" s="7" t="n">
        <v>12.4499998092651</v>
      </c>
      <c r="E2420" s="7" t="n">
        <v>-2.5</v>
      </c>
      <c r="F2420" s="7" t="n">
        <v>-27.5699996948242</v>
      </c>
      <c r="G2420" s="7" t="n">
        <v>311.799987792969</v>
      </c>
    </row>
    <row r="2421" spans="1:8">
      <c r="A2421" t="s">
        <v>4</v>
      </c>
      <c r="B2421" s="4" t="s">
        <v>5</v>
      </c>
      <c r="C2421" s="4" t="s">
        <v>11</v>
      </c>
      <c r="D2421" s="4" t="s">
        <v>7</v>
      </c>
      <c r="E2421" s="4" t="s">
        <v>8</v>
      </c>
      <c r="F2421" s="4" t="s">
        <v>16</v>
      </c>
      <c r="G2421" s="4" t="s">
        <v>16</v>
      </c>
      <c r="H2421" s="4" t="s">
        <v>16</v>
      </c>
    </row>
    <row r="2422" spans="1:8">
      <c r="A2422" t="n">
        <v>18804</v>
      </c>
      <c r="B2422" s="40" t="n">
        <v>48</v>
      </c>
      <c r="C2422" s="7" t="n">
        <v>7033</v>
      </c>
      <c r="D2422" s="7" t="n">
        <v>0</v>
      </c>
      <c r="E2422" s="7" t="s">
        <v>155</v>
      </c>
      <c r="F2422" s="7" t="n">
        <v>-1</v>
      </c>
      <c r="G2422" s="7" t="n">
        <v>1</v>
      </c>
      <c r="H2422" s="7" t="n">
        <v>0</v>
      </c>
    </row>
    <row r="2423" spans="1:8">
      <c r="A2423" t="s">
        <v>4</v>
      </c>
      <c r="B2423" s="4" t="s">
        <v>5</v>
      </c>
      <c r="C2423" s="4" t="s">
        <v>7</v>
      </c>
      <c r="D2423" s="4" t="s">
        <v>7</v>
      </c>
      <c r="E2423" s="4" t="s">
        <v>16</v>
      </c>
      <c r="F2423" s="4" t="s">
        <v>16</v>
      </c>
      <c r="G2423" s="4" t="s">
        <v>16</v>
      </c>
      <c r="H2423" s="4" t="s">
        <v>11</v>
      </c>
    </row>
    <row r="2424" spans="1:8">
      <c r="A2424" t="n">
        <v>18831</v>
      </c>
      <c r="B2424" s="26" t="n">
        <v>45</v>
      </c>
      <c r="C2424" s="7" t="n">
        <v>2</v>
      </c>
      <c r="D2424" s="7" t="n">
        <v>3</v>
      </c>
      <c r="E2424" s="7" t="n">
        <v>12.4700002670288</v>
      </c>
      <c r="F2424" s="7" t="n">
        <v>1.95000004768372</v>
      </c>
      <c r="G2424" s="7" t="n">
        <v>-27.5200004577637</v>
      </c>
      <c r="H2424" s="7" t="n">
        <v>0</v>
      </c>
    </row>
    <row r="2425" spans="1:8">
      <c r="A2425" t="s">
        <v>4</v>
      </c>
      <c r="B2425" s="4" t="s">
        <v>5</v>
      </c>
      <c r="C2425" s="4" t="s">
        <v>7</v>
      </c>
      <c r="D2425" s="4" t="s">
        <v>7</v>
      </c>
      <c r="E2425" s="4" t="s">
        <v>16</v>
      </c>
      <c r="F2425" s="4" t="s">
        <v>16</v>
      </c>
      <c r="G2425" s="4" t="s">
        <v>16</v>
      </c>
      <c r="H2425" s="4" t="s">
        <v>11</v>
      </c>
      <c r="I2425" s="4" t="s">
        <v>7</v>
      </c>
    </row>
    <row r="2426" spans="1:8">
      <c r="A2426" t="n">
        <v>18848</v>
      </c>
      <c r="B2426" s="26" t="n">
        <v>45</v>
      </c>
      <c r="C2426" s="7" t="n">
        <v>4</v>
      </c>
      <c r="D2426" s="7" t="n">
        <v>3</v>
      </c>
      <c r="E2426" s="7" t="n">
        <v>350.279998779297</v>
      </c>
      <c r="F2426" s="7" t="n">
        <v>271.190002441406</v>
      </c>
      <c r="G2426" s="7" t="n">
        <v>-1</v>
      </c>
      <c r="H2426" s="7" t="n">
        <v>0</v>
      </c>
      <c r="I2426" s="7" t="n">
        <v>0</v>
      </c>
    </row>
    <row r="2427" spans="1:8">
      <c r="A2427" t="s">
        <v>4</v>
      </c>
      <c r="B2427" s="4" t="s">
        <v>5</v>
      </c>
      <c r="C2427" s="4" t="s">
        <v>7</v>
      </c>
      <c r="D2427" s="4" t="s">
        <v>7</v>
      </c>
      <c r="E2427" s="4" t="s">
        <v>16</v>
      </c>
      <c r="F2427" s="4" t="s">
        <v>11</v>
      </c>
    </row>
    <row r="2428" spans="1:8">
      <c r="A2428" t="n">
        <v>18866</v>
      </c>
      <c r="B2428" s="26" t="n">
        <v>45</v>
      </c>
      <c r="C2428" s="7" t="n">
        <v>5</v>
      </c>
      <c r="D2428" s="7" t="n">
        <v>3</v>
      </c>
      <c r="E2428" s="7" t="n">
        <v>9</v>
      </c>
      <c r="F2428" s="7" t="n">
        <v>0</v>
      </c>
    </row>
    <row r="2429" spans="1:8">
      <c r="A2429" t="s">
        <v>4</v>
      </c>
      <c r="B2429" s="4" t="s">
        <v>5</v>
      </c>
      <c r="C2429" s="4" t="s">
        <v>7</v>
      </c>
      <c r="D2429" s="4" t="s">
        <v>7</v>
      </c>
      <c r="E2429" s="4" t="s">
        <v>16</v>
      </c>
      <c r="F2429" s="4" t="s">
        <v>11</v>
      </c>
    </row>
    <row r="2430" spans="1:8">
      <c r="A2430" t="n">
        <v>18875</v>
      </c>
      <c r="B2430" s="26" t="n">
        <v>45</v>
      </c>
      <c r="C2430" s="7" t="n">
        <v>11</v>
      </c>
      <c r="D2430" s="7" t="n">
        <v>3</v>
      </c>
      <c r="E2430" s="7" t="n">
        <v>30.6000003814697</v>
      </c>
      <c r="F2430" s="7" t="n">
        <v>0</v>
      </c>
    </row>
    <row r="2431" spans="1:8">
      <c r="A2431" t="s">
        <v>4</v>
      </c>
      <c r="B2431" s="4" t="s">
        <v>5</v>
      </c>
      <c r="C2431" s="4" t="s">
        <v>7</v>
      </c>
      <c r="D2431" s="4" t="s">
        <v>7</v>
      </c>
      <c r="E2431" s="4" t="s">
        <v>16</v>
      </c>
      <c r="F2431" s="4" t="s">
        <v>16</v>
      </c>
      <c r="G2431" s="4" t="s">
        <v>16</v>
      </c>
      <c r="H2431" s="4" t="s">
        <v>11</v>
      </c>
    </row>
    <row r="2432" spans="1:8">
      <c r="A2432" t="n">
        <v>18884</v>
      </c>
      <c r="B2432" s="26" t="n">
        <v>45</v>
      </c>
      <c r="C2432" s="7" t="n">
        <v>2</v>
      </c>
      <c r="D2432" s="7" t="n">
        <v>3</v>
      </c>
      <c r="E2432" s="7" t="n">
        <v>12.4700002670288</v>
      </c>
      <c r="F2432" s="7" t="n">
        <v>1.95000004768372</v>
      </c>
      <c r="G2432" s="7" t="n">
        <v>-27.5200004577637</v>
      </c>
      <c r="H2432" s="7" t="n">
        <v>3000</v>
      </c>
    </row>
    <row r="2433" spans="1:9">
      <c r="A2433" t="s">
        <v>4</v>
      </c>
      <c r="B2433" s="4" t="s">
        <v>5</v>
      </c>
      <c r="C2433" s="4" t="s">
        <v>7</v>
      </c>
      <c r="D2433" s="4" t="s">
        <v>7</v>
      </c>
      <c r="E2433" s="4" t="s">
        <v>16</v>
      </c>
      <c r="F2433" s="4" t="s">
        <v>16</v>
      </c>
      <c r="G2433" s="4" t="s">
        <v>16</v>
      </c>
      <c r="H2433" s="4" t="s">
        <v>11</v>
      </c>
      <c r="I2433" s="4" t="s">
        <v>7</v>
      </c>
    </row>
    <row r="2434" spans="1:9">
      <c r="A2434" t="n">
        <v>18901</v>
      </c>
      <c r="B2434" s="26" t="n">
        <v>45</v>
      </c>
      <c r="C2434" s="7" t="n">
        <v>4</v>
      </c>
      <c r="D2434" s="7" t="n">
        <v>3</v>
      </c>
      <c r="E2434" s="7" t="n">
        <v>350.279998779297</v>
      </c>
      <c r="F2434" s="7" t="n">
        <v>271.190002441406</v>
      </c>
      <c r="G2434" s="7" t="n">
        <v>-1</v>
      </c>
      <c r="H2434" s="7" t="n">
        <v>3000</v>
      </c>
      <c r="I2434" s="7" t="n">
        <v>0</v>
      </c>
    </row>
    <row r="2435" spans="1:9">
      <c r="A2435" t="s">
        <v>4</v>
      </c>
      <c r="B2435" s="4" t="s">
        <v>5</v>
      </c>
      <c r="C2435" s="4" t="s">
        <v>7</v>
      </c>
      <c r="D2435" s="4" t="s">
        <v>7</v>
      </c>
      <c r="E2435" s="4" t="s">
        <v>16</v>
      </c>
      <c r="F2435" s="4" t="s">
        <v>11</v>
      </c>
    </row>
    <row r="2436" spans="1:9">
      <c r="A2436" t="n">
        <v>18919</v>
      </c>
      <c r="B2436" s="26" t="n">
        <v>45</v>
      </c>
      <c r="C2436" s="7" t="n">
        <v>5</v>
      </c>
      <c r="D2436" s="7" t="n">
        <v>3</v>
      </c>
      <c r="E2436" s="7" t="n">
        <v>9.60000038146973</v>
      </c>
      <c r="F2436" s="7" t="n">
        <v>3000</v>
      </c>
    </row>
    <row r="2437" spans="1:9">
      <c r="A2437" t="s">
        <v>4</v>
      </c>
      <c r="B2437" s="4" t="s">
        <v>5</v>
      </c>
      <c r="C2437" s="4" t="s">
        <v>7</v>
      </c>
      <c r="D2437" s="4" t="s">
        <v>7</v>
      </c>
      <c r="E2437" s="4" t="s">
        <v>16</v>
      </c>
      <c r="F2437" s="4" t="s">
        <v>11</v>
      </c>
    </row>
    <row r="2438" spans="1:9">
      <c r="A2438" t="n">
        <v>18928</v>
      </c>
      <c r="B2438" s="26" t="n">
        <v>45</v>
      </c>
      <c r="C2438" s="7" t="n">
        <v>11</v>
      </c>
      <c r="D2438" s="7" t="n">
        <v>3</v>
      </c>
      <c r="E2438" s="7" t="n">
        <v>30.6000003814697</v>
      </c>
      <c r="F2438" s="7" t="n">
        <v>3000</v>
      </c>
    </row>
    <row r="2439" spans="1:9">
      <c r="A2439" t="s">
        <v>4</v>
      </c>
      <c r="B2439" s="4" t="s">
        <v>5</v>
      </c>
      <c r="C2439" s="4" t="s">
        <v>7</v>
      </c>
      <c r="D2439" s="4" t="s">
        <v>11</v>
      </c>
      <c r="E2439" s="4" t="s">
        <v>11</v>
      </c>
      <c r="F2439" s="4" t="s">
        <v>13</v>
      </c>
    </row>
    <row r="2440" spans="1:9">
      <c r="A2440" t="n">
        <v>18937</v>
      </c>
      <c r="B2440" s="58" t="n">
        <v>84</v>
      </c>
      <c r="C2440" s="7" t="n">
        <v>0</v>
      </c>
      <c r="D2440" s="7" t="n">
        <v>2</v>
      </c>
      <c r="E2440" s="7" t="n">
        <v>0</v>
      </c>
      <c r="F2440" s="7" t="n">
        <v>1051931443</v>
      </c>
    </row>
    <row r="2441" spans="1:9">
      <c r="A2441" t="s">
        <v>4</v>
      </c>
      <c r="B2441" s="4" t="s">
        <v>5</v>
      </c>
      <c r="C2441" s="4" t="s">
        <v>7</v>
      </c>
      <c r="D2441" s="4" t="s">
        <v>16</v>
      </c>
      <c r="E2441" s="4" t="s">
        <v>16</v>
      </c>
      <c r="F2441" s="4" t="s">
        <v>16</v>
      </c>
    </row>
    <row r="2442" spans="1:9">
      <c r="A2442" t="n">
        <v>18947</v>
      </c>
      <c r="B2442" s="26" t="n">
        <v>45</v>
      </c>
      <c r="C2442" s="7" t="n">
        <v>9</v>
      </c>
      <c r="D2442" s="7" t="n">
        <v>0.0199999995529652</v>
      </c>
      <c r="E2442" s="7" t="n">
        <v>0.0199999995529652</v>
      </c>
      <c r="F2442" s="7" t="n">
        <v>1</v>
      </c>
    </row>
    <row r="2443" spans="1:9">
      <c r="A2443" t="s">
        <v>4</v>
      </c>
      <c r="B2443" s="4" t="s">
        <v>5</v>
      </c>
      <c r="C2443" s="4" t="s">
        <v>11</v>
      </c>
    </row>
    <row r="2444" spans="1:9">
      <c r="A2444" t="n">
        <v>18961</v>
      </c>
      <c r="B2444" s="36" t="n">
        <v>16</v>
      </c>
      <c r="C2444" s="7" t="n">
        <v>1000</v>
      </c>
    </row>
    <row r="2445" spans="1:9">
      <c r="A2445" t="s">
        <v>4</v>
      </c>
      <c r="B2445" s="4" t="s">
        <v>5</v>
      </c>
      <c r="C2445" s="4" t="s">
        <v>7</v>
      </c>
      <c r="D2445" s="4" t="s">
        <v>11</v>
      </c>
      <c r="E2445" s="4" t="s">
        <v>11</v>
      </c>
      <c r="F2445" s="4" t="s">
        <v>13</v>
      </c>
    </row>
    <row r="2446" spans="1:9">
      <c r="A2446" t="n">
        <v>18964</v>
      </c>
      <c r="B2446" s="58" t="n">
        <v>84</v>
      </c>
      <c r="C2446" s="7" t="n">
        <v>0</v>
      </c>
      <c r="D2446" s="7" t="n">
        <v>2</v>
      </c>
      <c r="E2446" s="7" t="n">
        <v>0</v>
      </c>
      <c r="F2446" s="7" t="n">
        <v>1056964608</v>
      </c>
    </row>
    <row r="2447" spans="1:9">
      <c r="A2447" t="s">
        <v>4</v>
      </c>
      <c r="B2447" s="4" t="s">
        <v>5</v>
      </c>
      <c r="C2447" s="4" t="s">
        <v>7</v>
      </c>
      <c r="D2447" s="4" t="s">
        <v>16</v>
      </c>
      <c r="E2447" s="4" t="s">
        <v>16</v>
      </c>
      <c r="F2447" s="4" t="s">
        <v>16</v>
      </c>
    </row>
    <row r="2448" spans="1:9">
      <c r="A2448" t="n">
        <v>18974</v>
      </c>
      <c r="B2448" s="26" t="n">
        <v>45</v>
      </c>
      <c r="C2448" s="7" t="n">
        <v>9</v>
      </c>
      <c r="D2448" s="7" t="n">
        <v>0.0500000007450581</v>
      </c>
      <c r="E2448" s="7" t="n">
        <v>0.0500000007450581</v>
      </c>
      <c r="F2448" s="7" t="n">
        <v>1.5</v>
      </c>
    </row>
    <row r="2449" spans="1:9">
      <c r="A2449" t="s">
        <v>4</v>
      </c>
      <c r="B2449" s="4" t="s">
        <v>5</v>
      </c>
      <c r="C2449" s="4" t="s">
        <v>7</v>
      </c>
      <c r="D2449" s="4" t="s">
        <v>11</v>
      </c>
      <c r="E2449" s="4" t="s">
        <v>16</v>
      </c>
      <c r="F2449" s="4" t="s">
        <v>11</v>
      </c>
      <c r="G2449" s="4" t="s">
        <v>13</v>
      </c>
      <c r="H2449" s="4" t="s">
        <v>13</v>
      </c>
      <c r="I2449" s="4" t="s">
        <v>11</v>
      </c>
      <c r="J2449" s="4" t="s">
        <v>11</v>
      </c>
      <c r="K2449" s="4" t="s">
        <v>13</v>
      </c>
      <c r="L2449" s="4" t="s">
        <v>13</v>
      </c>
      <c r="M2449" s="4" t="s">
        <v>13</v>
      </c>
      <c r="N2449" s="4" t="s">
        <v>13</v>
      </c>
      <c r="O2449" s="4" t="s">
        <v>8</v>
      </c>
    </row>
    <row r="2450" spans="1:9">
      <c r="A2450" t="n">
        <v>18988</v>
      </c>
      <c r="B2450" s="13" t="n">
        <v>50</v>
      </c>
      <c r="C2450" s="7" t="n">
        <v>0</v>
      </c>
      <c r="D2450" s="7" t="n">
        <v>5313</v>
      </c>
      <c r="E2450" s="7" t="n">
        <v>0.800000011920929</v>
      </c>
      <c r="F2450" s="7" t="n">
        <v>0</v>
      </c>
      <c r="G2450" s="7" t="n">
        <v>0</v>
      </c>
      <c r="H2450" s="7" t="n">
        <v>-1073741824</v>
      </c>
      <c r="I2450" s="7" t="n">
        <v>0</v>
      </c>
      <c r="J2450" s="7" t="n">
        <v>65533</v>
      </c>
      <c r="K2450" s="7" t="n">
        <v>0</v>
      </c>
      <c r="L2450" s="7" t="n">
        <v>0</v>
      </c>
      <c r="M2450" s="7" t="n">
        <v>0</v>
      </c>
      <c r="N2450" s="7" t="n">
        <v>0</v>
      </c>
      <c r="O2450" s="7" t="s">
        <v>15</v>
      </c>
    </row>
    <row r="2451" spans="1:9">
      <c r="A2451" t="s">
        <v>4</v>
      </c>
      <c r="B2451" s="4" t="s">
        <v>5</v>
      </c>
      <c r="C2451" s="4" t="s">
        <v>7</v>
      </c>
      <c r="D2451" s="4" t="s">
        <v>11</v>
      </c>
      <c r="E2451" s="4" t="s">
        <v>11</v>
      </c>
      <c r="F2451" s="4" t="s">
        <v>11</v>
      </c>
      <c r="G2451" s="4" t="s">
        <v>11</v>
      </c>
      <c r="H2451" s="4" t="s">
        <v>11</v>
      </c>
      <c r="I2451" s="4" t="s">
        <v>8</v>
      </c>
      <c r="J2451" s="4" t="s">
        <v>16</v>
      </c>
      <c r="K2451" s="4" t="s">
        <v>16</v>
      </c>
      <c r="L2451" s="4" t="s">
        <v>16</v>
      </c>
      <c r="M2451" s="4" t="s">
        <v>13</v>
      </c>
      <c r="N2451" s="4" t="s">
        <v>13</v>
      </c>
      <c r="O2451" s="4" t="s">
        <v>16</v>
      </c>
      <c r="P2451" s="4" t="s">
        <v>16</v>
      </c>
      <c r="Q2451" s="4" t="s">
        <v>16</v>
      </c>
      <c r="R2451" s="4" t="s">
        <v>16</v>
      </c>
      <c r="S2451" s="4" t="s">
        <v>7</v>
      </c>
    </row>
    <row r="2452" spans="1:9">
      <c r="A2452" t="n">
        <v>19027</v>
      </c>
      <c r="B2452" s="12" t="n">
        <v>39</v>
      </c>
      <c r="C2452" s="7" t="n">
        <v>12</v>
      </c>
      <c r="D2452" s="7" t="n">
        <v>7033</v>
      </c>
      <c r="E2452" s="7" t="n">
        <v>200</v>
      </c>
      <c r="F2452" s="7" t="n">
        <v>0</v>
      </c>
      <c r="G2452" s="7" t="n">
        <v>7033</v>
      </c>
      <c r="H2452" s="7" t="n">
        <v>12</v>
      </c>
      <c r="I2452" s="7" t="s">
        <v>209</v>
      </c>
      <c r="J2452" s="7" t="n">
        <v>0</v>
      </c>
      <c r="K2452" s="7" t="n">
        <v>0.00999999977648258</v>
      </c>
      <c r="L2452" s="7" t="n">
        <v>0</v>
      </c>
      <c r="M2452" s="7" t="n">
        <v>0</v>
      </c>
      <c r="N2452" s="7" t="n">
        <v>0</v>
      </c>
      <c r="O2452" s="7" t="n">
        <v>0</v>
      </c>
      <c r="P2452" s="7" t="n">
        <v>1</v>
      </c>
      <c r="Q2452" s="7" t="n">
        <v>1</v>
      </c>
      <c r="R2452" s="7" t="n">
        <v>1</v>
      </c>
      <c r="S2452" s="7" t="n">
        <v>100</v>
      </c>
    </row>
    <row r="2453" spans="1:9">
      <c r="A2453" t="s">
        <v>4</v>
      </c>
      <c r="B2453" s="4" t="s">
        <v>5</v>
      </c>
      <c r="C2453" s="4" t="s">
        <v>11</v>
      </c>
    </row>
    <row r="2454" spans="1:9">
      <c r="A2454" t="n">
        <v>19086</v>
      </c>
      <c r="B2454" s="36" t="n">
        <v>16</v>
      </c>
      <c r="C2454" s="7" t="n">
        <v>1000</v>
      </c>
    </row>
    <row r="2455" spans="1:9">
      <c r="A2455" t="s">
        <v>4</v>
      </c>
      <c r="B2455" s="4" t="s">
        <v>5</v>
      </c>
      <c r="C2455" s="4" t="s">
        <v>11</v>
      </c>
      <c r="D2455" s="4" t="s">
        <v>13</v>
      </c>
      <c r="E2455" s="4" t="s">
        <v>13</v>
      </c>
      <c r="F2455" s="4" t="s">
        <v>13</v>
      </c>
      <c r="G2455" s="4" t="s">
        <v>13</v>
      </c>
      <c r="H2455" s="4" t="s">
        <v>11</v>
      </c>
      <c r="I2455" s="4" t="s">
        <v>7</v>
      </c>
    </row>
    <row r="2456" spans="1:9">
      <c r="A2456" t="n">
        <v>19089</v>
      </c>
      <c r="B2456" s="56" t="n">
        <v>66</v>
      </c>
      <c r="C2456" s="7" t="n">
        <v>7033</v>
      </c>
      <c r="D2456" s="7" t="n">
        <v>1065353216</v>
      </c>
      <c r="E2456" s="7" t="n">
        <v>1065353216</v>
      </c>
      <c r="F2456" s="7" t="n">
        <v>1065353216</v>
      </c>
      <c r="G2456" s="7" t="n">
        <v>1065353216</v>
      </c>
      <c r="H2456" s="7" t="n">
        <v>200</v>
      </c>
      <c r="I2456" s="7" t="n">
        <v>3</v>
      </c>
    </row>
    <row r="2457" spans="1:9">
      <c r="A2457" t="s">
        <v>4</v>
      </c>
      <c r="B2457" s="4" t="s">
        <v>5</v>
      </c>
      <c r="C2457" s="4" t="s">
        <v>7</v>
      </c>
      <c r="D2457" s="4" t="s">
        <v>11</v>
      </c>
      <c r="E2457" s="4" t="s">
        <v>11</v>
      </c>
      <c r="F2457" s="4" t="s">
        <v>13</v>
      </c>
    </row>
    <row r="2458" spans="1:9">
      <c r="A2458" t="n">
        <v>19111</v>
      </c>
      <c r="B2458" s="58" t="n">
        <v>84</v>
      </c>
      <c r="C2458" s="7" t="n">
        <v>1</v>
      </c>
      <c r="D2458" s="7" t="n">
        <v>0</v>
      </c>
      <c r="E2458" s="7" t="n">
        <v>1000</v>
      </c>
      <c r="F2458" s="7" t="n">
        <v>0</v>
      </c>
    </row>
    <row r="2459" spans="1:9">
      <c r="A2459" t="s">
        <v>4</v>
      </c>
      <c r="B2459" s="4" t="s">
        <v>5</v>
      </c>
      <c r="C2459" s="4" t="s">
        <v>11</v>
      </c>
    </row>
    <row r="2460" spans="1:9">
      <c r="A2460" t="n">
        <v>19121</v>
      </c>
      <c r="B2460" s="36" t="n">
        <v>16</v>
      </c>
      <c r="C2460" s="7" t="n">
        <v>800</v>
      </c>
    </row>
    <row r="2461" spans="1:9">
      <c r="A2461" t="s">
        <v>4</v>
      </c>
      <c r="B2461" s="4" t="s">
        <v>5</v>
      </c>
      <c r="C2461" s="4" t="s">
        <v>11</v>
      </c>
      <c r="D2461" s="4" t="s">
        <v>7</v>
      </c>
      <c r="E2461" s="4" t="s">
        <v>8</v>
      </c>
      <c r="F2461" s="4" t="s">
        <v>16</v>
      </c>
      <c r="G2461" s="4" t="s">
        <v>16</v>
      </c>
      <c r="H2461" s="4" t="s">
        <v>16</v>
      </c>
    </row>
    <row r="2462" spans="1:9">
      <c r="A2462" t="n">
        <v>19124</v>
      </c>
      <c r="B2462" s="40" t="n">
        <v>48</v>
      </c>
      <c r="C2462" s="7" t="n">
        <v>7033</v>
      </c>
      <c r="D2462" s="7" t="n">
        <v>0</v>
      </c>
      <c r="E2462" s="7" t="s">
        <v>154</v>
      </c>
      <c r="F2462" s="7" t="n">
        <v>-1</v>
      </c>
      <c r="G2462" s="7" t="n">
        <v>1</v>
      </c>
      <c r="H2462" s="7" t="n">
        <v>0</v>
      </c>
    </row>
    <row r="2463" spans="1:9">
      <c r="A2463" t="s">
        <v>4</v>
      </c>
      <c r="B2463" s="4" t="s">
        <v>5</v>
      </c>
      <c r="C2463" s="4" t="s">
        <v>7</v>
      </c>
      <c r="D2463" s="4" t="s">
        <v>13</v>
      </c>
      <c r="E2463" s="4" t="s">
        <v>13</v>
      </c>
      <c r="F2463" s="4" t="s">
        <v>13</v>
      </c>
    </row>
    <row r="2464" spans="1:9">
      <c r="A2464" t="n">
        <v>19151</v>
      </c>
      <c r="B2464" s="13" t="n">
        <v>50</v>
      </c>
      <c r="C2464" s="7" t="n">
        <v>255</v>
      </c>
      <c r="D2464" s="7" t="n">
        <v>1056964608</v>
      </c>
      <c r="E2464" s="7" t="n">
        <v>1065353216</v>
      </c>
      <c r="F2464" s="7" t="n">
        <v>1050253722</v>
      </c>
    </row>
    <row r="2465" spans="1:19">
      <c r="A2465" t="s">
        <v>4</v>
      </c>
      <c r="B2465" s="4" t="s">
        <v>5</v>
      </c>
      <c r="C2465" s="4" t="s">
        <v>7</v>
      </c>
      <c r="D2465" s="4" t="s">
        <v>11</v>
      </c>
      <c r="E2465" s="4" t="s">
        <v>16</v>
      </c>
      <c r="F2465" s="4" t="s">
        <v>11</v>
      </c>
      <c r="G2465" s="4" t="s">
        <v>13</v>
      </c>
      <c r="H2465" s="4" t="s">
        <v>13</v>
      </c>
      <c r="I2465" s="4" t="s">
        <v>11</v>
      </c>
      <c r="J2465" s="4" t="s">
        <v>11</v>
      </c>
      <c r="K2465" s="4" t="s">
        <v>13</v>
      </c>
      <c r="L2465" s="4" t="s">
        <v>13</v>
      </c>
      <c r="M2465" s="4" t="s">
        <v>13</v>
      </c>
      <c r="N2465" s="4" t="s">
        <v>13</v>
      </c>
      <c r="O2465" s="4" t="s">
        <v>8</v>
      </c>
    </row>
    <row r="2466" spans="1:19">
      <c r="A2466" t="n">
        <v>19165</v>
      </c>
      <c r="B2466" s="13" t="n">
        <v>50</v>
      </c>
      <c r="C2466" s="7" t="n">
        <v>0</v>
      </c>
      <c r="D2466" s="7" t="n">
        <v>2119</v>
      </c>
      <c r="E2466" s="7" t="n">
        <v>0.5</v>
      </c>
      <c r="F2466" s="7" t="n">
        <v>0</v>
      </c>
      <c r="G2466" s="7" t="n">
        <v>0</v>
      </c>
      <c r="H2466" s="7" t="n">
        <v>0</v>
      </c>
      <c r="I2466" s="7" t="n">
        <v>0</v>
      </c>
      <c r="J2466" s="7" t="n">
        <v>65533</v>
      </c>
      <c r="K2466" s="7" t="n">
        <v>0</v>
      </c>
      <c r="L2466" s="7" t="n">
        <v>0</v>
      </c>
      <c r="M2466" s="7" t="n">
        <v>0</v>
      </c>
      <c r="N2466" s="7" t="n">
        <v>0</v>
      </c>
      <c r="O2466" s="7" t="s">
        <v>15</v>
      </c>
    </row>
    <row r="2467" spans="1:19">
      <c r="A2467" t="s">
        <v>4</v>
      </c>
      <c r="B2467" s="4" t="s">
        <v>5</v>
      </c>
      <c r="C2467" s="4" t="s">
        <v>11</v>
      </c>
    </row>
    <row r="2468" spans="1:19">
      <c r="A2468" t="n">
        <v>19204</v>
      </c>
      <c r="B2468" s="36" t="n">
        <v>16</v>
      </c>
      <c r="C2468" s="7" t="n">
        <v>3000</v>
      </c>
    </row>
    <row r="2469" spans="1:19">
      <c r="A2469" t="s">
        <v>4</v>
      </c>
      <c r="B2469" s="4" t="s">
        <v>5</v>
      </c>
      <c r="C2469" s="4" t="s">
        <v>11</v>
      </c>
    </row>
    <row r="2470" spans="1:19">
      <c r="A2470" t="n">
        <v>19207</v>
      </c>
      <c r="B2470" s="36" t="n">
        <v>16</v>
      </c>
      <c r="C2470" s="7" t="n">
        <v>1000</v>
      </c>
    </row>
    <row r="2471" spans="1:19">
      <c r="A2471" t="s">
        <v>4</v>
      </c>
      <c r="B2471" s="4" t="s">
        <v>5</v>
      </c>
      <c r="C2471" s="4" t="s">
        <v>7</v>
      </c>
      <c r="D2471" s="4" t="s">
        <v>11</v>
      </c>
      <c r="E2471" s="4" t="s">
        <v>16</v>
      </c>
    </row>
    <row r="2472" spans="1:19">
      <c r="A2472" t="n">
        <v>19210</v>
      </c>
      <c r="B2472" s="29" t="n">
        <v>58</v>
      </c>
      <c r="C2472" s="7" t="n">
        <v>101</v>
      </c>
      <c r="D2472" s="7" t="n">
        <v>1000</v>
      </c>
      <c r="E2472" s="7" t="n">
        <v>1</v>
      </c>
    </row>
    <row r="2473" spans="1:19">
      <c r="A2473" t="s">
        <v>4</v>
      </c>
      <c r="B2473" s="4" t="s">
        <v>5</v>
      </c>
      <c r="C2473" s="4" t="s">
        <v>7</v>
      </c>
      <c r="D2473" s="4" t="s">
        <v>11</v>
      </c>
    </row>
    <row r="2474" spans="1:19">
      <c r="A2474" t="n">
        <v>19218</v>
      </c>
      <c r="B2474" s="29" t="n">
        <v>58</v>
      </c>
      <c r="C2474" s="7" t="n">
        <v>254</v>
      </c>
      <c r="D2474" s="7" t="n">
        <v>0</v>
      </c>
    </row>
    <row r="2475" spans="1:19">
      <c r="A2475" t="s">
        <v>4</v>
      </c>
      <c r="B2475" s="4" t="s">
        <v>5</v>
      </c>
      <c r="C2475" s="4" t="s">
        <v>11</v>
      </c>
      <c r="D2475" s="4" t="s">
        <v>7</v>
      </c>
      <c r="E2475" s="4" t="s">
        <v>8</v>
      </c>
      <c r="F2475" s="4" t="s">
        <v>16</v>
      </c>
      <c r="G2475" s="4" t="s">
        <v>16</v>
      </c>
      <c r="H2475" s="4" t="s">
        <v>16</v>
      </c>
    </row>
    <row r="2476" spans="1:19">
      <c r="A2476" t="n">
        <v>19222</v>
      </c>
      <c r="B2476" s="40" t="n">
        <v>48</v>
      </c>
      <c r="C2476" s="7" t="n">
        <v>0</v>
      </c>
      <c r="D2476" s="7" t="n">
        <v>0</v>
      </c>
      <c r="E2476" s="7" t="s">
        <v>210</v>
      </c>
      <c r="F2476" s="7" t="n">
        <v>0</v>
      </c>
      <c r="G2476" s="7" t="n">
        <v>1</v>
      </c>
      <c r="H2476" s="7" t="n">
        <v>0</v>
      </c>
    </row>
    <row r="2477" spans="1:19">
      <c r="A2477" t="s">
        <v>4</v>
      </c>
      <c r="B2477" s="4" t="s">
        <v>5</v>
      </c>
      <c r="C2477" s="4" t="s">
        <v>7</v>
      </c>
      <c r="D2477" s="4" t="s">
        <v>11</v>
      </c>
      <c r="E2477" s="4" t="s">
        <v>8</v>
      </c>
      <c r="F2477" s="4" t="s">
        <v>8</v>
      </c>
      <c r="G2477" s="4" t="s">
        <v>8</v>
      </c>
      <c r="H2477" s="4" t="s">
        <v>8</v>
      </c>
    </row>
    <row r="2478" spans="1:19">
      <c r="A2478" t="n">
        <v>19247</v>
      </c>
      <c r="B2478" s="41" t="n">
        <v>51</v>
      </c>
      <c r="C2478" s="7" t="n">
        <v>3</v>
      </c>
      <c r="D2478" s="7" t="n">
        <v>0</v>
      </c>
      <c r="E2478" s="7" t="s">
        <v>166</v>
      </c>
      <c r="F2478" s="7" t="s">
        <v>166</v>
      </c>
      <c r="G2478" s="7" t="s">
        <v>165</v>
      </c>
      <c r="H2478" s="7" t="s">
        <v>166</v>
      </c>
    </row>
    <row r="2479" spans="1:19">
      <c r="A2479" t="s">
        <v>4</v>
      </c>
      <c r="B2479" s="4" t="s">
        <v>5</v>
      </c>
      <c r="C2479" s="4" t="s">
        <v>11</v>
      </c>
      <c r="D2479" s="4" t="s">
        <v>16</v>
      </c>
      <c r="E2479" s="4" t="s">
        <v>16</v>
      </c>
      <c r="F2479" s="4" t="s">
        <v>16</v>
      </c>
      <c r="G2479" s="4" t="s">
        <v>16</v>
      </c>
    </row>
    <row r="2480" spans="1:19">
      <c r="A2480" t="n">
        <v>19260</v>
      </c>
      <c r="B2480" s="25" t="n">
        <v>46</v>
      </c>
      <c r="C2480" s="7" t="n">
        <v>0</v>
      </c>
      <c r="D2480" s="7" t="n">
        <v>8.15999984741211</v>
      </c>
      <c r="E2480" s="7" t="n">
        <v>-2.5</v>
      </c>
      <c r="F2480" s="7" t="n">
        <v>-24.6200008392334</v>
      </c>
      <c r="G2480" s="7" t="n">
        <v>131.100006103516</v>
      </c>
    </row>
    <row r="2481" spans="1:15">
      <c r="A2481" t="s">
        <v>4</v>
      </c>
      <c r="B2481" s="4" t="s">
        <v>5</v>
      </c>
      <c r="C2481" s="4" t="s">
        <v>11</v>
      </c>
      <c r="D2481" s="4" t="s">
        <v>16</v>
      </c>
      <c r="E2481" s="4" t="s">
        <v>16</v>
      </c>
      <c r="F2481" s="4" t="s">
        <v>16</v>
      </c>
      <c r="G2481" s="4" t="s">
        <v>16</v>
      </c>
    </row>
    <row r="2482" spans="1:15">
      <c r="A2482" t="n">
        <v>19279</v>
      </c>
      <c r="B2482" s="25" t="n">
        <v>46</v>
      </c>
      <c r="C2482" s="7" t="n">
        <v>8</v>
      </c>
      <c r="D2482" s="7" t="n">
        <v>8.97999954223633</v>
      </c>
      <c r="E2482" s="7" t="n">
        <v>-2.5</v>
      </c>
      <c r="F2482" s="7" t="n">
        <v>-21.8899993896484</v>
      </c>
      <c r="G2482" s="7" t="n">
        <v>134.100006103516</v>
      </c>
    </row>
    <row r="2483" spans="1:15">
      <c r="A2483" t="s">
        <v>4</v>
      </c>
      <c r="B2483" s="4" t="s">
        <v>5</v>
      </c>
      <c r="C2483" s="4" t="s">
        <v>11</v>
      </c>
      <c r="D2483" s="4" t="s">
        <v>16</v>
      </c>
      <c r="E2483" s="4" t="s">
        <v>16</v>
      </c>
      <c r="F2483" s="4" t="s">
        <v>16</v>
      </c>
      <c r="G2483" s="4" t="s">
        <v>16</v>
      </c>
    </row>
    <row r="2484" spans="1:15">
      <c r="A2484" t="n">
        <v>19298</v>
      </c>
      <c r="B2484" s="25" t="n">
        <v>46</v>
      </c>
      <c r="C2484" s="7" t="n">
        <v>3</v>
      </c>
      <c r="D2484" s="7" t="n">
        <v>8.92000007629395</v>
      </c>
      <c r="E2484" s="7" t="n">
        <v>-2.5</v>
      </c>
      <c r="F2484" s="7" t="n">
        <v>-23.2999992370605</v>
      </c>
      <c r="G2484" s="7" t="n">
        <v>138.399993896484</v>
      </c>
    </row>
    <row r="2485" spans="1:15">
      <c r="A2485" t="s">
        <v>4</v>
      </c>
      <c r="B2485" s="4" t="s">
        <v>5</v>
      </c>
      <c r="C2485" s="4" t="s">
        <v>11</v>
      </c>
      <c r="D2485" s="4" t="s">
        <v>16</v>
      </c>
      <c r="E2485" s="4" t="s">
        <v>16</v>
      </c>
      <c r="F2485" s="4" t="s">
        <v>16</v>
      </c>
      <c r="G2485" s="4" t="s">
        <v>16</v>
      </c>
    </row>
    <row r="2486" spans="1:15">
      <c r="A2486" t="n">
        <v>19317</v>
      </c>
      <c r="B2486" s="25" t="n">
        <v>46</v>
      </c>
      <c r="C2486" s="7" t="n">
        <v>12</v>
      </c>
      <c r="D2486" s="7" t="n">
        <v>7.63000011444092</v>
      </c>
      <c r="E2486" s="7" t="n">
        <v>-2.5</v>
      </c>
      <c r="F2486" s="7" t="n">
        <v>-21.8400001525879</v>
      </c>
      <c r="G2486" s="7" t="n">
        <v>134.800003051758</v>
      </c>
    </row>
    <row r="2487" spans="1:15">
      <c r="A2487" t="s">
        <v>4</v>
      </c>
      <c r="B2487" s="4" t="s">
        <v>5</v>
      </c>
      <c r="C2487" s="4" t="s">
        <v>11</v>
      </c>
      <c r="D2487" s="4" t="s">
        <v>16</v>
      </c>
      <c r="E2487" s="4" t="s">
        <v>16</v>
      </c>
      <c r="F2487" s="4" t="s">
        <v>16</v>
      </c>
      <c r="G2487" s="4" t="s">
        <v>16</v>
      </c>
    </row>
    <row r="2488" spans="1:15">
      <c r="A2488" t="n">
        <v>19336</v>
      </c>
      <c r="B2488" s="25" t="n">
        <v>46</v>
      </c>
      <c r="C2488" s="7" t="n">
        <v>18</v>
      </c>
      <c r="D2488" s="7" t="n">
        <v>5.42000007629395</v>
      </c>
      <c r="E2488" s="7" t="n">
        <v>-2.49000000953674</v>
      </c>
      <c r="F2488" s="7" t="n">
        <v>-24.8500003814697</v>
      </c>
      <c r="G2488" s="7" t="n">
        <v>132.800003051758</v>
      </c>
    </row>
    <row r="2489" spans="1:15">
      <c r="A2489" t="s">
        <v>4</v>
      </c>
      <c r="B2489" s="4" t="s">
        <v>5</v>
      </c>
      <c r="C2489" s="4" t="s">
        <v>11</v>
      </c>
      <c r="D2489" s="4" t="s">
        <v>16</v>
      </c>
      <c r="E2489" s="4" t="s">
        <v>16</v>
      </c>
      <c r="F2489" s="4" t="s">
        <v>16</v>
      </c>
      <c r="G2489" s="4" t="s">
        <v>16</v>
      </c>
    </row>
    <row r="2490" spans="1:15">
      <c r="A2490" t="n">
        <v>19355</v>
      </c>
      <c r="B2490" s="25" t="n">
        <v>46</v>
      </c>
      <c r="C2490" s="7" t="n">
        <v>17</v>
      </c>
      <c r="D2490" s="7" t="n">
        <v>5.92999982833862</v>
      </c>
      <c r="E2490" s="7" t="n">
        <v>-2.5</v>
      </c>
      <c r="F2490" s="7" t="n">
        <v>-24.4099998474121</v>
      </c>
      <c r="G2490" s="7" t="n">
        <v>125.699996948242</v>
      </c>
    </row>
    <row r="2491" spans="1:15">
      <c r="A2491" t="s">
        <v>4</v>
      </c>
      <c r="B2491" s="4" t="s">
        <v>5</v>
      </c>
      <c r="C2491" s="4" t="s">
        <v>11</v>
      </c>
      <c r="D2491" s="4" t="s">
        <v>16</v>
      </c>
      <c r="E2491" s="4" t="s">
        <v>16</v>
      </c>
      <c r="F2491" s="4" t="s">
        <v>16</v>
      </c>
      <c r="G2491" s="4" t="s">
        <v>16</v>
      </c>
    </row>
    <row r="2492" spans="1:15">
      <c r="A2492" t="n">
        <v>19374</v>
      </c>
      <c r="B2492" s="25" t="n">
        <v>46</v>
      </c>
      <c r="C2492" s="7" t="n">
        <v>16</v>
      </c>
      <c r="D2492" s="7" t="n">
        <v>6.28000020980835</v>
      </c>
      <c r="E2492" s="7" t="n">
        <v>-2.5</v>
      </c>
      <c r="F2492" s="7" t="n">
        <v>-22.8899993896484</v>
      </c>
      <c r="G2492" s="7" t="n">
        <v>133.699996948242</v>
      </c>
    </row>
    <row r="2493" spans="1:15">
      <c r="A2493" t="s">
        <v>4</v>
      </c>
      <c r="B2493" s="4" t="s">
        <v>5</v>
      </c>
      <c r="C2493" s="4" t="s">
        <v>11</v>
      </c>
      <c r="D2493" s="4" t="s">
        <v>16</v>
      </c>
      <c r="E2493" s="4" t="s">
        <v>16</v>
      </c>
      <c r="F2493" s="4" t="s">
        <v>16</v>
      </c>
      <c r="G2493" s="4" t="s">
        <v>16</v>
      </c>
    </row>
    <row r="2494" spans="1:15">
      <c r="A2494" t="n">
        <v>19393</v>
      </c>
      <c r="B2494" s="25" t="n">
        <v>46</v>
      </c>
      <c r="C2494" s="7" t="n">
        <v>1</v>
      </c>
      <c r="D2494" s="7" t="n">
        <v>7.32999992370605</v>
      </c>
      <c r="E2494" s="7" t="n">
        <v>-2.5</v>
      </c>
      <c r="F2494" s="7" t="n">
        <v>-24.9099998474121</v>
      </c>
      <c r="G2494" s="7" t="n">
        <v>125.699996948242</v>
      </c>
    </row>
    <row r="2495" spans="1:15">
      <c r="A2495" t="s">
        <v>4</v>
      </c>
      <c r="B2495" s="4" t="s">
        <v>5</v>
      </c>
      <c r="C2495" s="4" t="s">
        <v>11</v>
      </c>
      <c r="D2495" s="4" t="s">
        <v>16</v>
      </c>
      <c r="E2495" s="4" t="s">
        <v>16</v>
      </c>
      <c r="F2495" s="4" t="s">
        <v>16</v>
      </c>
      <c r="G2495" s="4" t="s">
        <v>16</v>
      </c>
    </row>
    <row r="2496" spans="1:15">
      <c r="A2496" t="n">
        <v>19412</v>
      </c>
      <c r="B2496" s="25" t="n">
        <v>46</v>
      </c>
      <c r="C2496" s="7" t="n">
        <v>2</v>
      </c>
      <c r="D2496" s="7" t="n">
        <v>8.26000022888184</v>
      </c>
      <c r="E2496" s="7" t="n">
        <v>-2.5</v>
      </c>
      <c r="F2496" s="7" t="n">
        <v>-23.7600002288818</v>
      </c>
      <c r="G2496" s="7" t="n">
        <v>130.600006103516</v>
      </c>
    </row>
    <row r="2497" spans="1:7">
      <c r="A2497" t="s">
        <v>4</v>
      </c>
      <c r="B2497" s="4" t="s">
        <v>5</v>
      </c>
      <c r="C2497" s="4" t="s">
        <v>11</v>
      </c>
      <c r="D2497" s="4" t="s">
        <v>16</v>
      </c>
      <c r="E2497" s="4" t="s">
        <v>16</v>
      </c>
      <c r="F2497" s="4" t="s">
        <v>16</v>
      </c>
      <c r="G2497" s="4" t="s">
        <v>16</v>
      </c>
    </row>
    <row r="2498" spans="1:7">
      <c r="A2498" t="n">
        <v>19431</v>
      </c>
      <c r="B2498" s="25" t="n">
        <v>46</v>
      </c>
      <c r="C2498" s="7" t="n">
        <v>4</v>
      </c>
      <c r="D2498" s="7" t="n">
        <v>7.30999994277954</v>
      </c>
      <c r="E2498" s="7" t="n">
        <v>-2.5</v>
      </c>
      <c r="F2498" s="7" t="n">
        <v>-23.5200004577637</v>
      </c>
      <c r="G2498" s="7" t="n">
        <v>133.399993896484</v>
      </c>
    </row>
    <row r="2499" spans="1:7">
      <c r="A2499" t="s">
        <v>4</v>
      </c>
      <c r="B2499" s="4" t="s">
        <v>5</v>
      </c>
      <c r="C2499" s="4" t="s">
        <v>11</v>
      </c>
      <c r="D2499" s="4" t="s">
        <v>16</v>
      </c>
      <c r="E2499" s="4" t="s">
        <v>16</v>
      </c>
      <c r="F2499" s="4" t="s">
        <v>16</v>
      </c>
      <c r="G2499" s="4" t="s">
        <v>16</v>
      </c>
    </row>
    <row r="2500" spans="1:7">
      <c r="A2500" t="n">
        <v>19450</v>
      </c>
      <c r="B2500" s="25" t="n">
        <v>46</v>
      </c>
      <c r="C2500" s="7" t="n">
        <v>5</v>
      </c>
      <c r="D2500" s="7" t="n">
        <v>6.30999994277954</v>
      </c>
      <c r="E2500" s="7" t="n">
        <v>-2.5</v>
      </c>
      <c r="F2500" s="7" t="n">
        <v>-26.1000003814697</v>
      </c>
      <c r="G2500" s="7" t="n">
        <v>131</v>
      </c>
    </row>
    <row r="2501" spans="1:7">
      <c r="A2501" t="s">
        <v>4</v>
      </c>
      <c r="B2501" s="4" t="s">
        <v>5</v>
      </c>
      <c r="C2501" s="4" t="s">
        <v>11</v>
      </c>
      <c r="D2501" s="4" t="s">
        <v>16</v>
      </c>
      <c r="E2501" s="4" t="s">
        <v>16</v>
      </c>
      <c r="F2501" s="4" t="s">
        <v>16</v>
      </c>
      <c r="G2501" s="4" t="s">
        <v>16</v>
      </c>
    </row>
    <row r="2502" spans="1:7">
      <c r="A2502" t="n">
        <v>19469</v>
      </c>
      <c r="B2502" s="25" t="n">
        <v>46</v>
      </c>
      <c r="C2502" s="7" t="n">
        <v>6</v>
      </c>
      <c r="D2502" s="7" t="n">
        <v>8.88000011444092</v>
      </c>
      <c r="E2502" s="7" t="n">
        <v>-2.5</v>
      </c>
      <c r="F2502" s="7" t="n">
        <v>-22.5900001525879</v>
      </c>
      <c r="G2502" s="7" t="n">
        <v>138.5</v>
      </c>
    </row>
    <row r="2503" spans="1:7">
      <c r="A2503" t="s">
        <v>4</v>
      </c>
      <c r="B2503" s="4" t="s">
        <v>5</v>
      </c>
      <c r="C2503" s="4" t="s">
        <v>11</v>
      </c>
      <c r="D2503" s="4" t="s">
        <v>16</v>
      </c>
      <c r="E2503" s="4" t="s">
        <v>16</v>
      </c>
      <c r="F2503" s="4" t="s">
        <v>16</v>
      </c>
      <c r="G2503" s="4" t="s">
        <v>16</v>
      </c>
    </row>
    <row r="2504" spans="1:7">
      <c r="A2504" t="n">
        <v>19488</v>
      </c>
      <c r="B2504" s="25" t="n">
        <v>46</v>
      </c>
      <c r="C2504" s="7" t="n">
        <v>7</v>
      </c>
      <c r="D2504" s="7" t="n">
        <v>6.71000003814697</v>
      </c>
      <c r="E2504" s="7" t="n">
        <v>-2.5</v>
      </c>
      <c r="F2504" s="7" t="n">
        <v>-25.4099998474121</v>
      </c>
      <c r="G2504" s="7" t="n">
        <v>130.899993896484</v>
      </c>
    </row>
    <row r="2505" spans="1:7">
      <c r="A2505" t="s">
        <v>4</v>
      </c>
      <c r="B2505" s="4" t="s">
        <v>5</v>
      </c>
      <c r="C2505" s="4" t="s">
        <v>11</v>
      </c>
      <c r="D2505" s="4" t="s">
        <v>16</v>
      </c>
      <c r="E2505" s="4" t="s">
        <v>16</v>
      </c>
      <c r="F2505" s="4" t="s">
        <v>16</v>
      </c>
      <c r="G2505" s="4" t="s">
        <v>16</v>
      </c>
    </row>
    <row r="2506" spans="1:7">
      <c r="A2506" t="n">
        <v>19507</v>
      </c>
      <c r="B2506" s="25" t="n">
        <v>46</v>
      </c>
      <c r="C2506" s="7" t="n">
        <v>9</v>
      </c>
      <c r="D2506" s="7" t="n">
        <v>9.47000026702881</v>
      </c>
      <c r="E2506" s="7" t="n">
        <v>-2.5</v>
      </c>
      <c r="F2506" s="7" t="n">
        <v>-22.5599994659424</v>
      </c>
      <c r="G2506" s="7" t="n">
        <v>132.199996948242</v>
      </c>
    </row>
    <row r="2507" spans="1:7">
      <c r="A2507" t="s">
        <v>4</v>
      </c>
      <c r="B2507" s="4" t="s">
        <v>5</v>
      </c>
      <c r="C2507" s="4" t="s">
        <v>11</v>
      </c>
      <c r="D2507" s="4" t="s">
        <v>16</v>
      </c>
      <c r="E2507" s="4" t="s">
        <v>16</v>
      </c>
      <c r="F2507" s="4" t="s">
        <v>16</v>
      </c>
      <c r="G2507" s="4" t="s">
        <v>16</v>
      </c>
    </row>
    <row r="2508" spans="1:7">
      <c r="A2508" t="n">
        <v>19526</v>
      </c>
      <c r="B2508" s="25" t="n">
        <v>46</v>
      </c>
      <c r="C2508" s="7" t="n">
        <v>11</v>
      </c>
      <c r="D2508" s="7" t="n">
        <v>6.28999996185303</v>
      </c>
      <c r="E2508" s="7" t="n">
        <v>-2.5</v>
      </c>
      <c r="F2508" s="7" t="n">
        <v>-23.5599994659424</v>
      </c>
      <c r="G2508" s="7" t="n">
        <v>129</v>
      </c>
    </row>
    <row r="2509" spans="1:7">
      <c r="A2509" t="s">
        <v>4</v>
      </c>
      <c r="B2509" s="4" t="s">
        <v>5</v>
      </c>
      <c r="C2509" s="4" t="s">
        <v>11</v>
      </c>
      <c r="D2509" s="4" t="s">
        <v>16</v>
      </c>
      <c r="E2509" s="4" t="s">
        <v>16</v>
      </c>
      <c r="F2509" s="4" t="s">
        <v>16</v>
      </c>
      <c r="G2509" s="4" t="s">
        <v>16</v>
      </c>
    </row>
    <row r="2510" spans="1:7">
      <c r="A2510" t="n">
        <v>19545</v>
      </c>
      <c r="B2510" s="25" t="n">
        <v>46</v>
      </c>
      <c r="C2510" s="7" t="n">
        <v>13</v>
      </c>
      <c r="D2510" s="7" t="n">
        <v>7.73999977111816</v>
      </c>
      <c r="E2510" s="7" t="n">
        <v>-2.5</v>
      </c>
      <c r="F2510" s="7" t="n">
        <v>-22.4699993133545</v>
      </c>
      <c r="G2510" s="7" t="n">
        <v>123.900001525879</v>
      </c>
    </row>
    <row r="2511" spans="1:7">
      <c r="A2511" t="s">
        <v>4</v>
      </c>
      <c r="B2511" s="4" t="s">
        <v>5</v>
      </c>
      <c r="C2511" s="4" t="s">
        <v>11</v>
      </c>
      <c r="D2511" s="4" t="s">
        <v>16</v>
      </c>
      <c r="E2511" s="4" t="s">
        <v>16</v>
      </c>
      <c r="F2511" s="4" t="s">
        <v>16</v>
      </c>
      <c r="G2511" s="4" t="s">
        <v>16</v>
      </c>
    </row>
    <row r="2512" spans="1:7">
      <c r="A2512" t="n">
        <v>19564</v>
      </c>
      <c r="B2512" s="25" t="n">
        <v>46</v>
      </c>
      <c r="C2512" s="7" t="n">
        <v>80</v>
      </c>
      <c r="D2512" s="7" t="n">
        <v>6.80000019073486</v>
      </c>
      <c r="E2512" s="7" t="n">
        <v>-2.5</v>
      </c>
      <c r="F2512" s="7" t="n">
        <v>-22.1499996185303</v>
      </c>
      <c r="G2512" s="7" t="n">
        <v>135.600006103516</v>
      </c>
    </row>
    <row r="2513" spans="1:7">
      <c r="A2513" t="s">
        <v>4</v>
      </c>
      <c r="B2513" s="4" t="s">
        <v>5</v>
      </c>
      <c r="C2513" s="4" t="s">
        <v>11</v>
      </c>
      <c r="D2513" s="4" t="s">
        <v>16</v>
      </c>
      <c r="E2513" s="4" t="s">
        <v>16</v>
      </c>
      <c r="F2513" s="4" t="s">
        <v>16</v>
      </c>
      <c r="G2513" s="4" t="s">
        <v>16</v>
      </c>
    </row>
    <row r="2514" spans="1:7">
      <c r="A2514" t="n">
        <v>19583</v>
      </c>
      <c r="B2514" s="25" t="n">
        <v>46</v>
      </c>
      <c r="C2514" s="7" t="n">
        <v>15</v>
      </c>
      <c r="D2514" s="7" t="n">
        <v>5.1399998664856</v>
      </c>
      <c r="E2514" s="7" t="n">
        <v>-2.5</v>
      </c>
      <c r="F2514" s="7" t="n">
        <v>-23.3700008392334</v>
      </c>
      <c r="G2514" s="7" t="n">
        <v>128.899993896484</v>
      </c>
    </row>
    <row r="2515" spans="1:7">
      <c r="A2515" t="s">
        <v>4</v>
      </c>
      <c r="B2515" s="4" t="s">
        <v>5</v>
      </c>
      <c r="C2515" s="4" t="s">
        <v>11</v>
      </c>
      <c r="D2515" s="4" t="s">
        <v>16</v>
      </c>
      <c r="E2515" s="4" t="s">
        <v>16</v>
      </c>
      <c r="F2515" s="4" t="s">
        <v>16</v>
      </c>
      <c r="G2515" s="4" t="s">
        <v>16</v>
      </c>
    </row>
    <row r="2516" spans="1:7">
      <c r="A2516" t="n">
        <v>19602</v>
      </c>
      <c r="B2516" s="25" t="n">
        <v>46</v>
      </c>
      <c r="C2516" s="7" t="n">
        <v>7032</v>
      </c>
      <c r="D2516" s="7" t="n">
        <v>6.1399998664856</v>
      </c>
      <c r="E2516" s="7" t="n">
        <v>-2.5</v>
      </c>
      <c r="F2516" s="7" t="n">
        <v>-26.5699996948242</v>
      </c>
      <c r="G2516" s="7" t="n">
        <v>126.300003051758</v>
      </c>
    </row>
    <row r="2517" spans="1:7">
      <c r="A2517" t="s">
        <v>4</v>
      </c>
      <c r="B2517" s="4" t="s">
        <v>5</v>
      </c>
      <c r="C2517" s="4" t="s">
        <v>11</v>
      </c>
      <c r="D2517" s="4" t="s">
        <v>16</v>
      </c>
      <c r="E2517" s="4" t="s">
        <v>16</v>
      </c>
      <c r="F2517" s="4" t="s">
        <v>16</v>
      </c>
      <c r="G2517" s="4" t="s">
        <v>16</v>
      </c>
    </row>
    <row r="2518" spans="1:7">
      <c r="A2518" t="n">
        <v>19621</v>
      </c>
      <c r="B2518" s="25" t="n">
        <v>46</v>
      </c>
      <c r="C2518" s="7" t="n">
        <v>7033</v>
      </c>
      <c r="D2518" s="7" t="n">
        <v>12.4499998092651</v>
      </c>
      <c r="E2518" s="7" t="n">
        <v>-2.5</v>
      </c>
      <c r="F2518" s="7" t="n">
        <v>-27.5699996948242</v>
      </c>
      <c r="G2518" s="7" t="n">
        <v>311.799987792969</v>
      </c>
    </row>
    <row r="2519" spans="1:7">
      <c r="A2519" t="s">
        <v>4</v>
      </c>
      <c r="B2519" s="4" t="s">
        <v>5</v>
      </c>
      <c r="C2519" s="4" t="s">
        <v>11</v>
      </c>
      <c r="D2519" s="4" t="s">
        <v>16</v>
      </c>
      <c r="E2519" s="4" t="s">
        <v>16</v>
      </c>
      <c r="F2519" s="4" t="s">
        <v>16</v>
      </c>
      <c r="G2519" s="4" t="s">
        <v>11</v>
      </c>
      <c r="H2519" s="4" t="s">
        <v>11</v>
      </c>
    </row>
    <row r="2520" spans="1:7">
      <c r="A2520" t="n">
        <v>19640</v>
      </c>
      <c r="B2520" s="61" t="n">
        <v>60</v>
      </c>
      <c r="C2520" s="7" t="n">
        <v>0</v>
      </c>
      <c r="D2520" s="7" t="n">
        <v>0</v>
      </c>
      <c r="E2520" s="7" t="n">
        <v>0</v>
      </c>
      <c r="F2520" s="7" t="n">
        <v>0</v>
      </c>
      <c r="G2520" s="7" t="n">
        <v>0</v>
      </c>
      <c r="H2520" s="7" t="n">
        <v>0</v>
      </c>
    </row>
    <row r="2521" spans="1:7">
      <c r="A2521" t="s">
        <v>4</v>
      </c>
      <c r="B2521" s="4" t="s">
        <v>5</v>
      </c>
      <c r="C2521" s="4" t="s">
        <v>11</v>
      </c>
    </row>
    <row r="2522" spans="1:7">
      <c r="A2522" t="n">
        <v>19659</v>
      </c>
      <c r="B2522" s="36" t="n">
        <v>16</v>
      </c>
      <c r="C2522" s="7" t="n">
        <v>0</v>
      </c>
    </row>
    <row r="2523" spans="1:7">
      <c r="A2523" t="s">
        <v>4</v>
      </c>
      <c r="B2523" s="4" t="s">
        <v>5</v>
      </c>
      <c r="C2523" s="4" t="s">
        <v>11</v>
      </c>
      <c r="D2523" s="4" t="s">
        <v>11</v>
      </c>
      <c r="E2523" s="4" t="s">
        <v>11</v>
      </c>
    </row>
    <row r="2524" spans="1:7">
      <c r="A2524" t="n">
        <v>19662</v>
      </c>
      <c r="B2524" s="64" t="n">
        <v>61</v>
      </c>
      <c r="C2524" s="7" t="n">
        <v>0</v>
      </c>
      <c r="D2524" s="7" t="n">
        <v>7033</v>
      </c>
      <c r="E2524" s="7" t="n">
        <v>0</v>
      </c>
    </row>
    <row r="2525" spans="1:7">
      <c r="A2525" t="s">
        <v>4</v>
      </c>
      <c r="B2525" s="4" t="s">
        <v>5</v>
      </c>
      <c r="C2525" s="4" t="s">
        <v>11</v>
      </c>
      <c r="D2525" s="4" t="s">
        <v>11</v>
      </c>
      <c r="E2525" s="4" t="s">
        <v>11</v>
      </c>
    </row>
    <row r="2526" spans="1:7">
      <c r="A2526" t="n">
        <v>19669</v>
      </c>
      <c r="B2526" s="64" t="n">
        <v>61</v>
      </c>
      <c r="C2526" s="7" t="n">
        <v>16</v>
      </c>
      <c r="D2526" s="7" t="n">
        <v>7033</v>
      </c>
      <c r="E2526" s="7" t="n">
        <v>0</v>
      </c>
    </row>
    <row r="2527" spans="1:7">
      <c r="A2527" t="s">
        <v>4</v>
      </c>
      <c r="B2527" s="4" t="s">
        <v>5</v>
      </c>
      <c r="C2527" s="4" t="s">
        <v>11</v>
      </c>
      <c r="D2527" s="4" t="s">
        <v>11</v>
      </c>
      <c r="E2527" s="4" t="s">
        <v>11</v>
      </c>
    </row>
    <row r="2528" spans="1:7">
      <c r="A2528" t="n">
        <v>19676</v>
      </c>
      <c r="B2528" s="64" t="n">
        <v>61</v>
      </c>
      <c r="C2528" s="7" t="n">
        <v>11</v>
      </c>
      <c r="D2528" s="7" t="n">
        <v>7033</v>
      </c>
      <c r="E2528" s="7" t="n">
        <v>0</v>
      </c>
    </row>
    <row r="2529" spans="1:8">
      <c r="A2529" t="s">
        <v>4</v>
      </c>
      <c r="B2529" s="4" t="s">
        <v>5</v>
      </c>
      <c r="C2529" s="4" t="s">
        <v>11</v>
      </c>
      <c r="D2529" s="4" t="s">
        <v>11</v>
      </c>
      <c r="E2529" s="4" t="s">
        <v>11</v>
      </c>
    </row>
    <row r="2530" spans="1:8">
      <c r="A2530" t="n">
        <v>19683</v>
      </c>
      <c r="B2530" s="64" t="n">
        <v>61</v>
      </c>
      <c r="C2530" s="7" t="n">
        <v>1</v>
      </c>
      <c r="D2530" s="7" t="n">
        <v>7033</v>
      </c>
      <c r="E2530" s="7" t="n">
        <v>0</v>
      </c>
    </row>
    <row r="2531" spans="1:8">
      <c r="A2531" t="s">
        <v>4</v>
      </c>
      <c r="B2531" s="4" t="s">
        <v>5</v>
      </c>
      <c r="C2531" s="4" t="s">
        <v>11</v>
      </c>
      <c r="D2531" s="4" t="s">
        <v>11</v>
      </c>
      <c r="E2531" s="4" t="s">
        <v>11</v>
      </c>
    </row>
    <row r="2532" spans="1:8">
      <c r="A2532" t="n">
        <v>19690</v>
      </c>
      <c r="B2532" s="64" t="n">
        <v>61</v>
      </c>
      <c r="C2532" s="7" t="n">
        <v>2</v>
      </c>
      <c r="D2532" s="7" t="n">
        <v>7033</v>
      </c>
      <c r="E2532" s="7" t="n">
        <v>0</v>
      </c>
    </row>
    <row r="2533" spans="1:8">
      <c r="A2533" t="s">
        <v>4</v>
      </c>
      <c r="B2533" s="4" t="s">
        <v>5</v>
      </c>
      <c r="C2533" s="4" t="s">
        <v>11</v>
      </c>
      <c r="D2533" s="4" t="s">
        <v>11</v>
      </c>
      <c r="E2533" s="4" t="s">
        <v>11</v>
      </c>
    </row>
    <row r="2534" spans="1:8">
      <c r="A2534" t="n">
        <v>19697</v>
      </c>
      <c r="B2534" s="64" t="n">
        <v>61</v>
      </c>
      <c r="C2534" s="7" t="n">
        <v>3</v>
      </c>
      <c r="D2534" s="7" t="n">
        <v>7033</v>
      </c>
      <c r="E2534" s="7" t="n">
        <v>0</v>
      </c>
    </row>
    <row r="2535" spans="1:8">
      <c r="A2535" t="s">
        <v>4</v>
      </c>
      <c r="B2535" s="4" t="s">
        <v>5</v>
      </c>
      <c r="C2535" s="4" t="s">
        <v>11</v>
      </c>
      <c r="D2535" s="4" t="s">
        <v>11</v>
      </c>
      <c r="E2535" s="4" t="s">
        <v>11</v>
      </c>
    </row>
    <row r="2536" spans="1:8">
      <c r="A2536" t="n">
        <v>19704</v>
      </c>
      <c r="B2536" s="64" t="n">
        <v>61</v>
      </c>
      <c r="C2536" s="7" t="n">
        <v>4</v>
      </c>
      <c r="D2536" s="7" t="n">
        <v>7033</v>
      </c>
      <c r="E2536" s="7" t="n">
        <v>0</v>
      </c>
    </row>
    <row r="2537" spans="1:8">
      <c r="A2537" t="s">
        <v>4</v>
      </c>
      <c r="B2537" s="4" t="s">
        <v>5</v>
      </c>
      <c r="C2537" s="4" t="s">
        <v>11</v>
      </c>
      <c r="D2537" s="4" t="s">
        <v>11</v>
      </c>
      <c r="E2537" s="4" t="s">
        <v>11</v>
      </c>
    </row>
    <row r="2538" spans="1:8">
      <c r="A2538" t="n">
        <v>19711</v>
      </c>
      <c r="B2538" s="64" t="n">
        <v>61</v>
      </c>
      <c r="C2538" s="7" t="n">
        <v>5</v>
      </c>
      <c r="D2538" s="7" t="n">
        <v>7033</v>
      </c>
      <c r="E2538" s="7" t="n">
        <v>0</v>
      </c>
    </row>
    <row r="2539" spans="1:8">
      <c r="A2539" t="s">
        <v>4</v>
      </c>
      <c r="B2539" s="4" t="s">
        <v>5</v>
      </c>
      <c r="C2539" s="4" t="s">
        <v>11</v>
      </c>
      <c r="D2539" s="4" t="s">
        <v>11</v>
      </c>
      <c r="E2539" s="4" t="s">
        <v>11</v>
      </c>
    </row>
    <row r="2540" spans="1:8">
      <c r="A2540" t="n">
        <v>19718</v>
      </c>
      <c r="B2540" s="64" t="n">
        <v>61</v>
      </c>
      <c r="C2540" s="7" t="n">
        <v>7032</v>
      </c>
      <c r="D2540" s="7" t="n">
        <v>7033</v>
      </c>
      <c r="E2540" s="7" t="n">
        <v>0</v>
      </c>
    </row>
    <row r="2541" spans="1:8">
      <c r="A2541" t="s">
        <v>4</v>
      </c>
      <c r="B2541" s="4" t="s">
        <v>5</v>
      </c>
      <c r="C2541" s="4" t="s">
        <v>11</v>
      </c>
      <c r="D2541" s="4" t="s">
        <v>11</v>
      </c>
      <c r="E2541" s="4" t="s">
        <v>11</v>
      </c>
    </row>
    <row r="2542" spans="1:8">
      <c r="A2542" t="n">
        <v>19725</v>
      </c>
      <c r="B2542" s="64" t="n">
        <v>61</v>
      </c>
      <c r="C2542" s="7" t="n">
        <v>6</v>
      </c>
      <c r="D2542" s="7" t="n">
        <v>7033</v>
      </c>
      <c r="E2542" s="7" t="n">
        <v>0</v>
      </c>
    </row>
    <row r="2543" spans="1:8">
      <c r="A2543" t="s">
        <v>4</v>
      </c>
      <c r="B2543" s="4" t="s">
        <v>5</v>
      </c>
      <c r="C2543" s="4" t="s">
        <v>11</v>
      </c>
      <c r="D2543" s="4" t="s">
        <v>11</v>
      </c>
      <c r="E2543" s="4" t="s">
        <v>11</v>
      </c>
    </row>
    <row r="2544" spans="1:8">
      <c r="A2544" t="n">
        <v>19732</v>
      </c>
      <c r="B2544" s="64" t="n">
        <v>61</v>
      </c>
      <c r="C2544" s="7" t="n">
        <v>7</v>
      </c>
      <c r="D2544" s="7" t="n">
        <v>7033</v>
      </c>
      <c r="E2544" s="7" t="n">
        <v>0</v>
      </c>
    </row>
    <row r="2545" spans="1:5">
      <c r="A2545" t="s">
        <v>4</v>
      </c>
      <c r="B2545" s="4" t="s">
        <v>5</v>
      </c>
      <c r="C2545" s="4" t="s">
        <v>11</v>
      </c>
      <c r="D2545" s="4" t="s">
        <v>11</v>
      </c>
      <c r="E2545" s="4" t="s">
        <v>11</v>
      </c>
    </row>
    <row r="2546" spans="1:5">
      <c r="A2546" t="n">
        <v>19739</v>
      </c>
      <c r="B2546" s="64" t="n">
        <v>61</v>
      </c>
      <c r="C2546" s="7" t="n">
        <v>8</v>
      </c>
      <c r="D2546" s="7" t="n">
        <v>7033</v>
      </c>
      <c r="E2546" s="7" t="n">
        <v>0</v>
      </c>
    </row>
    <row r="2547" spans="1:5">
      <c r="A2547" t="s">
        <v>4</v>
      </c>
      <c r="B2547" s="4" t="s">
        <v>5</v>
      </c>
      <c r="C2547" s="4" t="s">
        <v>11</v>
      </c>
      <c r="D2547" s="4" t="s">
        <v>11</v>
      </c>
      <c r="E2547" s="4" t="s">
        <v>11</v>
      </c>
    </row>
    <row r="2548" spans="1:5">
      <c r="A2548" t="n">
        <v>19746</v>
      </c>
      <c r="B2548" s="64" t="n">
        <v>61</v>
      </c>
      <c r="C2548" s="7" t="n">
        <v>9</v>
      </c>
      <c r="D2548" s="7" t="n">
        <v>7033</v>
      </c>
      <c r="E2548" s="7" t="n">
        <v>0</v>
      </c>
    </row>
    <row r="2549" spans="1:5">
      <c r="A2549" t="s">
        <v>4</v>
      </c>
      <c r="B2549" s="4" t="s">
        <v>5</v>
      </c>
      <c r="C2549" s="4" t="s">
        <v>11</v>
      </c>
      <c r="D2549" s="4" t="s">
        <v>11</v>
      </c>
      <c r="E2549" s="4" t="s">
        <v>11</v>
      </c>
    </row>
    <row r="2550" spans="1:5">
      <c r="A2550" t="n">
        <v>19753</v>
      </c>
      <c r="B2550" s="64" t="n">
        <v>61</v>
      </c>
      <c r="C2550" s="7" t="n">
        <v>15</v>
      </c>
      <c r="D2550" s="7" t="n">
        <v>7033</v>
      </c>
      <c r="E2550" s="7" t="n">
        <v>0</v>
      </c>
    </row>
    <row r="2551" spans="1:5">
      <c r="A2551" t="s">
        <v>4</v>
      </c>
      <c r="B2551" s="4" t="s">
        <v>5</v>
      </c>
      <c r="C2551" s="4" t="s">
        <v>11</v>
      </c>
      <c r="D2551" s="4" t="s">
        <v>11</v>
      </c>
      <c r="E2551" s="4" t="s">
        <v>11</v>
      </c>
    </row>
    <row r="2552" spans="1:5">
      <c r="A2552" t="n">
        <v>19760</v>
      </c>
      <c r="B2552" s="64" t="n">
        <v>61</v>
      </c>
      <c r="C2552" s="7" t="n">
        <v>17</v>
      </c>
      <c r="D2552" s="7" t="n">
        <v>7033</v>
      </c>
      <c r="E2552" s="7" t="n">
        <v>0</v>
      </c>
    </row>
    <row r="2553" spans="1:5">
      <c r="A2553" t="s">
        <v>4</v>
      </c>
      <c r="B2553" s="4" t="s">
        <v>5</v>
      </c>
      <c r="C2553" s="4" t="s">
        <v>11</v>
      </c>
      <c r="D2553" s="4" t="s">
        <v>11</v>
      </c>
      <c r="E2553" s="4" t="s">
        <v>11</v>
      </c>
    </row>
    <row r="2554" spans="1:5">
      <c r="A2554" t="n">
        <v>19767</v>
      </c>
      <c r="B2554" s="64" t="n">
        <v>61</v>
      </c>
      <c r="C2554" s="7" t="n">
        <v>18</v>
      </c>
      <c r="D2554" s="7" t="n">
        <v>7033</v>
      </c>
      <c r="E2554" s="7" t="n">
        <v>0</v>
      </c>
    </row>
    <row r="2555" spans="1:5">
      <c r="A2555" t="s">
        <v>4</v>
      </c>
      <c r="B2555" s="4" t="s">
        <v>5</v>
      </c>
      <c r="C2555" s="4" t="s">
        <v>11</v>
      </c>
      <c r="D2555" s="4" t="s">
        <v>11</v>
      </c>
      <c r="E2555" s="4" t="s">
        <v>11</v>
      </c>
    </row>
    <row r="2556" spans="1:5">
      <c r="A2556" t="n">
        <v>19774</v>
      </c>
      <c r="B2556" s="64" t="n">
        <v>61</v>
      </c>
      <c r="C2556" s="7" t="n">
        <v>12</v>
      </c>
      <c r="D2556" s="7" t="n">
        <v>7033</v>
      </c>
      <c r="E2556" s="7" t="n">
        <v>0</v>
      </c>
    </row>
    <row r="2557" spans="1:5">
      <c r="A2557" t="s">
        <v>4</v>
      </c>
      <c r="B2557" s="4" t="s">
        <v>5</v>
      </c>
      <c r="C2557" s="4" t="s">
        <v>11</v>
      </c>
      <c r="D2557" s="4" t="s">
        <v>11</v>
      </c>
      <c r="E2557" s="4" t="s">
        <v>11</v>
      </c>
    </row>
    <row r="2558" spans="1:5">
      <c r="A2558" t="n">
        <v>19781</v>
      </c>
      <c r="B2558" s="64" t="n">
        <v>61</v>
      </c>
      <c r="C2558" s="7" t="n">
        <v>13</v>
      </c>
      <c r="D2558" s="7" t="n">
        <v>7033</v>
      </c>
      <c r="E2558" s="7" t="n">
        <v>0</v>
      </c>
    </row>
    <row r="2559" spans="1:5">
      <c r="A2559" t="s">
        <v>4</v>
      </c>
      <c r="B2559" s="4" t="s">
        <v>5</v>
      </c>
      <c r="C2559" s="4" t="s">
        <v>11</v>
      </c>
      <c r="D2559" s="4" t="s">
        <v>11</v>
      </c>
      <c r="E2559" s="4" t="s">
        <v>11</v>
      </c>
    </row>
    <row r="2560" spans="1:5">
      <c r="A2560" t="n">
        <v>19788</v>
      </c>
      <c r="B2560" s="64" t="n">
        <v>61</v>
      </c>
      <c r="C2560" s="7" t="n">
        <v>80</v>
      </c>
      <c r="D2560" s="7" t="n">
        <v>7033</v>
      </c>
      <c r="E2560" s="7" t="n">
        <v>0</v>
      </c>
    </row>
    <row r="2561" spans="1:5">
      <c r="A2561" t="s">
        <v>4</v>
      </c>
      <c r="B2561" s="4" t="s">
        <v>5</v>
      </c>
      <c r="C2561" s="4" t="s">
        <v>7</v>
      </c>
      <c r="D2561" s="4" t="s">
        <v>7</v>
      </c>
      <c r="E2561" s="4" t="s">
        <v>16</v>
      </c>
      <c r="F2561" s="4" t="s">
        <v>16</v>
      </c>
      <c r="G2561" s="4" t="s">
        <v>16</v>
      </c>
      <c r="H2561" s="4" t="s">
        <v>11</v>
      </c>
    </row>
    <row r="2562" spans="1:5">
      <c r="A2562" t="n">
        <v>19795</v>
      </c>
      <c r="B2562" s="26" t="n">
        <v>45</v>
      </c>
      <c r="C2562" s="7" t="n">
        <v>2</v>
      </c>
      <c r="D2562" s="7" t="n">
        <v>3</v>
      </c>
      <c r="E2562" s="7" t="n">
        <v>9.5600004196167</v>
      </c>
      <c r="F2562" s="7" t="n">
        <v>-1.04999995231628</v>
      </c>
      <c r="G2562" s="7" t="n">
        <v>-25.4899997711182</v>
      </c>
      <c r="H2562" s="7" t="n">
        <v>0</v>
      </c>
    </row>
    <row r="2563" spans="1:5">
      <c r="A2563" t="s">
        <v>4</v>
      </c>
      <c r="B2563" s="4" t="s">
        <v>5</v>
      </c>
      <c r="C2563" s="4" t="s">
        <v>7</v>
      </c>
      <c r="D2563" s="4" t="s">
        <v>7</v>
      </c>
      <c r="E2563" s="4" t="s">
        <v>16</v>
      </c>
      <c r="F2563" s="4" t="s">
        <v>16</v>
      </c>
      <c r="G2563" s="4" t="s">
        <v>16</v>
      </c>
      <c r="H2563" s="4" t="s">
        <v>11</v>
      </c>
      <c r="I2563" s="4" t="s">
        <v>7</v>
      </c>
    </row>
    <row r="2564" spans="1:5">
      <c r="A2564" t="n">
        <v>19812</v>
      </c>
      <c r="B2564" s="26" t="n">
        <v>45</v>
      </c>
      <c r="C2564" s="7" t="n">
        <v>4</v>
      </c>
      <c r="D2564" s="7" t="n">
        <v>3</v>
      </c>
      <c r="E2564" s="7" t="n">
        <v>13.039999961853</v>
      </c>
      <c r="F2564" s="7" t="n">
        <v>297.570007324219</v>
      </c>
      <c r="G2564" s="7" t="n">
        <v>355</v>
      </c>
      <c r="H2564" s="7" t="n">
        <v>0</v>
      </c>
      <c r="I2564" s="7" t="n">
        <v>0</v>
      </c>
    </row>
    <row r="2565" spans="1:5">
      <c r="A2565" t="s">
        <v>4</v>
      </c>
      <c r="B2565" s="4" t="s">
        <v>5</v>
      </c>
      <c r="C2565" s="4" t="s">
        <v>7</v>
      </c>
      <c r="D2565" s="4" t="s">
        <v>7</v>
      </c>
      <c r="E2565" s="4" t="s">
        <v>16</v>
      </c>
      <c r="F2565" s="4" t="s">
        <v>11</v>
      </c>
    </row>
    <row r="2566" spans="1:5">
      <c r="A2566" t="n">
        <v>19830</v>
      </c>
      <c r="B2566" s="26" t="n">
        <v>45</v>
      </c>
      <c r="C2566" s="7" t="n">
        <v>5</v>
      </c>
      <c r="D2566" s="7" t="n">
        <v>3</v>
      </c>
      <c r="E2566" s="7" t="n">
        <v>9.30000019073486</v>
      </c>
      <c r="F2566" s="7" t="n">
        <v>0</v>
      </c>
    </row>
    <row r="2567" spans="1:5">
      <c r="A2567" t="s">
        <v>4</v>
      </c>
      <c r="B2567" s="4" t="s">
        <v>5</v>
      </c>
      <c r="C2567" s="4" t="s">
        <v>7</v>
      </c>
      <c r="D2567" s="4" t="s">
        <v>7</v>
      </c>
      <c r="E2567" s="4" t="s">
        <v>16</v>
      </c>
      <c r="F2567" s="4" t="s">
        <v>11</v>
      </c>
    </row>
    <row r="2568" spans="1:5">
      <c r="A2568" t="n">
        <v>19839</v>
      </c>
      <c r="B2568" s="26" t="n">
        <v>45</v>
      </c>
      <c r="C2568" s="7" t="n">
        <v>11</v>
      </c>
      <c r="D2568" s="7" t="n">
        <v>3</v>
      </c>
      <c r="E2568" s="7" t="n">
        <v>30.6000003814697</v>
      </c>
      <c r="F2568" s="7" t="n">
        <v>0</v>
      </c>
    </row>
    <row r="2569" spans="1:5">
      <c r="A2569" t="s">
        <v>4</v>
      </c>
      <c r="B2569" s="4" t="s">
        <v>5</v>
      </c>
      <c r="C2569" s="4" t="s">
        <v>7</v>
      </c>
      <c r="D2569" s="4" t="s">
        <v>7</v>
      </c>
      <c r="E2569" s="4" t="s">
        <v>16</v>
      </c>
      <c r="F2569" s="4" t="s">
        <v>16</v>
      </c>
      <c r="G2569" s="4" t="s">
        <v>16</v>
      </c>
      <c r="H2569" s="4" t="s">
        <v>11</v>
      </c>
    </row>
    <row r="2570" spans="1:5">
      <c r="A2570" t="n">
        <v>19848</v>
      </c>
      <c r="B2570" s="26" t="n">
        <v>45</v>
      </c>
      <c r="C2570" s="7" t="n">
        <v>2</v>
      </c>
      <c r="D2570" s="7" t="n">
        <v>3</v>
      </c>
      <c r="E2570" s="7" t="n">
        <v>9.5600004196167</v>
      </c>
      <c r="F2570" s="7" t="n">
        <v>0.25</v>
      </c>
      <c r="G2570" s="7" t="n">
        <v>-25.4899997711182</v>
      </c>
      <c r="H2570" s="7" t="n">
        <v>10000</v>
      </c>
    </row>
    <row r="2571" spans="1:5">
      <c r="A2571" t="s">
        <v>4</v>
      </c>
      <c r="B2571" s="4" t="s">
        <v>5</v>
      </c>
      <c r="C2571" s="4" t="s">
        <v>7</v>
      </c>
      <c r="D2571" s="4" t="s">
        <v>7</v>
      </c>
      <c r="E2571" s="4" t="s">
        <v>16</v>
      </c>
      <c r="F2571" s="4" t="s">
        <v>16</v>
      </c>
      <c r="G2571" s="4" t="s">
        <v>16</v>
      </c>
      <c r="H2571" s="4" t="s">
        <v>11</v>
      </c>
      <c r="I2571" s="4" t="s">
        <v>7</v>
      </c>
    </row>
    <row r="2572" spans="1:5">
      <c r="A2572" t="n">
        <v>19865</v>
      </c>
      <c r="B2572" s="26" t="n">
        <v>45</v>
      </c>
      <c r="C2572" s="7" t="n">
        <v>4</v>
      </c>
      <c r="D2572" s="7" t="n">
        <v>3</v>
      </c>
      <c r="E2572" s="7" t="n">
        <v>352.170013427734</v>
      </c>
      <c r="F2572" s="7" t="n">
        <v>302.799987792969</v>
      </c>
      <c r="G2572" s="7" t="n">
        <v>355</v>
      </c>
      <c r="H2572" s="7" t="n">
        <v>10000</v>
      </c>
      <c r="I2572" s="7" t="n">
        <v>1</v>
      </c>
    </row>
    <row r="2573" spans="1:5">
      <c r="A2573" t="s">
        <v>4</v>
      </c>
      <c r="B2573" s="4" t="s">
        <v>5</v>
      </c>
      <c r="C2573" s="4" t="s">
        <v>7</v>
      </c>
      <c r="D2573" s="4" t="s">
        <v>7</v>
      </c>
      <c r="E2573" s="4" t="s">
        <v>16</v>
      </c>
      <c r="F2573" s="4" t="s">
        <v>11</v>
      </c>
    </row>
    <row r="2574" spans="1:5">
      <c r="A2574" t="n">
        <v>19883</v>
      </c>
      <c r="B2574" s="26" t="n">
        <v>45</v>
      </c>
      <c r="C2574" s="7" t="n">
        <v>5</v>
      </c>
      <c r="D2574" s="7" t="n">
        <v>3</v>
      </c>
      <c r="E2574" s="7" t="n">
        <v>9.30000019073486</v>
      </c>
      <c r="F2574" s="7" t="n">
        <v>10000</v>
      </c>
    </row>
    <row r="2575" spans="1:5">
      <c r="A2575" t="s">
        <v>4</v>
      </c>
      <c r="B2575" s="4" t="s">
        <v>5</v>
      </c>
      <c r="C2575" s="4" t="s">
        <v>7</v>
      </c>
      <c r="D2575" s="4" t="s">
        <v>7</v>
      </c>
      <c r="E2575" s="4" t="s">
        <v>16</v>
      </c>
      <c r="F2575" s="4" t="s">
        <v>11</v>
      </c>
    </row>
    <row r="2576" spans="1:5">
      <c r="A2576" t="n">
        <v>19892</v>
      </c>
      <c r="B2576" s="26" t="n">
        <v>45</v>
      </c>
      <c r="C2576" s="7" t="n">
        <v>11</v>
      </c>
      <c r="D2576" s="7" t="n">
        <v>3</v>
      </c>
      <c r="E2576" s="7" t="n">
        <v>30.6000003814697</v>
      </c>
      <c r="F2576" s="7" t="n">
        <v>10000</v>
      </c>
    </row>
    <row r="2577" spans="1:9">
      <c r="A2577" t="s">
        <v>4</v>
      </c>
      <c r="B2577" s="4" t="s">
        <v>5</v>
      </c>
      <c r="C2577" s="4" t="s">
        <v>7</v>
      </c>
      <c r="D2577" s="4" t="s">
        <v>11</v>
      </c>
    </row>
    <row r="2578" spans="1:9">
      <c r="A2578" t="n">
        <v>19901</v>
      </c>
      <c r="B2578" s="29" t="n">
        <v>58</v>
      </c>
      <c r="C2578" s="7" t="n">
        <v>255</v>
      </c>
      <c r="D2578" s="7" t="n">
        <v>0</v>
      </c>
    </row>
    <row r="2579" spans="1:9">
      <c r="A2579" t="s">
        <v>4</v>
      </c>
      <c r="B2579" s="4" t="s">
        <v>5</v>
      </c>
      <c r="C2579" s="4" t="s">
        <v>11</v>
      </c>
      <c r="D2579" s="4" t="s">
        <v>7</v>
      </c>
      <c r="E2579" s="4" t="s">
        <v>16</v>
      </c>
      <c r="F2579" s="4" t="s">
        <v>11</v>
      </c>
    </row>
    <row r="2580" spans="1:9">
      <c r="A2580" t="n">
        <v>19905</v>
      </c>
      <c r="B2580" s="62" t="n">
        <v>59</v>
      </c>
      <c r="C2580" s="7" t="n">
        <v>16</v>
      </c>
      <c r="D2580" s="7" t="n">
        <v>1</v>
      </c>
      <c r="E2580" s="7" t="n">
        <v>0.150000005960464</v>
      </c>
      <c r="F2580" s="7" t="n">
        <v>0</v>
      </c>
    </row>
    <row r="2581" spans="1:9">
      <c r="A2581" t="s">
        <v>4</v>
      </c>
      <c r="B2581" s="4" t="s">
        <v>5</v>
      </c>
      <c r="C2581" s="4" t="s">
        <v>11</v>
      </c>
    </row>
    <row r="2582" spans="1:9">
      <c r="A2582" t="n">
        <v>19915</v>
      </c>
      <c r="B2582" s="36" t="n">
        <v>16</v>
      </c>
      <c r="C2582" s="7" t="n">
        <v>50</v>
      </c>
    </row>
    <row r="2583" spans="1:9">
      <c r="A2583" t="s">
        <v>4</v>
      </c>
      <c r="B2583" s="4" t="s">
        <v>5</v>
      </c>
      <c r="C2583" s="4" t="s">
        <v>11</v>
      </c>
      <c r="D2583" s="4" t="s">
        <v>7</v>
      </c>
      <c r="E2583" s="4" t="s">
        <v>16</v>
      </c>
      <c r="F2583" s="4" t="s">
        <v>11</v>
      </c>
    </row>
    <row r="2584" spans="1:9">
      <c r="A2584" t="n">
        <v>19918</v>
      </c>
      <c r="B2584" s="62" t="n">
        <v>59</v>
      </c>
      <c r="C2584" s="7" t="n">
        <v>15</v>
      </c>
      <c r="D2584" s="7" t="n">
        <v>1</v>
      </c>
      <c r="E2584" s="7" t="n">
        <v>0.150000005960464</v>
      </c>
      <c r="F2584" s="7" t="n">
        <v>0</v>
      </c>
    </row>
    <row r="2585" spans="1:9">
      <c r="A2585" t="s">
        <v>4</v>
      </c>
      <c r="B2585" s="4" t="s">
        <v>5</v>
      </c>
      <c r="C2585" s="4" t="s">
        <v>11</v>
      </c>
    </row>
    <row r="2586" spans="1:9">
      <c r="A2586" t="n">
        <v>19928</v>
      </c>
      <c r="B2586" s="36" t="n">
        <v>16</v>
      </c>
      <c r="C2586" s="7" t="n">
        <v>50</v>
      </c>
    </row>
    <row r="2587" spans="1:9">
      <c r="A2587" t="s">
        <v>4</v>
      </c>
      <c r="B2587" s="4" t="s">
        <v>5</v>
      </c>
      <c r="C2587" s="4" t="s">
        <v>11</v>
      </c>
      <c r="D2587" s="4" t="s">
        <v>7</v>
      </c>
      <c r="E2587" s="4" t="s">
        <v>16</v>
      </c>
      <c r="F2587" s="4" t="s">
        <v>11</v>
      </c>
    </row>
    <row r="2588" spans="1:9">
      <c r="A2588" t="n">
        <v>19931</v>
      </c>
      <c r="B2588" s="62" t="n">
        <v>59</v>
      </c>
      <c r="C2588" s="7" t="n">
        <v>17</v>
      </c>
      <c r="D2588" s="7" t="n">
        <v>1</v>
      </c>
      <c r="E2588" s="7" t="n">
        <v>0.150000005960464</v>
      </c>
      <c r="F2588" s="7" t="n">
        <v>0</v>
      </c>
    </row>
    <row r="2589" spans="1:9">
      <c r="A2589" t="s">
        <v>4</v>
      </c>
      <c r="B2589" s="4" t="s">
        <v>5</v>
      </c>
      <c r="C2589" s="4" t="s">
        <v>11</v>
      </c>
    </row>
    <row r="2590" spans="1:9">
      <c r="A2590" t="n">
        <v>19941</v>
      </c>
      <c r="B2590" s="36" t="n">
        <v>16</v>
      </c>
      <c r="C2590" s="7" t="n">
        <v>50</v>
      </c>
    </row>
    <row r="2591" spans="1:9">
      <c r="A2591" t="s">
        <v>4</v>
      </c>
      <c r="B2591" s="4" t="s">
        <v>5</v>
      </c>
      <c r="C2591" s="4" t="s">
        <v>11</v>
      </c>
    </row>
    <row r="2592" spans="1:9">
      <c r="A2592" t="n">
        <v>19944</v>
      </c>
      <c r="B2592" s="36" t="n">
        <v>16</v>
      </c>
      <c r="C2592" s="7" t="n">
        <v>1300</v>
      </c>
    </row>
    <row r="2593" spans="1:6">
      <c r="A2593" t="s">
        <v>4</v>
      </c>
      <c r="B2593" s="4" t="s">
        <v>5</v>
      </c>
      <c r="C2593" s="4" t="s">
        <v>7</v>
      </c>
      <c r="D2593" s="4" t="s">
        <v>11</v>
      </c>
      <c r="E2593" s="4" t="s">
        <v>8</v>
      </c>
    </row>
    <row r="2594" spans="1:6">
      <c r="A2594" t="n">
        <v>19947</v>
      </c>
      <c r="B2594" s="41" t="n">
        <v>51</v>
      </c>
      <c r="C2594" s="7" t="n">
        <v>4</v>
      </c>
      <c r="D2594" s="7" t="n">
        <v>15</v>
      </c>
      <c r="E2594" s="7" t="s">
        <v>199</v>
      </c>
    </row>
    <row r="2595" spans="1:6">
      <c r="A2595" t="s">
        <v>4</v>
      </c>
      <c r="B2595" s="4" t="s">
        <v>5</v>
      </c>
      <c r="C2595" s="4" t="s">
        <v>11</v>
      </c>
    </row>
    <row r="2596" spans="1:6">
      <c r="A2596" t="n">
        <v>19962</v>
      </c>
      <c r="B2596" s="36" t="n">
        <v>16</v>
      </c>
      <c r="C2596" s="7" t="n">
        <v>0</v>
      </c>
    </row>
    <row r="2597" spans="1:6">
      <c r="A2597" t="s">
        <v>4</v>
      </c>
      <c r="B2597" s="4" t="s">
        <v>5</v>
      </c>
      <c r="C2597" s="4" t="s">
        <v>11</v>
      </c>
      <c r="D2597" s="4" t="s">
        <v>7</v>
      </c>
      <c r="E2597" s="4" t="s">
        <v>13</v>
      </c>
      <c r="F2597" s="4" t="s">
        <v>46</v>
      </c>
      <c r="G2597" s="4" t="s">
        <v>7</v>
      </c>
      <c r="H2597" s="4" t="s">
        <v>7</v>
      </c>
    </row>
    <row r="2598" spans="1:6">
      <c r="A2598" t="n">
        <v>19965</v>
      </c>
      <c r="B2598" s="42" t="n">
        <v>26</v>
      </c>
      <c r="C2598" s="7" t="n">
        <v>15</v>
      </c>
      <c r="D2598" s="7" t="n">
        <v>17</v>
      </c>
      <c r="E2598" s="7" t="n">
        <v>15453</v>
      </c>
      <c r="F2598" s="7" t="s">
        <v>211</v>
      </c>
      <c r="G2598" s="7" t="n">
        <v>2</v>
      </c>
      <c r="H2598" s="7" t="n">
        <v>0</v>
      </c>
    </row>
    <row r="2599" spans="1:6">
      <c r="A2599" t="s">
        <v>4</v>
      </c>
      <c r="B2599" s="4" t="s">
        <v>5</v>
      </c>
    </row>
    <row r="2600" spans="1:6">
      <c r="A2600" t="n">
        <v>19984</v>
      </c>
      <c r="B2600" s="43" t="n">
        <v>28</v>
      </c>
    </row>
    <row r="2601" spans="1:6">
      <c r="A2601" t="s">
        <v>4</v>
      </c>
      <c r="B2601" s="4" t="s">
        <v>5</v>
      </c>
      <c r="C2601" s="4" t="s">
        <v>7</v>
      </c>
      <c r="D2601" s="4" t="s">
        <v>11</v>
      </c>
      <c r="E2601" s="4" t="s">
        <v>8</v>
      </c>
    </row>
    <row r="2602" spans="1:6">
      <c r="A2602" t="n">
        <v>19985</v>
      </c>
      <c r="B2602" s="41" t="n">
        <v>51</v>
      </c>
      <c r="C2602" s="7" t="n">
        <v>4</v>
      </c>
      <c r="D2602" s="7" t="n">
        <v>17</v>
      </c>
      <c r="E2602" s="7" t="s">
        <v>212</v>
      </c>
    </row>
    <row r="2603" spans="1:6">
      <c r="A2603" t="s">
        <v>4</v>
      </c>
      <c r="B2603" s="4" t="s">
        <v>5</v>
      </c>
      <c r="C2603" s="4" t="s">
        <v>11</v>
      </c>
    </row>
    <row r="2604" spans="1:6">
      <c r="A2604" t="n">
        <v>19999</v>
      </c>
      <c r="B2604" s="36" t="n">
        <v>16</v>
      </c>
      <c r="C2604" s="7" t="n">
        <v>0</v>
      </c>
    </row>
    <row r="2605" spans="1:6">
      <c r="A2605" t="s">
        <v>4</v>
      </c>
      <c r="B2605" s="4" t="s">
        <v>5</v>
      </c>
      <c r="C2605" s="4" t="s">
        <v>11</v>
      </c>
      <c r="D2605" s="4" t="s">
        <v>7</v>
      </c>
      <c r="E2605" s="4" t="s">
        <v>13</v>
      </c>
      <c r="F2605" s="4" t="s">
        <v>46</v>
      </c>
      <c r="G2605" s="4" t="s">
        <v>7</v>
      </c>
      <c r="H2605" s="4" t="s">
        <v>7</v>
      </c>
    </row>
    <row r="2606" spans="1:6">
      <c r="A2606" t="n">
        <v>20002</v>
      </c>
      <c r="B2606" s="42" t="n">
        <v>26</v>
      </c>
      <c r="C2606" s="7" t="n">
        <v>17</v>
      </c>
      <c r="D2606" s="7" t="n">
        <v>17</v>
      </c>
      <c r="E2606" s="7" t="n">
        <v>16449</v>
      </c>
      <c r="F2606" s="7" t="s">
        <v>213</v>
      </c>
      <c r="G2606" s="7" t="n">
        <v>2</v>
      </c>
      <c r="H2606" s="7" t="n">
        <v>0</v>
      </c>
    </row>
    <row r="2607" spans="1:6">
      <c r="A2607" t="s">
        <v>4</v>
      </c>
      <c r="B2607" s="4" t="s">
        <v>5</v>
      </c>
    </row>
    <row r="2608" spans="1:6">
      <c r="A2608" t="n">
        <v>20028</v>
      </c>
      <c r="B2608" s="43" t="n">
        <v>28</v>
      </c>
    </row>
    <row r="2609" spans="1:8">
      <c r="A2609" t="s">
        <v>4</v>
      </c>
      <c r="B2609" s="4" t="s">
        <v>5</v>
      </c>
      <c r="C2609" s="4" t="s">
        <v>7</v>
      </c>
      <c r="D2609" s="4" t="s">
        <v>11</v>
      </c>
      <c r="E2609" s="4" t="s">
        <v>8</v>
      </c>
    </row>
    <row r="2610" spans="1:8">
      <c r="A2610" t="n">
        <v>20029</v>
      </c>
      <c r="B2610" s="41" t="n">
        <v>51</v>
      </c>
      <c r="C2610" s="7" t="n">
        <v>4</v>
      </c>
      <c r="D2610" s="7" t="n">
        <v>16</v>
      </c>
      <c r="E2610" s="7" t="s">
        <v>185</v>
      </c>
    </row>
    <row r="2611" spans="1:8">
      <c r="A2611" t="s">
        <v>4</v>
      </c>
      <c r="B2611" s="4" t="s">
        <v>5</v>
      </c>
      <c r="C2611" s="4" t="s">
        <v>11</v>
      </c>
    </row>
    <row r="2612" spans="1:8">
      <c r="A2612" t="n">
        <v>20042</v>
      </c>
      <c r="B2612" s="36" t="n">
        <v>16</v>
      </c>
      <c r="C2612" s="7" t="n">
        <v>0</v>
      </c>
    </row>
    <row r="2613" spans="1:8">
      <c r="A2613" t="s">
        <v>4</v>
      </c>
      <c r="B2613" s="4" t="s">
        <v>5</v>
      </c>
      <c r="C2613" s="4" t="s">
        <v>11</v>
      </c>
      <c r="D2613" s="4" t="s">
        <v>7</v>
      </c>
      <c r="E2613" s="4" t="s">
        <v>13</v>
      </c>
      <c r="F2613" s="4" t="s">
        <v>46</v>
      </c>
      <c r="G2613" s="4" t="s">
        <v>7</v>
      </c>
      <c r="H2613" s="4" t="s">
        <v>7</v>
      </c>
    </row>
    <row r="2614" spans="1:8">
      <c r="A2614" t="n">
        <v>20045</v>
      </c>
      <c r="B2614" s="42" t="n">
        <v>26</v>
      </c>
      <c r="C2614" s="7" t="n">
        <v>16</v>
      </c>
      <c r="D2614" s="7" t="n">
        <v>17</v>
      </c>
      <c r="E2614" s="7" t="n">
        <v>14466</v>
      </c>
      <c r="F2614" s="7" t="s">
        <v>214</v>
      </c>
      <c r="G2614" s="7" t="n">
        <v>2</v>
      </c>
      <c r="H2614" s="7" t="n">
        <v>0</v>
      </c>
    </row>
    <row r="2615" spans="1:8">
      <c r="A2615" t="s">
        <v>4</v>
      </c>
      <c r="B2615" s="4" t="s">
        <v>5</v>
      </c>
    </row>
    <row r="2616" spans="1:8">
      <c r="A2616" t="n">
        <v>20111</v>
      </c>
      <c r="B2616" s="43" t="n">
        <v>28</v>
      </c>
    </row>
    <row r="2617" spans="1:8">
      <c r="A2617" t="s">
        <v>4</v>
      </c>
      <c r="B2617" s="4" t="s">
        <v>5</v>
      </c>
      <c r="C2617" s="4" t="s">
        <v>11</v>
      </c>
      <c r="D2617" s="4" t="s">
        <v>7</v>
      </c>
    </row>
    <row r="2618" spans="1:8">
      <c r="A2618" t="n">
        <v>20112</v>
      </c>
      <c r="B2618" s="63" t="n">
        <v>89</v>
      </c>
      <c r="C2618" s="7" t="n">
        <v>65533</v>
      </c>
      <c r="D2618" s="7" t="n">
        <v>1</v>
      </c>
    </row>
    <row r="2619" spans="1:8">
      <c r="A2619" t="s">
        <v>4</v>
      </c>
      <c r="B2619" s="4" t="s">
        <v>5</v>
      </c>
      <c r="C2619" s="4" t="s">
        <v>7</v>
      </c>
      <c r="D2619" s="4" t="s">
        <v>11</v>
      </c>
      <c r="E2619" s="4" t="s">
        <v>16</v>
      </c>
    </row>
    <row r="2620" spans="1:8">
      <c r="A2620" t="n">
        <v>20116</v>
      </c>
      <c r="B2620" s="29" t="n">
        <v>58</v>
      </c>
      <c r="C2620" s="7" t="n">
        <v>101</v>
      </c>
      <c r="D2620" s="7" t="n">
        <v>500</v>
      </c>
      <c r="E2620" s="7" t="n">
        <v>1</v>
      </c>
    </row>
    <row r="2621" spans="1:8">
      <c r="A2621" t="s">
        <v>4</v>
      </c>
      <c r="B2621" s="4" t="s">
        <v>5</v>
      </c>
      <c r="C2621" s="4" t="s">
        <v>7</v>
      </c>
      <c r="D2621" s="4" t="s">
        <v>11</v>
      </c>
    </row>
    <row r="2622" spans="1:8">
      <c r="A2622" t="n">
        <v>20124</v>
      </c>
      <c r="B2622" s="29" t="n">
        <v>58</v>
      </c>
      <c r="C2622" s="7" t="n">
        <v>254</v>
      </c>
      <c r="D2622" s="7" t="n">
        <v>0</v>
      </c>
    </row>
    <row r="2623" spans="1:8">
      <c r="A2623" t="s">
        <v>4</v>
      </c>
      <c r="B2623" s="4" t="s">
        <v>5</v>
      </c>
      <c r="C2623" s="4" t="s">
        <v>7</v>
      </c>
    </row>
    <row r="2624" spans="1:8">
      <c r="A2624" t="n">
        <v>20128</v>
      </c>
      <c r="B2624" s="26" t="n">
        <v>45</v>
      </c>
      <c r="C2624" s="7" t="n">
        <v>0</v>
      </c>
    </row>
    <row r="2625" spans="1:8">
      <c r="A2625" t="s">
        <v>4</v>
      </c>
      <c r="B2625" s="4" t="s">
        <v>5</v>
      </c>
      <c r="C2625" s="4" t="s">
        <v>7</v>
      </c>
      <c r="D2625" s="4" t="s">
        <v>7</v>
      </c>
      <c r="E2625" s="4" t="s">
        <v>16</v>
      </c>
      <c r="F2625" s="4" t="s">
        <v>16</v>
      </c>
      <c r="G2625" s="4" t="s">
        <v>16</v>
      </c>
      <c r="H2625" s="4" t="s">
        <v>11</v>
      </c>
    </row>
    <row r="2626" spans="1:8">
      <c r="A2626" t="n">
        <v>20130</v>
      </c>
      <c r="B2626" s="26" t="n">
        <v>45</v>
      </c>
      <c r="C2626" s="7" t="n">
        <v>2</v>
      </c>
      <c r="D2626" s="7" t="n">
        <v>3</v>
      </c>
      <c r="E2626" s="7" t="n">
        <v>11.1400003433228</v>
      </c>
      <c r="F2626" s="7" t="n">
        <v>0.509999990463257</v>
      </c>
      <c r="G2626" s="7" t="n">
        <v>-26.5300006866455</v>
      </c>
      <c r="H2626" s="7" t="n">
        <v>0</v>
      </c>
    </row>
    <row r="2627" spans="1:8">
      <c r="A2627" t="s">
        <v>4</v>
      </c>
      <c r="B2627" s="4" t="s">
        <v>5</v>
      </c>
      <c r="C2627" s="4" t="s">
        <v>7</v>
      </c>
      <c r="D2627" s="4" t="s">
        <v>7</v>
      </c>
      <c r="E2627" s="4" t="s">
        <v>16</v>
      </c>
      <c r="F2627" s="4" t="s">
        <v>16</v>
      </c>
      <c r="G2627" s="4" t="s">
        <v>16</v>
      </c>
      <c r="H2627" s="4" t="s">
        <v>11</v>
      </c>
    </row>
    <row r="2628" spans="1:8">
      <c r="A2628" t="n">
        <v>20147</v>
      </c>
      <c r="B2628" s="26" t="n">
        <v>45</v>
      </c>
      <c r="C2628" s="7" t="n">
        <v>2</v>
      </c>
      <c r="D2628" s="7" t="n">
        <v>3</v>
      </c>
      <c r="E2628" s="7" t="n">
        <v>11.1400003433228</v>
      </c>
      <c r="F2628" s="7" t="n">
        <v>-0.569999992847443</v>
      </c>
      <c r="G2628" s="7" t="n">
        <v>-26.5300006866455</v>
      </c>
      <c r="H2628" s="7" t="n">
        <v>4000</v>
      </c>
    </row>
    <row r="2629" spans="1:8">
      <c r="A2629" t="s">
        <v>4</v>
      </c>
      <c r="B2629" s="4" t="s">
        <v>5</v>
      </c>
      <c r="C2629" s="4" t="s">
        <v>7</v>
      </c>
      <c r="D2629" s="4" t="s">
        <v>7</v>
      </c>
      <c r="E2629" s="4" t="s">
        <v>16</v>
      </c>
      <c r="F2629" s="4" t="s">
        <v>16</v>
      </c>
      <c r="G2629" s="4" t="s">
        <v>16</v>
      </c>
      <c r="H2629" s="4" t="s">
        <v>11</v>
      </c>
      <c r="I2629" s="4" t="s">
        <v>7</v>
      </c>
    </row>
    <row r="2630" spans="1:8">
      <c r="A2630" t="n">
        <v>20164</v>
      </c>
      <c r="B2630" s="26" t="n">
        <v>45</v>
      </c>
      <c r="C2630" s="7" t="n">
        <v>4</v>
      </c>
      <c r="D2630" s="7" t="n">
        <v>3</v>
      </c>
      <c r="E2630" s="7" t="n">
        <v>355.230010986328</v>
      </c>
      <c r="F2630" s="7" t="n">
        <v>288.75</v>
      </c>
      <c r="G2630" s="7" t="n">
        <v>357</v>
      </c>
      <c r="H2630" s="7" t="n">
        <v>0</v>
      </c>
      <c r="I2630" s="7" t="n">
        <v>0</v>
      </c>
    </row>
    <row r="2631" spans="1:8">
      <c r="A2631" t="s">
        <v>4</v>
      </c>
      <c r="B2631" s="4" t="s">
        <v>5</v>
      </c>
      <c r="C2631" s="4" t="s">
        <v>7</v>
      </c>
      <c r="D2631" s="4" t="s">
        <v>7</v>
      </c>
      <c r="E2631" s="4" t="s">
        <v>16</v>
      </c>
      <c r="F2631" s="4" t="s">
        <v>11</v>
      </c>
    </row>
    <row r="2632" spans="1:8">
      <c r="A2632" t="n">
        <v>20182</v>
      </c>
      <c r="B2632" s="26" t="n">
        <v>45</v>
      </c>
      <c r="C2632" s="7" t="n">
        <v>5</v>
      </c>
      <c r="D2632" s="7" t="n">
        <v>3</v>
      </c>
      <c r="E2632" s="7" t="n">
        <v>6</v>
      </c>
      <c r="F2632" s="7" t="n">
        <v>0</v>
      </c>
    </row>
    <row r="2633" spans="1:8">
      <c r="A2633" t="s">
        <v>4</v>
      </c>
      <c r="B2633" s="4" t="s">
        <v>5</v>
      </c>
      <c r="C2633" s="4" t="s">
        <v>7</v>
      </c>
      <c r="D2633" s="4" t="s">
        <v>7</v>
      </c>
      <c r="E2633" s="4" t="s">
        <v>16</v>
      </c>
      <c r="F2633" s="4" t="s">
        <v>11</v>
      </c>
    </row>
    <row r="2634" spans="1:8">
      <c r="A2634" t="n">
        <v>20191</v>
      </c>
      <c r="B2634" s="26" t="n">
        <v>45</v>
      </c>
      <c r="C2634" s="7" t="n">
        <v>11</v>
      </c>
      <c r="D2634" s="7" t="n">
        <v>3</v>
      </c>
      <c r="E2634" s="7" t="n">
        <v>31.2000007629395</v>
      </c>
      <c r="F2634" s="7" t="n">
        <v>0</v>
      </c>
    </row>
    <row r="2635" spans="1:8">
      <c r="A2635" t="s">
        <v>4</v>
      </c>
      <c r="B2635" s="4" t="s">
        <v>5</v>
      </c>
      <c r="C2635" s="4" t="s">
        <v>11</v>
      </c>
      <c r="D2635" s="4" t="s">
        <v>7</v>
      </c>
      <c r="E2635" s="4" t="s">
        <v>8</v>
      </c>
      <c r="F2635" s="4" t="s">
        <v>16</v>
      </c>
      <c r="G2635" s="4" t="s">
        <v>16</v>
      </c>
      <c r="H2635" s="4" t="s">
        <v>16</v>
      </c>
    </row>
    <row r="2636" spans="1:8">
      <c r="A2636" t="n">
        <v>20200</v>
      </c>
      <c r="B2636" s="40" t="n">
        <v>48</v>
      </c>
      <c r="C2636" s="7" t="n">
        <v>7033</v>
      </c>
      <c r="D2636" s="7" t="n">
        <v>0</v>
      </c>
      <c r="E2636" s="7" t="s">
        <v>156</v>
      </c>
      <c r="F2636" s="7" t="n">
        <v>-1</v>
      </c>
      <c r="G2636" s="7" t="n">
        <v>1</v>
      </c>
      <c r="H2636" s="7" t="n">
        <v>0</v>
      </c>
    </row>
    <row r="2637" spans="1:8">
      <c r="A2637" t="s">
        <v>4</v>
      </c>
      <c r="B2637" s="4" t="s">
        <v>5</v>
      </c>
      <c r="C2637" s="4" t="s">
        <v>7</v>
      </c>
      <c r="D2637" s="4" t="s">
        <v>11</v>
      </c>
    </row>
    <row r="2638" spans="1:8">
      <c r="A2638" t="n">
        <v>20227</v>
      </c>
      <c r="B2638" s="29" t="n">
        <v>58</v>
      </c>
      <c r="C2638" s="7" t="n">
        <v>255</v>
      </c>
      <c r="D2638" s="7" t="n">
        <v>0</v>
      </c>
    </row>
    <row r="2639" spans="1:8">
      <c r="A2639" t="s">
        <v>4</v>
      </c>
      <c r="B2639" s="4" t="s">
        <v>5</v>
      </c>
      <c r="C2639" s="4" t="s">
        <v>7</v>
      </c>
      <c r="D2639" s="4" t="s">
        <v>11</v>
      </c>
    </row>
    <row r="2640" spans="1:8">
      <c r="A2640" t="n">
        <v>20231</v>
      </c>
      <c r="B2640" s="26" t="n">
        <v>45</v>
      </c>
      <c r="C2640" s="7" t="n">
        <v>7</v>
      </c>
      <c r="D2640" s="7" t="n">
        <v>255</v>
      </c>
    </row>
    <row r="2641" spans="1:9">
      <c r="A2641" t="s">
        <v>4</v>
      </c>
      <c r="B2641" s="4" t="s">
        <v>5</v>
      </c>
      <c r="C2641" s="4" t="s">
        <v>7</v>
      </c>
      <c r="D2641" s="4" t="s">
        <v>11</v>
      </c>
      <c r="E2641" s="4" t="s">
        <v>8</v>
      </c>
    </row>
    <row r="2642" spans="1:9">
      <c r="A2642" t="n">
        <v>20235</v>
      </c>
      <c r="B2642" s="41" t="n">
        <v>51</v>
      </c>
      <c r="C2642" s="7" t="n">
        <v>4</v>
      </c>
      <c r="D2642" s="7" t="n">
        <v>0</v>
      </c>
      <c r="E2642" s="7" t="s">
        <v>172</v>
      </c>
    </row>
    <row r="2643" spans="1:9">
      <c r="A2643" t="s">
        <v>4</v>
      </c>
      <c r="B2643" s="4" t="s">
        <v>5</v>
      </c>
      <c r="C2643" s="4" t="s">
        <v>11</v>
      </c>
    </row>
    <row r="2644" spans="1:9">
      <c r="A2644" t="n">
        <v>20248</v>
      </c>
      <c r="B2644" s="36" t="n">
        <v>16</v>
      </c>
      <c r="C2644" s="7" t="n">
        <v>0</v>
      </c>
    </row>
    <row r="2645" spans="1:9">
      <c r="A2645" t="s">
        <v>4</v>
      </c>
      <c r="B2645" s="4" t="s">
        <v>5</v>
      </c>
      <c r="C2645" s="4" t="s">
        <v>11</v>
      </c>
      <c r="D2645" s="4" t="s">
        <v>7</v>
      </c>
      <c r="E2645" s="4" t="s">
        <v>13</v>
      </c>
      <c r="F2645" s="4" t="s">
        <v>46</v>
      </c>
      <c r="G2645" s="4" t="s">
        <v>7</v>
      </c>
      <c r="H2645" s="4" t="s">
        <v>7</v>
      </c>
    </row>
    <row r="2646" spans="1:9">
      <c r="A2646" t="n">
        <v>20251</v>
      </c>
      <c r="B2646" s="42" t="n">
        <v>26</v>
      </c>
      <c r="C2646" s="7" t="n">
        <v>0</v>
      </c>
      <c r="D2646" s="7" t="n">
        <v>17</v>
      </c>
      <c r="E2646" s="7" t="n">
        <v>53305</v>
      </c>
      <c r="F2646" s="7" t="s">
        <v>215</v>
      </c>
      <c r="G2646" s="7" t="n">
        <v>2</v>
      </c>
      <c r="H2646" s="7" t="n">
        <v>0</v>
      </c>
    </row>
    <row r="2647" spans="1:9">
      <c r="A2647" t="s">
        <v>4</v>
      </c>
      <c r="B2647" s="4" t="s">
        <v>5</v>
      </c>
    </row>
    <row r="2648" spans="1:9">
      <c r="A2648" t="n">
        <v>20329</v>
      </c>
      <c r="B2648" s="43" t="n">
        <v>28</v>
      </c>
    </row>
    <row r="2649" spans="1:9">
      <c r="A2649" t="s">
        <v>4</v>
      </c>
      <c r="B2649" s="4" t="s">
        <v>5</v>
      </c>
      <c r="C2649" s="4" t="s">
        <v>11</v>
      </c>
      <c r="D2649" s="4" t="s">
        <v>7</v>
      </c>
    </row>
    <row r="2650" spans="1:9">
      <c r="A2650" t="n">
        <v>20330</v>
      </c>
      <c r="B2650" s="63" t="n">
        <v>89</v>
      </c>
      <c r="C2650" s="7" t="n">
        <v>65533</v>
      </c>
      <c r="D2650" s="7" t="n">
        <v>1</v>
      </c>
    </row>
    <row r="2651" spans="1:9">
      <c r="A2651" t="s">
        <v>4</v>
      </c>
      <c r="B2651" s="4" t="s">
        <v>5</v>
      </c>
      <c r="C2651" s="4" t="s">
        <v>7</v>
      </c>
      <c r="D2651" s="4" t="s">
        <v>11</v>
      </c>
      <c r="E2651" s="4" t="s">
        <v>11</v>
      </c>
      <c r="F2651" s="4" t="s">
        <v>7</v>
      </c>
    </row>
    <row r="2652" spans="1:9">
      <c r="A2652" t="n">
        <v>20334</v>
      </c>
      <c r="B2652" s="65" t="n">
        <v>25</v>
      </c>
      <c r="C2652" s="7" t="n">
        <v>1</v>
      </c>
      <c r="D2652" s="7" t="n">
        <v>260</v>
      </c>
      <c r="E2652" s="7" t="n">
        <v>640</v>
      </c>
      <c r="F2652" s="7" t="n">
        <v>1</v>
      </c>
    </row>
    <row r="2653" spans="1:9">
      <c r="A2653" t="s">
        <v>4</v>
      </c>
      <c r="B2653" s="4" t="s">
        <v>5</v>
      </c>
      <c r="C2653" s="4" t="s">
        <v>7</v>
      </c>
      <c r="D2653" s="4" t="s">
        <v>11</v>
      </c>
      <c r="E2653" s="4" t="s">
        <v>8</v>
      </c>
    </row>
    <row r="2654" spans="1:9">
      <c r="A2654" t="n">
        <v>20341</v>
      </c>
      <c r="B2654" s="41" t="n">
        <v>51</v>
      </c>
      <c r="C2654" s="7" t="n">
        <v>4</v>
      </c>
      <c r="D2654" s="7" t="n">
        <v>5</v>
      </c>
      <c r="E2654" s="7" t="s">
        <v>185</v>
      </c>
    </row>
    <row r="2655" spans="1:9">
      <c r="A2655" t="s">
        <v>4</v>
      </c>
      <c r="B2655" s="4" t="s">
        <v>5</v>
      </c>
      <c r="C2655" s="4" t="s">
        <v>11</v>
      </c>
    </row>
    <row r="2656" spans="1:9">
      <c r="A2656" t="n">
        <v>20354</v>
      </c>
      <c r="B2656" s="36" t="n">
        <v>16</v>
      </c>
      <c r="C2656" s="7" t="n">
        <v>0</v>
      </c>
    </row>
    <row r="2657" spans="1:8">
      <c r="A2657" t="s">
        <v>4</v>
      </c>
      <c r="B2657" s="4" t="s">
        <v>5</v>
      </c>
      <c r="C2657" s="4" t="s">
        <v>11</v>
      </c>
      <c r="D2657" s="4" t="s">
        <v>7</v>
      </c>
      <c r="E2657" s="4" t="s">
        <v>13</v>
      </c>
      <c r="F2657" s="4" t="s">
        <v>46</v>
      </c>
      <c r="G2657" s="4" t="s">
        <v>7</v>
      </c>
      <c r="H2657" s="4" t="s">
        <v>7</v>
      </c>
    </row>
    <row r="2658" spans="1:8">
      <c r="A2658" t="n">
        <v>20357</v>
      </c>
      <c r="B2658" s="42" t="n">
        <v>26</v>
      </c>
      <c r="C2658" s="7" t="n">
        <v>5</v>
      </c>
      <c r="D2658" s="7" t="n">
        <v>17</v>
      </c>
      <c r="E2658" s="7" t="n">
        <v>3505</v>
      </c>
      <c r="F2658" s="7" t="s">
        <v>216</v>
      </c>
      <c r="G2658" s="7" t="n">
        <v>2</v>
      </c>
      <c r="H2658" s="7" t="n">
        <v>0</v>
      </c>
    </row>
    <row r="2659" spans="1:8">
      <c r="A2659" t="s">
        <v>4</v>
      </c>
      <c r="B2659" s="4" t="s">
        <v>5</v>
      </c>
    </row>
    <row r="2660" spans="1:8">
      <c r="A2660" t="n">
        <v>20445</v>
      </c>
      <c r="B2660" s="43" t="n">
        <v>28</v>
      </c>
    </row>
    <row r="2661" spans="1:8">
      <c r="A2661" t="s">
        <v>4</v>
      </c>
      <c r="B2661" s="4" t="s">
        <v>5</v>
      </c>
      <c r="C2661" s="4" t="s">
        <v>7</v>
      </c>
      <c r="D2661" s="4" t="s">
        <v>11</v>
      </c>
      <c r="E2661" s="4" t="s">
        <v>11</v>
      </c>
      <c r="F2661" s="4" t="s">
        <v>7</v>
      </c>
    </row>
    <row r="2662" spans="1:8">
      <c r="A2662" t="n">
        <v>20446</v>
      </c>
      <c r="B2662" s="65" t="n">
        <v>25</v>
      </c>
      <c r="C2662" s="7" t="n">
        <v>1</v>
      </c>
      <c r="D2662" s="7" t="n">
        <v>65535</v>
      </c>
      <c r="E2662" s="7" t="n">
        <v>65535</v>
      </c>
      <c r="F2662" s="7" t="n">
        <v>0</v>
      </c>
    </row>
    <row r="2663" spans="1:8">
      <c r="A2663" t="s">
        <v>4</v>
      </c>
      <c r="B2663" s="4" t="s">
        <v>5</v>
      </c>
      <c r="C2663" s="4" t="s">
        <v>11</v>
      </c>
      <c r="D2663" s="4" t="s">
        <v>7</v>
      </c>
    </row>
    <row r="2664" spans="1:8">
      <c r="A2664" t="n">
        <v>20453</v>
      </c>
      <c r="B2664" s="63" t="n">
        <v>89</v>
      </c>
      <c r="C2664" s="7" t="n">
        <v>65533</v>
      </c>
      <c r="D2664" s="7" t="n">
        <v>1</v>
      </c>
    </row>
    <row r="2665" spans="1:8">
      <c r="A2665" t="s">
        <v>4</v>
      </c>
      <c r="B2665" s="4" t="s">
        <v>5</v>
      </c>
      <c r="C2665" s="4" t="s">
        <v>7</v>
      </c>
      <c r="D2665" s="4" t="s">
        <v>11</v>
      </c>
      <c r="E2665" s="4" t="s">
        <v>11</v>
      </c>
      <c r="F2665" s="4" t="s">
        <v>7</v>
      </c>
    </row>
    <row r="2666" spans="1:8">
      <c r="A2666" t="n">
        <v>20457</v>
      </c>
      <c r="B2666" s="65" t="n">
        <v>25</v>
      </c>
      <c r="C2666" s="7" t="n">
        <v>1</v>
      </c>
      <c r="D2666" s="7" t="n">
        <v>60</v>
      </c>
      <c r="E2666" s="7" t="n">
        <v>640</v>
      </c>
      <c r="F2666" s="7" t="n">
        <v>1</v>
      </c>
    </row>
    <row r="2667" spans="1:8">
      <c r="A2667" t="s">
        <v>4</v>
      </c>
      <c r="B2667" s="4" t="s">
        <v>5</v>
      </c>
      <c r="C2667" s="4" t="s">
        <v>7</v>
      </c>
      <c r="D2667" s="4" t="s">
        <v>11</v>
      </c>
      <c r="E2667" s="4" t="s">
        <v>8</v>
      </c>
    </row>
    <row r="2668" spans="1:8">
      <c r="A2668" t="n">
        <v>20464</v>
      </c>
      <c r="B2668" s="41" t="n">
        <v>51</v>
      </c>
      <c r="C2668" s="7" t="n">
        <v>4</v>
      </c>
      <c r="D2668" s="7" t="n">
        <v>7032</v>
      </c>
      <c r="E2668" s="7" t="s">
        <v>45</v>
      </c>
    </row>
    <row r="2669" spans="1:8">
      <c r="A2669" t="s">
        <v>4</v>
      </c>
      <c r="B2669" s="4" t="s">
        <v>5</v>
      </c>
      <c r="C2669" s="4" t="s">
        <v>11</v>
      </c>
    </row>
    <row r="2670" spans="1:8">
      <c r="A2670" t="n">
        <v>20477</v>
      </c>
      <c r="B2670" s="36" t="n">
        <v>16</v>
      </c>
      <c r="C2670" s="7" t="n">
        <v>0</v>
      </c>
    </row>
    <row r="2671" spans="1:8">
      <c r="A2671" t="s">
        <v>4</v>
      </c>
      <c r="B2671" s="4" t="s">
        <v>5</v>
      </c>
      <c r="C2671" s="4" t="s">
        <v>11</v>
      </c>
      <c r="D2671" s="4" t="s">
        <v>7</v>
      </c>
      <c r="E2671" s="4" t="s">
        <v>13</v>
      </c>
      <c r="F2671" s="4" t="s">
        <v>46</v>
      </c>
      <c r="G2671" s="4" t="s">
        <v>7</v>
      </c>
      <c r="H2671" s="4" t="s">
        <v>7</v>
      </c>
    </row>
    <row r="2672" spans="1:8">
      <c r="A2672" t="n">
        <v>20480</v>
      </c>
      <c r="B2672" s="42" t="n">
        <v>26</v>
      </c>
      <c r="C2672" s="7" t="n">
        <v>7032</v>
      </c>
      <c r="D2672" s="7" t="n">
        <v>17</v>
      </c>
      <c r="E2672" s="7" t="n">
        <v>18546</v>
      </c>
      <c r="F2672" s="7" t="s">
        <v>217</v>
      </c>
      <c r="G2672" s="7" t="n">
        <v>2</v>
      </c>
      <c r="H2672" s="7" t="n">
        <v>0</v>
      </c>
    </row>
    <row r="2673" spans="1:8">
      <c r="A2673" t="s">
        <v>4</v>
      </c>
      <c r="B2673" s="4" t="s">
        <v>5</v>
      </c>
    </row>
    <row r="2674" spans="1:8">
      <c r="A2674" t="n">
        <v>20545</v>
      </c>
      <c r="B2674" s="43" t="n">
        <v>28</v>
      </c>
    </row>
    <row r="2675" spans="1:8">
      <c r="A2675" t="s">
        <v>4</v>
      </c>
      <c r="B2675" s="4" t="s">
        <v>5</v>
      </c>
      <c r="C2675" s="4" t="s">
        <v>7</v>
      </c>
      <c r="D2675" s="4" t="s">
        <v>11</v>
      </c>
      <c r="E2675" s="4" t="s">
        <v>11</v>
      </c>
      <c r="F2675" s="4" t="s">
        <v>7</v>
      </c>
    </row>
    <row r="2676" spans="1:8">
      <c r="A2676" t="n">
        <v>20546</v>
      </c>
      <c r="B2676" s="65" t="n">
        <v>25</v>
      </c>
      <c r="C2676" s="7" t="n">
        <v>1</v>
      </c>
      <c r="D2676" s="7" t="n">
        <v>65535</v>
      </c>
      <c r="E2676" s="7" t="n">
        <v>65535</v>
      </c>
      <c r="F2676" s="7" t="n">
        <v>0</v>
      </c>
    </row>
    <row r="2677" spans="1:8">
      <c r="A2677" t="s">
        <v>4</v>
      </c>
      <c r="B2677" s="4" t="s">
        <v>5</v>
      </c>
      <c r="C2677" s="4" t="s">
        <v>11</v>
      </c>
      <c r="D2677" s="4" t="s">
        <v>7</v>
      </c>
    </row>
    <row r="2678" spans="1:8">
      <c r="A2678" t="n">
        <v>20553</v>
      </c>
      <c r="B2678" s="63" t="n">
        <v>89</v>
      </c>
      <c r="C2678" s="7" t="n">
        <v>65533</v>
      </c>
      <c r="D2678" s="7" t="n">
        <v>1</v>
      </c>
    </row>
    <row r="2679" spans="1:8">
      <c r="A2679" t="s">
        <v>4</v>
      </c>
      <c r="B2679" s="4" t="s">
        <v>5</v>
      </c>
      <c r="C2679" s="4" t="s">
        <v>7</v>
      </c>
      <c r="D2679" s="4" t="s">
        <v>7</v>
      </c>
      <c r="E2679" s="4" t="s">
        <v>7</v>
      </c>
      <c r="F2679" s="4" t="s">
        <v>7</v>
      </c>
    </row>
    <row r="2680" spans="1:8">
      <c r="A2680" t="n">
        <v>20557</v>
      </c>
      <c r="B2680" s="9" t="n">
        <v>14</v>
      </c>
      <c r="C2680" s="7" t="n">
        <v>0</v>
      </c>
      <c r="D2680" s="7" t="n">
        <v>128</v>
      </c>
      <c r="E2680" s="7" t="n">
        <v>0</v>
      </c>
      <c r="F2680" s="7" t="n">
        <v>0</v>
      </c>
    </row>
    <row r="2681" spans="1:8">
      <c r="A2681" t="s">
        <v>4</v>
      </c>
      <c r="B2681" s="4" t="s">
        <v>5</v>
      </c>
      <c r="C2681" s="4" t="s">
        <v>7</v>
      </c>
      <c r="D2681" s="4" t="s">
        <v>11</v>
      </c>
      <c r="E2681" s="4" t="s">
        <v>11</v>
      </c>
      <c r="F2681" s="4" t="s">
        <v>7</v>
      </c>
    </row>
    <row r="2682" spans="1:8">
      <c r="A2682" t="n">
        <v>20562</v>
      </c>
      <c r="B2682" s="65" t="n">
        <v>25</v>
      </c>
      <c r="C2682" s="7" t="n">
        <v>1</v>
      </c>
      <c r="D2682" s="7" t="n">
        <v>620</v>
      </c>
      <c r="E2682" s="7" t="n">
        <v>70</v>
      </c>
      <c r="F2682" s="7" t="n">
        <v>0</v>
      </c>
    </row>
    <row r="2683" spans="1:8">
      <c r="A2683" t="s">
        <v>4</v>
      </c>
      <c r="B2683" s="4" t="s">
        <v>5</v>
      </c>
      <c r="C2683" s="4" t="s">
        <v>7</v>
      </c>
      <c r="D2683" s="4" t="s">
        <v>11</v>
      </c>
      <c r="E2683" s="4" t="s">
        <v>8</v>
      </c>
    </row>
    <row r="2684" spans="1:8">
      <c r="A2684" t="n">
        <v>20569</v>
      </c>
      <c r="B2684" s="41" t="n">
        <v>51</v>
      </c>
      <c r="C2684" s="7" t="n">
        <v>4</v>
      </c>
      <c r="D2684" s="7" t="n">
        <v>7033</v>
      </c>
      <c r="E2684" s="7" t="s">
        <v>45</v>
      </c>
    </row>
    <row r="2685" spans="1:8">
      <c r="A2685" t="s">
        <v>4</v>
      </c>
      <c r="B2685" s="4" t="s">
        <v>5</v>
      </c>
      <c r="C2685" s="4" t="s">
        <v>11</v>
      </c>
    </row>
    <row r="2686" spans="1:8">
      <c r="A2686" t="n">
        <v>20582</v>
      </c>
      <c r="B2686" s="36" t="n">
        <v>16</v>
      </c>
      <c r="C2686" s="7" t="n">
        <v>0</v>
      </c>
    </row>
    <row r="2687" spans="1:8">
      <c r="A2687" t="s">
        <v>4</v>
      </c>
      <c r="B2687" s="4" t="s">
        <v>5</v>
      </c>
      <c r="C2687" s="4" t="s">
        <v>11</v>
      </c>
      <c r="D2687" s="4" t="s">
        <v>7</v>
      </c>
      <c r="E2687" s="4" t="s">
        <v>13</v>
      </c>
      <c r="F2687" s="4" t="s">
        <v>46</v>
      </c>
      <c r="G2687" s="4" t="s">
        <v>7</v>
      </c>
      <c r="H2687" s="4" t="s">
        <v>7</v>
      </c>
      <c r="I2687" s="4" t="s">
        <v>7</v>
      </c>
      <c r="J2687" s="4" t="s">
        <v>13</v>
      </c>
      <c r="K2687" s="4" t="s">
        <v>46</v>
      </c>
      <c r="L2687" s="4" t="s">
        <v>7</v>
      </c>
      <c r="M2687" s="4" t="s">
        <v>7</v>
      </c>
    </row>
    <row r="2688" spans="1:8">
      <c r="A2688" t="n">
        <v>20585</v>
      </c>
      <c r="B2688" s="42" t="n">
        <v>26</v>
      </c>
      <c r="C2688" s="7" t="n">
        <v>7033</v>
      </c>
      <c r="D2688" s="7" t="n">
        <v>17</v>
      </c>
      <c r="E2688" s="7" t="n">
        <v>23376</v>
      </c>
      <c r="F2688" s="7" t="s">
        <v>218</v>
      </c>
      <c r="G2688" s="7" t="n">
        <v>2</v>
      </c>
      <c r="H2688" s="7" t="n">
        <v>3</v>
      </c>
      <c r="I2688" s="7" t="n">
        <v>17</v>
      </c>
      <c r="J2688" s="7" t="n">
        <v>23377</v>
      </c>
      <c r="K2688" s="7" t="s">
        <v>219</v>
      </c>
      <c r="L2688" s="7" t="n">
        <v>2</v>
      </c>
      <c r="M2688" s="7" t="n">
        <v>0</v>
      </c>
    </row>
    <row r="2689" spans="1:13">
      <c r="A2689" t="s">
        <v>4</v>
      </c>
      <c r="B2689" s="4" t="s">
        <v>5</v>
      </c>
    </row>
    <row r="2690" spans="1:13">
      <c r="A2690" t="n">
        <v>20728</v>
      </c>
      <c r="B2690" s="43" t="n">
        <v>28</v>
      </c>
    </row>
    <row r="2691" spans="1:13">
      <c r="A2691" t="s">
        <v>4</v>
      </c>
      <c r="B2691" s="4" t="s">
        <v>5</v>
      </c>
      <c r="C2691" s="4" t="s">
        <v>13</v>
      </c>
    </row>
    <row r="2692" spans="1:13">
      <c r="A2692" t="n">
        <v>20729</v>
      </c>
      <c r="B2692" s="67" t="n">
        <v>15</v>
      </c>
      <c r="C2692" s="7" t="n">
        <v>32768</v>
      </c>
    </row>
    <row r="2693" spans="1:13">
      <c r="A2693" t="s">
        <v>4</v>
      </c>
      <c r="B2693" s="4" t="s">
        <v>5</v>
      </c>
      <c r="C2693" s="4" t="s">
        <v>7</v>
      </c>
      <c r="D2693" s="4" t="s">
        <v>11</v>
      </c>
      <c r="E2693" s="4" t="s">
        <v>11</v>
      </c>
      <c r="F2693" s="4" t="s">
        <v>7</v>
      </c>
    </row>
    <row r="2694" spans="1:13">
      <c r="A2694" t="n">
        <v>20734</v>
      </c>
      <c r="B2694" s="65" t="n">
        <v>25</v>
      </c>
      <c r="C2694" s="7" t="n">
        <v>1</v>
      </c>
      <c r="D2694" s="7" t="n">
        <v>65535</v>
      </c>
      <c r="E2694" s="7" t="n">
        <v>65535</v>
      </c>
      <c r="F2694" s="7" t="n">
        <v>0</v>
      </c>
    </row>
    <row r="2695" spans="1:13">
      <c r="A2695" t="s">
        <v>4</v>
      </c>
      <c r="B2695" s="4" t="s">
        <v>5</v>
      </c>
      <c r="C2695" s="4" t="s">
        <v>11</v>
      </c>
      <c r="D2695" s="4" t="s">
        <v>7</v>
      </c>
      <c r="E2695" s="4" t="s">
        <v>16</v>
      </c>
      <c r="F2695" s="4" t="s">
        <v>11</v>
      </c>
    </row>
    <row r="2696" spans="1:13">
      <c r="A2696" t="n">
        <v>20741</v>
      </c>
      <c r="B2696" s="62" t="n">
        <v>59</v>
      </c>
      <c r="C2696" s="7" t="n">
        <v>0</v>
      </c>
      <c r="D2696" s="7" t="n">
        <v>1</v>
      </c>
      <c r="E2696" s="7" t="n">
        <v>0.150000005960464</v>
      </c>
      <c r="F2696" s="7" t="n">
        <v>0</v>
      </c>
    </row>
    <row r="2697" spans="1:13">
      <c r="A2697" t="s">
        <v>4</v>
      </c>
      <c r="B2697" s="4" t="s">
        <v>5</v>
      </c>
      <c r="C2697" s="4" t="s">
        <v>7</v>
      </c>
      <c r="D2697" s="4" t="s">
        <v>11</v>
      </c>
      <c r="E2697" s="4" t="s">
        <v>8</v>
      </c>
      <c r="F2697" s="4" t="s">
        <v>8</v>
      </c>
      <c r="G2697" s="4" t="s">
        <v>8</v>
      </c>
      <c r="H2697" s="4" t="s">
        <v>8</v>
      </c>
    </row>
    <row r="2698" spans="1:13">
      <c r="A2698" t="n">
        <v>20751</v>
      </c>
      <c r="B2698" s="41" t="n">
        <v>51</v>
      </c>
      <c r="C2698" s="7" t="n">
        <v>3</v>
      </c>
      <c r="D2698" s="7" t="n">
        <v>0</v>
      </c>
      <c r="E2698" s="7" t="s">
        <v>163</v>
      </c>
      <c r="F2698" s="7" t="s">
        <v>164</v>
      </c>
      <c r="G2698" s="7" t="s">
        <v>165</v>
      </c>
      <c r="H2698" s="7" t="s">
        <v>166</v>
      </c>
    </row>
    <row r="2699" spans="1:13">
      <c r="A2699" t="s">
        <v>4</v>
      </c>
      <c r="B2699" s="4" t="s">
        <v>5</v>
      </c>
      <c r="C2699" s="4" t="s">
        <v>11</v>
      </c>
      <c r="D2699" s="4" t="s">
        <v>7</v>
      </c>
      <c r="E2699" s="4" t="s">
        <v>16</v>
      </c>
      <c r="F2699" s="4" t="s">
        <v>11</v>
      </c>
    </row>
    <row r="2700" spans="1:13">
      <c r="A2700" t="n">
        <v>20764</v>
      </c>
      <c r="B2700" s="62" t="n">
        <v>59</v>
      </c>
      <c r="C2700" s="7" t="n">
        <v>16</v>
      </c>
      <c r="D2700" s="7" t="n">
        <v>1</v>
      </c>
      <c r="E2700" s="7" t="n">
        <v>0.150000005960464</v>
      </c>
      <c r="F2700" s="7" t="n">
        <v>0</v>
      </c>
    </row>
    <row r="2701" spans="1:13">
      <c r="A2701" t="s">
        <v>4</v>
      </c>
      <c r="B2701" s="4" t="s">
        <v>5</v>
      </c>
      <c r="C2701" s="4" t="s">
        <v>7</v>
      </c>
      <c r="D2701" s="4" t="s">
        <v>11</v>
      </c>
      <c r="E2701" s="4" t="s">
        <v>8</v>
      </c>
      <c r="F2701" s="4" t="s">
        <v>8</v>
      </c>
      <c r="G2701" s="4" t="s">
        <v>8</v>
      </c>
      <c r="H2701" s="4" t="s">
        <v>8</v>
      </c>
    </row>
    <row r="2702" spans="1:13">
      <c r="A2702" t="n">
        <v>20774</v>
      </c>
      <c r="B2702" s="41" t="n">
        <v>51</v>
      </c>
      <c r="C2702" s="7" t="n">
        <v>3</v>
      </c>
      <c r="D2702" s="7" t="n">
        <v>16</v>
      </c>
      <c r="E2702" s="7" t="s">
        <v>163</v>
      </c>
      <c r="F2702" s="7" t="s">
        <v>167</v>
      </c>
      <c r="G2702" s="7" t="s">
        <v>165</v>
      </c>
      <c r="H2702" s="7" t="s">
        <v>166</v>
      </c>
    </row>
    <row r="2703" spans="1:13">
      <c r="A2703" t="s">
        <v>4</v>
      </c>
      <c r="B2703" s="4" t="s">
        <v>5</v>
      </c>
      <c r="C2703" s="4" t="s">
        <v>11</v>
      </c>
    </row>
    <row r="2704" spans="1:13">
      <c r="A2704" t="n">
        <v>20787</v>
      </c>
      <c r="B2704" s="36" t="n">
        <v>16</v>
      </c>
      <c r="C2704" s="7" t="n">
        <v>50</v>
      </c>
    </row>
    <row r="2705" spans="1:8">
      <c r="A2705" t="s">
        <v>4</v>
      </c>
      <c r="B2705" s="4" t="s">
        <v>5</v>
      </c>
      <c r="C2705" s="4" t="s">
        <v>7</v>
      </c>
      <c r="D2705" s="4" t="s">
        <v>11</v>
      </c>
      <c r="E2705" s="4" t="s">
        <v>8</v>
      </c>
      <c r="F2705" s="4" t="s">
        <v>8</v>
      </c>
      <c r="G2705" s="4" t="s">
        <v>8</v>
      </c>
      <c r="H2705" s="4" t="s">
        <v>8</v>
      </c>
    </row>
    <row r="2706" spans="1:8">
      <c r="A2706" t="n">
        <v>20790</v>
      </c>
      <c r="B2706" s="41" t="n">
        <v>51</v>
      </c>
      <c r="C2706" s="7" t="n">
        <v>3</v>
      </c>
      <c r="D2706" s="7" t="n">
        <v>11</v>
      </c>
      <c r="E2706" s="7" t="s">
        <v>163</v>
      </c>
      <c r="F2706" s="7" t="s">
        <v>167</v>
      </c>
      <c r="G2706" s="7" t="s">
        <v>165</v>
      </c>
      <c r="H2706" s="7" t="s">
        <v>166</v>
      </c>
    </row>
    <row r="2707" spans="1:8">
      <c r="A2707" t="s">
        <v>4</v>
      </c>
      <c r="B2707" s="4" t="s">
        <v>5</v>
      </c>
      <c r="C2707" s="4" t="s">
        <v>11</v>
      </c>
    </row>
    <row r="2708" spans="1:8">
      <c r="A2708" t="n">
        <v>20803</v>
      </c>
      <c r="B2708" s="36" t="n">
        <v>16</v>
      </c>
      <c r="C2708" s="7" t="n">
        <v>50</v>
      </c>
    </row>
    <row r="2709" spans="1:8">
      <c r="A2709" t="s">
        <v>4</v>
      </c>
      <c r="B2709" s="4" t="s">
        <v>5</v>
      </c>
      <c r="C2709" s="4" t="s">
        <v>11</v>
      </c>
      <c r="D2709" s="4" t="s">
        <v>7</v>
      </c>
      <c r="E2709" s="4" t="s">
        <v>16</v>
      </c>
      <c r="F2709" s="4" t="s">
        <v>11</v>
      </c>
    </row>
    <row r="2710" spans="1:8">
      <c r="A2710" t="n">
        <v>20806</v>
      </c>
      <c r="B2710" s="62" t="n">
        <v>59</v>
      </c>
      <c r="C2710" s="7" t="n">
        <v>1</v>
      </c>
      <c r="D2710" s="7" t="n">
        <v>1</v>
      </c>
      <c r="E2710" s="7" t="n">
        <v>0.150000005960464</v>
      </c>
      <c r="F2710" s="7" t="n">
        <v>0</v>
      </c>
    </row>
    <row r="2711" spans="1:8">
      <c r="A2711" t="s">
        <v>4</v>
      </c>
      <c r="B2711" s="4" t="s">
        <v>5</v>
      </c>
      <c r="C2711" s="4" t="s">
        <v>7</v>
      </c>
      <c r="D2711" s="4" t="s">
        <v>11</v>
      </c>
      <c r="E2711" s="4" t="s">
        <v>8</v>
      </c>
      <c r="F2711" s="4" t="s">
        <v>8</v>
      </c>
      <c r="G2711" s="4" t="s">
        <v>8</v>
      </c>
      <c r="H2711" s="4" t="s">
        <v>8</v>
      </c>
    </row>
    <row r="2712" spans="1:8">
      <c r="A2712" t="n">
        <v>20816</v>
      </c>
      <c r="B2712" s="41" t="n">
        <v>51</v>
      </c>
      <c r="C2712" s="7" t="n">
        <v>3</v>
      </c>
      <c r="D2712" s="7" t="n">
        <v>1</v>
      </c>
      <c r="E2712" s="7" t="s">
        <v>163</v>
      </c>
      <c r="F2712" s="7" t="s">
        <v>164</v>
      </c>
      <c r="G2712" s="7" t="s">
        <v>165</v>
      </c>
      <c r="H2712" s="7" t="s">
        <v>166</v>
      </c>
    </row>
    <row r="2713" spans="1:8">
      <c r="A2713" t="s">
        <v>4</v>
      </c>
      <c r="B2713" s="4" t="s">
        <v>5</v>
      </c>
      <c r="C2713" s="4" t="s">
        <v>11</v>
      </c>
    </row>
    <row r="2714" spans="1:8">
      <c r="A2714" t="n">
        <v>20829</v>
      </c>
      <c r="B2714" s="36" t="n">
        <v>16</v>
      </c>
      <c r="C2714" s="7" t="n">
        <v>50</v>
      </c>
    </row>
    <row r="2715" spans="1:8">
      <c r="A2715" t="s">
        <v>4</v>
      </c>
      <c r="B2715" s="4" t="s">
        <v>5</v>
      </c>
      <c r="C2715" s="4" t="s">
        <v>11</v>
      </c>
      <c r="D2715" s="4" t="s">
        <v>7</v>
      </c>
      <c r="E2715" s="4" t="s">
        <v>16</v>
      </c>
      <c r="F2715" s="4" t="s">
        <v>11</v>
      </c>
    </row>
    <row r="2716" spans="1:8">
      <c r="A2716" t="n">
        <v>20832</v>
      </c>
      <c r="B2716" s="62" t="n">
        <v>59</v>
      </c>
      <c r="C2716" s="7" t="n">
        <v>2</v>
      </c>
      <c r="D2716" s="7" t="n">
        <v>1</v>
      </c>
      <c r="E2716" s="7" t="n">
        <v>0.150000005960464</v>
      </c>
      <c r="F2716" s="7" t="n">
        <v>0</v>
      </c>
    </row>
    <row r="2717" spans="1:8">
      <c r="A2717" t="s">
        <v>4</v>
      </c>
      <c r="B2717" s="4" t="s">
        <v>5</v>
      </c>
      <c r="C2717" s="4" t="s">
        <v>11</v>
      </c>
      <c r="D2717" s="4" t="s">
        <v>7</v>
      </c>
      <c r="E2717" s="4" t="s">
        <v>16</v>
      </c>
      <c r="F2717" s="4" t="s">
        <v>11</v>
      </c>
    </row>
    <row r="2718" spans="1:8">
      <c r="A2718" t="n">
        <v>20842</v>
      </c>
      <c r="B2718" s="62" t="n">
        <v>59</v>
      </c>
      <c r="C2718" s="7" t="n">
        <v>3</v>
      </c>
      <c r="D2718" s="7" t="n">
        <v>1</v>
      </c>
      <c r="E2718" s="7" t="n">
        <v>0.150000005960464</v>
      </c>
      <c r="F2718" s="7" t="n">
        <v>0</v>
      </c>
    </row>
    <row r="2719" spans="1:8">
      <c r="A2719" t="s">
        <v>4</v>
      </c>
      <c r="B2719" s="4" t="s">
        <v>5</v>
      </c>
      <c r="C2719" s="4" t="s">
        <v>7</v>
      </c>
      <c r="D2719" s="4" t="s">
        <v>11</v>
      </c>
      <c r="E2719" s="4" t="s">
        <v>8</v>
      </c>
      <c r="F2719" s="4" t="s">
        <v>8</v>
      </c>
      <c r="G2719" s="4" t="s">
        <v>8</v>
      </c>
      <c r="H2719" s="4" t="s">
        <v>8</v>
      </c>
    </row>
    <row r="2720" spans="1:8">
      <c r="A2720" t="n">
        <v>20852</v>
      </c>
      <c r="B2720" s="41" t="n">
        <v>51</v>
      </c>
      <c r="C2720" s="7" t="n">
        <v>3</v>
      </c>
      <c r="D2720" s="7" t="n">
        <v>2</v>
      </c>
      <c r="E2720" s="7" t="s">
        <v>163</v>
      </c>
      <c r="F2720" s="7" t="s">
        <v>164</v>
      </c>
      <c r="G2720" s="7" t="s">
        <v>165</v>
      </c>
      <c r="H2720" s="7" t="s">
        <v>166</v>
      </c>
    </row>
    <row r="2721" spans="1:8">
      <c r="A2721" t="s">
        <v>4</v>
      </c>
      <c r="B2721" s="4" t="s">
        <v>5</v>
      </c>
      <c r="C2721" s="4" t="s">
        <v>7</v>
      </c>
      <c r="D2721" s="4" t="s">
        <v>11</v>
      </c>
      <c r="E2721" s="4" t="s">
        <v>8</v>
      </c>
      <c r="F2721" s="4" t="s">
        <v>8</v>
      </c>
      <c r="G2721" s="4" t="s">
        <v>8</v>
      </c>
      <c r="H2721" s="4" t="s">
        <v>8</v>
      </c>
    </row>
    <row r="2722" spans="1:8">
      <c r="A2722" t="n">
        <v>20865</v>
      </c>
      <c r="B2722" s="41" t="n">
        <v>51</v>
      </c>
      <c r="C2722" s="7" t="n">
        <v>3</v>
      </c>
      <c r="D2722" s="7" t="n">
        <v>3</v>
      </c>
      <c r="E2722" s="7" t="s">
        <v>163</v>
      </c>
      <c r="F2722" s="7" t="s">
        <v>164</v>
      </c>
      <c r="G2722" s="7" t="s">
        <v>165</v>
      </c>
      <c r="H2722" s="7" t="s">
        <v>166</v>
      </c>
    </row>
    <row r="2723" spans="1:8">
      <c r="A2723" t="s">
        <v>4</v>
      </c>
      <c r="B2723" s="4" t="s">
        <v>5</v>
      </c>
      <c r="C2723" s="4" t="s">
        <v>11</v>
      </c>
    </row>
    <row r="2724" spans="1:8">
      <c r="A2724" t="n">
        <v>20878</v>
      </c>
      <c r="B2724" s="36" t="n">
        <v>16</v>
      </c>
      <c r="C2724" s="7" t="n">
        <v>50</v>
      </c>
    </row>
    <row r="2725" spans="1:8">
      <c r="A2725" t="s">
        <v>4</v>
      </c>
      <c r="B2725" s="4" t="s">
        <v>5</v>
      </c>
      <c r="C2725" s="4" t="s">
        <v>11</v>
      </c>
      <c r="D2725" s="4" t="s">
        <v>7</v>
      </c>
      <c r="E2725" s="4" t="s">
        <v>16</v>
      </c>
      <c r="F2725" s="4" t="s">
        <v>11</v>
      </c>
    </row>
    <row r="2726" spans="1:8">
      <c r="A2726" t="n">
        <v>20881</v>
      </c>
      <c r="B2726" s="62" t="n">
        <v>59</v>
      </c>
      <c r="C2726" s="7" t="n">
        <v>4</v>
      </c>
      <c r="D2726" s="7" t="n">
        <v>1</v>
      </c>
      <c r="E2726" s="7" t="n">
        <v>0.150000005960464</v>
      </c>
      <c r="F2726" s="7" t="n">
        <v>0</v>
      </c>
    </row>
    <row r="2727" spans="1:8">
      <c r="A2727" t="s">
        <v>4</v>
      </c>
      <c r="B2727" s="4" t="s">
        <v>5</v>
      </c>
      <c r="C2727" s="4" t="s">
        <v>11</v>
      </c>
      <c r="D2727" s="4" t="s">
        <v>7</v>
      </c>
      <c r="E2727" s="4" t="s">
        <v>16</v>
      </c>
      <c r="F2727" s="4" t="s">
        <v>11</v>
      </c>
    </row>
    <row r="2728" spans="1:8">
      <c r="A2728" t="n">
        <v>20891</v>
      </c>
      <c r="B2728" s="62" t="n">
        <v>59</v>
      </c>
      <c r="C2728" s="7" t="n">
        <v>5</v>
      </c>
      <c r="D2728" s="7" t="n">
        <v>1</v>
      </c>
      <c r="E2728" s="7" t="n">
        <v>0.150000005960464</v>
      </c>
      <c r="F2728" s="7" t="n">
        <v>0</v>
      </c>
    </row>
    <row r="2729" spans="1:8">
      <c r="A2729" t="s">
        <v>4</v>
      </c>
      <c r="B2729" s="4" t="s">
        <v>5</v>
      </c>
      <c r="C2729" s="4" t="s">
        <v>7</v>
      </c>
      <c r="D2729" s="4" t="s">
        <v>11</v>
      </c>
      <c r="E2729" s="4" t="s">
        <v>8</v>
      </c>
      <c r="F2729" s="4" t="s">
        <v>8</v>
      </c>
      <c r="G2729" s="4" t="s">
        <v>8</v>
      </c>
      <c r="H2729" s="4" t="s">
        <v>8</v>
      </c>
    </row>
    <row r="2730" spans="1:8">
      <c r="A2730" t="n">
        <v>20901</v>
      </c>
      <c r="B2730" s="41" t="n">
        <v>51</v>
      </c>
      <c r="C2730" s="7" t="n">
        <v>3</v>
      </c>
      <c r="D2730" s="7" t="n">
        <v>4</v>
      </c>
      <c r="E2730" s="7" t="s">
        <v>163</v>
      </c>
      <c r="F2730" s="7" t="s">
        <v>164</v>
      </c>
      <c r="G2730" s="7" t="s">
        <v>165</v>
      </c>
      <c r="H2730" s="7" t="s">
        <v>166</v>
      </c>
    </row>
    <row r="2731" spans="1:8">
      <c r="A2731" t="s">
        <v>4</v>
      </c>
      <c r="B2731" s="4" t="s">
        <v>5</v>
      </c>
      <c r="C2731" s="4" t="s">
        <v>7</v>
      </c>
      <c r="D2731" s="4" t="s">
        <v>11</v>
      </c>
      <c r="E2731" s="4" t="s">
        <v>8</v>
      </c>
      <c r="F2731" s="4" t="s">
        <v>8</v>
      </c>
      <c r="G2731" s="4" t="s">
        <v>8</v>
      </c>
      <c r="H2731" s="4" t="s">
        <v>8</v>
      </c>
    </row>
    <row r="2732" spans="1:8">
      <c r="A2732" t="n">
        <v>20914</v>
      </c>
      <c r="B2732" s="41" t="n">
        <v>51</v>
      </c>
      <c r="C2732" s="7" t="n">
        <v>3</v>
      </c>
      <c r="D2732" s="7" t="n">
        <v>5</v>
      </c>
      <c r="E2732" s="7" t="s">
        <v>163</v>
      </c>
      <c r="F2732" s="7" t="s">
        <v>164</v>
      </c>
      <c r="G2732" s="7" t="s">
        <v>165</v>
      </c>
      <c r="H2732" s="7" t="s">
        <v>166</v>
      </c>
    </row>
    <row r="2733" spans="1:8">
      <c r="A2733" t="s">
        <v>4</v>
      </c>
      <c r="B2733" s="4" t="s">
        <v>5</v>
      </c>
      <c r="C2733" s="4" t="s">
        <v>11</v>
      </c>
    </row>
    <row r="2734" spans="1:8">
      <c r="A2734" t="n">
        <v>20927</v>
      </c>
      <c r="B2734" s="36" t="n">
        <v>16</v>
      </c>
      <c r="C2734" s="7" t="n">
        <v>50</v>
      </c>
    </row>
    <row r="2735" spans="1:8">
      <c r="A2735" t="s">
        <v>4</v>
      </c>
      <c r="B2735" s="4" t="s">
        <v>5</v>
      </c>
      <c r="C2735" s="4" t="s">
        <v>11</v>
      </c>
      <c r="D2735" s="4" t="s">
        <v>7</v>
      </c>
      <c r="E2735" s="4" t="s">
        <v>16</v>
      </c>
      <c r="F2735" s="4" t="s">
        <v>11</v>
      </c>
    </row>
    <row r="2736" spans="1:8">
      <c r="A2736" t="n">
        <v>20930</v>
      </c>
      <c r="B2736" s="62" t="n">
        <v>59</v>
      </c>
      <c r="C2736" s="7" t="n">
        <v>6</v>
      </c>
      <c r="D2736" s="7" t="n">
        <v>1</v>
      </c>
      <c r="E2736" s="7" t="n">
        <v>0.150000005960464</v>
      </c>
      <c r="F2736" s="7" t="n">
        <v>0</v>
      </c>
    </row>
    <row r="2737" spans="1:8">
      <c r="A2737" t="s">
        <v>4</v>
      </c>
      <c r="B2737" s="4" t="s">
        <v>5</v>
      </c>
      <c r="C2737" s="4" t="s">
        <v>11</v>
      </c>
      <c r="D2737" s="4" t="s">
        <v>7</v>
      </c>
      <c r="E2737" s="4" t="s">
        <v>16</v>
      </c>
      <c r="F2737" s="4" t="s">
        <v>11</v>
      </c>
    </row>
    <row r="2738" spans="1:8">
      <c r="A2738" t="n">
        <v>20940</v>
      </c>
      <c r="B2738" s="62" t="n">
        <v>59</v>
      </c>
      <c r="C2738" s="7" t="n">
        <v>7</v>
      </c>
      <c r="D2738" s="7" t="n">
        <v>1</v>
      </c>
      <c r="E2738" s="7" t="n">
        <v>0.150000005960464</v>
      </c>
      <c r="F2738" s="7" t="n">
        <v>0</v>
      </c>
    </row>
    <row r="2739" spans="1:8">
      <c r="A2739" t="s">
        <v>4</v>
      </c>
      <c r="B2739" s="4" t="s">
        <v>5</v>
      </c>
      <c r="C2739" s="4" t="s">
        <v>11</v>
      </c>
      <c r="D2739" s="4" t="s">
        <v>7</v>
      </c>
      <c r="E2739" s="4" t="s">
        <v>16</v>
      </c>
      <c r="F2739" s="4" t="s">
        <v>11</v>
      </c>
    </row>
    <row r="2740" spans="1:8">
      <c r="A2740" t="n">
        <v>20950</v>
      </c>
      <c r="B2740" s="62" t="n">
        <v>59</v>
      </c>
      <c r="C2740" s="7" t="n">
        <v>8</v>
      </c>
      <c r="D2740" s="7" t="n">
        <v>1</v>
      </c>
      <c r="E2740" s="7" t="n">
        <v>0.150000005960464</v>
      </c>
      <c r="F2740" s="7" t="n">
        <v>0</v>
      </c>
    </row>
    <row r="2741" spans="1:8">
      <c r="A2741" t="s">
        <v>4</v>
      </c>
      <c r="B2741" s="4" t="s">
        <v>5</v>
      </c>
      <c r="C2741" s="4" t="s">
        <v>7</v>
      </c>
      <c r="D2741" s="4" t="s">
        <v>11</v>
      </c>
      <c r="E2741" s="4" t="s">
        <v>8</v>
      </c>
      <c r="F2741" s="4" t="s">
        <v>8</v>
      </c>
      <c r="G2741" s="4" t="s">
        <v>8</v>
      </c>
      <c r="H2741" s="4" t="s">
        <v>8</v>
      </c>
    </row>
    <row r="2742" spans="1:8">
      <c r="A2742" t="n">
        <v>20960</v>
      </c>
      <c r="B2742" s="41" t="n">
        <v>51</v>
      </c>
      <c r="C2742" s="7" t="n">
        <v>3</v>
      </c>
      <c r="D2742" s="7" t="n">
        <v>6</v>
      </c>
      <c r="E2742" s="7" t="s">
        <v>163</v>
      </c>
      <c r="F2742" s="7" t="s">
        <v>167</v>
      </c>
      <c r="G2742" s="7" t="s">
        <v>165</v>
      </c>
      <c r="H2742" s="7" t="s">
        <v>166</v>
      </c>
    </row>
    <row r="2743" spans="1:8">
      <c r="A2743" t="s">
        <v>4</v>
      </c>
      <c r="B2743" s="4" t="s">
        <v>5</v>
      </c>
      <c r="C2743" s="4" t="s">
        <v>7</v>
      </c>
      <c r="D2743" s="4" t="s">
        <v>11</v>
      </c>
      <c r="E2743" s="4" t="s">
        <v>8</v>
      </c>
      <c r="F2743" s="4" t="s">
        <v>8</v>
      </c>
      <c r="G2743" s="4" t="s">
        <v>8</v>
      </c>
      <c r="H2743" s="4" t="s">
        <v>8</v>
      </c>
    </row>
    <row r="2744" spans="1:8">
      <c r="A2744" t="n">
        <v>20973</v>
      </c>
      <c r="B2744" s="41" t="n">
        <v>51</v>
      </c>
      <c r="C2744" s="7" t="n">
        <v>3</v>
      </c>
      <c r="D2744" s="7" t="n">
        <v>7</v>
      </c>
      <c r="E2744" s="7" t="s">
        <v>163</v>
      </c>
      <c r="F2744" s="7" t="s">
        <v>164</v>
      </c>
      <c r="G2744" s="7" t="s">
        <v>165</v>
      </c>
      <c r="H2744" s="7" t="s">
        <v>166</v>
      </c>
    </row>
    <row r="2745" spans="1:8">
      <c r="A2745" t="s">
        <v>4</v>
      </c>
      <c r="B2745" s="4" t="s">
        <v>5</v>
      </c>
      <c r="C2745" s="4" t="s">
        <v>7</v>
      </c>
      <c r="D2745" s="4" t="s">
        <v>11</v>
      </c>
      <c r="E2745" s="4" t="s">
        <v>8</v>
      </c>
      <c r="F2745" s="4" t="s">
        <v>8</v>
      </c>
      <c r="G2745" s="4" t="s">
        <v>8</v>
      </c>
      <c r="H2745" s="4" t="s">
        <v>8</v>
      </c>
    </row>
    <row r="2746" spans="1:8">
      <c r="A2746" t="n">
        <v>20986</v>
      </c>
      <c r="B2746" s="41" t="n">
        <v>51</v>
      </c>
      <c r="C2746" s="7" t="n">
        <v>3</v>
      </c>
      <c r="D2746" s="7" t="n">
        <v>8</v>
      </c>
      <c r="E2746" s="7" t="s">
        <v>163</v>
      </c>
      <c r="F2746" s="7" t="s">
        <v>167</v>
      </c>
      <c r="G2746" s="7" t="s">
        <v>165</v>
      </c>
      <c r="H2746" s="7" t="s">
        <v>166</v>
      </c>
    </row>
    <row r="2747" spans="1:8">
      <c r="A2747" t="s">
        <v>4</v>
      </c>
      <c r="B2747" s="4" t="s">
        <v>5</v>
      </c>
      <c r="C2747" s="4" t="s">
        <v>11</v>
      </c>
    </row>
    <row r="2748" spans="1:8">
      <c r="A2748" t="n">
        <v>20999</v>
      </c>
      <c r="B2748" s="36" t="n">
        <v>16</v>
      </c>
      <c r="C2748" s="7" t="n">
        <v>50</v>
      </c>
    </row>
    <row r="2749" spans="1:8">
      <c r="A2749" t="s">
        <v>4</v>
      </c>
      <c r="B2749" s="4" t="s">
        <v>5</v>
      </c>
      <c r="C2749" s="4" t="s">
        <v>11</v>
      </c>
      <c r="D2749" s="4" t="s">
        <v>7</v>
      </c>
      <c r="E2749" s="4" t="s">
        <v>16</v>
      </c>
      <c r="F2749" s="4" t="s">
        <v>11</v>
      </c>
    </row>
    <row r="2750" spans="1:8">
      <c r="A2750" t="n">
        <v>21002</v>
      </c>
      <c r="B2750" s="62" t="n">
        <v>59</v>
      </c>
      <c r="C2750" s="7" t="n">
        <v>9</v>
      </c>
      <c r="D2750" s="7" t="n">
        <v>1</v>
      </c>
      <c r="E2750" s="7" t="n">
        <v>0.150000005960464</v>
      </c>
      <c r="F2750" s="7" t="n">
        <v>0</v>
      </c>
    </row>
    <row r="2751" spans="1:8">
      <c r="A2751" t="s">
        <v>4</v>
      </c>
      <c r="B2751" s="4" t="s">
        <v>5</v>
      </c>
      <c r="C2751" s="4" t="s">
        <v>11</v>
      </c>
      <c r="D2751" s="4" t="s">
        <v>7</v>
      </c>
      <c r="E2751" s="4" t="s">
        <v>16</v>
      </c>
      <c r="F2751" s="4" t="s">
        <v>11</v>
      </c>
    </row>
    <row r="2752" spans="1:8">
      <c r="A2752" t="n">
        <v>21012</v>
      </c>
      <c r="B2752" s="62" t="n">
        <v>59</v>
      </c>
      <c r="C2752" s="7" t="n">
        <v>15</v>
      </c>
      <c r="D2752" s="7" t="n">
        <v>1</v>
      </c>
      <c r="E2752" s="7" t="n">
        <v>0.150000005960464</v>
      </c>
      <c r="F2752" s="7" t="n">
        <v>0</v>
      </c>
    </row>
    <row r="2753" spans="1:8">
      <c r="A2753" t="s">
        <v>4</v>
      </c>
      <c r="B2753" s="4" t="s">
        <v>5</v>
      </c>
      <c r="C2753" s="4" t="s">
        <v>7</v>
      </c>
      <c r="D2753" s="4" t="s">
        <v>11</v>
      </c>
      <c r="E2753" s="4" t="s">
        <v>8</v>
      </c>
      <c r="F2753" s="4" t="s">
        <v>8</v>
      </c>
      <c r="G2753" s="4" t="s">
        <v>8</v>
      </c>
      <c r="H2753" s="4" t="s">
        <v>8</v>
      </c>
    </row>
    <row r="2754" spans="1:8">
      <c r="A2754" t="n">
        <v>21022</v>
      </c>
      <c r="B2754" s="41" t="n">
        <v>51</v>
      </c>
      <c r="C2754" s="7" t="n">
        <v>3</v>
      </c>
      <c r="D2754" s="7" t="n">
        <v>9</v>
      </c>
      <c r="E2754" s="7" t="s">
        <v>163</v>
      </c>
      <c r="F2754" s="7" t="s">
        <v>164</v>
      </c>
      <c r="G2754" s="7" t="s">
        <v>165</v>
      </c>
      <c r="H2754" s="7" t="s">
        <v>166</v>
      </c>
    </row>
    <row r="2755" spans="1:8">
      <c r="A2755" t="s">
        <v>4</v>
      </c>
      <c r="B2755" s="4" t="s">
        <v>5</v>
      </c>
      <c r="C2755" s="4" t="s">
        <v>7</v>
      </c>
      <c r="D2755" s="4" t="s">
        <v>11</v>
      </c>
      <c r="E2755" s="4" t="s">
        <v>8</v>
      </c>
      <c r="F2755" s="4" t="s">
        <v>8</v>
      </c>
      <c r="G2755" s="4" t="s">
        <v>8</v>
      </c>
      <c r="H2755" s="4" t="s">
        <v>8</v>
      </c>
    </row>
    <row r="2756" spans="1:8">
      <c r="A2756" t="n">
        <v>21035</v>
      </c>
      <c r="B2756" s="41" t="n">
        <v>51</v>
      </c>
      <c r="C2756" s="7" t="n">
        <v>3</v>
      </c>
      <c r="D2756" s="7" t="n">
        <v>15</v>
      </c>
      <c r="E2756" s="7" t="s">
        <v>163</v>
      </c>
      <c r="F2756" s="7" t="s">
        <v>167</v>
      </c>
      <c r="G2756" s="7" t="s">
        <v>165</v>
      </c>
      <c r="H2756" s="7" t="s">
        <v>166</v>
      </c>
    </row>
    <row r="2757" spans="1:8">
      <c r="A2757" t="s">
        <v>4</v>
      </c>
      <c r="B2757" s="4" t="s">
        <v>5</v>
      </c>
      <c r="C2757" s="4" t="s">
        <v>11</v>
      </c>
    </row>
    <row r="2758" spans="1:8">
      <c r="A2758" t="n">
        <v>21048</v>
      </c>
      <c r="B2758" s="36" t="n">
        <v>16</v>
      </c>
      <c r="C2758" s="7" t="n">
        <v>50</v>
      </c>
    </row>
    <row r="2759" spans="1:8">
      <c r="A2759" t="s">
        <v>4</v>
      </c>
      <c r="B2759" s="4" t="s">
        <v>5</v>
      </c>
      <c r="C2759" s="4" t="s">
        <v>11</v>
      </c>
      <c r="D2759" s="4" t="s">
        <v>7</v>
      </c>
      <c r="E2759" s="4" t="s">
        <v>16</v>
      </c>
      <c r="F2759" s="4" t="s">
        <v>11</v>
      </c>
    </row>
    <row r="2760" spans="1:8">
      <c r="A2760" t="n">
        <v>21051</v>
      </c>
      <c r="B2760" s="62" t="n">
        <v>59</v>
      </c>
      <c r="C2760" s="7" t="n">
        <v>17</v>
      </c>
      <c r="D2760" s="7" t="n">
        <v>1</v>
      </c>
      <c r="E2760" s="7" t="n">
        <v>0.150000005960464</v>
      </c>
      <c r="F2760" s="7" t="n">
        <v>0</v>
      </c>
    </row>
    <row r="2761" spans="1:8">
      <c r="A2761" t="s">
        <v>4</v>
      </c>
      <c r="B2761" s="4" t="s">
        <v>5</v>
      </c>
      <c r="C2761" s="4" t="s">
        <v>11</v>
      </c>
      <c r="D2761" s="4" t="s">
        <v>7</v>
      </c>
      <c r="E2761" s="4" t="s">
        <v>16</v>
      </c>
      <c r="F2761" s="4" t="s">
        <v>11</v>
      </c>
    </row>
    <row r="2762" spans="1:8">
      <c r="A2762" t="n">
        <v>21061</v>
      </c>
      <c r="B2762" s="62" t="n">
        <v>59</v>
      </c>
      <c r="C2762" s="7" t="n">
        <v>18</v>
      </c>
      <c r="D2762" s="7" t="n">
        <v>1</v>
      </c>
      <c r="E2762" s="7" t="n">
        <v>0.150000005960464</v>
      </c>
      <c r="F2762" s="7" t="n">
        <v>0</v>
      </c>
    </row>
    <row r="2763" spans="1:8">
      <c r="A2763" t="s">
        <v>4</v>
      </c>
      <c r="B2763" s="4" t="s">
        <v>5</v>
      </c>
      <c r="C2763" s="4" t="s">
        <v>7</v>
      </c>
      <c r="D2763" s="4" t="s">
        <v>11</v>
      </c>
      <c r="E2763" s="4" t="s">
        <v>8</v>
      </c>
      <c r="F2763" s="4" t="s">
        <v>8</v>
      </c>
      <c r="G2763" s="4" t="s">
        <v>8</v>
      </c>
      <c r="H2763" s="4" t="s">
        <v>8</v>
      </c>
    </row>
    <row r="2764" spans="1:8">
      <c r="A2764" t="n">
        <v>21071</v>
      </c>
      <c r="B2764" s="41" t="n">
        <v>51</v>
      </c>
      <c r="C2764" s="7" t="n">
        <v>3</v>
      </c>
      <c r="D2764" s="7" t="n">
        <v>17</v>
      </c>
      <c r="E2764" s="7" t="s">
        <v>163</v>
      </c>
      <c r="F2764" s="7" t="s">
        <v>164</v>
      </c>
      <c r="G2764" s="7" t="s">
        <v>165</v>
      </c>
      <c r="H2764" s="7" t="s">
        <v>166</v>
      </c>
    </row>
    <row r="2765" spans="1:8">
      <c r="A2765" t="s">
        <v>4</v>
      </c>
      <c r="B2765" s="4" t="s">
        <v>5</v>
      </c>
      <c r="C2765" s="4" t="s">
        <v>7</v>
      </c>
      <c r="D2765" s="4" t="s">
        <v>11</v>
      </c>
      <c r="E2765" s="4" t="s">
        <v>8</v>
      </c>
      <c r="F2765" s="4" t="s">
        <v>8</v>
      </c>
      <c r="G2765" s="4" t="s">
        <v>8</v>
      </c>
      <c r="H2765" s="4" t="s">
        <v>8</v>
      </c>
    </row>
    <row r="2766" spans="1:8">
      <c r="A2766" t="n">
        <v>21084</v>
      </c>
      <c r="B2766" s="41" t="n">
        <v>51</v>
      </c>
      <c r="C2766" s="7" t="n">
        <v>3</v>
      </c>
      <c r="D2766" s="7" t="n">
        <v>18</v>
      </c>
      <c r="E2766" s="7" t="s">
        <v>163</v>
      </c>
      <c r="F2766" s="7" t="s">
        <v>164</v>
      </c>
      <c r="G2766" s="7" t="s">
        <v>165</v>
      </c>
      <c r="H2766" s="7" t="s">
        <v>166</v>
      </c>
    </row>
    <row r="2767" spans="1:8">
      <c r="A2767" t="s">
        <v>4</v>
      </c>
      <c r="B2767" s="4" t="s">
        <v>5</v>
      </c>
      <c r="C2767" s="4" t="s">
        <v>11</v>
      </c>
    </row>
    <row r="2768" spans="1:8">
      <c r="A2768" t="n">
        <v>21097</v>
      </c>
      <c r="B2768" s="36" t="n">
        <v>16</v>
      </c>
      <c r="C2768" s="7" t="n">
        <v>50</v>
      </c>
    </row>
    <row r="2769" spans="1:8">
      <c r="A2769" t="s">
        <v>4</v>
      </c>
      <c r="B2769" s="4" t="s">
        <v>5</v>
      </c>
      <c r="C2769" s="4" t="s">
        <v>11</v>
      </c>
      <c r="D2769" s="4" t="s">
        <v>7</v>
      </c>
      <c r="E2769" s="4" t="s">
        <v>16</v>
      </c>
      <c r="F2769" s="4" t="s">
        <v>11</v>
      </c>
    </row>
    <row r="2770" spans="1:8">
      <c r="A2770" t="n">
        <v>21100</v>
      </c>
      <c r="B2770" s="62" t="n">
        <v>59</v>
      </c>
      <c r="C2770" s="7" t="n">
        <v>12</v>
      </c>
      <c r="D2770" s="7" t="n">
        <v>1</v>
      </c>
      <c r="E2770" s="7" t="n">
        <v>0.150000005960464</v>
      </c>
      <c r="F2770" s="7" t="n">
        <v>0</v>
      </c>
    </row>
    <row r="2771" spans="1:8">
      <c r="A2771" t="s">
        <v>4</v>
      </c>
      <c r="B2771" s="4" t="s">
        <v>5</v>
      </c>
      <c r="C2771" s="4" t="s">
        <v>11</v>
      </c>
      <c r="D2771" s="4" t="s">
        <v>7</v>
      </c>
      <c r="E2771" s="4" t="s">
        <v>16</v>
      </c>
      <c r="F2771" s="4" t="s">
        <v>11</v>
      </c>
    </row>
    <row r="2772" spans="1:8">
      <c r="A2772" t="n">
        <v>21110</v>
      </c>
      <c r="B2772" s="62" t="n">
        <v>59</v>
      </c>
      <c r="C2772" s="7" t="n">
        <v>13</v>
      </c>
      <c r="D2772" s="7" t="n">
        <v>1</v>
      </c>
      <c r="E2772" s="7" t="n">
        <v>0.150000005960464</v>
      </c>
      <c r="F2772" s="7" t="n">
        <v>0</v>
      </c>
    </row>
    <row r="2773" spans="1:8">
      <c r="A2773" t="s">
        <v>4</v>
      </c>
      <c r="B2773" s="4" t="s">
        <v>5</v>
      </c>
      <c r="C2773" s="4" t="s">
        <v>11</v>
      </c>
      <c r="D2773" s="4" t="s">
        <v>7</v>
      </c>
      <c r="E2773" s="4" t="s">
        <v>16</v>
      </c>
      <c r="F2773" s="4" t="s">
        <v>11</v>
      </c>
    </row>
    <row r="2774" spans="1:8">
      <c r="A2774" t="n">
        <v>21120</v>
      </c>
      <c r="B2774" s="62" t="n">
        <v>59</v>
      </c>
      <c r="C2774" s="7" t="n">
        <v>80</v>
      </c>
      <c r="D2774" s="7" t="n">
        <v>1</v>
      </c>
      <c r="E2774" s="7" t="n">
        <v>0.150000005960464</v>
      </c>
      <c r="F2774" s="7" t="n">
        <v>0</v>
      </c>
    </row>
    <row r="2775" spans="1:8">
      <c r="A2775" t="s">
        <v>4</v>
      </c>
      <c r="B2775" s="4" t="s">
        <v>5</v>
      </c>
      <c r="C2775" s="4" t="s">
        <v>7</v>
      </c>
      <c r="D2775" s="4" t="s">
        <v>11</v>
      </c>
      <c r="E2775" s="4" t="s">
        <v>8</v>
      </c>
      <c r="F2775" s="4" t="s">
        <v>8</v>
      </c>
      <c r="G2775" s="4" t="s">
        <v>8</v>
      </c>
      <c r="H2775" s="4" t="s">
        <v>8</v>
      </c>
    </row>
    <row r="2776" spans="1:8">
      <c r="A2776" t="n">
        <v>21130</v>
      </c>
      <c r="B2776" s="41" t="n">
        <v>51</v>
      </c>
      <c r="C2776" s="7" t="n">
        <v>3</v>
      </c>
      <c r="D2776" s="7" t="n">
        <v>12</v>
      </c>
      <c r="E2776" s="7" t="s">
        <v>163</v>
      </c>
      <c r="F2776" s="7" t="s">
        <v>167</v>
      </c>
      <c r="G2776" s="7" t="s">
        <v>165</v>
      </c>
      <c r="H2776" s="7" t="s">
        <v>166</v>
      </c>
    </row>
    <row r="2777" spans="1:8">
      <c r="A2777" t="s">
        <v>4</v>
      </c>
      <c r="B2777" s="4" t="s">
        <v>5</v>
      </c>
      <c r="C2777" s="4" t="s">
        <v>7</v>
      </c>
      <c r="D2777" s="4" t="s">
        <v>11</v>
      </c>
      <c r="E2777" s="4" t="s">
        <v>8</v>
      </c>
      <c r="F2777" s="4" t="s">
        <v>8</v>
      </c>
      <c r="G2777" s="4" t="s">
        <v>8</v>
      </c>
      <c r="H2777" s="4" t="s">
        <v>8</v>
      </c>
    </row>
    <row r="2778" spans="1:8">
      <c r="A2778" t="n">
        <v>21143</v>
      </c>
      <c r="B2778" s="41" t="n">
        <v>51</v>
      </c>
      <c r="C2778" s="7" t="n">
        <v>3</v>
      </c>
      <c r="D2778" s="7" t="n">
        <v>13</v>
      </c>
      <c r="E2778" s="7" t="s">
        <v>163</v>
      </c>
      <c r="F2778" s="7" t="s">
        <v>164</v>
      </c>
      <c r="G2778" s="7" t="s">
        <v>165</v>
      </c>
      <c r="H2778" s="7" t="s">
        <v>166</v>
      </c>
    </row>
    <row r="2779" spans="1:8">
      <c r="A2779" t="s">
        <v>4</v>
      </c>
      <c r="B2779" s="4" t="s">
        <v>5</v>
      </c>
      <c r="C2779" s="4" t="s">
        <v>7</v>
      </c>
      <c r="D2779" s="4" t="s">
        <v>11</v>
      </c>
      <c r="E2779" s="4" t="s">
        <v>8</v>
      </c>
      <c r="F2779" s="4" t="s">
        <v>8</v>
      </c>
      <c r="G2779" s="4" t="s">
        <v>8</v>
      </c>
      <c r="H2779" s="4" t="s">
        <v>8</v>
      </c>
    </row>
    <row r="2780" spans="1:8">
      <c r="A2780" t="n">
        <v>21156</v>
      </c>
      <c r="B2780" s="41" t="n">
        <v>51</v>
      </c>
      <c r="C2780" s="7" t="n">
        <v>3</v>
      </c>
      <c r="D2780" s="7" t="n">
        <v>80</v>
      </c>
      <c r="E2780" s="7" t="s">
        <v>163</v>
      </c>
      <c r="F2780" s="7" t="s">
        <v>167</v>
      </c>
      <c r="G2780" s="7" t="s">
        <v>165</v>
      </c>
      <c r="H2780" s="7" t="s">
        <v>166</v>
      </c>
    </row>
    <row r="2781" spans="1:8">
      <c r="A2781" t="s">
        <v>4</v>
      </c>
      <c r="B2781" s="4" t="s">
        <v>5</v>
      </c>
      <c r="C2781" s="4" t="s">
        <v>11</v>
      </c>
    </row>
    <row r="2782" spans="1:8">
      <c r="A2782" t="n">
        <v>21169</v>
      </c>
      <c r="B2782" s="36" t="n">
        <v>16</v>
      </c>
      <c r="C2782" s="7" t="n">
        <v>1000</v>
      </c>
    </row>
    <row r="2783" spans="1:8">
      <c r="A2783" t="s">
        <v>4</v>
      </c>
      <c r="B2783" s="4" t="s">
        <v>5</v>
      </c>
      <c r="C2783" s="4" t="s">
        <v>7</v>
      </c>
      <c r="D2783" s="4" t="s">
        <v>11</v>
      </c>
      <c r="E2783" s="4" t="s">
        <v>16</v>
      </c>
    </row>
    <row r="2784" spans="1:8">
      <c r="A2784" t="n">
        <v>21172</v>
      </c>
      <c r="B2784" s="29" t="n">
        <v>58</v>
      </c>
      <c r="C2784" s="7" t="n">
        <v>101</v>
      </c>
      <c r="D2784" s="7" t="n">
        <v>500</v>
      </c>
      <c r="E2784" s="7" t="n">
        <v>1</v>
      </c>
    </row>
    <row r="2785" spans="1:8">
      <c r="A2785" t="s">
        <v>4</v>
      </c>
      <c r="B2785" s="4" t="s">
        <v>5</v>
      </c>
      <c r="C2785" s="4" t="s">
        <v>7</v>
      </c>
      <c r="D2785" s="4" t="s">
        <v>11</v>
      </c>
    </row>
    <row r="2786" spans="1:8">
      <c r="A2786" t="n">
        <v>21180</v>
      </c>
      <c r="B2786" s="29" t="n">
        <v>58</v>
      </c>
      <c r="C2786" s="7" t="n">
        <v>254</v>
      </c>
      <c r="D2786" s="7" t="n">
        <v>0</v>
      </c>
    </row>
    <row r="2787" spans="1:8">
      <c r="A2787" t="s">
        <v>4</v>
      </c>
      <c r="B2787" s="4" t="s">
        <v>5</v>
      </c>
      <c r="C2787" s="4" t="s">
        <v>7</v>
      </c>
    </row>
    <row r="2788" spans="1:8">
      <c r="A2788" t="n">
        <v>21184</v>
      </c>
      <c r="B2788" s="26" t="n">
        <v>45</v>
      </c>
      <c r="C2788" s="7" t="n">
        <v>0</v>
      </c>
    </row>
    <row r="2789" spans="1:8">
      <c r="A2789" t="s">
        <v>4</v>
      </c>
      <c r="B2789" s="4" t="s">
        <v>5</v>
      </c>
      <c r="C2789" s="4" t="s">
        <v>7</v>
      </c>
      <c r="D2789" s="4" t="s">
        <v>7</v>
      </c>
      <c r="E2789" s="4" t="s">
        <v>16</v>
      </c>
      <c r="F2789" s="4" t="s">
        <v>16</v>
      </c>
      <c r="G2789" s="4" t="s">
        <v>16</v>
      </c>
      <c r="H2789" s="4" t="s">
        <v>11</v>
      </c>
    </row>
    <row r="2790" spans="1:8">
      <c r="A2790" t="n">
        <v>21186</v>
      </c>
      <c r="B2790" s="26" t="n">
        <v>45</v>
      </c>
      <c r="C2790" s="7" t="n">
        <v>2</v>
      </c>
      <c r="D2790" s="7" t="n">
        <v>3</v>
      </c>
      <c r="E2790" s="7" t="n">
        <v>8.64999961853027</v>
      </c>
      <c r="F2790" s="7" t="n">
        <v>-1.36000001430511</v>
      </c>
      <c r="G2790" s="7" t="n">
        <v>-24.7999992370605</v>
      </c>
      <c r="H2790" s="7" t="n">
        <v>0</v>
      </c>
    </row>
    <row r="2791" spans="1:8">
      <c r="A2791" t="s">
        <v>4</v>
      </c>
      <c r="B2791" s="4" t="s">
        <v>5</v>
      </c>
      <c r="C2791" s="4" t="s">
        <v>7</v>
      </c>
      <c r="D2791" s="4" t="s">
        <v>7</v>
      </c>
      <c r="E2791" s="4" t="s">
        <v>16</v>
      </c>
      <c r="F2791" s="4" t="s">
        <v>16</v>
      </c>
      <c r="G2791" s="4" t="s">
        <v>16</v>
      </c>
      <c r="H2791" s="4" t="s">
        <v>11</v>
      </c>
      <c r="I2791" s="4" t="s">
        <v>7</v>
      </c>
    </row>
    <row r="2792" spans="1:8">
      <c r="A2792" t="n">
        <v>21203</v>
      </c>
      <c r="B2792" s="26" t="n">
        <v>45</v>
      </c>
      <c r="C2792" s="7" t="n">
        <v>4</v>
      </c>
      <c r="D2792" s="7" t="n">
        <v>3</v>
      </c>
      <c r="E2792" s="7" t="n">
        <v>22.7099990844727</v>
      </c>
      <c r="F2792" s="7" t="n">
        <v>164.729995727539</v>
      </c>
      <c r="G2792" s="7" t="n">
        <v>1.61000001430511</v>
      </c>
      <c r="H2792" s="7" t="n">
        <v>0</v>
      </c>
      <c r="I2792" s="7" t="n">
        <v>0</v>
      </c>
    </row>
    <row r="2793" spans="1:8">
      <c r="A2793" t="s">
        <v>4</v>
      </c>
      <c r="B2793" s="4" t="s">
        <v>5</v>
      </c>
      <c r="C2793" s="4" t="s">
        <v>7</v>
      </c>
      <c r="D2793" s="4" t="s">
        <v>7</v>
      </c>
      <c r="E2793" s="4" t="s">
        <v>16</v>
      </c>
      <c r="F2793" s="4" t="s">
        <v>11</v>
      </c>
    </row>
    <row r="2794" spans="1:8">
      <c r="A2794" t="n">
        <v>21221</v>
      </c>
      <c r="B2794" s="26" t="n">
        <v>45</v>
      </c>
      <c r="C2794" s="7" t="n">
        <v>5</v>
      </c>
      <c r="D2794" s="7" t="n">
        <v>3</v>
      </c>
      <c r="E2794" s="7" t="n">
        <v>14.1999998092651</v>
      </c>
      <c r="F2794" s="7" t="n">
        <v>0</v>
      </c>
    </row>
    <row r="2795" spans="1:8">
      <c r="A2795" t="s">
        <v>4</v>
      </c>
      <c r="B2795" s="4" t="s">
        <v>5</v>
      </c>
      <c r="C2795" s="4" t="s">
        <v>7</v>
      </c>
      <c r="D2795" s="4" t="s">
        <v>7</v>
      </c>
      <c r="E2795" s="4" t="s">
        <v>16</v>
      </c>
      <c r="F2795" s="4" t="s">
        <v>11</v>
      </c>
    </row>
    <row r="2796" spans="1:8">
      <c r="A2796" t="n">
        <v>21230</v>
      </c>
      <c r="B2796" s="26" t="n">
        <v>45</v>
      </c>
      <c r="C2796" s="7" t="n">
        <v>11</v>
      </c>
      <c r="D2796" s="7" t="n">
        <v>3</v>
      </c>
      <c r="E2796" s="7" t="n">
        <v>18</v>
      </c>
      <c r="F2796" s="7" t="n">
        <v>0</v>
      </c>
    </row>
    <row r="2797" spans="1:8">
      <c r="A2797" t="s">
        <v>4</v>
      </c>
      <c r="B2797" s="4" t="s">
        <v>5</v>
      </c>
      <c r="C2797" s="4" t="s">
        <v>7</v>
      </c>
      <c r="D2797" s="4" t="s">
        <v>7</v>
      </c>
      <c r="E2797" s="4" t="s">
        <v>16</v>
      </c>
      <c r="F2797" s="4" t="s">
        <v>16</v>
      </c>
      <c r="G2797" s="4" t="s">
        <v>16</v>
      </c>
      <c r="H2797" s="4" t="s">
        <v>11</v>
      </c>
    </row>
    <row r="2798" spans="1:8">
      <c r="A2798" t="n">
        <v>21239</v>
      </c>
      <c r="B2798" s="26" t="n">
        <v>45</v>
      </c>
      <c r="C2798" s="7" t="n">
        <v>2</v>
      </c>
      <c r="D2798" s="7" t="n">
        <v>3</v>
      </c>
      <c r="E2798" s="7" t="n">
        <v>8.64999961853027</v>
      </c>
      <c r="F2798" s="7" t="n">
        <v>-1.36000001430511</v>
      </c>
      <c r="G2798" s="7" t="n">
        <v>-24.7999992370605</v>
      </c>
      <c r="H2798" s="7" t="n">
        <v>20000</v>
      </c>
    </row>
    <row r="2799" spans="1:8">
      <c r="A2799" t="s">
        <v>4</v>
      </c>
      <c r="B2799" s="4" t="s">
        <v>5</v>
      </c>
      <c r="C2799" s="4" t="s">
        <v>7</v>
      </c>
      <c r="D2799" s="4" t="s">
        <v>7</v>
      </c>
      <c r="E2799" s="4" t="s">
        <v>16</v>
      </c>
      <c r="F2799" s="4" t="s">
        <v>16</v>
      </c>
      <c r="G2799" s="4" t="s">
        <v>16</v>
      </c>
      <c r="H2799" s="4" t="s">
        <v>11</v>
      </c>
      <c r="I2799" s="4" t="s">
        <v>7</v>
      </c>
    </row>
    <row r="2800" spans="1:8">
      <c r="A2800" t="n">
        <v>21256</v>
      </c>
      <c r="B2800" s="26" t="n">
        <v>45</v>
      </c>
      <c r="C2800" s="7" t="n">
        <v>4</v>
      </c>
      <c r="D2800" s="7" t="n">
        <v>3</v>
      </c>
      <c r="E2800" s="7" t="n">
        <v>17.7600002288818</v>
      </c>
      <c r="F2800" s="7" t="n">
        <v>160.289993286133</v>
      </c>
      <c r="G2800" s="7" t="n">
        <v>1.61000001430511</v>
      </c>
      <c r="H2800" s="7" t="n">
        <v>20000</v>
      </c>
      <c r="I2800" s="7" t="n">
        <v>0</v>
      </c>
    </row>
    <row r="2801" spans="1:9">
      <c r="A2801" t="s">
        <v>4</v>
      </c>
      <c r="B2801" s="4" t="s">
        <v>5</v>
      </c>
      <c r="C2801" s="4" t="s">
        <v>7</v>
      </c>
      <c r="D2801" s="4" t="s">
        <v>7</v>
      </c>
      <c r="E2801" s="4" t="s">
        <v>16</v>
      </c>
      <c r="F2801" s="4" t="s">
        <v>11</v>
      </c>
    </row>
    <row r="2802" spans="1:9">
      <c r="A2802" t="n">
        <v>21274</v>
      </c>
      <c r="B2802" s="26" t="n">
        <v>45</v>
      </c>
      <c r="C2802" s="7" t="n">
        <v>5</v>
      </c>
      <c r="D2802" s="7" t="n">
        <v>3</v>
      </c>
      <c r="E2802" s="7" t="n">
        <v>14.1999998092651</v>
      </c>
      <c r="F2802" s="7" t="n">
        <v>20000</v>
      </c>
    </row>
    <row r="2803" spans="1:9">
      <c r="A2803" t="s">
        <v>4</v>
      </c>
      <c r="B2803" s="4" t="s">
        <v>5</v>
      </c>
      <c r="C2803" s="4" t="s">
        <v>7</v>
      </c>
      <c r="D2803" s="4" t="s">
        <v>7</v>
      </c>
      <c r="E2803" s="4" t="s">
        <v>16</v>
      </c>
      <c r="F2803" s="4" t="s">
        <v>11</v>
      </c>
    </row>
    <row r="2804" spans="1:9">
      <c r="A2804" t="n">
        <v>21283</v>
      </c>
      <c r="B2804" s="26" t="n">
        <v>45</v>
      </c>
      <c r="C2804" s="7" t="n">
        <v>11</v>
      </c>
      <c r="D2804" s="7" t="n">
        <v>3</v>
      </c>
      <c r="E2804" s="7" t="n">
        <v>18</v>
      </c>
      <c r="F2804" s="7" t="n">
        <v>20000</v>
      </c>
    </row>
    <row r="2805" spans="1:9">
      <c r="A2805" t="s">
        <v>4</v>
      </c>
      <c r="B2805" s="4" t="s">
        <v>5</v>
      </c>
      <c r="C2805" s="4" t="s">
        <v>7</v>
      </c>
      <c r="D2805" s="4" t="s">
        <v>11</v>
      </c>
    </row>
    <row r="2806" spans="1:9">
      <c r="A2806" t="n">
        <v>21292</v>
      </c>
      <c r="B2806" s="29" t="n">
        <v>58</v>
      </c>
      <c r="C2806" s="7" t="n">
        <v>255</v>
      </c>
      <c r="D2806" s="7" t="n">
        <v>0</v>
      </c>
    </row>
    <row r="2807" spans="1:9">
      <c r="A2807" t="s">
        <v>4</v>
      </c>
      <c r="B2807" s="4" t="s">
        <v>5</v>
      </c>
      <c r="C2807" s="4" t="s">
        <v>7</v>
      </c>
      <c r="D2807" s="4" t="s">
        <v>11</v>
      </c>
      <c r="E2807" s="4" t="s">
        <v>8</v>
      </c>
    </row>
    <row r="2808" spans="1:9">
      <c r="A2808" t="n">
        <v>21296</v>
      </c>
      <c r="B2808" s="41" t="n">
        <v>51</v>
      </c>
      <c r="C2808" s="7" t="n">
        <v>4</v>
      </c>
      <c r="D2808" s="7" t="n">
        <v>2</v>
      </c>
      <c r="E2808" s="7" t="s">
        <v>220</v>
      </c>
    </row>
    <row r="2809" spans="1:9">
      <c r="A2809" t="s">
        <v>4</v>
      </c>
      <c r="B2809" s="4" t="s">
        <v>5</v>
      </c>
      <c r="C2809" s="4" t="s">
        <v>11</v>
      </c>
    </row>
    <row r="2810" spans="1:9">
      <c r="A2810" t="n">
        <v>21310</v>
      </c>
      <c r="B2810" s="36" t="n">
        <v>16</v>
      </c>
      <c r="C2810" s="7" t="n">
        <v>0</v>
      </c>
    </row>
    <row r="2811" spans="1:9">
      <c r="A2811" t="s">
        <v>4</v>
      </c>
      <c r="B2811" s="4" t="s">
        <v>5</v>
      </c>
      <c r="C2811" s="4" t="s">
        <v>11</v>
      </c>
      <c r="D2811" s="4" t="s">
        <v>7</v>
      </c>
      <c r="E2811" s="4" t="s">
        <v>13</v>
      </c>
      <c r="F2811" s="4" t="s">
        <v>46</v>
      </c>
      <c r="G2811" s="4" t="s">
        <v>7</v>
      </c>
      <c r="H2811" s="4" t="s">
        <v>7</v>
      </c>
    </row>
    <row r="2812" spans="1:9">
      <c r="A2812" t="n">
        <v>21313</v>
      </c>
      <c r="B2812" s="42" t="n">
        <v>26</v>
      </c>
      <c r="C2812" s="7" t="n">
        <v>2</v>
      </c>
      <c r="D2812" s="7" t="n">
        <v>17</v>
      </c>
      <c r="E2812" s="7" t="n">
        <v>6510</v>
      </c>
      <c r="F2812" s="7" t="s">
        <v>221</v>
      </c>
      <c r="G2812" s="7" t="n">
        <v>2</v>
      </c>
      <c r="H2812" s="7" t="n">
        <v>0</v>
      </c>
    </row>
    <row r="2813" spans="1:9">
      <c r="A2813" t="s">
        <v>4</v>
      </c>
      <c r="B2813" s="4" t="s">
        <v>5</v>
      </c>
    </row>
    <row r="2814" spans="1:9">
      <c r="A2814" t="n">
        <v>21333</v>
      </c>
      <c r="B2814" s="43" t="n">
        <v>28</v>
      </c>
    </row>
    <row r="2815" spans="1:9">
      <c r="A2815" t="s">
        <v>4</v>
      </c>
      <c r="B2815" s="4" t="s">
        <v>5</v>
      </c>
      <c r="C2815" s="4" t="s">
        <v>11</v>
      </c>
      <c r="D2815" s="4" t="s">
        <v>7</v>
      </c>
    </row>
    <row r="2816" spans="1:9">
      <c r="A2816" t="n">
        <v>21334</v>
      </c>
      <c r="B2816" s="63" t="n">
        <v>89</v>
      </c>
      <c r="C2816" s="7" t="n">
        <v>65533</v>
      </c>
      <c r="D2816" s="7" t="n">
        <v>1</v>
      </c>
    </row>
    <row r="2817" spans="1:8">
      <c r="A2817" t="s">
        <v>4</v>
      </c>
      <c r="B2817" s="4" t="s">
        <v>5</v>
      </c>
      <c r="C2817" s="4" t="s">
        <v>11</v>
      </c>
      <c r="D2817" s="4" t="s">
        <v>7</v>
      </c>
      <c r="E2817" s="4" t="s">
        <v>8</v>
      </c>
      <c r="F2817" s="4" t="s">
        <v>16</v>
      </c>
      <c r="G2817" s="4" t="s">
        <v>16</v>
      </c>
      <c r="H2817" s="4" t="s">
        <v>16</v>
      </c>
    </row>
    <row r="2818" spans="1:8">
      <c r="A2818" t="n">
        <v>21338</v>
      </c>
      <c r="B2818" s="40" t="n">
        <v>48</v>
      </c>
      <c r="C2818" s="7" t="n">
        <v>8</v>
      </c>
      <c r="D2818" s="7" t="n">
        <v>0</v>
      </c>
      <c r="E2818" s="7" t="s">
        <v>70</v>
      </c>
      <c r="F2818" s="7" t="n">
        <v>-1</v>
      </c>
      <c r="G2818" s="7" t="n">
        <v>1</v>
      </c>
      <c r="H2818" s="7" t="n">
        <v>0</v>
      </c>
    </row>
    <row r="2819" spans="1:8">
      <c r="A2819" t="s">
        <v>4</v>
      </c>
      <c r="B2819" s="4" t="s">
        <v>5</v>
      </c>
      <c r="C2819" s="4" t="s">
        <v>7</v>
      </c>
      <c r="D2819" s="4" t="s">
        <v>11</v>
      </c>
      <c r="E2819" s="4" t="s">
        <v>8</v>
      </c>
    </row>
    <row r="2820" spans="1:8">
      <c r="A2820" t="n">
        <v>21367</v>
      </c>
      <c r="B2820" s="41" t="n">
        <v>51</v>
      </c>
      <c r="C2820" s="7" t="n">
        <v>4</v>
      </c>
      <c r="D2820" s="7" t="n">
        <v>8</v>
      </c>
      <c r="E2820" s="7" t="s">
        <v>172</v>
      </c>
    </row>
    <row r="2821" spans="1:8">
      <c r="A2821" t="s">
        <v>4</v>
      </c>
      <c r="B2821" s="4" t="s">
        <v>5</v>
      </c>
      <c r="C2821" s="4" t="s">
        <v>11</v>
      </c>
    </row>
    <row r="2822" spans="1:8">
      <c r="A2822" t="n">
        <v>21380</v>
      </c>
      <c r="B2822" s="36" t="n">
        <v>16</v>
      </c>
      <c r="C2822" s="7" t="n">
        <v>0</v>
      </c>
    </row>
    <row r="2823" spans="1:8">
      <c r="A2823" t="s">
        <v>4</v>
      </c>
      <c r="B2823" s="4" t="s">
        <v>5</v>
      </c>
      <c r="C2823" s="4" t="s">
        <v>11</v>
      </c>
      <c r="D2823" s="4" t="s">
        <v>7</v>
      </c>
      <c r="E2823" s="4" t="s">
        <v>13</v>
      </c>
      <c r="F2823" s="4" t="s">
        <v>46</v>
      </c>
      <c r="G2823" s="4" t="s">
        <v>7</v>
      </c>
      <c r="H2823" s="4" t="s">
        <v>7</v>
      </c>
    </row>
    <row r="2824" spans="1:8">
      <c r="A2824" t="n">
        <v>21383</v>
      </c>
      <c r="B2824" s="42" t="n">
        <v>26</v>
      </c>
      <c r="C2824" s="7" t="n">
        <v>8</v>
      </c>
      <c r="D2824" s="7" t="n">
        <v>17</v>
      </c>
      <c r="E2824" s="7" t="n">
        <v>9439</v>
      </c>
      <c r="F2824" s="7" t="s">
        <v>222</v>
      </c>
      <c r="G2824" s="7" t="n">
        <v>2</v>
      </c>
      <c r="H2824" s="7" t="n">
        <v>0</v>
      </c>
    </row>
    <row r="2825" spans="1:8">
      <c r="A2825" t="s">
        <v>4</v>
      </c>
      <c r="B2825" s="4" t="s">
        <v>5</v>
      </c>
    </row>
    <row r="2826" spans="1:8">
      <c r="A2826" t="n">
        <v>21474</v>
      </c>
      <c r="B2826" s="43" t="n">
        <v>28</v>
      </c>
    </row>
    <row r="2827" spans="1:8">
      <c r="A2827" t="s">
        <v>4</v>
      </c>
      <c r="B2827" s="4" t="s">
        <v>5</v>
      </c>
      <c r="C2827" s="4" t="s">
        <v>11</v>
      </c>
      <c r="D2827" s="4" t="s">
        <v>7</v>
      </c>
    </row>
    <row r="2828" spans="1:8">
      <c r="A2828" t="n">
        <v>21475</v>
      </c>
      <c r="B2828" s="63" t="n">
        <v>89</v>
      </c>
      <c r="C2828" s="7" t="n">
        <v>65533</v>
      </c>
      <c r="D2828" s="7" t="n">
        <v>1</v>
      </c>
    </row>
    <row r="2829" spans="1:8">
      <c r="A2829" t="s">
        <v>4</v>
      </c>
      <c r="B2829" s="4" t="s">
        <v>5</v>
      </c>
      <c r="C2829" s="4" t="s">
        <v>7</v>
      </c>
      <c r="D2829" s="4" t="s">
        <v>11</v>
      </c>
      <c r="E2829" s="4" t="s">
        <v>8</v>
      </c>
    </row>
    <row r="2830" spans="1:8">
      <c r="A2830" t="n">
        <v>21479</v>
      </c>
      <c r="B2830" s="41" t="n">
        <v>51</v>
      </c>
      <c r="C2830" s="7" t="n">
        <v>4</v>
      </c>
      <c r="D2830" s="7" t="n">
        <v>5</v>
      </c>
      <c r="E2830" s="7" t="s">
        <v>185</v>
      </c>
    </row>
    <row r="2831" spans="1:8">
      <c r="A2831" t="s">
        <v>4</v>
      </c>
      <c r="B2831" s="4" t="s">
        <v>5</v>
      </c>
      <c r="C2831" s="4" t="s">
        <v>11</v>
      </c>
    </row>
    <row r="2832" spans="1:8">
      <c r="A2832" t="n">
        <v>21492</v>
      </c>
      <c r="B2832" s="36" t="n">
        <v>16</v>
      </c>
      <c r="C2832" s="7" t="n">
        <v>0</v>
      </c>
    </row>
    <row r="2833" spans="1:8">
      <c r="A2833" t="s">
        <v>4</v>
      </c>
      <c r="B2833" s="4" t="s">
        <v>5</v>
      </c>
      <c r="C2833" s="4" t="s">
        <v>11</v>
      </c>
      <c r="D2833" s="4" t="s">
        <v>7</v>
      </c>
      <c r="E2833" s="4" t="s">
        <v>13</v>
      </c>
      <c r="F2833" s="4" t="s">
        <v>46</v>
      </c>
      <c r="G2833" s="4" t="s">
        <v>7</v>
      </c>
      <c r="H2833" s="4" t="s">
        <v>7</v>
      </c>
    </row>
    <row r="2834" spans="1:8">
      <c r="A2834" t="n">
        <v>21495</v>
      </c>
      <c r="B2834" s="42" t="n">
        <v>26</v>
      </c>
      <c r="C2834" s="7" t="n">
        <v>5</v>
      </c>
      <c r="D2834" s="7" t="n">
        <v>17</v>
      </c>
      <c r="E2834" s="7" t="n">
        <v>3506</v>
      </c>
      <c r="F2834" s="7" t="s">
        <v>223</v>
      </c>
      <c r="G2834" s="7" t="n">
        <v>2</v>
      </c>
      <c r="H2834" s="7" t="n">
        <v>0</v>
      </c>
    </row>
    <row r="2835" spans="1:8">
      <c r="A2835" t="s">
        <v>4</v>
      </c>
      <c r="B2835" s="4" t="s">
        <v>5</v>
      </c>
    </row>
    <row r="2836" spans="1:8">
      <c r="A2836" t="n">
        <v>21627</v>
      </c>
      <c r="B2836" s="43" t="n">
        <v>28</v>
      </c>
    </row>
    <row r="2837" spans="1:8">
      <c r="A2837" t="s">
        <v>4</v>
      </c>
      <c r="B2837" s="4" t="s">
        <v>5</v>
      </c>
      <c r="C2837" s="4" t="s">
        <v>11</v>
      </c>
      <c r="D2837" s="4" t="s">
        <v>7</v>
      </c>
    </row>
    <row r="2838" spans="1:8">
      <c r="A2838" t="n">
        <v>21628</v>
      </c>
      <c r="B2838" s="63" t="n">
        <v>89</v>
      </c>
      <c r="C2838" s="7" t="n">
        <v>65533</v>
      </c>
      <c r="D2838" s="7" t="n">
        <v>1</v>
      </c>
    </row>
    <row r="2839" spans="1:8">
      <c r="A2839" t="s">
        <v>4</v>
      </c>
      <c r="B2839" s="4" t="s">
        <v>5</v>
      </c>
      <c r="C2839" s="4" t="s">
        <v>7</v>
      </c>
      <c r="D2839" s="4" t="s">
        <v>11</v>
      </c>
      <c r="E2839" s="4" t="s">
        <v>11</v>
      </c>
      <c r="F2839" s="4" t="s">
        <v>7</v>
      </c>
    </row>
    <row r="2840" spans="1:8">
      <c r="A2840" t="n">
        <v>21632</v>
      </c>
      <c r="B2840" s="65" t="n">
        <v>25</v>
      </c>
      <c r="C2840" s="7" t="n">
        <v>1</v>
      </c>
      <c r="D2840" s="7" t="n">
        <v>60</v>
      </c>
      <c r="E2840" s="7" t="n">
        <v>420</v>
      </c>
      <c r="F2840" s="7" t="n">
        <v>1</v>
      </c>
    </row>
    <row r="2841" spans="1:8">
      <c r="A2841" t="s">
        <v>4</v>
      </c>
      <c r="B2841" s="4" t="s">
        <v>5</v>
      </c>
      <c r="C2841" s="4" t="s">
        <v>7</v>
      </c>
      <c r="D2841" s="4" t="s">
        <v>7</v>
      </c>
      <c r="E2841" s="4" t="s">
        <v>7</v>
      </c>
      <c r="F2841" s="4" t="s">
        <v>7</v>
      </c>
    </row>
    <row r="2842" spans="1:8">
      <c r="A2842" t="n">
        <v>21639</v>
      </c>
      <c r="B2842" s="9" t="n">
        <v>14</v>
      </c>
      <c r="C2842" s="7" t="n">
        <v>0</v>
      </c>
      <c r="D2842" s="7" t="n">
        <v>128</v>
      </c>
      <c r="E2842" s="7" t="n">
        <v>0</v>
      </c>
      <c r="F2842" s="7" t="n">
        <v>0</v>
      </c>
    </row>
    <row r="2843" spans="1:8">
      <c r="A2843" t="s">
        <v>4</v>
      </c>
      <c r="B2843" s="4" t="s">
        <v>5</v>
      </c>
      <c r="C2843" s="4" t="s">
        <v>7</v>
      </c>
      <c r="D2843" s="4" t="s">
        <v>11</v>
      </c>
      <c r="E2843" s="4" t="s">
        <v>8</v>
      </c>
    </row>
    <row r="2844" spans="1:8">
      <c r="A2844" t="n">
        <v>21644</v>
      </c>
      <c r="B2844" s="41" t="n">
        <v>51</v>
      </c>
      <c r="C2844" s="7" t="n">
        <v>4</v>
      </c>
      <c r="D2844" s="7" t="n">
        <v>7033</v>
      </c>
      <c r="E2844" s="7" t="s">
        <v>45</v>
      </c>
    </row>
    <row r="2845" spans="1:8">
      <c r="A2845" t="s">
        <v>4</v>
      </c>
      <c r="B2845" s="4" t="s">
        <v>5</v>
      </c>
      <c r="C2845" s="4" t="s">
        <v>11</v>
      </c>
    </row>
    <row r="2846" spans="1:8">
      <c r="A2846" t="n">
        <v>21657</v>
      </c>
      <c r="B2846" s="36" t="n">
        <v>16</v>
      </c>
      <c r="C2846" s="7" t="n">
        <v>0</v>
      </c>
    </row>
    <row r="2847" spans="1:8">
      <c r="A2847" t="s">
        <v>4</v>
      </c>
      <c r="B2847" s="4" t="s">
        <v>5</v>
      </c>
      <c r="C2847" s="4" t="s">
        <v>11</v>
      </c>
      <c r="D2847" s="4" t="s">
        <v>7</v>
      </c>
      <c r="E2847" s="4" t="s">
        <v>13</v>
      </c>
      <c r="F2847" s="4" t="s">
        <v>46</v>
      </c>
      <c r="G2847" s="4" t="s">
        <v>7</v>
      </c>
      <c r="H2847" s="4" t="s">
        <v>7</v>
      </c>
      <c r="I2847" s="4" t="s">
        <v>7</v>
      </c>
      <c r="J2847" s="4" t="s">
        <v>13</v>
      </c>
      <c r="K2847" s="4" t="s">
        <v>46</v>
      </c>
      <c r="L2847" s="4" t="s">
        <v>7</v>
      </c>
      <c r="M2847" s="4" t="s">
        <v>7</v>
      </c>
      <c r="N2847" s="4" t="s">
        <v>7</v>
      </c>
      <c r="O2847" s="4" t="s">
        <v>13</v>
      </c>
      <c r="P2847" s="4" t="s">
        <v>46</v>
      </c>
      <c r="Q2847" s="4" t="s">
        <v>7</v>
      </c>
      <c r="R2847" s="4" t="s">
        <v>7</v>
      </c>
    </row>
    <row r="2848" spans="1:8">
      <c r="A2848" t="n">
        <v>21660</v>
      </c>
      <c r="B2848" s="42" t="n">
        <v>26</v>
      </c>
      <c r="C2848" s="7" t="n">
        <v>7033</v>
      </c>
      <c r="D2848" s="7" t="n">
        <v>17</v>
      </c>
      <c r="E2848" s="7" t="n">
        <v>23378</v>
      </c>
      <c r="F2848" s="7" t="s">
        <v>224</v>
      </c>
      <c r="G2848" s="7" t="n">
        <v>2</v>
      </c>
      <c r="H2848" s="7" t="n">
        <v>3</v>
      </c>
      <c r="I2848" s="7" t="n">
        <v>17</v>
      </c>
      <c r="J2848" s="7" t="n">
        <v>23379</v>
      </c>
      <c r="K2848" s="7" t="s">
        <v>225</v>
      </c>
      <c r="L2848" s="7" t="n">
        <v>2</v>
      </c>
      <c r="M2848" s="7" t="n">
        <v>3</v>
      </c>
      <c r="N2848" s="7" t="n">
        <v>17</v>
      </c>
      <c r="O2848" s="7" t="n">
        <v>23380</v>
      </c>
      <c r="P2848" s="7" t="s">
        <v>226</v>
      </c>
      <c r="Q2848" s="7" t="n">
        <v>2</v>
      </c>
      <c r="R2848" s="7" t="n">
        <v>0</v>
      </c>
    </row>
    <row r="2849" spans="1:18">
      <c r="A2849" t="s">
        <v>4</v>
      </c>
      <c r="B2849" s="4" t="s">
        <v>5</v>
      </c>
    </row>
    <row r="2850" spans="1:18">
      <c r="A2850" t="n">
        <v>21915</v>
      </c>
      <c r="B2850" s="43" t="n">
        <v>28</v>
      </c>
    </row>
    <row r="2851" spans="1:18">
      <c r="A2851" t="s">
        <v>4</v>
      </c>
      <c r="B2851" s="4" t="s">
        <v>5</v>
      </c>
      <c r="C2851" s="4" t="s">
        <v>7</v>
      </c>
      <c r="D2851" s="4" t="s">
        <v>11</v>
      </c>
      <c r="E2851" s="4" t="s">
        <v>11</v>
      </c>
      <c r="F2851" s="4" t="s">
        <v>7</v>
      </c>
    </row>
    <row r="2852" spans="1:18">
      <c r="A2852" t="n">
        <v>21916</v>
      </c>
      <c r="B2852" s="65" t="n">
        <v>25</v>
      </c>
      <c r="C2852" s="7" t="n">
        <v>1</v>
      </c>
      <c r="D2852" s="7" t="n">
        <v>65535</v>
      </c>
      <c r="E2852" s="7" t="n">
        <v>65535</v>
      </c>
      <c r="F2852" s="7" t="n">
        <v>0</v>
      </c>
    </row>
    <row r="2853" spans="1:18">
      <c r="A2853" t="s">
        <v>4</v>
      </c>
      <c r="B2853" s="4" t="s">
        <v>5</v>
      </c>
      <c r="C2853" s="4" t="s">
        <v>13</v>
      </c>
    </row>
    <row r="2854" spans="1:18">
      <c r="A2854" t="n">
        <v>21923</v>
      </c>
      <c r="B2854" s="67" t="n">
        <v>15</v>
      </c>
      <c r="C2854" s="7" t="n">
        <v>32768</v>
      </c>
    </row>
    <row r="2855" spans="1:18">
      <c r="A2855" t="s">
        <v>4</v>
      </c>
      <c r="B2855" s="4" t="s">
        <v>5</v>
      </c>
      <c r="C2855" s="4" t="s">
        <v>11</v>
      </c>
      <c r="D2855" s="4" t="s">
        <v>7</v>
      </c>
    </row>
    <row r="2856" spans="1:18">
      <c r="A2856" t="n">
        <v>21928</v>
      </c>
      <c r="B2856" s="63" t="n">
        <v>89</v>
      </c>
      <c r="C2856" s="7" t="n">
        <v>65533</v>
      </c>
      <c r="D2856" s="7" t="n">
        <v>1</v>
      </c>
    </row>
    <row r="2857" spans="1:18">
      <c r="A2857" t="s">
        <v>4</v>
      </c>
      <c r="B2857" s="4" t="s">
        <v>5</v>
      </c>
      <c r="C2857" s="4" t="s">
        <v>7</v>
      </c>
      <c r="D2857" s="4" t="s">
        <v>11</v>
      </c>
      <c r="E2857" s="4" t="s">
        <v>8</v>
      </c>
    </row>
    <row r="2858" spans="1:18">
      <c r="A2858" t="n">
        <v>21932</v>
      </c>
      <c r="B2858" s="41" t="n">
        <v>51</v>
      </c>
      <c r="C2858" s="7" t="n">
        <v>4</v>
      </c>
      <c r="D2858" s="7" t="n">
        <v>1</v>
      </c>
      <c r="E2858" s="7" t="s">
        <v>172</v>
      </c>
    </row>
    <row r="2859" spans="1:18">
      <c r="A2859" t="s">
        <v>4</v>
      </c>
      <c r="B2859" s="4" t="s">
        <v>5</v>
      </c>
      <c r="C2859" s="4" t="s">
        <v>11</v>
      </c>
    </row>
    <row r="2860" spans="1:18">
      <c r="A2860" t="n">
        <v>21945</v>
      </c>
      <c r="B2860" s="36" t="n">
        <v>16</v>
      </c>
      <c r="C2860" s="7" t="n">
        <v>0</v>
      </c>
    </row>
    <row r="2861" spans="1:18">
      <c r="A2861" t="s">
        <v>4</v>
      </c>
      <c r="B2861" s="4" t="s">
        <v>5</v>
      </c>
      <c r="C2861" s="4" t="s">
        <v>11</v>
      </c>
      <c r="D2861" s="4" t="s">
        <v>7</v>
      </c>
      <c r="E2861" s="4" t="s">
        <v>13</v>
      </c>
      <c r="F2861" s="4" t="s">
        <v>46</v>
      </c>
      <c r="G2861" s="4" t="s">
        <v>7</v>
      </c>
      <c r="H2861" s="4" t="s">
        <v>7</v>
      </c>
    </row>
    <row r="2862" spans="1:18">
      <c r="A2862" t="n">
        <v>21948</v>
      </c>
      <c r="B2862" s="42" t="n">
        <v>26</v>
      </c>
      <c r="C2862" s="7" t="n">
        <v>1</v>
      </c>
      <c r="D2862" s="7" t="n">
        <v>17</v>
      </c>
      <c r="E2862" s="7" t="n">
        <v>1511</v>
      </c>
      <c r="F2862" s="7" t="s">
        <v>227</v>
      </c>
      <c r="G2862" s="7" t="n">
        <v>2</v>
      </c>
      <c r="H2862" s="7" t="n">
        <v>0</v>
      </c>
    </row>
    <row r="2863" spans="1:18">
      <c r="A2863" t="s">
        <v>4</v>
      </c>
      <c r="B2863" s="4" t="s">
        <v>5</v>
      </c>
    </row>
    <row r="2864" spans="1:18">
      <c r="A2864" t="n">
        <v>22012</v>
      </c>
      <c r="B2864" s="43" t="n">
        <v>28</v>
      </c>
    </row>
    <row r="2865" spans="1:8">
      <c r="A2865" t="s">
        <v>4</v>
      </c>
      <c r="B2865" s="4" t="s">
        <v>5</v>
      </c>
      <c r="C2865" s="4" t="s">
        <v>11</v>
      </c>
      <c r="D2865" s="4" t="s">
        <v>7</v>
      </c>
    </row>
    <row r="2866" spans="1:8">
      <c r="A2866" t="n">
        <v>22013</v>
      </c>
      <c r="B2866" s="63" t="n">
        <v>89</v>
      </c>
      <c r="C2866" s="7" t="n">
        <v>65533</v>
      </c>
      <c r="D2866" s="7" t="n">
        <v>1</v>
      </c>
    </row>
    <row r="2867" spans="1:8">
      <c r="A2867" t="s">
        <v>4</v>
      </c>
      <c r="B2867" s="4" t="s">
        <v>5</v>
      </c>
      <c r="C2867" s="4" t="s">
        <v>11</v>
      </c>
      <c r="D2867" s="4" t="s">
        <v>7</v>
      </c>
      <c r="E2867" s="4" t="s">
        <v>8</v>
      </c>
      <c r="F2867" s="4" t="s">
        <v>16</v>
      </c>
      <c r="G2867" s="4" t="s">
        <v>16</v>
      </c>
      <c r="H2867" s="4" t="s">
        <v>16</v>
      </c>
    </row>
    <row r="2868" spans="1:8">
      <c r="A2868" t="n">
        <v>22017</v>
      </c>
      <c r="B2868" s="40" t="n">
        <v>48</v>
      </c>
      <c r="C2868" s="7" t="n">
        <v>3</v>
      </c>
      <c r="D2868" s="7" t="n">
        <v>0</v>
      </c>
      <c r="E2868" s="7" t="s">
        <v>146</v>
      </c>
      <c r="F2868" s="7" t="n">
        <v>-1</v>
      </c>
      <c r="G2868" s="7" t="n">
        <v>1</v>
      </c>
      <c r="H2868" s="7" t="n">
        <v>0</v>
      </c>
    </row>
    <row r="2869" spans="1:8">
      <c r="A2869" t="s">
        <v>4</v>
      </c>
      <c r="B2869" s="4" t="s">
        <v>5</v>
      </c>
      <c r="C2869" s="4" t="s">
        <v>7</v>
      </c>
      <c r="D2869" s="4" t="s">
        <v>11</v>
      </c>
      <c r="E2869" s="4" t="s">
        <v>8</v>
      </c>
    </row>
    <row r="2870" spans="1:8">
      <c r="A2870" t="n">
        <v>22043</v>
      </c>
      <c r="B2870" s="41" t="n">
        <v>51</v>
      </c>
      <c r="C2870" s="7" t="n">
        <v>4</v>
      </c>
      <c r="D2870" s="7" t="n">
        <v>3</v>
      </c>
      <c r="E2870" s="7" t="s">
        <v>228</v>
      </c>
    </row>
    <row r="2871" spans="1:8">
      <c r="A2871" t="s">
        <v>4</v>
      </c>
      <c r="B2871" s="4" t="s">
        <v>5</v>
      </c>
      <c r="C2871" s="4" t="s">
        <v>11</v>
      </c>
    </row>
    <row r="2872" spans="1:8">
      <c r="A2872" t="n">
        <v>22057</v>
      </c>
      <c r="B2872" s="36" t="n">
        <v>16</v>
      </c>
      <c r="C2872" s="7" t="n">
        <v>0</v>
      </c>
    </row>
    <row r="2873" spans="1:8">
      <c r="A2873" t="s">
        <v>4</v>
      </c>
      <c r="B2873" s="4" t="s">
        <v>5</v>
      </c>
      <c r="C2873" s="4" t="s">
        <v>11</v>
      </c>
      <c r="D2873" s="4" t="s">
        <v>7</v>
      </c>
      <c r="E2873" s="4" t="s">
        <v>13</v>
      </c>
      <c r="F2873" s="4" t="s">
        <v>46</v>
      </c>
      <c r="G2873" s="4" t="s">
        <v>7</v>
      </c>
      <c r="H2873" s="4" t="s">
        <v>7</v>
      </c>
    </row>
    <row r="2874" spans="1:8">
      <c r="A2874" t="n">
        <v>22060</v>
      </c>
      <c r="B2874" s="42" t="n">
        <v>26</v>
      </c>
      <c r="C2874" s="7" t="n">
        <v>3</v>
      </c>
      <c r="D2874" s="7" t="n">
        <v>17</v>
      </c>
      <c r="E2874" s="7" t="n">
        <v>2479</v>
      </c>
      <c r="F2874" s="7" t="s">
        <v>229</v>
      </c>
      <c r="G2874" s="7" t="n">
        <v>2</v>
      </c>
      <c r="H2874" s="7" t="n">
        <v>0</v>
      </c>
    </row>
    <row r="2875" spans="1:8">
      <c r="A2875" t="s">
        <v>4</v>
      </c>
      <c r="B2875" s="4" t="s">
        <v>5</v>
      </c>
    </row>
    <row r="2876" spans="1:8">
      <c r="A2876" t="n">
        <v>22169</v>
      </c>
      <c r="B2876" s="43" t="n">
        <v>28</v>
      </c>
    </row>
    <row r="2877" spans="1:8">
      <c r="A2877" t="s">
        <v>4</v>
      </c>
      <c r="B2877" s="4" t="s">
        <v>5</v>
      </c>
      <c r="C2877" s="4" t="s">
        <v>11</v>
      </c>
      <c r="D2877" s="4" t="s">
        <v>7</v>
      </c>
    </row>
    <row r="2878" spans="1:8">
      <c r="A2878" t="n">
        <v>22170</v>
      </c>
      <c r="B2878" s="63" t="n">
        <v>89</v>
      </c>
      <c r="C2878" s="7" t="n">
        <v>65533</v>
      </c>
      <c r="D2878" s="7" t="n">
        <v>1</v>
      </c>
    </row>
    <row r="2879" spans="1:8">
      <c r="A2879" t="s">
        <v>4</v>
      </c>
      <c r="B2879" s="4" t="s">
        <v>5</v>
      </c>
      <c r="C2879" s="4" t="s">
        <v>7</v>
      </c>
      <c r="D2879" s="4" t="s">
        <v>11</v>
      </c>
      <c r="E2879" s="4" t="s">
        <v>8</v>
      </c>
    </row>
    <row r="2880" spans="1:8">
      <c r="A2880" t="n">
        <v>22174</v>
      </c>
      <c r="B2880" s="41" t="n">
        <v>51</v>
      </c>
      <c r="C2880" s="7" t="n">
        <v>4</v>
      </c>
      <c r="D2880" s="7" t="n">
        <v>0</v>
      </c>
      <c r="E2880" s="7" t="s">
        <v>228</v>
      </c>
    </row>
    <row r="2881" spans="1:8">
      <c r="A2881" t="s">
        <v>4</v>
      </c>
      <c r="B2881" s="4" t="s">
        <v>5</v>
      </c>
      <c r="C2881" s="4" t="s">
        <v>11</v>
      </c>
    </row>
    <row r="2882" spans="1:8">
      <c r="A2882" t="n">
        <v>22188</v>
      </c>
      <c r="B2882" s="36" t="n">
        <v>16</v>
      </c>
      <c r="C2882" s="7" t="n">
        <v>0</v>
      </c>
    </row>
    <row r="2883" spans="1:8">
      <c r="A2883" t="s">
        <v>4</v>
      </c>
      <c r="B2883" s="4" t="s">
        <v>5</v>
      </c>
      <c r="C2883" s="4" t="s">
        <v>11</v>
      </c>
      <c r="D2883" s="4" t="s">
        <v>7</v>
      </c>
      <c r="E2883" s="4" t="s">
        <v>13</v>
      </c>
      <c r="F2883" s="4" t="s">
        <v>46</v>
      </c>
      <c r="G2883" s="4" t="s">
        <v>7</v>
      </c>
      <c r="H2883" s="4" t="s">
        <v>7</v>
      </c>
    </row>
    <row r="2884" spans="1:8">
      <c r="A2884" t="n">
        <v>22191</v>
      </c>
      <c r="B2884" s="42" t="n">
        <v>26</v>
      </c>
      <c r="C2884" s="7" t="n">
        <v>0</v>
      </c>
      <c r="D2884" s="7" t="n">
        <v>17</v>
      </c>
      <c r="E2884" s="7" t="n">
        <v>53306</v>
      </c>
      <c r="F2884" s="7" t="s">
        <v>230</v>
      </c>
      <c r="G2884" s="7" t="n">
        <v>2</v>
      </c>
      <c r="H2884" s="7" t="n">
        <v>0</v>
      </c>
    </row>
    <row r="2885" spans="1:8">
      <c r="A2885" t="s">
        <v>4</v>
      </c>
      <c r="B2885" s="4" t="s">
        <v>5</v>
      </c>
    </row>
    <row r="2886" spans="1:8">
      <c r="A2886" t="n">
        <v>22271</v>
      </c>
      <c r="B2886" s="43" t="n">
        <v>28</v>
      </c>
    </row>
    <row r="2887" spans="1:8">
      <c r="A2887" t="s">
        <v>4</v>
      </c>
      <c r="B2887" s="4" t="s">
        <v>5</v>
      </c>
      <c r="C2887" s="4" t="s">
        <v>11</v>
      </c>
      <c r="D2887" s="4" t="s">
        <v>7</v>
      </c>
    </row>
    <row r="2888" spans="1:8">
      <c r="A2888" t="n">
        <v>22272</v>
      </c>
      <c r="B2888" s="63" t="n">
        <v>89</v>
      </c>
      <c r="C2888" s="7" t="n">
        <v>65533</v>
      </c>
      <c r="D2888" s="7" t="n">
        <v>1</v>
      </c>
    </row>
    <row r="2889" spans="1:8">
      <c r="A2889" t="s">
        <v>4</v>
      </c>
      <c r="B2889" s="4" t="s">
        <v>5</v>
      </c>
      <c r="C2889" s="4" t="s">
        <v>7</v>
      </c>
      <c r="D2889" s="4" t="s">
        <v>11</v>
      </c>
      <c r="E2889" s="4" t="s">
        <v>16</v>
      </c>
    </row>
    <row r="2890" spans="1:8">
      <c r="A2890" t="n">
        <v>22276</v>
      </c>
      <c r="B2890" s="29" t="n">
        <v>58</v>
      </c>
      <c r="C2890" s="7" t="n">
        <v>101</v>
      </c>
      <c r="D2890" s="7" t="n">
        <v>500</v>
      </c>
      <c r="E2890" s="7" t="n">
        <v>1</v>
      </c>
    </row>
    <row r="2891" spans="1:8">
      <c r="A2891" t="s">
        <v>4</v>
      </c>
      <c r="B2891" s="4" t="s">
        <v>5</v>
      </c>
      <c r="C2891" s="4" t="s">
        <v>7</v>
      </c>
      <c r="D2891" s="4" t="s">
        <v>11</v>
      </c>
    </row>
    <row r="2892" spans="1:8">
      <c r="A2892" t="n">
        <v>22284</v>
      </c>
      <c r="B2892" s="29" t="n">
        <v>58</v>
      </c>
      <c r="C2892" s="7" t="n">
        <v>254</v>
      </c>
      <c r="D2892" s="7" t="n">
        <v>0</v>
      </c>
    </row>
    <row r="2893" spans="1:8">
      <c r="A2893" t="s">
        <v>4</v>
      </c>
      <c r="B2893" s="4" t="s">
        <v>5</v>
      </c>
      <c r="C2893" s="4" t="s">
        <v>7</v>
      </c>
    </row>
    <row r="2894" spans="1:8">
      <c r="A2894" t="n">
        <v>22288</v>
      </c>
      <c r="B2894" s="26" t="n">
        <v>45</v>
      </c>
      <c r="C2894" s="7" t="n">
        <v>0</v>
      </c>
    </row>
    <row r="2895" spans="1:8">
      <c r="A2895" t="s">
        <v>4</v>
      </c>
      <c r="B2895" s="4" t="s">
        <v>5</v>
      </c>
      <c r="C2895" s="4" t="s">
        <v>7</v>
      </c>
      <c r="D2895" s="4" t="s">
        <v>7</v>
      </c>
      <c r="E2895" s="4" t="s">
        <v>16</v>
      </c>
      <c r="F2895" s="4" t="s">
        <v>16</v>
      </c>
      <c r="G2895" s="4" t="s">
        <v>16</v>
      </c>
      <c r="H2895" s="4" t="s">
        <v>11</v>
      </c>
    </row>
    <row r="2896" spans="1:8">
      <c r="A2896" t="n">
        <v>22290</v>
      </c>
      <c r="B2896" s="26" t="n">
        <v>45</v>
      </c>
      <c r="C2896" s="7" t="n">
        <v>2</v>
      </c>
      <c r="D2896" s="7" t="n">
        <v>3</v>
      </c>
      <c r="E2896" s="7" t="n">
        <v>14.9300003051758</v>
      </c>
      <c r="F2896" s="7" t="n">
        <v>0.670000016689301</v>
      </c>
      <c r="G2896" s="7" t="n">
        <v>-28.7900009155273</v>
      </c>
      <c r="H2896" s="7" t="n">
        <v>0</v>
      </c>
    </row>
    <row r="2897" spans="1:8">
      <c r="A2897" t="s">
        <v>4</v>
      </c>
      <c r="B2897" s="4" t="s">
        <v>5</v>
      </c>
      <c r="C2897" s="4" t="s">
        <v>7</v>
      </c>
      <c r="D2897" s="4" t="s">
        <v>7</v>
      </c>
      <c r="E2897" s="4" t="s">
        <v>16</v>
      </c>
      <c r="F2897" s="4" t="s">
        <v>16</v>
      </c>
      <c r="G2897" s="4" t="s">
        <v>16</v>
      </c>
      <c r="H2897" s="4" t="s">
        <v>11</v>
      </c>
      <c r="I2897" s="4" t="s">
        <v>7</v>
      </c>
    </row>
    <row r="2898" spans="1:8">
      <c r="A2898" t="n">
        <v>22307</v>
      </c>
      <c r="B2898" s="26" t="n">
        <v>45</v>
      </c>
      <c r="C2898" s="7" t="n">
        <v>4</v>
      </c>
      <c r="D2898" s="7" t="n">
        <v>3</v>
      </c>
      <c r="E2898" s="7" t="n">
        <v>349.130004882813</v>
      </c>
      <c r="F2898" s="7" t="n">
        <v>300.049987792969</v>
      </c>
      <c r="G2898" s="7" t="n">
        <v>1</v>
      </c>
      <c r="H2898" s="7" t="n">
        <v>0</v>
      </c>
      <c r="I2898" s="7" t="n">
        <v>0</v>
      </c>
    </row>
    <row r="2899" spans="1:8">
      <c r="A2899" t="s">
        <v>4</v>
      </c>
      <c r="B2899" s="4" t="s">
        <v>5</v>
      </c>
      <c r="C2899" s="4" t="s">
        <v>7</v>
      </c>
      <c r="D2899" s="4" t="s">
        <v>7</v>
      </c>
      <c r="E2899" s="4" t="s">
        <v>16</v>
      </c>
      <c r="F2899" s="4" t="s">
        <v>11</v>
      </c>
    </row>
    <row r="2900" spans="1:8">
      <c r="A2900" t="n">
        <v>22325</v>
      </c>
      <c r="B2900" s="26" t="n">
        <v>45</v>
      </c>
      <c r="C2900" s="7" t="n">
        <v>5</v>
      </c>
      <c r="D2900" s="7" t="n">
        <v>3</v>
      </c>
      <c r="E2900" s="7" t="n">
        <v>9.19999980926514</v>
      </c>
      <c r="F2900" s="7" t="n">
        <v>0</v>
      </c>
    </row>
    <row r="2901" spans="1:8">
      <c r="A2901" t="s">
        <v>4</v>
      </c>
      <c r="B2901" s="4" t="s">
        <v>5</v>
      </c>
      <c r="C2901" s="4" t="s">
        <v>7</v>
      </c>
      <c r="D2901" s="4" t="s">
        <v>7</v>
      </c>
      <c r="E2901" s="4" t="s">
        <v>16</v>
      </c>
      <c r="F2901" s="4" t="s">
        <v>11</v>
      </c>
    </row>
    <row r="2902" spans="1:8">
      <c r="A2902" t="n">
        <v>22334</v>
      </c>
      <c r="B2902" s="26" t="n">
        <v>45</v>
      </c>
      <c r="C2902" s="7" t="n">
        <v>11</v>
      </c>
      <c r="D2902" s="7" t="n">
        <v>3</v>
      </c>
      <c r="E2902" s="7" t="n">
        <v>33.5</v>
      </c>
      <c r="F2902" s="7" t="n">
        <v>0</v>
      </c>
    </row>
    <row r="2903" spans="1:8">
      <c r="A2903" t="s">
        <v>4</v>
      </c>
      <c r="B2903" s="4" t="s">
        <v>5</v>
      </c>
      <c r="C2903" s="4" t="s">
        <v>7</v>
      </c>
      <c r="D2903" s="4" t="s">
        <v>7</v>
      </c>
      <c r="E2903" s="4" t="s">
        <v>16</v>
      </c>
      <c r="F2903" s="4" t="s">
        <v>16</v>
      </c>
      <c r="G2903" s="4" t="s">
        <v>16</v>
      </c>
      <c r="H2903" s="4" t="s">
        <v>11</v>
      </c>
    </row>
    <row r="2904" spans="1:8">
      <c r="A2904" t="n">
        <v>22343</v>
      </c>
      <c r="B2904" s="26" t="n">
        <v>45</v>
      </c>
      <c r="C2904" s="7" t="n">
        <v>2</v>
      </c>
      <c r="D2904" s="7" t="n">
        <v>3</v>
      </c>
      <c r="E2904" s="7" t="n">
        <v>14.9300003051758</v>
      </c>
      <c r="F2904" s="7" t="n">
        <v>0.670000016689301</v>
      </c>
      <c r="G2904" s="7" t="n">
        <v>-28.7900009155273</v>
      </c>
      <c r="H2904" s="7" t="n">
        <v>10000</v>
      </c>
    </row>
    <row r="2905" spans="1:8">
      <c r="A2905" t="s">
        <v>4</v>
      </c>
      <c r="B2905" s="4" t="s">
        <v>5</v>
      </c>
      <c r="C2905" s="4" t="s">
        <v>7</v>
      </c>
      <c r="D2905" s="4" t="s">
        <v>7</v>
      </c>
      <c r="E2905" s="4" t="s">
        <v>16</v>
      </c>
      <c r="F2905" s="4" t="s">
        <v>16</v>
      </c>
      <c r="G2905" s="4" t="s">
        <v>16</v>
      </c>
      <c r="H2905" s="4" t="s">
        <v>11</v>
      </c>
      <c r="I2905" s="4" t="s">
        <v>7</v>
      </c>
    </row>
    <row r="2906" spans="1:8">
      <c r="A2906" t="n">
        <v>22360</v>
      </c>
      <c r="B2906" s="26" t="n">
        <v>45</v>
      </c>
      <c r="C2906" s="7" t="n">
        <v>4</v>
      </c>
      <c r="D2906" s="7" t="n">
        <v>3</v>
      </c>
      <c r="E2906" s="7" t="n">
        <v>349.130004882813</v>
      </c>
      <c r="F2906" s="7" t="n">
        <v>300.049987792969</v>
      </c>
      <c r="G2906" s="7" t="n">
        <v>1</v>
      </c>
      <c r="H2906" s="7" t="n">
        <v>10000</v>
      </c>
      <c r="I2906" s="7" t="n">
        <v>0</v>
      </c>
    </row>
    <row r="2907" spans="1:8">
      <c r="A2907" t="s">
        <v>4</v>
      </c>
      <c r="B2907" s="4" t="s">
        <v>5</v>
      </c>
      <c r="C2907" s="4" t="s">
        <v>7</v>
      </c>
      <c r="D2907" s="4" t="s">
        <v>7</v>
      </c>
      <c r="E2907" s="4" t="s">
        <v>16</v>
      </c>
      <c r="F2907" s="4" t="s">
        <v>11</v>
      </c>
    </row>
    <row r="2908" spans="1:8">
      <c r="A2908" t="n">
        <v>22378</v>
      </c>
      <c r="B2908" s="26" t="n">
        <v>45</v>
      </c>
      <c r="C2908" s="7" t="n">
        <v>5</v>
      </c>
      <c r="D2908" s="7" t="n">
        <v>3</v>
      </c>
      <c r="E2908" s="7" t="n">
        <v>9.39999961853027</v>
      </c>
      <c r="F2908" s="7" t="n">
        <v>10000</v>
      </c>
    </row>
    <row r="2909" spans="1:8">
      <c r="A2909" t="s">
        <v>4</v>
      </c>
      <c r="B2909" s="4" t="s">
        <v>5</v>
      </c>
      <c r="C2909" s="4" t="s">
        <v>7</v>
      </c>
      <c r="D2909" s="4" t="s">
        <v>7</v>
      </c>
      <c r="E2909" s="4" t="s">
        <v>16</v>
      </c>
      <c r="F2909" s="4" t="s">
        <v>11</v>
      </c>
    </row>
    <row r="2910" spans="1:8">
      <c r="A2910" t="n">
        <v>22387</v>
      </c>
      <c r="B2910" s="26" t="n">
        <v>45</v>
      </c>
      <c r="C2910" s="7" t="n">
        <v>11</v>
      </c>
      <c r="D2910" s="7" t="n">
        <v>3</v>
      </c>
      <c r="E2910" s="7" t="n">
        <v>33.5</v>
      </c>
      <c r="F2910" s="7" t="n">
        <v>10000</v>
      </c>
    </row>
    <row r="2911" spans="1:8">
      <c r="A2911" t="s">
        <v>4</v>
      </c>
      <c r="B2911" s="4" t="s">
        <v>5</v>
      </c>
      <c r="C2911" s="4" t="s">
        <v>11</v>
      </c>
      <c r="D2911" s="4" t="s">
        <v>7</v>
      </c>
      <c r="E2911" s="4" t="s">
        <v>8</v>
      </c>
      <c r="F2911" s="4" t="s">
        <v>16</v>
      </c>
      <c r="G2911" s="4" t="s">
        <v>16</v>
      </c>
      <c r="H2911" s="4" t="s">
        <v>16</v>
      </c>
    </row>
    <row r="2912" spans="1:8">
      <c r="A2912" t="n">
        <v>22396</v>
      </c>
      <c r="B2912" s="40" t="n">
        <v>48</v>
      </c>
      <c r="C2912" s="7" t="n">
        <v>8</v>
      </c>
      <c r="D2912" s="7" t="n">
        <v>0</v>
      </c>
      <c r="E2912" s="7" t="s">
        <v>187</v>
      </c>
      <c r="F2912" s="7" t="n">
        <v>0</v>
      </c>
      <c r="G2912" s="7" t="n">
        <v>1</v>
      </c>
      <c r="H2912" s="7" t="n">
        <v>0</v>
      </c>
    </row>
    <row r="2913" spans="1:9">
      <c r="A2913" t="s">
        <v>4</v>
      </c>
      <c r="B2913" s="4" t="s">
        <v>5</v>
      </c>
      <c r="C2913" s="4" t="s">
        <v>11</v>
      </c>
      <c r="D2913" s="4" t="s">
        <v>7</v>
      </c>
      <c r="E2913" s="4" t="s">
        <v>8</v>
      </c>
      <c r="F2913" s="4" t="s">
        <v>16</v>
      </c>
      <c r="G2913" s="4" t="s">
        <v>16</v>
      </c>
      <c r="H2913" s="4" t="s">
        <v>16</v>
      </c>
    </row>
    <row r="2914" spans="1:9">
      <c r="A2914" t="n">
        <v>22422</v>
      </c>
      <c r="B2914" s="40" t="n">
        <v>48</v>
      </c>
      <c r="C2914" s="7" t="n">
        <v>3</v>
      </c>
      <c r="D2914" s="7" t="n">
        <v>0</v>
      </c>
      <c r="E2914" s="7" t="s">
        <v>187</v>
      </c>
      <c r="F2914" s="7" t="n">
        <v>0</v>
      </c>
      <c r="G2914" s="7" t="n">
        <v>1</v>
      </c>
      <c r="H2914" s="7" t="n">
        <v>0</v>
      </c>
    </row>
    <row r="2915" spans="1:9">
      <c r="A2915" t="s">
        <v>4</v>
      </c>
      <c r="B2915" s="4" t="s">
        <v>5</v>
      </c>
      <c r="C2915" s="4" t="s">
        <v>11</v>
      </c>
      <c r="D2915" s="4" t="s">
        <v>16</v>
      </c>
      <c r="E2915" s="4" t="s">
        <v>16</v>
      </c>
      <c r="F2915" s="4" t="s">
        <v>16</v>
      </c>
      <c r="G2915" s="4" t="s">
        <v>16</v>
      </c>
    </row>
    <row r="2916" spans="1:9">
      <c r="A2916" t="n">
        <v>22448</v>
      </c>
      <c r="B2916" s="25" t="n">
        <v>46</v>
      </c>
      <c r="C2916" s="7" t="n">
        <v>7033</v>
      </c>
      <c r="D2916" s="7" t="n">
        <v>12.4499998092651</v>
      </c>
      <c r="E2916" s="7" t="n">
        <v>-2.5</v>
      </c>
      <c r="F2916" s="7" t="n">
        <v>-27.5699996948242</v>
      </c>
      <c r="G2916" s="7" t="n">
        <v>307</v>
      </c>
    </row>
    <row r="2917" spans="1:9">
      <c r="A2917" t="s">
        <v>4</v>
      </c>
      <c r="B2917" s="4" t="s">
        <v>5</v>
      </c>
      <c r="C2917" s="4" t="s">
        <v>11</v>
      </c>
      <c r="D2917" s="4" t="s">
        <v>13</v>
      </c>
    </row>
    <row r="2918" spans="1:9">
      <c r="A2918" t="n">
        <v>22467</v>
      </c>
      <c r="B2918" s="37" t="n">
        <v>43</v>
      </c>
      <c r="C2918" s="7" t="n">
        <v>2</v>
      </c>
      <c r="D2918" s="7" t="n">
        <v>128</v>
      </c>
    </row>
    <row r="2919" spans="1:9">
      <c r="A2919" t="s">
        <v>4</v>
      </c>
      <c r="B2919" s="4" t="s">
        <v>5</v>
      </c>
      <c r="C2919" s="4" t="s">
        <v>11</v>
      </c>
      <c r="D2919" s="4" t="s">
        <v>13</v>
      </c>
    </row>
    <row r="2920" spans="1:9">
      <c r="A2920" t="n">
        <v>22474</v>
      </c>
      <c r="B2920" s="37" t="n">
        <v>43</v>
      </c>
      <c r="C2920" s="7" t="n">
        <v>2</v>
      </c>
      <c r="D2920" s="7" t="n">
        <v>32</v>
      </c>
    </row>
    <row r="2921" spans="1:9">
      <c r="A2921" t="s">
        <v>4</v>
      </c>
      <c r="B2921" s="4" t="s">
        <v>5</v>
      </c>
      <c r="C2921" s="4" t="s">
        <v>7</v>
      </c>
      <c r="D2921" s="4" t="s">
        <v>11</v>
      </c>
    </row>
    <row r="2922" spans="1:9">
      <c r="A2922" t="n">
        <v>22481</v>
      </c>
      <c r="B2922" s="29" t="n">
        <v>58</v>
      </c>
      <c r="C2922" s="7" t="n">
        <v>255</v>
      </c>
      <c r="D2922" s="7" t="n">
        <v>0</v>
      </c>
    </row>
    <row r="2923" spans="1:9">
      <c r="A2923" t="s">
        <v>4</v>
      </c>
      <c r="B2923" s="4" t="s">
        <v>5</v>
      </c>
      <c r="C2923" s="4" t="s">
        <v>11</v>
      </c>
    </row>
    <row r="2924" spans="1:9">
      <c r="A2924" t="n">
        <v>22485</v>
      </c>
      <c r="B2924" s="36" t="n">
        <v>16</v>
      </c>
      <c r="C2924" s="7" t="n">
        <v>500</v>
      </c>
    </row>
    <row r="2925" spans="1:9">
      <c r="A2925" t="s">
        <v>4</v>
      </c>
      <c r="B2925" s="4" t="s">
        <v>5</v>
      </c>
      <c r="C2925" s="4" t="s">
        <v>7</v>
      </c>
      <c r="D2925" s="4" t="s">
        <v>11</v>
      </c>
      <c r="E2925" s="4" t="s">
        <v>8</v>
      </c>
    </row>
    <row r="2926" spans="1:9">
      <c r="A2926" t="n">
        <v>22488</v>
      </c>
      <c r="B2926" s="41" t="n">
        <v>51</v>
      </c>
      <c r="C2926" s="7" t="n">
        <v>4</v>
      </c>
      <c r="D2926" s="7" t="n">
        <v>0</v>
      </c>
      <c r="E2926" s="7" t="s">
        <v>172</v>
      </c>
    </row>
    <row r="2927" spans="1:9">
      <c r="A2927" t="s">
        <v>4</v>
      </c>
      <c r="B2927" s="4" t="s">
        <v>5</v>
      </c>
      <c r="C2927" s="4" t="s">
        <v>11</v>
      </c>
    </row>
    <row r="2928" spans="1:9">
      <c r="A2928" t="n">
        <v>22501</v>
      </c>
      <c r="B2928" s="36" t="n">
        <v>16</v>
      </c>
      <c r="C2928" s="7" t="n">
        <v>0</v>
      </c>
    </row>
    <row r="2929" spans="1:8">
      <c r="A2929" t="s">
        <v>4</v>
      </c>
      <c r="B2929" s="4" t="s">
        <v>5</v>
      </c>
      <c r="C2929" s="4" t="s">
        <v>11</v>
      </c>
      <c r="D2929" s="4" t="s">
        <v>7</v>
      </c>
      <c r="E2929" s="4" t="s">
        <v>13</v>
      </c>
      <c r="F2929" s="4" t="s">
        <v>46</v>
      </c>
      <c r="G2929" s="4" t="s">
        <v>7</v>
      </c>
      <c r="H2929" s="4" t="s">
        <v>7</v>
      </c>
      <c r="I2929" s="4" t="s">
        <v>7</v>
      </c>
      <c r="J2929" s="4" t="s">
        <v>13</v>
      </c>
      <c r="K2929" s="4" t="s">
        <v>46</v>
      </c>
      <c r="L2929" s="4" t="s">
        <v>7</v>
      </c>
      <c r="M2929" s="4" t="s">
        <v>7</v>
      </c>
      <c r="N2929" s="4" t="s">
        <v>7</v>
      </c>
      <c r="O2929" s="4" t="s">
        <v>13</v>
      </c>
      <c r="P2929" s="4" t="s">
        <v>46</v>
      </c>
      <c r="Q2929" s="4" t="s">
        <v>7</v>
      </c>
      <c r="R2929" s="4" t="s">
        <v>7</v>
      </c>
      <c r="S2929" s="4" t="s">
        <v>7</v>
      </c>
      <c r="T2929" s="4" t="s">
        <v>13</v>
      </c>
      <c r="U2929" s="4" t="s">
        <v>46</v>
      </c>
      <c r="V2929" s="4" t="s">
        <v>7</v>
      </c>
      <c r="W2929" s="4" t="s">
        <v>7</v>
      </c>
    </row>
    <row r="2930" spans="1:8">
      <c r="A2930" t="n">
        <v>22504</v>
      </c>
      <c r="B2930" s="42" t="n">
        <v>26</v>
      </c>
      <c r="C2930" s="7" t="n">
        <v>0</v>
      </c>
      <c r="D2930" s="7" t="n">
        <v>17</v>
      </c>
      <c r="E2930" s="7" t="n">
        <v>53307</v>
      </c>
      <c r="F2930" s="7" t="s">
        <v>231</v>
      </c>
      <c r="G2930" s="7" t="n">
        <v>2</v>
      </c>
      <c r="H2930" s="7" t="n">
        <v>3</v>
      </c>
      <c r="I2930" s="7" t="n">
        <v>17</v>
      </c>
      <c r="J2930" s="7" t="n">
        <v>53308</v>
      </c>
      <c r="K2930" s="7" t="s">
        <v>232</v>
      </c>
      <c r="L2930" s="7" t="n">
        <v>2</v>
      </c>
      <c r="M2930" s="7" t="n">
        <v>3</v>
      </c>
      <c r="N2930" s="7" t="n">
        <v>17</v>
      </c>
      <c r="O2930" s="7" t="n">
        <v>53309</v>
      </c>
      <c r="P2930" s="7" t="s">
        <v>233</v>
      </c>
      <c r="Q2930" s="7" t="n">
        <v>2</v>
      </c>
      <c r="R2930" s="7" t="n">
        <v>3</v>
      </c>
      <c r="S2930" s="7" t="n">
        <v>17</v>
      </c>
      <c r="T2930" s="7" t="n">
        <v>53310</v>
      </c>
      <c r="U2930" s="7" t="s">
        <v>234</v>
      </c>
      <c r="V2930" s="7" t="n">
        <v>2</v>
      </c>
      <c r="W2930" s="7" t="n">
        <v>0</v>
      </c>
    </row>
    <row r="2931" spans="1:8">
      <c r="A2931" t="s">
        <v>4</v>
      </c>
      <c r="B2931" s="4" t="s">
        <v>5</v>
      </c>
    </row>
    <row r="2932" spans="1:8">
      <c r="A2932" t="n">
        <v>22767</v>
      </c>
      <c r="B2932" s="43" t="n">
        <v>28</v>
      </c>
    </row>
    <row r="2933" spans="1:8">
      <c r="A2933" t="s">
        <v>4</v>
      </c>
      <c r="B2933" s="4" t="s">
        <v>5</v>
      </c>
      <c r="C2933" s="4" t="s">
        <v>11</v>
      </c>
      <c r="D2933" s="4" t="s">
        <v>7</v>
      </c>
    </row>
    <row r="2934" spans="1:8">
      <c r="A2934" t="n">
        <v>22768</v>
      </c>
      <c r="B2934" s="63" t="n">
        <v>89</v>
      </c>
      <c r="C2934" s="7" t="n">
        <v>65533</v>
      </c>
      <c r="D2934" s="7" t="n">
        <v>1</v>
      </c>
    </row>
    <row r="2935" spans="1:8">
      <c r="A2935" t="s">
        <v>4</v>
      </c>
      <c r="B2935" s="4" t="s">
        <v>5</v>
      </c>
      <c r="C2935" s="4" t="s">
        <v>7</v>
      </c>
      <c r="D2935" s="4" t="s">
        <v>11</v>
      </c>
      <c r="E2935" s="4" t="s">
        <v>11</v>
      </c>
      <c r="F2935" s="4" t="s">
        <v>7</v>
      </c>
    </row>
    <row r="2936" spans="1:8">
      <c r="A2936" t="n">
        <v>22772</v>
      </c>
      <c r="B2936" s="65" t="n">
        <v>25</v>
      </c>
      <c r="C2936" s="7" t="n">
        <v>1</v>
      </c>
      <c r="D2936" s="7" t="n">
        <v>130</v>
      </c>
      <c r="E2936" s="7" t="n">
        <v>60</v>
      </c>
      <c r="F2936" s="7" t="n">
        <v>0</v>
      </c>
    </row>
    <row r="2937" spans="1:8">
      <c r="A2937" t="s">
        <v>4</v>
      </c>
      <c r="B2937" s="4" t="s">
        <v>5</v>
      </c>
      <c r="C2937" s="4" t="s">
        <v>7</v>
      </c>
      <c r="D2937" s="4" t="s">
        <v>7</v>
      </c>
      <c r="E2937" s="4" t="s">
        <v>7</v>
      </c>
      <c r="F2937" s="4" t="s">
        <v>7</v>
      </c>
    </row>
    <row r="2938" spans="1:8">
      <c r="A2938" t="n">
        <v>22779</v>
      </c>
      <c r="B2938" s="9" t="n">
        <v>14</v>
      </c>
      <c r="C2938" s="7" t="n">
        <v>0</v>
      </c>
      <c r="D2938" s="7" t="n">
        <v>128</v>
      </c>
      <c r="E2938" s="7" t="n">
        <v>0</v>
      </c>
      <c r="F2938" s="7" t="n">
        <v>0</v>
      </c>
    </row>
    <row r="2939" spans="1:8">
      <c r="A2939" t="s">
        <v>4</v>
      </c>
      <c r="B2939" s="4" t="s">
        <v>5</v>
      </c>
      <c r="C2939" s="4" t="s">
        <v>7</v>
      </c>
      <c r="D2939" s="4" t="s">
        <v>11</v>
      </c>
      <c r="E2939" s="4" t="s">
        <v>8</v>
      </c>
    </row>
    <row r="2940" spans="1:8">
      <c r="A2940" t="n">
        <v>22784</v>
      </c>
      <c r="B2940" s="41" t="n">
        <v>51</v>
      </c>
      <c r="C2940" s="7" t="n">
        <v>4</v>
      </c>
      <c r="D2940" s="7" t="n">
        <v>7033</v>
      </c>
      <c r="E2940" s="7" t="s">
        <v>45</v>
      </c>
    </row>
    <row r="2941" spans="1:8">
      <c r="A2941" t="s">
        <v>4</v>
      </c>
      <c r="B2941" s="4" t="s">
        <v>5</v>
      </c>
      <c r="C2941" s="4" t="s">
        <v>11</v>
      </c>
    </row>
    <row r="2942" spans="1:8">
      <c r="A2942" t="n">
        <v>22797</v>
      </c>
      <c r="B2942" s="36" t="n">
        <v>16</v>
      </c>
      <c r="C2942" s="7" t="n">
        <v>0</v>
      </c>
    </row>
    <row r="2943" spans="1:8">
      <c r="A2943" t="s">
        <v>4</v>
      </c>
      <c r="B2943" s="4" t="s">
        <v>5</v>
      </c>
      <c r="C2943" s="4" t="s">
        <v>11</v>
      </c>
      <c r="D2943" s="4" t="s">
        <v>7</v>
      </c>
      <c r="E2943" s="4" t="s">
        <v>13</v>
      </c>
      <c r="F2943" s="4" t="s">
        <v>46</v>
      </c>
      <c r="G2943" s="4" t="s">
        <v>7</v>
      </c>
      <c r="H2943" s="4" t="s">
        <v>7</v>
      </c>
      <c r="I2943" s="4" t="s">
        <v>7</v>
      </c>
      <c r="J2943" s="4" t="s">
        <v>13</v>
      </c>
      <c r="K2943" s="4" t="s">
        <v>46</v>
      </c>
      <c r="L2943" s="4" t="s">
        <v>7</v>
      </c>
      <c r="M2943" s="4" t="s">
        <v>7</v>
      </c>
      <c r="N2943" s="4" t="s">
        <v>7</v>
      </c>
      <c r="O2943" s="4" t="s">
        <v>13</v>
      </c>
      <c r="P2943" s="4" t="s">
        <v>46</v>
      </c>
      <c r="Q2943" s="4" t="s">
        <v>7</v>
      </c>
      <c r="R2943" s="4" t="s">
        <v>7</v>
      </c>
    </row>
    <row r="2944" spans="1:8">
      <c r="A2944" t="n">
        <v>22800</v>
      </c>
      <c r="B2944" s="42" t="n">
        <v>26</v>
      </c>
      <c r="C2944" s="7" t="n">
        <v>7033</v>
      </c>
      <c r="D2944" s="7" t="n">
        <v>17</v>
      </c>
      <c r="E2944" s="7" t="n">
        <v>23381</v>
      </c>
      <c r="F2944" s="7" t="s">
        <v>235</v>
      </c>
      <c r="G2944" s="7" t="n">
        <v>2</v>
      </c>
      <c r="H2944" s="7" t="n">
        <v>3</v>
      </c>
      <c r="I2944" s="7" t="n">
        <v>17</v>
      </c>
      <c r="J2944" s="7" t="n">
        <v>23382</v>
      </c>
      <c r="K2944" s="7" t="s">
        <v>236</v>
      </c>
      <c r="L2944" s="7" t="n">
        <v>2</v>
      </c>
      <c r="M2944" s="7" t="n">
        <v>3</v>
      </c>
      <c r="N2944" s="7" t="n">
        <v>17</v>
      </c>
      <c r="O2944" s="7" t="n">
        <v>23383</v>
      </c>
      <c r="P2944" s="7" t="s">
        <v>237</v>
      </c>
      <c r="Q2944" s="7" t="n">
        <v>2</v>
      </c>
      <c r="R2944" s="7" t="n">
        <v>0</v>
      </c>
    </row>
    <row r="2945" spans="1:23">
      <c r="A2945" t="s">
        <v>4</v>
      </c>
      <c r="B2945" s="4" t="s">
        <v>5</v>
      </c>
    </row>
    <row r="2946" spans="1:23">
      <c r="A2946" t="n">
        <v>23001</v>
      </c>
      <c r="B2946" s="43" t="n">
        <v>28</v>
      </c>
    </row>
    <row r="2947" spans="1:23">
      <c r="A2947" t="s">
        <v>4</v>
      </c>
      <c r="B2947" s="4" t="s">
        <v>5</v>
      </c>
      <c r="C2947" s="4" t="s">
        <v>13</v>
      </c>
    </row>
    <row r="2948" spans="1:23">
      <c r="A2948" t="n">
        <v>23002</v>
      </c>
      <c r="B2948" s="67" t="n">
        <v>15</v>
      </c>
      <c r="C2948" s="7" t="n">
        <v>32768</v>
      </c>
    </row>
    <row r="2949" spans="1:23">
      <c r="A2949" t="s">
        <v>4</v>
      </c>
      <c r="B2949" s="4" t="s">
        <v>5</v>
      </c>
      <c r="C2949" s="4" t="s">
        <v>7</v>
      </c>
      <c r="D2949" s="4" t="s">
        <v>11</v>
      </c>
      <c r="E2949" s="4" t="s">
        <v>11</v>
      </c>
      <c r="F2949" s="4" t="s">
        <v>7</v>
      </c>
    </row>
    <row r="2950" spans="1:23">
      <c r="A2950" t="n">
        <v>23007</v>
      </c>
      <c r="B2950" s="65" t="n">
        <v>25</v>
      </c>
      <c r="C2950" s="7" t="n">
        <v>1</v>
      </c>
      <c r="D2950" s="7" t="n">
        <v>65535</v>
      </c>
      <c r="E2950" s="7" t="n">
        <v>65535</v>
      </c>
      <c r="F2950" s="7" t="n">
        <v>0</v>
      </c>
    </row>
    <row r="2951" spans="1:23">
      <c r="A2951" t="s">
        <v>4</v>
      </c>
      <c r="B2951" s="4" t="s">
        <v>5</v>
      </c>
      <c r="C2951" s="4" t="s">
        <v>11</v>
      </c>
      <c r="D2951" s="4" t="s">
        <v>7</v>
      </c>
    </row>
    <row r="2952" spans="1:23">
      <c r="A2952" t="n">
        <v>23014</v>
      </c>
      <c r="B2952" s="63" t="n">
        <v>89</v>
      </c>
      <c r="C2952" s="7" t="n">
        <v>65533</v>
      </c>
      <c r="D2952" s="7" t="n">
        <v>1</v>
      </c>
    </row>
    <row r="2953" spans="1:23">
      <c r="A2953" t="s">
        <v>4</v>
      </c>
      <c r="B2953" s="4" t="s">
        <v>5</v>
      </c>
      <c r="C2953" s="4" t="s">
        <v>7</v>
      </c>
      <c r="D2953" s="4" t="s">
        <v>11</v>
      </c>
      <c r="E2953" s="4" t="s">
        <v>16</v>
      </c>
    </row>
    <row r="2954" spans="1:23">
      <c r="A2954" t="n">
        <v>23018</v>
      </c>
      <c r="B2954" s="29" t="n">
        <v>58</v>
      </c>
      <c r="C2954" s="7" t="n">
        <v>101</v>
      </c>
      <c r="D2954" s="7" t="n">
        <v>500</v>
      </c>
      <c r="E2954" s="7" t="n">
        <v>1</v>
      </c>
    </row>
    <row r="2955" spans="1:23">
      <c r="A2955" t="s">
        <v>4</v>
      </c>
      <c r="B2955" s="4" t="s">
        <v>5</v>
      </c>
      <c r="C2955" s="4" t="s">
        <v>7</v>
      </c>
      <c r="D2955" s="4" t="s">
        <v>11</v>
      </c>
    </row>
    <row r="2956" spans="1:23">
      <c r="A2956" t="n">
        <v>23026</v>
      </c>
      <c r="B2956" s="29" t="n">
        <v>58</v>
      </c>
      <c r="C2956" s="7" t="n">
        <v>254</v>
      </c>
      <c r="D2956" s="7" t="n">
        <v>0</v>
      </c>
    </row>
    <row r="2957" spans="1:23">
      <c r="A2957" t="s">
        <v>4</v>
      </c>
      <c r="B2957" s="4" t="s">
        <v>5</v>
      </c>
      <c r="C2957" s="4" t="s">
        <v>7</v>
      </c>
    </row>
    <row r="2958" spans="1:23">
      <c r="A2958" t="n">
        <v>23030</v>
      </c>
      <c r="B2958" s="26" t="n">
        <v>45</v>
      </c>
      <c r="C2958" s="7" t="n">
        <v>0</v>
      </c>
    </row>
    <row r="2959" spans="1:23">
      <c r="A2959" t="s">
        <v>4</v>
      </c>
      <c r="B2959" s="4" t="s">
        <v>5</v>
      </c>
      <c r="C2959" s="4" t="s">
        <v>7</v>
      </c>
      <c r="D2959" s="4" t="s">
        <v>7</v>
      </c>
      <c r="E2959" s="4" t="s">
        <v>16</v>
      </c>
      <c r="F2959" s="4" t="s">
        <v>16</v>
      </c>
      <c r="G2959" s="4" t="s">
        <v>16</v>
      </c>
      <c r="H2959" s="4" t="s">
        <v>11</v>
      </c>
    </row>
    <row r="2960" spans="1:23">
      <c r="A2960" t="n">
        <v>23032</v>
      </c>
      <c r="B2960" s="26" t="n">
        <v>45</v>
      </c>
      <c r="C2960" s="7" t="n">
        <v>2</v>
      </c>
      <c r="D2960" s="7" t="n">
        <v>3</v>
      </c>
      <c r="E2960" s="7" t="n">
        <v>8.23999977111816</v>
      </c>
      <c r="F2960" s="7" t="n">
        <v>-1.04999995231628</v>
      </c>
      <c r="G2960" s="7" t="n">
        <v>-24.6200008392334</v>
      </c>
      <c r="H2960" s="7" t="n">
        <v>0</v>
      </c>
    </row>
    <row r="2961" spans="1:8">
      <c r="A2961" t="s">
        <v>4</v>
      </c>
      <c r="B2961" s="4" t="s">
        <v>5</v>
      </c>
      <c r="C2961" s="4" t="s">
        <v>7</v>
      </c>
      <c r="D2961" s="4" t="s">
        <v>7</v>
      </c>
      <c r="E2961" s="4" t="s">
        <v>16</v>
      </c>
      <c r="F2961" s="4" t="s">
        <v>16</v>
      </c>
      <c r="G2961" s="4" t="s">
        <v>16</v>
      </c>
      <c r="H2961" s="4" t="s">
        <v>11</v>
      </c>
      <c r="I2961" s="4" t="s">
        <v>7</v>
      </c>
    </row>
    <row r="2962" spans="1:8">
      <c r="A2962" t="n">
        <v>23049</v>
      </c>
      <c r="B2962" s="26" t="n">
        <v>45</v>
      </c>
      <c r="C2962" s="7" t="n">
        <v>4</v>
      </c>
      <c r="D2962" s="7" t="n">
        <v>3</v>
      </c>
      <c r="E2962" s="7" t="n">
        <v>355.190002441406</v>
      </c>
      <c r="F2962" s="7" t="n">
        <v>96.3300018310547</v>
      </c>
      <c r="G2962" s="7" t="n">
        <v>0</v>
      </c>
      <c r="H2962" s="7" t="n">
        <v>0</v>
      </c>
      <c r="I2962" s="7" t="n">
        <v>0</v>
      </c>
    </row>
    <row r="2963" spans="1:8">
      <c r="A2963" t="s">
        <v>4</v>
      </c>
      <c r="B2963" s="4" t="s">
        <v>5</v>
      </c>
      <c r="C2963" s="4" t="s">
        <v>7</v>
      </c>
      <c r="D2963" s="4" t="s">
        <v>7</v>
      </c>
      <c r="E2963" s="4" t="s">
        <v>16</v>
      </c>
      <c r="F2963" s="4" t="s">
        <v>11</v>
      </c>
    </row>
    <row r="2964" spans="1:8">
      <c r="A2964" t="n">
        <v>23067</v>
      </c>
      <c r="B2964" s="26" t="n">
        <v>45</v>
      </c>
      <c r="C2964" s="7" t="n">
        <v>5</v>
      </c>
      <c r="D2964" s="7" t="n">
        <v>3</v>
      </c>
      <c r="E2964" s="7" t="n">
        <v>1.5</v>
      </c>
      <c r="F2964" s="7" t="n">
        <v>0</v>
      </c>
    </row>
    <row r="2965" spans="1:8">
      <c r="A2965" t="s">
        <v>4</v>
      </c>
      <c r="B2965" s="4" t="s">
        <v>5</v>
      </c>
      <c r="C2965" s="4" t="s">
        <v>7</v>
      </c>
      <c r="D2965" s="4" t="s">
        <v>7</v>
      </c>
      <c r="E2965" s="4" t="s">
        <v>16</v>
      </c>
      <c r="F2965" s="4" t="s">
        <v>11</v>
      </c>
    </row>
    <row r="2966" spans="1:8">
      <c r="A2966" t="n">
        <v>23076</v>
      </c>
      <c r="B2966" s="26" t="n">
        <v>45</v>
      </c>
      <c r="C2966" s="7" t="n">
        <v>11</v>
      </c>
      <c r="D2966" s="7" t="n">
        <v>3</v>
      </c>
      <c r="E2966" s="7" t="n">
        <v>28.3999996185303</v>
      </c>
      <c r="F2966" s="7" t="n">
        <v>0</v>
      </c>
    </row>
    <row r="2967" spans="1:8">
      <c r="A2967" t="s">
        <v>4</v>
      </c>
      <c r="B2967" s="4" t="s">
        <v>5</v>
      </c>
      <c r="C2967" s="4" t="s">
        <v>7</v>
      </c>
      <c r="D2967" s="4" t="s">
        <v>11</v>
      </c>
      <c r="E2967" s="4" t="s">
        <v>8</v>
      </c>
      <c r="F2967" s="4" t="s">
        <v>8</v>
      </c>
      <c r="G2967" s="4" t="s">
        <v>8</v>
      </c>
      <c r="H2967" s="4" t="s">
        <v>8</v>
      </c>
    </row>
    <row r="2968" spans="1:8">
      <c r="A2968" t="n">
        <v>23085</v>
      </c>
      <c r="B2968" s="41" t="n">
        <v>51</v>
      </c>
      <c r="C2968" s="7" t="n">
        <v>3</v>
      </c>
      <c r="D2968" s="7" t="n">
        <v>0</v>
      </c>
      <c r="E2968" s="7" t="s">
        <v>188</v>
      </c>
      <c r="F2968" s="7" t="s">
        <v>166</v>
      </c>
      <c r="G2968" s="7" t="s">
        <v>165</v>
      </c>
      <c r="H2968" s="7" t="s">
        <v>166</v>
      </c>
    </row>
    <row r="2969" spans="1:8">
      <c r="A2969" t="s">
        <v>4</v>
      </c>
      <c r="B2969" s="4" t="s">
        <v>5</v>
      </c>
      <c r="C2969" s="4" t="s">
        <v>7</v>
      </c>
      <c r="D2969" s="4" t="s">
        <v>11</v>
      </c>
      <c r="E2969" s="4" t="s">
        <v>8</v>
      </c>
      <c r="F2969" s="4" t="s">
        <v>8</v>
      </c>
      <c r="G2969" s="4" t="s">
        <v>8</v>
      </c>
      <c r="H2969" s="4" t="s">
        <v>8</v>
      </c>
    </row>
    <row r="2970" spans="1:8">
      <c r="A2970" t="n">
        <v>23098</v>
      </c>
      <c r="B2970" s="41" t="n">
        <v>51</v>
      </c>
      <c r="C2970" s="7" t="n">
        <v>3</v>
      </c>
      <c r="D2970" s="7" t="n">
        <v>16</v>
      </c>
      <c r="E2970" s="7" t="s">
        <v>188</v>
      </c>
      <c r="F2970" s="7" t="s">
        <v>167</v>
      </c>
      <c r="G2970" s="7" t="s">
        <v>165</v>
      </c>
      <c r="H2970" s="7" t="s">
        <v>166</v>
      </c>
    </row>
    <row r="2971" spans="1:8">
      <c r="A2971" t="s">
        <v>4</v>
      </c>
      <c r="B2971" s="4" t="s">
        <v>5</v>
      </c>
      <c r="C2971" s="4" t="s">
        <v>7</v>
      </c>
      <c r="D2971" s="4" t="s">
        <v>11</v>
      </c>
      <c r="E2971" s="4" t="s">
        <v>8</v>
      </c>
      <c r="F2971" s="4" t="s">
        <v>8</v>
      </c>
      <c r="G2971" s="4" t="s">
        <v>8</v>
      </c>
      <c r="H2971" s="4" t="s">
        <v>8</v>
      </c>
    </row>
    <row r="2972" spans="1:8">
      <c r="A2972" t="n">
        <v>23111</v>
      </c>
      <c r="B2972" s="41" t="n">
        <v>51</v>
      </c>
      <c r="C2972" s="7" t="n">
        <v>3</v>
      </c>
      <c r="D2972" s="7" t="n">
        <v>11</v>
      </c>
      <c r="E2972" s="7" t="s">
        <v>188</v>
      </c>
      <c r="F2972" s="7" t="s">
        <v>167</v>
      </c>
      <c r="G2972" s="7" t="s">
        <v>165</v>
      </c>
      <c r="H2972" s="7" t="s">
        <v>166</v>
      </c>
    </row>
    <row r="2973" spans="1:8">
      <c r="A2973" t="s">
        <v>4</v>
      </c>
      <c r="B2973" s="4" t="s">
        <v>5</v>
      </c>
      <c r="C2973" s="4" t="s">
        <v>7</v>
      </c>
      <c r="D2973" s="4" t="s">
        <v>11</v>
      </c>
      <c r="E2973" s="4" t="s">
        <v>8</v>
      </c>
      <c r="F2973" s="4" t="s">
        <v>8</v>
      </c>
      <c r="G2973" s="4" t="s">
        <v>8</v>
      </c>
      <c r="H2973" s="4" t="s">
        <v>8</v>
      </c>
    </row>
    <row r="2974" spans="1:8">
      <c r="A2974" t="n">
        <v>23124</v>
      </c>
      <c r="B2974" s="41" t="n">
        <v>51</v>
      </c>
      <c r="C2974" s="7" t="n">
        <v>3</v>
      </c>
      <c r="D2974" s="7" t="n">
        <v>1</v>
      </c>
      <c r="E2974" s="7" t="s">
        <v>188</v>
      </c>
      <c r="F2974" s="7" t="s">
        <v>166</v>
      </c>
      <c r="G2974" s="7" t="s">
        <v>165</v>
      </c>
      <c r="H2974" s="7" t="s">
        <v>166</v>
      </c>
    </row>
    <row r="2975" spans="1:8">
      <c r="A2975" t="s">
        <v>4</v>
      </c>
      <c r="B2975" s="4" t="s">
        <v>5</v>
      </c>
      <c r="C2975" s="4" t="s">
        <v>7</v>
      </c>
      <c r="D2975" s="4" t="s">
        <v>11</v>
      </c>
      <c r="E2975" s="4" t="s">
        <v>8</v>
      </c>
      <c r="F2975" s="4" t="s">
        <v>8</v>
      </c>
      <c r="G2975" s="4" t="s">
        <v>8</v>
      </c>
      <c r="H2975" s="4" t="s">
        <v>8</v>
      </c>
    </row>
    <row r="2976" spans="1:8">
      <c r="A2976" t="n">
        <v>23137</v>
      </c>
      <c r="B2976" s="41" t="n">
        <v>51</v>
      </c>
      <c r="C2976" s="7" t="n">
        <v>3</v>
      </c>
      <c r="D2976" s="7" t="n">
        <v>2</v>
      </c>
      <c r="E2976" s="7" t="s">
        <v>188</v>
      </c>
      <c r="F2976" s="7" t="s">
        <v>167</v>
      </c>
      <c r="G2976" s="7" t="s">
        <v>165</v>
      </c>
      <c r="H2976" s="7" t="s">
        <v>166</v>
      </c>
    </row>
    <row r="2977" spans="1:9">
      <c r="A2977" t="s">
        <v>4</v>
      </c>
      <c r="B2977" s="4" t="s">
        <v>5</v>
      </c>
      <c r="C2977" s="4" t="s">
        <v>7</v>
      </c>
      <c r="D2977" s="4" t="s">
        <v>11</v>
      </c>
      <c r="E2977" s="4" t="s">
        <v>8</v>
      </c>
      <c r="F2977" s="4" t="s">
        <v>8</v>
      </c>
      <c r="G2977" s="4" t="s">
        <v>8</v>
      </c>
      <c r="H2977" s="4" t="s">
        <v>8</v>
      </c>
    </row>
    <row r="2978" spans="1:9">
      <c r="A2978" t="n">
        <v>23150</v>
      </c>
      <c r="B2978" s="41" t="n">
        <v>51</v>
      </c>
      <c r="C2978" s="7" t="n">
        <v>3</v>
      </c>
      <c r="D2978" s="7" t="n">
        <v>3</v>
      </c>
      <c r="E2978" s="7" t="s">
        <v>188</v>
      </c>
      <c r="F2978" s="7" t="s">
        <v>166</v>
      </c>
      <c r="G2978" s="7" t="s">
        <v>165</v>
      </c>
      <c r="H2978" s="7" t="s">
        <v>166</v>
      </c>
    </row>
    <row r="2979" spans="1:9">
      <c r="A2979" t="s">
        <v>4</v>
      </c>
      <c r="B2979" s="4" t="s">
        <v>5</v>
      </c>
      <c r="C2979" s="4" t="s">
        <v>7</v>
      </c>
      <c r="D2979" s="4" t="s">
        <v>11</v>
      </c>
      <c r="E2979" s="4" t="s">
        <v>8</v>
      </c>
      <c r="F2979" s="4" t="s">
        <v>8</v>
      </c>
      <c r="G2979" s="4" t="s">
        <v>8</v>
      </c>
      <c r="H2979" s="4" t="s">
        <v>8</v>
      </c>
    </row>
    <row r="2980" spans="1:9">
      <c r="A2980" t="n">
        <v>23163</v>
      </c>
      <c r="B2980" s="41" t="n">
        <v>51</v>
      </c>
      <c r="C2980" s="7" t="n">
        <v>3</v>
      </c>
      <c r="D2980" s="7" t="n">
        <v>4</v>
      </c>
      <c r="E2980" s="7" t="s">
        <v>188</v>
      </c>
      <c r="F2980" s="7" t="s">
        <v>166</v>
      </c>
      <c r="G2980" s="7" t="s">
        <v>165</v>
      </c>
      <c r="H2980" s="7" t="s">
        <v>166</v>
      </c>
    </row>
    <row r="2981" spans="1:9">
      <c r="A2981" t="s">
        <v>4</v>
      </c>
      <c r="B2981" s="4" t="s">
        <v>5</v>
      </c>
      <c r="C2981" s="4" t="s">
        <v>7</v>
      </c>
      <c r="D2981" s="4" t="s">
        <v>11</v>
      </c>
      <c r="E2981" s="4" t="s">
        <v>8</v>
      </c>
      <c r="F2981" s="4" t="s">
        <v>8</v>
      </c>
      <c r="G2981" s="4" t="s">
        <v>8</v>
      </c>
      <c r="H2981" s="4" t="s">
        <v>8</v>
      </c>
    </row>
    <row r="2982" spans="1:9">
      <c r="A2982" t="n">
        <v>23176</v>
      </c>
      <c r="B2982" s="41" t="n">
        <v>51</v>
      </c>
      <c r="C2982" s="7" t="n">
        <v>3</v>
      </c>
      <c r="D2982" s="7" t="n">
        <v>5</v>
      </c>
      <c r="E2982" s="7" t="s">
        <v>188</v>
      </c>
      <c r="F2982" s="7" t="s">
        <v>167</v>
      </c>
      <c r="G2982" s="7" t="s">
        <v>165</v>
      </c>
      <c r="H2982" s="7" t="s">
        <v>166</v>
      </c>
    </row>
    <row r="2983" spans="1:9">
      <c r="A2983" t="s">
        <v>4</v>
      </c>
      <c r="B2983" s="4" t="s">
        <v>5</v>
      </c>
      <c r="C2983" s="4" t="s">
        <v>7</v>
      </c>
      <c r="D2983" s="4" t="s">
        <v>11</v>
      </c>
      <c r="E2983" s="4" t="s">
        <v>8</v>
      </c>
      <c r="F2983" s="4" t="s">
        <v>8</v>
      </c>
      <c r="G2983" s="4" t="s">
        <v>8</v>
      </c>
      <c r="H2983" s="4" t="s">
        <v>8</v>
      </c>
    </row>
    <row r="2984" spans="1:9">
      <c r="A2984" t="n">
        <v>23189</v>
      </c>
      <c r="B2984" s="41" t="n">
        <v>51</v>
      </c>
      <c r="C2984" s="7" t="n">
        <v>3</v>
      </c>
      <c r="D2984" s="7" t="n">
        <v>7032</v>
      </c>
      <c r="E2984" s="7" t="s">
        <v>188</v>
      </c>
      <c r="F2984" s="7" t="s">
        <v>167</v>
      </c>
      <c r="G2984" s="7" t="s">
        <v>165</v>
      </c>
      <c r="H2984" s="7" t="s">
        <v>166</v>
      </c>
    </row>
    <row r="2985" spans="1:9">
      <c r="A2985" t="s">
        <v>4</v>
      </c>
      <c r="B2985" s="4" t="s">
        <v>5</v>
      </c>
      <c r="C2985" s="4" t="s">
        <v>7</v>
      </c>
      <c r="D2985" s="4" t="s">
        <v>11</v>
      </c>
      <c r="E2985" s="4" t="s">
        <v>8</v>
      </c>
      <c r="F2985" s="4" t="s">
        <v>8</v>
      </c>
      <c r="G2985" s="4" t="s">
        <v>8</v>
      </c>
      <c r="H2985" s="4" t="s">
        <v>8</v>
      </c>
    </row>
    <row r="2986" spans="1:9">
      <c r="A2986" t="n">
        <v>23202</v>
      </c>
      <c r="B2986" s="41" t="n">
        <v>51</v>
      </c>
      <c r="C2986" s="7" t="n">
        <v>3</v>
      </c>
      <c r="D2986" s="7" t="n">
        <v>6</v>
      </c>
      <c r="E2986" s="7" t="s">
        <v>188</v>
      </c>
      <c r="F2986" s="7" t="s">
        <v>166</v>
      </c>
      <c r="G2986" s="7" t="s">
        <v>165</v>
      </c>
      <c r="H2986" s="7" t="s">
        <v>166</v>
      </c>
    </row>
    <row r="2987" spans="1:9">
      <c r="A2987" t="s">
        <v>4</v>
      </c>
      <c r="B2987" s="4" t="s">
        <v>5</v>
      </c>
      <c r="C2987" s="4" t="s">
        <v>7</v>
      </c>
      <c r="D2987" s="4" t="s">
        <v>11</v>
      </c>
      <c r="E2987" s="4" t="s">
        <v>8</v>
      </c>
      <c r="F2987" s="4" t="s">
        <v>8</v>
      </c>
      <c r="G2987" s="4" t="s">
        <v>8</v>
      </c>
      <c r="H2987" s="4" t="s">
        <v>8</v>
      </c>
    </row>
    <row r="2988" spans="1:9">
      <c r="A2988" t="n">
        <v>23215</v>
      </c>
      <c r="B2988" s="41" t="n">
        <v>51</v>
      </c>
      <c r="C2988" s="7" t="n">
        <v>3</v>
      </c>
      <c r="D2988" s="7" t="n">
        <v>7</v>
      </c>
      <c r="E2988" s="7" t="s">
        <v>188</v>
      </c>
      <c r="F2988" s="7" t="s">
        <v>166</v>
      </c>
      <c r="G2988" s="7" t="s">
        <v>165</v>
      </c>
      <c r="H2988" s="7" t="s">
        <v>166</v>
      </c>
    </row>
    <row r="2989" spans="1:9">
      <c r="A2989" t="s">
        <v>4</v>
      </c>
      <c r="B2989" s="4" t="s">
        <v>5</v>
      </c>
      <c r="C2989" s="4" t="s">
        <v>7</v>
      </c>
      <c r="D2989" s="4" t="s">
        <v>11</v>
      </c>
      <c r="E2989" s="4" t="s">
        <v>8</v>
      </c>
      <c r="F2989" s="4" t="s">
        <v>8</v>
      </c>
      <c r="G2989" s="4" t="s">
        <v>8</v>
      </c>
      <c r="H2989" s="4" t="s">
        <v>8</v>
      </c>
    </row>
    <row r="2990" spans="1:9">
      <c r="A2990" t="n">
        <v>23228</v>
      </c>
      <c r="B2990" s="41" t="n">
        <v>51</v>
      </c>
      <c r="C2990" s="7" t="n">
        <v>3</v>
      </c>
      <c r="D2990" s="7" t="n">
        <v>8</v>
      </c>
      <c r="E2990" s="7" t="s">
        <v>188</v>
      </c>
      <c r="F2990" s="7" t="s">
        <v>166</v>
      </c>
      <c r="G2990" s="7" t="s">
        <v>165</v>
      </c>
      <c r="H2990" s="7" t="s">
        <v>166</v>
      </c>
    </row>
    <row r="2991" spans="1:9">
      <c r="A2991" t="s">
        <v>4</v>
      </c>
      <c r="B2991" s="4" t="s">
        <v>5</v>
      </c>
      <c r="C2991" s="4" t="s">
        <v>7</v>
      </c>
      <c r="D2991" s="4" t="s">
        <v>11</v>
      </c>
      <c r="E2991" s="4" t="s">
        <v>8</v>
      </c>
      <c r="F2991" s="4" t="s">
        <v>8</v>
      </c>
      <c r="G2991" s="4" t="s">
        <v>8</v>
      </c>
      <c r="H2991" s="4" t="s">
        <v>8</v>
      </c>
    </row>
    <row r="2992" spans="1:9">
      <c r="A2992" t="n">
        <v>23241</v>
      </c>
      <c r="B2992" s="41" t="n">
        <v>51</v>
      </c>
      <c r="C2992" s="7" t="n">
        <v>3</v>
      </c>
      <c r="D2992" s="7" t="n">
        <v>9</v>
      </c>
      <c r="E2992" s="7" t="s">
        <v>188</v>
      </c>
      <c r="F2992" s="7" t="s">
        <v>167</v>
      </c>
      <c r="G2992" s="7" t="s">
        <v>165</v>
      </c>
      <c r="H2992" s="7" t="s">
        <v>166</v>
      </c>
    </row>
    <row r="2993" spans="1:8">
      <c r="A2993" t="s">
        <v>4</v>
      </c>
      <c r="B2993" s="4" t="s">
        <v>5</v>
      </c>
      <c r="C2993" s="4" t="s">
        <v>7</v>
      </c>
      <c r="D2993" s="4" t="s">
        <v>11</v>
      </c>
      <c r="E2993" s="4" t="s">
        <v>8</v>
      </c>
      <c r="F2993" s="4" t="s">
        <v>8</v>
      </c>
      <c r="G2993" s="4" t="s">
        <v>8</v>
      </c>
      <c r="H2993" s="4" t="s">
        <v>8</v>
      </c>
    </row>
    <row r="2994" spans="1:8">
      <c r="A2994" t="n">
        <v>23254</v>
      </c>
      <c r="B2994" s="41" t="n">
        <v>51</v>
      </c>
      <c r="C2994" s="7" t="n">
        <v>3</v>
      </c>
      <c r="D2994" s="7" t="n">
        <v>15</v>
      </c>
      <c r="E2994" s="7" t="s">
        <v>188</v>
      </c>
      <c r="F2994" s="7" t="s">
        <v>166</v>
      </c>
      <c r="G2994" s="7" t="s">
        <v>165</v>
      </c>
      <c r="H2994" s="7" t="s">
        <v>166</v>
      </c>
    </row>
    <row r="2995" spans="1:8">
      <c r="A2995" t="s">
        <v>4</v>
      </c>
      <c r="B2995" s="4" t="s">
        <v>5</v>
      </c>
      <c r="C2995" s="4" t="s">
        <v>7</v>
      </c>
      <c r="D2995" s="4" t="s">
        <v>11</v>
      </c>
      <c r="E2995" s="4" t="s">
        <v>8</v>
      </c>
      <c r="F2995" s="4" t="s">
        <v>8</v>
      </c>
      <c r="G2995" s="4" t="s">
        <v>8</v>
      </c>
      <c r="H2995" s="4" t="s">
        <v>8</v>
      </c>
    </row>
    <row r="2996" spans="1:8">
      <c r="A2996" t="n">
        <v>23267</v>
      </c>
      <c r="B2996" s="41" t="n">
        <v>51</v>
      </c>
      <c r="C2996" s="7" t="n">
        <v>3</v>
      </c>
      <c r="D2996" s="7" t="n">
        <v>17</v>
      </c>
      <c r="E2996" s="7" t="s">
        <v>188</v>
      </c>
      <c r="F2996" s="7" t="s">
        <v>166</v>
      </c>
      <c r="G2996" s="7" t="s">
        <v>165</v>
      </c>
      <c r="H2996" s="7" t="s">
        <v>166</v>
      </c>
    </row>
    <row r="2997" spans="1:8">
      <c r="A2997" t="s">
        <v>4</v>
      </c>
      <c r="B2997" s="4" t="s">
        <v>5</v>
      </c>
      <c r="C2997" s="4" t="s">
        <v>7</v>
      </c>
      <c r="D2997" s="4" t="s">
        <v>11</v>
      </c>
      <c r="E2997" s="4" t="s">
        <v>8</v>
      </c>
      <c r="F2997" s="4" t="s">
        <v>8</v>
      </c>
      <c r="G2997" s="4" t="s">
        <v>8</v>
      </c>
      <c r="H2997" s="4" t="s">
        <v>8</v>
      </c>
    </row>
    <row r="2998" spans="1:8">
      <c r="A2998" t="n">
        <v>23280</v>
      </c>
      <c r="B2998" s="41" t="n">
        <v>51</v>
      </c>
      <c r="C2998" s="7" t="n">
        <v>3</v>
      </c>
      <c r="D2998" s="7" t="n">
        <v>18</v>
      </c>
      <c r="E2998" s="7" t="s">
        <v>188</v>
      </c>
      <c r="F2998" s="7" t="s">
        <v>167</v>
      </c>
      <c r="G2998" s="7" t="s">
        <v>165</v>
      </c>
      <c r="H2998" s="7" t="s">
        <v>166</v>
      </c>
    </row>
    <row r="2999" spans="1:8">
      <c r="A2999" t="s">
        <v>4</v>
      </c>
      <c r="B2999" s="4" t="s">
        <v>5</v>
      </c>
      <c r="C2999" s="4" t="s">
        <v>7</v>
      </c>
      <c r="D2999" s="4" t="s">
        <v>11</v>
      </c>
      <c r="E2999" s="4" t="s">
        <v>8</v>
      </c>
      <c r="F2999" s="4" t="s">
        <v>8</v>
      </c>
      <c r="G2999" s="4" t="s">
        <v>8</v>
      </c>
      <c r="H2999" s="4" t="s">
        <v>8</v>
      </c>
    </row>
    <row r="3000" spans="1:8">
      <c r="A3000" t="n">
        <v>23293</v>
      </c>
      <c r="B3000" s="41" t="n">
        <v>51</v>
      </c>
      <c r="C3000" s="7" t="n">
        <v>3</v>
      </c>
      <c r="D3000" s="7" t="n">
        <v>12</v>
      </c>
      <c r="E3000" s="7" t="s">
        <v>188</v>
      </c>
      <c r="F3000" s="7" t="s">
        <v>167</v>
      </c>
      <c r="G3000" s="7" t="s">
        <v>165</v>
      </c>
      <c r="H3000" s="7" t="s">
        <v>166</v>
      </c>
    </row>
    <row r="3001" spans="1:8">
      <c r="A3001" t="s">
        <v>4</v>
      </c>
      <c r="B3001" s="4" t="s">
        <v>5</v>
      </c>
      <c r="C3001" s="4" t="s">
        <v>7</v>
      </c>
      <c r="D3001" s="4" t="s">
        <v>11</v>
      </c>
      <c r="E3001" s="4" t="s">
        <v>8</v>
      </c>
      <c r="F3001" s="4" t="s">
        <v>8</v>
      </c>
      <c r="G3001" s="4" t="s">
        <v>8</v>
      </c>
      <c r="H3001" s="4" t="s">
        <v>8</v>
      </c>
    </row>
    <row r="3002" spans="1:8">
      <c r="A3002" t="n">
        <v>23306</v>
      </c>
      <c r="B3002" s="41" t="n">
        <v>51</v>
      </c>
      <c r="C3002" s="7" t="n">
        <v>3</v>
      </c>
      <c r="D3002" s="7" t="n">
        <v>13</v>
      </c>
      <c r="E3002" s="7" t="s">
        <v>188</v>
      </c>
      <c r="F3002" s="7" t="s">
        <v>167</v>
      </c>
      <c r="G3002" s="7" t="s">
        <v>165</v>
      </c>
      <c r="H3002" s="7" t="s">
        <v>166</v>
      </c>
    </row>
    <row r="3003" spans="1:8">
      <c r="A3003" t="s">
        <v>4</v>
      </c>
      <c r="B3003" s="4" t="s">
        <v>5</v>
      </c>
      <c r="C3003" s="4" t="s">
        <v>7</v>
      </c>
      <c r="D3003" s="4" t="s">
        <v>11</v>
      </c>
      <c r="E3003" s="4" t="s">
        <v>8</v>
      </c>
      <c r="F3003" s="4" t="s">
        <v>8</v>
      </c>
      <c r="G3003" s="4" t="s">
        <v>8</v>
      </c>
      <c r="H3003" s="4" t="s">
        <v>8</v>
      </c>
    </row>
    <row r="3004" spans="1:8">
      <c r="A3004" t="n">
        <v>23319</v>
      </c>
      <c r="B3004" s="41" t="n">
        <v>51</v>
      </c>
      <c r="C3004" s="7" t="n">
        <v>3</v>
      </c>
      <c r="D3004" s="7" t="n">
        <v>80</v>
      </c>
      <c r="E3004" s="7" t="s">
        <v>188</v>
      </c>
      <c r="F3004" s="7" t="s">
        <v>167</v>
      </c>
      <c r="G3004" s="7" t="s">
        <v>165</v>
      </c>
      <c r="H3004" s="7" t="s">
        <v>166</v>
      </c>
    </row>
    <row r="3005" spans="1:8">
      <c r="A3005" t="s">
        <v>4</v>
      </c>
      <c r="B3005" s="4" t="s">
        <v>5</v>
      </c>
      <c r="C3005" s="4" t="s">
        <v>11</v>
      </c>
      <c r="D3005" s="4" t="s">
        <v>13</v>
      </c>
    </row>
    <row r="3006" spans="1:8">
      <c r="A3006" t="n">
        <v>23332</v>
      </c>
      <c r="B3006" s="39" t="n">
        <v>44</v>
      </c>
      <c r="C3006" s="7" t="n">
        <v>2</v>
      </c>
      <c r="D3006" s="7" t="n">
        <v>128</v>
      </c>
    </row>
    <row r="3007" spans="1:8">
      <c r="A3007" t="s">
        <v>4</v>
      </c>
      <c r="B3007" s="4" t="s">
        <v>5</v>
      </c>
      <c r="C3007" s="4" t="s">
        <v>11</v>
      </c>
      <c r="D3007" s="4" t="s">
        <v>13</v>
      </c>
    </row>
    <row r="3008" spans="1:8">
      <c r="A3008" t="n">
        <v>23339</v>
      </c>
      <c r="B3008" s="39" t="n">
        <v>44</v>
      </c>
      <c r="C3008" s="7" t="n">
        <v>2</v>
      </c>
      <c r="D3008" s="7" t="n">
        <v>32</v>
      </c>
    </row>
    <row r="3009" spans="1:8">
      <c r="A3009" t="s">
        <v>4</v>
      </c>
      <c r="B3009" s="4" t="s">
        <v>5</v>
      </c>
      <c r="C3009" s="4" t="s">
        <v>11</v>
      </c>
      <c r="D3009" s="4" t="s">
        <v>7</v>
      </c>
      <c r="E3009" s="4" t="s">
        <v>8</v>
      </c>
      <c r="F3009" s="4" t="s">
        <v>16</v>
      </c>
      <c r="G3009" s="4" t="s">
        <v>16</v>
      </c>
      <c r="H3009" s="4" t="s">
        <v>16</v>
      </c>
    </row>
    <row r="3010" spans="1:8">
      <c r="A3010" t="n">
        <v>23346</v>
      </c>
      <c r="B3010" s="40" t="n">
        <v>48</v>
      </c>
      <c r="C3010" s="7" t="n">
        <v>0</v>
      </c>
      <c r="D3010" s="7" t="n">
        <v>0</v>
      </c>
      <c r="E3010" s="7" t="s">
        <v>189</v>
      </c>
      <c r="F3010" s="7" t="n">
        <v>0</v>
      </c>
      <c r="G3010" s="7" t="n">
        <v>1</v>
      </c>
      <c r="H3010" s="7" t="n">
        <v>0</v>
      </c>
    </row>
    <row r="3011" spans="1:8">
      <c r="A3011" t="s">
        <v>4</v>
      </c>
      <c r="B3011" s="4" t="s">
        <v>5</v>
      </c>
      <c r="C3011" s="4" t="s">
        <v>11</v>
      </c>
      <c r="D3011" s="4" t="s">
        <v>7</v>
      </c>
      <c r="E3011" s="4" t="s">
        <v>8</v>
      </c>
      <c r="F3011" s="4" t="s">
        <v>16</v>
      </c>
      <c r="G3011" s="4" t="s">
        <v>16</v>
      </c>
      <c r="H3011" s="4" t="s">
        <v>16</v>
      </c>
    </row>
    <row r="3012" spans="1:8">
      <c r="A3012" t="n">
        <v>23371</v>
      </c>
      <c r="B3012" s="40" t="n">
        <v>48</v>
      </c>
      <c r="C3012" s="7" t="n">
        <v>0</v>
      </c>
      <c r="D3012" s="7" t="n">
        <v>0</v>
      </c>
      <c r="E3012" s="7" t="s">
        <v>141</v>
      </c>
      <c r="F3012" s="7" t="n">
        <v>-1</v>
      </c>
      <c r="G3012" s="7" t="n">
        <v>1</v>
      </c>
      <c r="H3012" s="7" t="n">
        <v>0</v>
      </c>
    </row>
    <row r="3013" spans="1:8">
      <c r="A3013" t="s">
        <v>4</v>
      </c>
      <c r="B3013" s="4" t="s">
        <v>5</v>
      </c>
      <c r="C3013" s="4" t="s">
        <v>7</v>
      </c>
      <c r="D3013" s="4" t="s">
        <v>11</v>
      </c>
    </row>
    <row r="3014" spans="1:8">
      <c r="A3014" t="n">
        <v>23399</v>
      </c>
      <c r="B3014" s="29" t="n">
        <v>58</v>
      </c>
      <c r="C3014" s="7" t="n">
        <v>255</v>
      </c>
      <c r="D3014" s="7" t="n">
        <v>0</v>
      </c>
    </row>
    <row r="3015" spans="1:8">
      <c r="A3015" t="s">
        <v>4</v>
      </c>
      <c r="B3015" s="4" t="s">
        <v>5</v>
      </c>
      <c r="C3015" s="4" t="s">
        <v>11</v>
      </c>
    </row>
    <row r="3016" spans="1:8">
      <c r="A3016" t="n">
        <v>23403</v>
      </c>
      <c r="B3016" s="36" t="n">
        <v>16</v>
      </c>
      <c r="C3016" s="7" t="n">
        <v>500</v>
      </c>
    </row>
    <row r="3017" spans="1:8">
      <c r="A3017" t="s">
        <v>4</v>
      </c>
      <c r="B3017" s="4" t="s">
        <v>5</v>
      </c>
      <c r="C3017" s="4" t="s">
        <v>7</v>
      </c>
      <c r="D3017" s="4" t="s">
        <v>11</v>
      </c>
      <c r="E3017" s="4" t="s">
        <v>8</v>
      </c>
    </row>
    <row r="3018" spans="1:8">
      <c r="A3018" t="n">
        <v>23406</v>
      </c>
      <c r="B3018" s="41" t="n">
        <v>51</v>
      </c>
      <c r="C3018" s="7" t="n">
        <v>4</v>
      </c>
      <c r="D3018" s="7" t="n">
        <v>0</v>
      </c>
      <c r="E3018" s="7" t="s">
        <v>228</v>
      </c>
    </row>
    <row r="3019" spans="1:8">
      <c r="A3019" t="s">
        <v>4</v>
      </c>
      <c r="B3019" s="4" t="s">
        <v>5</v>
      </c>
      <c r="C3019" s="4" t="s">
        <v>11</v>
      </c>
    </row>
    <row r="3020" spans="1:8">
      <c r="A3020" t="n">
        <v>23420</v>
      </c>
      <c r="B3020" s="36" t="n">
        <v>16</v>
      </c>
      <c r="C3020" s="7" t="n">
        <v>0</v>
      </c>
    </row>
    <row r="3021" spans="1:8">
      <c r="A3021" t="s">
        <v>4</v>
      </c>
      <c r="B3021" s="4" t="s">
        <v>5</v>
      </c>
      <c r="C3021" s="4" t="s">
        <v>11</v>
      </c>
      <c r="D3021" s="4" t="s">
        <v>7</v>
      </c>
      <c r="E3021" s="4" t="s">
        <v>13</v>
      </c>
      <c r="F3021" s="4" t="s">
        <v>46</v>
      </c>
      <c r="G3021" s="4" t="s">
        <v>7</v>
      </c>
      <c r="H3021" s="4" t="s">
        <v>7</v>
      </c>
    </row>
    <row r="3022" spans="1:8">
      <c r="A3022" t="n">
        <v>23423</v>
      </c>
      <c r="B3022" s="42" t="n">
        <v>26</v>
      </c>
      <c r="C3022" s="7" t="n">
        <v>0</v>
      </c>
      <c r="D3022" s="7" t="n">
        <v>17</v>
      </c>
      <c r="E3022" s="7" t="n">
        <v>53311</v>
      </c>
      <c r="F3022" s="7" t="s">
        <v>238</v>
      </c>
      <c r="G3022" s="7" t="n">
        <v>2</v>
      </c>
      <c r="H3022" s="7" t="n">
        <v>0</v>
      </c>
    </row>
    <row r="3023" spans="1:8">
      <c r="A3023" t="s">
        <v>4</v>
      </c>
      <c r="B3023" s="4" t="s">
        <v>5</v>
      </c>
    </row>
    <row r="3024" spans="1:8">
      <c r="A3024" t="n">
        <v>23455</v>
      </c>
      <c r="B3024" s="43" t="n">
        <v>28</v>
      </c>
    </row>
    <row r="3025" spans="1:8">
      <c r="A3025" t="s">
        <v>4</v>
      </c>
      <c r="B3025" s="4" t="s">
        <v>5</v>
      </c>
      <c r="C3025" s="4" t="s">
        <v>7</v>
      </c>
      <c r="D3025" s="4" t="s">
        <v>11</v>
      </c>
      <c r="E3025" s="4" t="s">
        <v>11</v>
      </c>
      <c r="F3025" s="4" t="s">
        <v>7</v>
      </c>
    </row>
    <row r="3026" spans="1:8">
      <c r="A3026" t="n">
        <v>23456</v>
      </c>
      <c r="B3026" s="65" t="n">
        <v>25</v>
      </c>
      <c r="C3026" s="7" t="n">
        <v>1</v>
      </c>
      <c r="D3026" s="7" t="n">
        <v>60</v>
      </c>
      <c r="E3026" s="7" t="n">
        <v>640</v>
      </c>
      <c r="F3026" s="7" t="n">
        <v>1</v>
      </c>
    </row>
    <row r="3027" spans="1:8">
      <c r="A3027" t="s">
        <v>4</v>
      </c>
      <c r="B3027" s="4" t="s">
        <v>5</v>
      </c>
      <c r="C3027" s="4" t="s">
        <v>7</v>
      </c>
      <c r="D3027" s="4" t="s">
        <v>11</v>
      </c>
      <c r="E3027" s="4" t="s">
        <v>8</v>
      </c>
    </row>
    <row r="3028" spans="1:8">
      <c r="A3028" t="n">
        <v>23463</v>
      </c>
      <c r="B3028" s="41" t="n">
        <v>51</v>
      </c>
      <c r="C3028" s="7" t="n">
        <v>4</v>
      </c>
      <c r="D3028" s="7" t="n">
        <v>6</v>
      </c>
      <c r="E3028" s="7" t="s">
        <v>239</v>
      </c>
    </row>
    <row r="3029" spans="1:8">
      <c r="A3029" t="s">
        <v>4</v>
      </c>
      <c r="B3029" s="4" t="s">
        <v>5</v>
      </c>
      <c r="C3029" s="4" t="s">
        <v>11</v>
      </c>
    </row>
    <row r="3030" spans="1:8">
      <c r="A3030" t="n">
        <v>23476</v>
      </c>
      <c r="B3030" s="36" t="n">
        <v>16</v>
      </c>
      <c r="C3030" s="7" t="n">
        <v>0</v>
      </c>
    </row>
    <row r="3031" spans="1:8">
      <c r="A3031" t="s">
        <v>4</v>
      </c>
      <c r="B3031" s="4" t="s">
        <v>5</v>
      </c>
      <c r="C3031" s="4" t="s">
        <v>11</v>
      </c>
      <c r="D3031" s="4" t="s">
        <v>7</v>
      </c>
      <c r="E3031" s="4" t="s">
        <v>13</v>
      </c>
      <c r="F3031" s="4" t="s">
        <v>46</v>
      </c>
      <c r="G3031" s="4" t="s">
        <v>7</v>
      </c>
      <c r="H3031" s="4" t="s">
        <v>7</v>
      </c>
    </row>
    <row r="3032" spans="1:8">
      <c r="A3032" t="n">
        <v>23479</v>
      </c>
      <c r="B3032" s="42" t="n">
        <v>26</v>
      </c>
      <c r="C3032" s="7" t="n">
        <v>6</v>
      </c>
      <c r="D3032" s="7" t="n">
        <v>17</v>
      </c>
      <c r="E3032" s="7" t="n">
        <v>8525</v>
      </c>
      <c r="F3032" s="7" t="s">
        <v>240</v>
      </c>
      <c r="G3032" s="7" t="n">
        <v>2</v>
      </c>
      <c r="H3032" s="7" t="n">
        <v>0</v>
      </c>
    </row>
    <row r="3033" spans="1:8">
      <c r="A3033" t="s">
        <v>4</v>
      </c>
      <c r="B3033" s="4" t="s">
        <v>5</v>
      </c>
    </row>
    <row r="3034" spans="1:8">
      <c r="A3034" t="n">
        <v>23540</v>
      </c>
      <c r="B3034" s="43" t="n">
        <v>28</v>
      </c>
    </row>
    <row r="3035" spans="1:8">
      <c r="A3035" t="s">
        <v>4</v>
      </c>
      <c r="B3035" s="4" t="s">
        <v>5</v>
      </c>
      <c r="C3035" s="4" t="s">
        <v>7</v>
      </c>
      <c r="D3035" s="4" t="s">
        <v>11</v>
      </c>
      <c r="E3035" s="4" t="s">
        <v>11</v>
      </c>
      <c r="F3035" s="4" t="s">
        <v>7</v>
      </c>
    </row>
    <row r="3036" spans="1:8">
      <c r="A3036" t="n">
        <v>23541</v>
      </c>
      <c r="B3036" s="65" t="n">
        <v>25</v>
      </c>
      <c r="C3036" s="7" t="n">
        <v>1</v>
      </c>
      <c r="D3036" s="7" t="n">
        <v>65535</v>
      </c>
      <c r="E3036" s="7" t="n">
        <v>65535</v>
      </c>
      <c r="F3036" s="7" t="n">
        <v>0</v>
      </c>
    </row>
    <row r="3037" spans="1:8">
      <c r="A3037" t="s">
        <v>4</v>
      </c>
      <c r="B3037" s="4" t="s">
        <v>5</v>
      </c>
      <c r="C3037" s="4" t="s">
        <v>7</v>
      </c>
      <c r="D3037" s="4" t="s">
        <v>11</v>
      </c>
      <c r="E3037" s="4" t="s">
        <v>8</v>
      </c>
      <c r="F3037" s="4" t="s">
        <v>8</v>
      </c>
      <c r="G3037" s="4" t="s">
        <v>8</v>
      </c>
      <c r="H3037" s="4" t="s">
        <v>8</v>
      </c>
    </row>
    <row r="3038" spans="1:8">
      <c r="A3038" t="n">
        <v>23548</v>
      </c>
      <c r="B3038" s="41" t="n">
        <v>51</v>
      </c>
      <c r="C3038" s="7" t="n">
        <v>3</v>
      </c>
      <c r="D3038" s="7" t="n">
        <v>0</v>
      </c>
      <c r="E3038" s="7" t="s">
        <v>188</v>
      </c>
      <c r="F3038" s="7" t="s">
        <v>166</v>
      </c>
      <c r="G3038" s="7" t="s">
        <v>165</v>
      </c>
      <c r="H3038" s="7" t="s">
        <v>166</v>
      </c>
    </row>
    <row r="3039" spans="1:8">
      <c r="A3039" t="s">
        <v>4</v>
      </c>
      <c r="B3039" s="4" t="s">
        <v>5</v>
      </c>
      <c r="C3039" s="4" t="s">
        <v>7</v>
      </c>
      <c r="D3039" s="4" t="s">
        <v>11</v>
      </c>
      <c r="E3039" s="4" t="s">
        <v>11</v>
      </c>
      <c r="F3039" s="4" t="s">
        <v>7</v>
      </c>
    </row>
    <row r="3040" spans="1:8">
      <c r="A3040" t="n">
        <v>23561</v>
      </c>
      <c r="B3040" s="65" t="n">
        <v>25</v>
      </c>
      <c r="C3040" s="7" t="n">
        <v>1</v>
      </c>
      <c r="D3040" s="7" t="n">
        <v>65535</v>
      </c>
      <c r="E3040" s="7" t="n">
        <v>500</v>
      </c>
      <c r="F3040" s="7" t="n">
        <v>5</v>
      </c>
    </row>
    <row r="3041" spans="1:8">
      <c r="A3041" t="s">
        <v>4</v>
      </c>
      <c r="B3041" s="4" t="s">
        <v>5</v>
      </c>
      <c r="C3041" s="4" t="s">
        <v>7</v>
      </c>
      <c r="D3041" s="4" t="s">
        <v>11</v>
      </c>
      <c r="E3041" s="4" t="s">
        <v>8</v>
      </c>
    </row>
    <row r="3042" spans="1:8">
      <c r="A3042" t="n">
        <v>23568</v>
      </c>
      <c r="B3042" s="41" t="n">
        <v>51</v>
      </c>
      <c r="C3042" s="7" t="n">
        <v>4</v>
      </c>
      <c r="D3042" s="7" t="n">
        <v>5</v>
      </c>
      <c r="E3042" s="7" t="s">
        <v>194</v>
      </c>
    </row>
    <row r="3043" spans="1:8">
      <c r="A3043" t="s">
        <v>4</v>
      </c>
      <c r="B3043" s="4" t="s">
        <v>5</v>
      </c>
      <c r="C3043" s="4" t="s">
        <v>11</v>
      </c>
    </row>
    <row r="3044" spans="1:8">
      <c r="A3044" t="n">
        <v>23581</v>
      </c>
      <c r="B3044" s="36" t="n">
        <v>16</v>
      </c>
      <c r="C3044" s="7" t="n">
        <v>0</v>
      </c>
    </row>
    <row r="3045" spans="1:8">
      <c r="A3045" t="s">
        <v>4</v>
      </c>
      <c r="B3045" s="4" t="s">
        <v>5</v>
      </c>
      <c r="C3045" s="4" t="s">
        <v>11</v>
      </c>
      <c r="D3045" s="4" t="s">
        <v>7</v>
      </c>
      <c r="E3045" s="4" t="s">
        <v>13</v>
      </c>
      <c r="F3045" s="4" t="s">
        <v>46</v>
      </c>
      <c r="G3045" s="4" t="s">
        <v>7</v>
      </c>
      <c r="H3045" s="4" t="s">
        <v>7</v>
      </c>
    </row>
    <row r="3046" spans="1:8">
      <c r="A3046" t="n">
        <v>23584</v>
      </c>
      <c r="B3046" s="42" t="n">
        <v>26</v>
      </c>
      <c r="C3046" s="7" t="n">
        <v>5</v>
      </c>
      <c r="D3046" s="7" t="n">
        <v>17</v>
      </c>
      <c r="E3046" s="7" t="n">
        <v>3507</v>
      </c>
      <c r="F3046" s="7" t="s">
        <v>241</v>
      </c>
      <c r="G3046" s="7" t="n">
        <v>2</v>
      </c>
      <c r="H3046" s="7" t="n">
        <v>0</v>
      </c>
    </row>
    <row r="3047" spans="1:8">
      <c r="A3047" t="s">
        <v>4</v>
      </c>
      <c r="B3047" s="4" t="s">
        <v>5</v>
      </c>
    </row>
    <row r="3048" spans="1:8">
      <c r="A3048" t="n">
        <v>23650</v>
      </c>
      <c r="B3048" s="43" t="n">
        <v>28</v>
      </c>
    </row>
    <row r="3049" spans="1:8">
      <c r="A3049" t="s">
        <v>4</v>
      </c>
      <c r="B3049" s="4" t="s">
        <v>5</v>
      </c>
      <c r="C3049" s="4" t="s">
        <v>7</v>
      </c>
      <c r="D3049" s="4" t="s">
        <v>11</v>
      </c>
      <c r="E3049" s="4" t="s">
        <v>11</v>
      </c>
      <c r="F3049" s="4" t="s">
        <v>7</v>
      </c>
    </row>
    <row r="3050" spans="1:8">
      <c r="A3050" t="n">
        <v>23651</v>
      </c>
      <c r="B3050" s="65" t="n">
        <v>25</v>
      </c>
      <c r="C3050" s="7" t="n">
        <v>1</v>
      </c>
      <c r="D3050" s="7" t="n">
        <v>65535</v>
      </c>
      <c r="E3050" s="7" t="n">
        <v>65535</v>
      </c>
      <c r="F3050" s="7" t="n">
        <v>0</v>
      </c>
    </row>
    <row r="3051" spans="1:8">
      <c r="A3051" t="s">
        <v>4</v>
      </c>
      <c r="B3051" s="4" t="s">
        <v>5</v>
      </c>
      <c r="C3051" s="4" t="s">
        <v>7</v>
      </c>
      <c r="D3051" s="4" t="s">
        <v>11</v>
      </c>
      <c r="E3051" s="4" t="s">
        <v>11</v>
      </c>
      <c r="F3051" s="4" t="s">
        <v>7</v>
      </c>
    </row>
    <row r="3052" spans="1:8">
      <c r="A3052" t="n">
        <v>23658</v>
      </c>
      <c r="B3052" s="65" t="n">
        <v>25</v>
      </c>
      <c r="C3052" s="7" t="n">
        <v>1</v>
      </c>
      <c r="D3052" s="7" t="n">
        <v>260</v>
      </c>
      <c r="E3052" s="7" t="n">
        <v>640</v>
      </c>
      <c r="F3052" s="7" t="n">
        <v>2</v>
      </c>
    </row>
    <row r="3053" spans="1:8">
      <c r="A3053" t="s">
        <v>4</v>
      </c>
      <c r="B3053" s="4" t="s">
        <v>5</v>
      </c>
      <c r="C3053" s="4" t="s">
        <v>7</v>
      </c>
      <c r="D3053" s="4" t="s">
        <v>11</v>
      </c>
      <c r="E3053" s="4" t="s">
        <v>8</v>
      </c>
    </row>
    <row r="3054" spans="1:8">
      <c r="A3054" t="n">
        <v>23665</v>
      </c>
      <c r="B3054" s="41" t="n">
        <v>51</v>
      </c>
      <c r="C3054" s="7" t="n">
        <v>4</v>
      </c>
      <c r="D3054" s="7" t="n">
        <v>7032</v>
      </c>
      <c r="E3054" s="7" t="s">
        <v>242</v>
      </c>
    </row>
    <row r="3055" spans="1:8">
      <c r="A3055" t="s">
        <v>4</v>
      </c>
      <c r="B3055" s="4" t="s">
        <v>5</v>
      </c>
      <c r="C3055" s="4" t="s">
        <v>11</v>
      </c>
    </row>
    <row r="3056" spans="1:8">
      <c r="A3056" t="n">
        <v>23679</v>
      </c>
      <c r="B3056" s="36" t="n">
        <v>16</v>
      </c>
      <c r="C3056" s="7" t="n">
        <v>0</v>
      </c>
    </row>
    <row r="3057" spans="1:8">
      <c r="A3057" t="s">
        <v>4</v>
      </c>
      <c r="B3057" s="4" t="s">
        <v>5</v>
      </c>
      <c r="C3057" s="4" t="s">
        <v>11</v>
      </c>
      <c r="D3057" s="4" t="s">
        <v>7</v>
      </c>
      <c r="E3057" s="4" t="s">
        <v>13</v>
      </c>
      <c r="F3057" s="4" t="s">
        <v>46</v>
      </c>
      <c r="G3057" s="4" t="s">
        <v>7</v>
      </c>
      <c r="H3057" s="4" t="s">
        <v>7</v>
      </c>
    </row>
    <row r="3058" spans="1:8">
      <c r="A3058" t="n">
        <v>23682</v>
      </c>
      <c r="B3058" s="42" t="n">
        <v>26</v>
      </c>
      <c r="C3058" s="7" t="n">
        <v>7032</v>
      </c>
      <c r="D3058" s="7" t="n">
        <v>17</v>
      </c>
      <c r="E3058" s="7" t="n">
        <v>18547</v>
      </c>
      <c r="F3058" s="7" t="s">
        <v>243</v>
      </c>
      <c r="G3058" s="7" t="n">
        <v>2</v>
      </c>
      <c r="H3058" s="7" t="n">
        <v>0</v>
      </c>
    </row>
    <row r="3059" spans="1:8">
      <c r="A3059" t="s">
        <v>4</v>
      </c>
      <c r="B3059" s="4" t="s">
        <v>5</v>
      </c>
    </row>
    <row r="3060" spans="1:8">
      <c r="A3060" t="n">
        <v>23779</v>
      </c>
      <c r="B3060" s="43" t="n">
        <v>28</v>
      </c>
    </row>
    <row r="3061" spans="1:8">
      <c r="A3061" t="s">
        <v>4</v>
      </c>
      <c r="B3061" s="4" t="s">
        <v>5</v>
      </c>
      <c r="C3061" s="4" t="s">
        <v>7</v>
      </c>
      <c r="D3061" s="4" t="s">
        <v>11</v>
      </c>
      <c r="E3061" s="4" t="s">
        <v>11</v>
      </c>
      <c r="F3061" s="4" t="s">
        <v>7</v>
      </c>
    </row>
    <row r="3062" spans="1:8">
      <c r="A3062" t="n">
        <v>23780</v>
      </c>
      <c r="B3062" s="65" t="n">
        <v>25</v>
      </c>
      <c r="C3062" s="7" t="n">
        <v>1</v>
      </c>
      <c r="D3062" s="7" t="n">
        <v>65535</v>
      </c>
      <c r="E3062" s="7" t="n">
        <v>65535</v>
      </c>
      <c r="F3062" s="7" t="n">
        <v>0</v>
      </c>
    </row>
    <row r="3063" spans="1:8">
      <c r="A3063" t="s">
        <v>4</v>
      </c>
      <c r="B3063" s="4" t="s">
        <v>5</v>
      </c>
      <c r="C3063" s="4" t="s">
        <v>7</v>
      </c>
      <c r="D3063" s="4" t="s">
        <v>7</v>
      </c>
      <c r="E3063" s="4" t="s">
        <v>7</v>
      </c>
      <c r="F3063" s="4" t="s">
        <v>7</v>
      </c>
    </row>
    <row r="3064" spans="1:8">
      <c r="A3064" t="n">
        <v>23787</v>
      </c>
      <c r="B3064" s="9" t="n">
        <v>14</v>
      </c>
      <c r="C3064" s="7" t="n">
        <v>0</v>
      </c>
      <c r="D3064" s="7" t="n">
        <v>128</v>
      </c>
      <c r="E3064" s="7" t="n">
        <v>0</v>
      </c>
      <c r="F3064" s="7" t="n">
        <v>0</v>
      </c>
    </row>
    <row r="3065" spans="1:8">
      <c r="A3065" t="s">
        <v>4</v>
      </c>
      <c r="B3065" s="4" t="s">
        <v>5</v>
      </c>
      <c r="C3065" s="4" t="s">
        <v>7</v>
      </c>
      <c r="D3065" s="4" t="s">
        <v>11</v>
      </c>
      <c r="E3065" s="4" t="s">
        <v>11</v>
      </c>
      <c r="F3065" s="4" t="s">
        <v>7</v>
      </c>
    </row>
    <row r="3066" spans="1:8">
      <c r="A3066" t="n">
        <v>23792</v>
      </c>
      <c r="B3066" s="65" t="n">
        <v>25</v>
      </c>
      <c r="C3066" s="7" t="n">
        <v>1</v>
      </c>
      <c r="D3066" s="7" t="n">
        <v>680</v>
      </c>
      <c r="E3066" s="7" t="n">
        <v>80</v>
      </c>
      <c r="F3066" s="7" t="n">
        <v>0</v>
      </c>
    </row>
    <row r="3067" spans="1:8">
      <c r="A3067" t="s">
        <v>4</v>
      </c>
      <c r="B3067" s="4" t="s">
        <v>5</v>
      </c>
      <c r="C3067" s="4" t="s">
        <v>7</v>
      </c>
      <c r="D3067" s="4" t="s">
        <v>11</v>
      </c>
      <c r="E3067" s="4" t="s">
        <v>8</v>
      </c>
    </row>
    <row r="3068" spans="1:8">
      <c r="A3068" t="n">
        <v>23799</v>
      </c>
      <c r="B3068" s="41" t="n">
        <v>51</v>
      </c>
      <c r="C3068" s="7" t="n">
        <v>4</v>
      </c>
      <c r="D3068" s="7" t="n">
        <v>7033</v>
      </c>
      <c r="E3068" s="7" t="s">
        <v>45</v>
      </c>
    </row>
    <row r="3069" spans="1:8">
      <c r="A3069" t="s">
        <v>4</v>
      </c>
      <c r="B3069" s="4" t="s">
        <v>5</v>
      </c>
      <c r="C3069" s="4" t="s">
        <v>11</v>
      </c>
    </row>
    <row r="3070" spans="1:8">
      <c r="A3070" t="n">
        <v>23812</v>
      </c>
      <c r="B3070" s="36" t="n">
        <v>16</v>
      </c>
      <c r="C3070" s="7" t="n">
        <v>0</v>
      </c>
    </row>
    <row r="3071" spans="1:8">
      <c r="A3071" t="s">
        <v>4</v>
      </c>
      <c r="B3071" s="4" t="s">
        <v>5</v>
      </c>
      <c r="C3071" s="4" t="s">
        <v>11</v>
      </c>
      <c r="D3071" s="4" t="s">
        <v>7</v>
      </c>
      <c r="E3071" s="4" t="s">
        <v>13</v>
      </c>
      <c r="F3071" s="4" t="s">
        <v>46</v>
      </c>
      <c r="G3071" s="4" t="s">
        <v>7</v>
      </c>
      <c r="H3071" s="4" t="s">
        <v>7</v>
      </c>
      <c r="I3071" s="4" t="s">
        <v>7</v>
      </c>
      <c r="J3071" s="4" t="s">
        <v>13</v>
      </c>
      <c r="K3071" s="4" t="s">
        <v>46</v>
      </c>
      <c r="L3071" s="4" t="s">
        <v>7</v>
      </c>
      <c r="M3071" s="4" t="s">
        <v>7</v>
      </c>
    </row>
    <row r="3072" spans="1:8">
      <c r="A3072" t="n">
        <v>23815</v>
      </c>
      <c r="B3072" s="42" t="n">
        <v>26</v>
      </c>
      <c r="C3072" s="7" t="n">
        <v>7033</v>
      </c>
      <c r="D3072" s="7" t="n">
        <v>17</v>
      </c>
      <c r="E3072" s="7" t="n">
        <v>23384</v>
      </c>
      <c r="F3072" s="7" t="s">
        <v>244</v>
      </c>
      <c r="G3072" s="7" t="n">
        <v>2</v>
      </c>
      <c r="H3072" s="7" t="n">
        <v>3</v>
      </c>
      <c r="I3072" s="7" t="n">
        <v>17</v>
      </c>
      <c r="J3072" s="7" t="n">
        <v>23385</v>
      </c>
      <c r="K3072" s="7" t="s">
        <v>245</v>
      </c>
      <c r="L3072" s="7" t="n">
        <v>2</v>
      </c>
      <c r="M3072" s="7" t="n">
        <v>0</v>
      </c>
    </row>
    <row r="3073" spans="1:13">
      <c r="A3073" t="s">
        <v>4</v>
      </c>
      <c r="B3073" s="4" t="s">
        <v>5</v>
      </c>
    </row>
    <row r="3074" spans="1:13">
      <c r="A3074" t="n">
        <v>23974</v>
      </c>
      <c r="B3074" s="43" t="n">
        <v>28</v>
      </c>
    </row>
    <row r="3075" spans="1:13">
      <c r="A3075" t="s">
        <v>4</v>
      </c>
      <c r="B3075" s="4" t="s">
        <v>5</v>
      </c>
      <c r="C3075" s="4" t="s">
        <v>7</v>
      </c>
      <c r="D3075" s="4" t="s">
        <v>11</v>
      </c>
      <c r="E3075" s="4" t="s">
        <v>11</v>
      </c>
      <c r="F3075" s="4" t="s">
        <v>7</v>
      </c>
    </row>
    <row r="3076" spans="1:13">
      <c r="A3076" t="n">
        <v>23975</v>
      </c>
      <c r="B3076" s="65" t="n">
        <v>25</v>
      </c>
      <c r="C3076" s="7" t="n">
        <v>1</v>
      </c>
      <c r="D3076" s="7" t="n">
        <v>65535</v>
      </c>
      <c r="E3076" s="7" t="n">
        <v>65535</v>
      </c>
      <c r="F3076" s="7" t="n">
        <v>0</v>
      </c>
    </row>
    <row r="3077" spans="1:13">
      <c r="A3077" t="s">
        <v>4</v>
      </c>
      <c r="B3077" s="4" t="s">
        <v>5</v>
      </c>
      <c r="C3077" s="4" t="s">
        <v>13</v>
      </c>
    </row>
    <row r="3078" spans="1:13">
      <c r="A3078" t="n">
        <v>23982</v>
      </c>
      <c r="B3078" s="67" t="n">
        <v>15</v>
      </c>
      <c r="C3078" s="7" t="n">
        <v>32768</v>
      </c>
    </row>
    <row r="3079" spans="1:13">
      <c r="A3079" t="s">
        <v>4</v>
      </c>
      <c r="B3079" s="4" t="s">
        <v>5</v>
      </c>
      <c r="C3079" s="4" t="s">
        <v>11</v>
      </c>
      <c r="D3079" s="4" t="s">
        <v>7</v>
      </c>
      <c r="E3079" s="4" t="s">
        <v>16</v>
      </c>
      <c r="F3079" s="4" t="s">
        <v>11</v>
      </c>
    </row>
    <row r="3080" spans="1:13">
      <c r="A3080" t="n">
        <v>23987</v>
      </c>
      <c r="B3080" s="62" t="n">
        <v>59</v>
      </c>
      <c r="C3080" s="7" t="n">
        <v>0</v>
      </c>
      <c r="D3080" s="7" t="n">
        <v>1</v>
      </c>
      <c r="E3080" s="7" t="n">
        <v>0.150000005960464</v>
      </c>
      <c r="F3080" s="7" t="n">
        <v>0</v>
      </c>
    </row>
    <row r="3081" spans="1:13">
      <c r="A3081" t="s">
        <v>4</v>
      </c>
      <c r="B3081" s="4" t="s">
        <v>5</v>
      </c>
      <c r="C3081" s="4" t="s">
        <v>7</v>
      </c>
      <c r="D3081" s="4" t="s">
        <v>11</v>
      </c>
      <c r="E3081" s="4" t="s">
        <v>8</v>
      </c>
      <c r="F3081" s="4" t="s">
        <v>8</v>
      </c>
      <c r="G3081" s="4" t="s">
        <v>8</v>
      </c>
      <c r="H3081" s="4" t="s">
        <v>8</v>
      </c>
    </row>
    <row r="3082" spans="1:13">
      <c r="A3082" t="n">
        <v>23997</v>
      </c>
      <c r="B3082" s="41" t="n">
        <v>51</v>
      </c>
      <c r="C3082" s="7" t="n">
        <v>3</v>
      </c>
      <c r="D3082" s="7" t="n">
        <v>0</v>
      </c>
      <c r="E3082" s="7" t="s">
        <v>163</v>
      </c>
      <c r="F3082" s="7" t="s">
        <v>164</v>
      </c>
      <c r="G3082" s="7" t="s">
        <v>165</v>
      </c>
      <c r="H3082" s="7" t="s">
        <v>166</v>
      </c>
    </row>
    <row r="3083" spans="1:13">
      <c r="A3083" t="s">
        <v>4</v>
      </c>
      <c r="B3083" s="4" t="s">
        <v>5</v>
      </c>
      <c r="C3083" s="4" t="s">
        <v>11</v>
      </c>
      <c r="D3083" s="4" t="s">
        <v>7</v>
      </c>
      <c r="E3083" s="4" t="s">
        <v>16</v>
      </c>
      <c r="F3083" s="4" t="s">
        <v>11</v>
      </c>
    </row>
    <row r="3084" spans="1:13">
      <c r="A3084" t="n">
        <v>24010</v>
      </c>
      <c r="B3084" s="62" t="n">
        <v>59</v>
      </c>
      <c r="C3084" s="7" t="n">
        <v>16</v>
      </c>
      <c r="D3084" s="7" t="n">
        <v>1</v>
      </c>
      <c r="E3084" s="7" t="n">
        <v>0.150000005960464</v>
      </c>
      <c r="F3084" s="7" t="n">
        <v>0</v>
      </c>
    </row>
    <row r="3085" spans="1:13">
      <c r="A3085" t="s">
        <v>4</v>
      </c>
      <c r="B3085" s="4" t="s">
        <v>5</v>
      </c>
      <c r="C3085" s="4" t="s">
        <v>7</v>
      </c>
      <c r="D3085" s="4" t="s">
        <v>11</v>
      </c>
      <c r="E3085" s="4" t="s">
        <v>8</v>
      </c>
      <c r="F3085" s="4" t="s">
        <v>8</v>
      </c>
      <c r="G3085" s="4" t="s">
        <v>8</v>
      </c>
      <c r="H3085" s="4" t="s">
        <v>8</v>
      </c>
    </row>
    <row r="3086" spans="1:13">
      <c r="A3086" t="n">
        <v>24020</v>
      </c>
      <c r="B3086" s="41" t="n">
        <v>51</v>
      </c>
      <c r="C3086" s="7" t="n">
        <v>3</v>
      </c>
      <c r="D3086" s="7" t="n">
        <v>16</v>
      </c>
      <c r="E3086" s="7" t="s">
        <v>163</v>
      </c>
      <c r="F3086" s="7" t="s">
        <v>167</v>
      </c>
      <c r="G3086" s="7" t="s">
        <v>165</v>
      </c>
      <c r="H3086" s="7" t="s">
        <v>166</v>
      </c>
    </row>
    <row r="3087" spans="1:13">
      <c r="A3087" t="s">
        <v>4</v>
      </c>
      <c r="B3087" s="4" t="s">
        <v>5</v>
      </c>
      <c r="C3087" s="4" t="s">
        <v>11</v>
      </c>
    </row>
    <row r="3088" spans="1:13">
      <c r="A3088" t="n">
        <v>24033</v>
      </c>
      <c r="B3088" s="36" t="n">
        <v>16</v>
      </c>
      <c r="C3088" s="7" t="n">
        <v>50</v>
      </c>
    </row>
    <row r="3089" spans="1:8">
      <c r="A3089" t="s">
        <v>4</v>
      </c>
      <c r="B3089" s="4" t="s">
        <v>5</v>
      </c>
      <c r="C3089" s="4" t="s">
        <v>7</v>
      </c>
      <c r="D3089" s="4" t="s">
        <v>11</v>
      </c>
      <c r="E3089" s="4" t="s">
        <v>8</v>
      </c>
      <c r="F3089" s="4" t="s">
        <v>8</v>
      </c>
      <c r="G3089" s="4" t="s">
        <v>8</v>
      </c>
      <c r="H3089" s="4" t="s">
        <v>8</v>
      </c>
    </row>
    <row r="3090" spans="1:8">
      <c r="A3090" t="n">
        <v>24036</v>
      </c>
      <c r="B3090" s="41" t="n">
        <v>51</v>
      </c>
      <c r="C3090" s="7" t="n">
        <v>3</v>
      </c>
      <c r="D3090" s="7" t="n">
        <v>11</v>
      </c>
      <c r="E3090" s="7" t="s">
        <v>163</v>
      </c>
      <c r="F3090" s="7" t="s">
        <v>167</v>
      </c>
      <c r="G3090" s="7" t="s">
        <v>165</v>
      </c>
      <c r="H3090" s="7" t="s">
        <v>166</v>
      </c>
    </row>
    <row r="3091" spans="1:8">
      <c r="A3091" t="s">
        <v>4</v>
      </c>
      <c r="B3091" s="4" t="s">
        <v>5</v>
      </c>
      <c r="C3091" s="4" t="s">
        <v>11</v>
      </c>
    </row>
    <row r="3092" spans="1:8">
      <c r="A3092" t="n">
        <v>24049</v>
      </c>
      <c r="B3092" s="36" t="n">
        <v>16</v>
      </c>
      <c r="C3092" s="7" t="n">
        <v>50</v>
      </c>
    </row>
    <row r="3093" spans="1:8">
      <c r="A3093" t="s">
        <v>4</v>
      </c>
      <c r="B3093" s="4" t="s">
        <v>5</v>
      </c>
      <c r="C3093" s="4" t="s">
        <v>11</v>
      </c>
      <c r="D3093" s="4" t="s">
        <v>7</v>
      </c>
      <c r="E3093" s="4" t="s">
        <v>16</v>
      </c>
      <c r="F3093" s="4" t="s">
        <v>11</v>
      </c>
    </row>
    <row r="3094" spans="1:8">
      <c r="A3094" t="n">
        <v>24052</v>
      </c>
      <c r="B3094" s="62" t="n">
        <v>59</v>
      </c>
      <c r="C3094" s="7" t="n">
        <v>1</v>
      </c>
      <c r="D3094" s="7" t="n">
        <v>1</v>
      </c>
      <c r="E3094" s="7" t="n">
        <v>0.150000005960464</v>
      </c>
      <c r="F3094" s="7" t="n">
        <v>0</v>
      </c>
    </row>
    <row r="3095" spans="1:8">
      <c r="A3095" t="s">
        <v>4</v>
      </c>
      <c r="B3095" s="4" t="s">
        <v>5</v>
      </c>
      <c r="C3095" s="4" t="s">
        <v>7</v>
      </c>
      <c r="D3095" s="4" t="s">
        <v>11</v>
      </c>
      <c r="E3095" s="4" t="s">
        <v>8</v>
      </c>
      <c r="F3095" s="4" t="s">
        <v>8</v>
      </c>
      <c r="G3095" s="4" t="s">
        <v>8</v>
      </c>
      <c r="H3095" s="4" t="s">
        <v>8</v>
      </c>
    </row>
    <row r="3096" spans="1:8">
      <c r="A3096" t="n">
        <v>24062</v>
      </c>
      <c r="B3096" s="41" t="n">
        <v>51</v>
      </c>
      <c r="C3096" s="7" t="n">
        <v>3</v>
      </c>
      <c r="D3096" s="7" t="n">
        <v>1</v>
      </c>
      <c r="E3096" s="7" t="s">
        <v>163</v>
      </c>
      <c r="F3096" s="7" t="s">
        <v>164</v>
      </c>
      <c r="G3096" s="7" t="s">
        <v>165</v>
      </c>
      <c r="H3096" s="7" t="s">
        <v>166</v>
      </c>
    </row>
    <row r="3097" spans="1:8">
      <c r="A3097" t="s">
        <v>4</v>
      </c>
      <c r="B3097" s="4" t="s">
        <v>5</v>
      </c>
      <c r="C3097" s="4" t="s">
        <v>11</v>
      </c>
    </row>
    <row r="3098" spans="1:8">
      <c r="A3098" t="n">
        <v>24075</v>
      </c>
      <c r="B3098" s="36" t="n">
        <v>16</v>
      </c>
      <c r="C3098" s="7" t="n">
        <v>50</v>
      </c>
    </row>
    <row r="3099" spans="1:8">
      <c r="A3099" t="s">
        <v>4</v>
      </c>
      <c r="B3099" s="4" t="s">
        <v>5</v>
      </c>
      <c r="C3099" s="4" t="s">
        <v>11</v>
      </c>
      <c r="D3099" s="4" t="s">
        <v>7</v>
      </c>
      <c r="E3099" s="4" t="s">
        <v>16</v>
      </c>
      <c r="F3099" s="4" t="s">
        <v>11</v>
      </c>
    </row>
    <row r="3100" spans="1:8">
      <c r="A3100" t="n">
        <v>24078</v>
      </c>
      <c r="B3100" s="62" t="n">
        <v>59</v>
      </c>
      <c r="C3100" s="7" t="n">
        <v>2</v>
      </c>
      <c r="D3100" s="7" t="n">
        <v>1</v>
      </c>
      <c r="E3100" s="7" t="n">
        <v>0.150000005960464</v>
      </c>
      <c r="F3100" s="7" t="n">
        <v>0</v>
      </c>
    </row>
    <row r="3101" spans="1:8">
      <c r="A3101" t="s">
        <v>4</v>
      </c>
      <c r="B3101" s="4" t="s">
        <v>5</v>
      </c>
      <c r="C3101" s="4" t="s">
        <v>11</v>
      </c>
      <c r="D3101" s="4" t="s">
        <v>7</v>
      </c>
      <c r="E3101" s="4" t="s">
        <v>16</v>
      </c>
      <c r="F3101" s="4" t="s">
        <v>11</v>
      </c>
    </row>
    <row r="3102" spans="1:8">
      <c r="A3102" t="n">
        <v>24088</v>
      </c>
      <c r="B3102" s="62" t="n">
        <v>59</v>
      </c>
      <c r="C3102" s="7" t="n">
        <v>3</v>
      </c>
      <c r="D3102" s="7" t="n">
        <v>1</v>
      </c>
      <c r="E3102" s="7" t="n">
        <v>0.150000005960464</v>
      </c>
      <c r="F3102" s="7" t="n">
        <v>0</v>
      </c>
    </row>
    <row r="3103" spans="1:8">
      <c r="A3103" t="s">
        <v>4</v>
      </c>
      <c r="B3103" s="4" t="s">
        <v>5</v>
      </c>
      <c r="C3103" s="4" t="s">
        <v>7</v>
      </c>
      <c r="D3103" s="4" t="s">
        <v>11</v>
      </c>
      <c r="E3103" s="4" t="s">
        <v>8</v>
      </c>
      <c r="F3103" s="4" t="s">
        <v>8</v>
      </c>
      <c r="G3103" s="4" t="s">
        <v>8</v>
      </c>
      <c r="H3103" s="4" t="s">
        <v>8</v>
      </c>
    </row>
    <row r="3104" spans="1:8">
      <c r="A3104" t="n">
        <v>24098</v>
      </c>
      <c r="B3104" s="41" t="n">
        <v>51</v>
      </c>
      <c r="C3104" s="7" t="n">
        <v>3</v>
      </c>
      <c r="D3104" s="7" t="n">
        <v>2</v>
      </c>
      <c r="E3104" s="7" t="s">
        <v>163</v>
      </c>
      <c r="F3104" s="7" t="s">
        <v>164</v>
      </c>
      <c r="G3104" s="7" t="s">
        <v>165</v>
      </c>
      <c r="H3104" s="7" t="s">
        <v>166</v>
      </c>
    </row>
    <row r="3105" spans="1:8">
      <c r="A3105" t="s">
        <v>4</v>
      </c>
      <c r="B3105" s="4" t="s">
        <v>5</v>
      </c>
      <c r="C3105" s="4" t="s">
        <v>7</v>
      </c>
      <c r="D3105" s="4" t="s">
        <v>11</v>
      </c>
      <c r="E3105" s="4" t="s">
        <v>8</v>
      </c>
      <c r="F3105" s="4" t="s">
        <v>8</v>
      </c>
      <c r="G3105" s="4" t="s">
        <v>8</v>
      </c>
      <c r="H3105" s="4" t="s">
        <v>8</v>
      </c>
    </row>
    <row r="3106" spans="1:8">
      <c r="A3106" t="n">
        <v>24111</v>
      </c>
      <c r="B3106" s="41" t="n">
        <v>51</v>
      </c>
      <c r="C3106" s="7" t="n">
        <v>3</v>
      </c>
      <c r="D3106" s="7" t="n">
        <v>3</v>
      </c>
      <c r="E3106" s="7" t="s">
        <v>163</v>
      </c>
      <c r="F3106" s="7" t="s">
        <v>164</v>
      </c>
      <c r="G3106" s="7" t="s">
        <v>165</v>
      </c>
      <c r="H3106" s="7" t="s">
        <v>166</v>
      </c>
    </row>
    <row r="3107" spans="1:8">
      <c r="A3107" t="s">
        <v>4</v>
      </c>
      <c r="B3107" s="4" t="s">
        <v>5</v>
      </c>
      <c r="C3107" s="4" t="s">
        <v>11</v>
      </c>
    </row>
    <row r="3108" spans="1:8">
      <c r="A3108" t="n">
        <v>24124</v>
      </c>
      <c r="B3108" s="36" t="n">
        <v>16</v>
      </c>
      <c r="C3108" s="7" t="n">
        <v>50</v>
      </c>
    </row>
    <row r="3109" spans="1:8">
      <c r="A3109" t="s">
        <v>4</v>
      </c>
      <c r="B3109" s="4" t="s">
        <v>5</v>
      </c>
      <c r="C3109" s="4" t="s">
        <v>11</v>
      </c>
      <c r="D3109" s="4" t="s">
        <v>7</v>
      </c>
      <c r="E3109" s="4" t="s">
        <v>16</v>
      </c>
      <c r="F3109" s="4" t="s">
        <v>11</v>
      </c>
    </row>
    <row r="3110" spans="1:8">
      <c r="A3110" t="n">
        <v>24127</v>
      </c>
      <c r="B3110" s="62" t="n">
        <v>59</v>
      </c>
      <c r="C3110" s="7" t="n">
        <v>4</v>
      </c>
      <c r="D3110" s="7" t="n">
        <v>1</v>
      </c>
      <c r="E3110" s="7" t="n">
        <v>0.150000005960464</v>
      </c>
      <c r="F3110" s="7" t="n">
        <v>0</v>
      </c>
    </row>
    <row r="3111" spans="1:8">
      <c r="A3111" t="s">
        <v>4</v>
      </c>
      <c r="B3111" s="4" t="s">
        <v>5</v>
      </c>
      <c r="C3111" s="4" t="s">
        <v>11</v>
      </c>
      <c r="D3111" s="4" t="s">
        <v>7</v>
      </c>
      <c r="E3111" s="4" t="s">
        <v>16</v>
      </c>
      <c r="F3111" s="4" t="s">
        <v>11</v>
      </c>
    </row>
    <row r="3112" spans="1:8">
      <c r="A3112" t="n">
        <v>24137</v>
      </c>
      <c r="B3112" s="62" t="n">
        <v>59</v>
      </c>
      <c r="C3112" s="7" t="n">
        <v>5</v>
      </c>
      <c r="D3112" s="7" t="n">
        <v>1</v>
      </c>
      <c r="E3112" s="7" t="n">
        <v>0.150000005960464</v>
      </c>
      <c r="F3112" s="7" t="n">
        <v>0</v>
      </c>
    </row>
    <row r="3113" spans="1:8">
      <c r="A3113" t="s">
        <v>4</v>
      </c>
      <c r="B3113" s="4" t="s">
        <v>5</v>
      </c>
      <c r="C3113" s="4" t="s">
        <v>7</v>
      </c>
      <c r="D3113" s="4" t="s">
        <v>11</v>
      </c>
      <c r="E3113" s="4" t="s">
        <v>8</v>
      </c>
      <c r="F3113" s="4" t="s">
        <v>8</v>
      </c>
      <c r="G3113" s="4" t="s">
        <v>8</v>
      </c>
      <c r="H3113" s="4" t="s">
        <v>8</v>
      </c>
    </row>
    <row r="3114" spans="1:8">
      <c r="A3114" t="n">
        <v>24147</v>
      </c>
      <c r="B3114" s="41" t="n">
        <v>51</v>
      </c>
      <c r="C3114" s="7" t="n">
        <v>3</v>
      </c>
      <c r="D3114" s="7" t="n">
        <v>4</v>
      </c>
      <c r="E3114" s="7" t="s">
        <v>163</v>
      </c>
      <c r="F3114" s="7" t="s">
        <v>164</v>
      </c>
      <c r="G3114" s="7" t="s">
        <v>165</v>
      </c>
      <c r="H3114" s="7" t="s">
        <v>166</v>
      </c>
    </row>
    <row r="3115" spans="1:8">
      <c r="A3115" t="s">
        <v>4</v>
      </c>
      <c r="B3115" s="4" t="s">
        <v>5</v>
      </c>
      <c r="C3115" s="4" t="s">
        <v>7</v>
      </c>
      <c r="D3115" s="4" t="s">
        <v>11</v>
      </c>
      <c r="E3115" s="4" t="s">
        <v>8</v>
      </c>
      <c r="F3115" s="4" t="s">
        <v>8</v>
      </c>
      <c r="G3115" s="4" t="s">
        <v>8</v>
      </c>
      <c r="H3115" s="4" t="s">
        <v>8</v>
      </c>
    </row>
    <row r="3116" spans="1:8">
      <c r="A3116" t="n">
        <v>24160</v>
      </c>
      <c r="B3116" s="41" t="n">
        <v>51</v>
      </c>
      <c r="C3116" s="7" t="n">
        <v>3</v>
      </c>
      <c r="D3116" s="7" t="n">
        <v>5</v>
      </c>
      <c r="E3116" s="7" t="s">
        <v>163</v>
      </c>
      <c r="F3116" s="7" t="s">
        <v>164</v>
      </c>
      <c r="G3116" s="7" t="s">
        <v>165</v>
      </c>
      <c r="H3116" s="7" t="s">
        <v>166</v>
      </c>
    </row>
    <row r="3117" spans="1:8">
      <c r="A3117" t="s">
        <v>4</v>
      </c>
      <c r="B3117" s="4" t="s">
        <v>5</v>
      </c>
      <c r="C3117" s="4" t="s">
        <v>11</v>
      </c>
    </row>
    <row r="3118" spans="1:8">
      <c r="A3118" t="n">
        <v>24173</v>
      </c>
      <c r="B3118" s="36" t="n">
        <v>16</v>
      </c>
      <c r="C3118" s="7" t="n">
        <v>50</v>
      </c>
    </row>
    <row r="3119" spans="1:8">
      <c r="A3119" t="s">
        <v>4</v>
      </c>
      <c r="B3119" s="4" t="s">
        <v>5</v>
      </c>
      <c r="C3119" s="4" t="s">
        <v>11</v>
      </c>
      <c r="D3119" s="4" t="s">
        <v>7</v>
      </c>
      <c r="E3119" s="4" t="s">
        <v>16</v>
      </c>
      <c r="F3119" s="4" t="s">
        <v>11</v>
      </c>
    </row>
    <row r="3120" spans="1:8">
      <c r="A3120" t="n">
        <v>24176</v>
      </c>
      <c r="B3120" s="62" t="n">
        <v>59</v>
      </c>
      <c r="C3120" s="7" t="n">
        <v>6</v>
      </c>
      <c r="D3120" s="7" t="n">
        <v>1</v>
      </c>
      <c r="E3120" s="7" t="n">
        <v>0.150000005960464</v>
      </c>
      <c r="F3120" s="7" t="n">
        <v>0</v>
      </c>
    </row>
    <row r="3121" spans="1:8">
      <c r="A3121" t="s">
        <v>4</v>
      </c>
      <c r="B3121" s="4" t="s">
        <v>5</v>
      </c>
      <c r="C3121" s="4" t="s">
        <v>11</v>
      </c>
      <c r="D3121" s="4" t="s">
        <v>7</v>
      </c>
      <c r="E3121" s="4" t="s">
        <v>16</v>
      </c>
      <c r="F3121" s="4" t="s">
        <v>11</v>
      </c>
    </row>
    <row r="3122" spans="1:8">
      <c r="A3122" t="n">
        <v>24186</v>
      </c>
      <c r="B3122" s="62" t="n">
        <v>59</v>
      </c>
      <c r="C3122" s="7" t="n">
        <v>7</v>
      </c>
      <c r="D3122" s="7" t="n">
        <v>1</v>
      </c>
      <c r="E3122" s="7" t="n">
        <v>0.150000005960464</v>
      </c>
      <c r="F3122" s="7" t="n">
        <v>0</v>
      </c>
    </row>
    <row r="3123" spans="1:8">
      <c r="A3123" t="s">
        <v>4</v>
      </c>
      <c r="B3123" s="4" t="s">
        <v>5</v>
      </c>
      <c r="C3123" s="4" t="s">
        <v>11</v>
      </c>
      <c r="D3123" s="4" t="s">
        <v>7</v>
      </c>
      <c r="E3123" s="4" t="s">
        <v>16</v>
      </c>
      <c r="F3123" s="4" t="s">
        <v>11</v>
      </c>
    </row>
    <row r="3124" spans="1:8">
      <c r="A3124" t="n">
        <v>24196</v>
      </c>
      <c r="B3124" s="62" t="n">
        <v>59</v>
      </c>
      <c r="C3124" s="7" t="n">
        <v>8</v>
      </c>
      <c r="D3124" s="7" t="n">
        <v>1</v>
      </c>
      <c r="E3124" s="7" t="n">
        <v>0.150000005960464</v>
      </c>
      <c r="F3124" s="7" t="n">
        <v>0</v>
      </c>
    </row>
    <row r="3125" spans="1:8">
      <c r="A3125" t="s">
        <v>4</v>
      </c>
      <c r="B3125" s="4" t="s">
        <v>5</v>
      </c>
      <c r="C3125" s="4" t="s">
        <v>7</v>
      </c>
      <c r="D3125" s="4" t="s">
        <v>11</v>
      </c>
      <c r="E3125" s="4" t="s">
        <v>8</v>
      </c>
      <c r="F3125" s="4" t="s">
        <v>8</v>
      </c>
      <c r="G3125" s="4" t="s">
        <v>8</v>
      </c>
      <c r="H3125" s="4" t="s">
        <v>8</v>
      </c>
    </row>
    <row r="3126" spans="1:8">
      <c r="A3126" t="n">
        <v>24206</v>
      </c>
      <c r="B3126" s="41" t="n">
        <v>51</v>
      </c>
      <c r="C3126" s="7" t="n">
        <v>3</v>
      </c>
      <c r="D3126" s="7" t="n">
        <v>6</v>
      </c>
      <c r="E3126" s="7" t="s">
        <v>163</v>
      </c>
      <c r="F3126" s="7" t="s">
        <v>167</v>
      </c>
      <c r="G3126" s="7" t="s">
        <v>165</v>
      </c>
      <c r="H3126" s="7" t="s">
        <v>166</v>
      </c>
    </row>
    <row r="3127" spans="1:8">
      <c r="A3127" t="s">
        <v>4</v>
      </c>
      <c r="B3127" s="4" t="s">
        <v>5</v>
      </c>
      <c r="C3127" s="4" t="s">
        <v>7</v>
      </c>
      <c r="D3127" s="4" t="s">
        <v>11</v>
      </c>
      <c r="E3127" s="4" t="s">
        <v>8</v>
      </c>
      <c r="F3127" s="4" t="s">
        <v>8</v>
      </c>
      <c r="G3127" s="4" t="s">
        <v>8</v>
      </c>
      <c r="H3127" s="4" t="s">
        <v>8</v>
      </c>
    </row>
    <row r="3128" spans="1:8">
      <c r="A3128" t="n">
        <v>24219</v>
      </c>
      <c r="B3128" s="41" t="n">
        <v>51</v>
      </c>
      <c r="C3128" s="7" t="n">
        <v>3</v>
      </c>
      <c r="D3128" s="7" t="n">
        <v>7</v>
      </c>
      <c r="E3128" s="7" t="s">
        <v>163</v>
      </c>
      <c r="F3128" s="7" t="s">
        <v>164</v>
      </c>
      <c r="G3128" s="7" t="s">
        <v>165</v>
      </c>
      <c r="H3128" s="7" t="s">
        <v>166</v>
      </c>
    </row>
    <row r="3129" spans="1:8">
      <c r="A3129" t="s">
        <v>4</v>
      </c>
      <c r="B3129" s="4" t="s">
        <v>5</v>
      </c>
      <c r="C3129" s="4" t="s">
        <v>7</v>
      </c>
      <c r="D3129" s="4" t="s">
        <v>11</v>
      </c>
      <c r="E3129" s="4" t="s">
        <v>8</v>
      </c>
      <c r="F3129" s="4" t="s">
        <v>8</v>
      </c>
      <c r="G3129" s="4" t="s">
        <v>8</v>
      </c>
      <c r="H3129" s="4" t="s">
        <v>8</v>
      </c>
    </row>
    <row r="3130" spans="1:8">
      <c r="A3130" t="n">
        <v>24232</v>
      </c>
      <c r="B3130" s="41" t="n">
        <v>51</v>
      </c>
      <c r="C3130" s="7" t="n">
        <v>3</v>
      </c>
      <c r="D3130" s="7" t="n">
        <v>8</v>
      </c>
      <c r="E3130" s="7" t="s">
        <v>163</v>
      </c>
      <c r="F3130" s="7" t="s">
        <v>167</v>
      </c>
      <c r="G3130" s="7" t="s">
        <v>165</v>
      </c>
      <c r="H3130" s="7" t="s">
        <v>166</v>
      </c>
    </row>
    <row r="3131" spans="1:8">
      <c r="A3131" t="s">
        <v>4</v>
      </c>
      <c r="B3131" s="4" t="s">
        <v>5</v>
      </c>
      <c r="C3131" s="4" t="s">
        <v>11</v>
      </c>
    </row>
    <row r="3132" spans="1:8">
      <c r="A3132" t="n">
        <v>24245</v>
      </c>
      <c r="B3132" s="36" t="n">
        <v>16</v>
      </c>
      <c r="C3132" s="7" t="n">
        <v>50</v>
      </c>
    </row>
    <row r="3133" spans="1:8">
      <c r="A3133" t="s">
        <v>4</v>
      </c>
      <c r="B3133" s="4" t="s">
        <v>5</v>
      </c>
      <c r="C3133" s="4" t="s">
        <v>11</v>
      </c>
      <c r="D3133" s="4" t="s">
        <v>7</v>
      </c>
      <c r="E3133" s="4" t="s">
        <v>16</v>
      </c>
      <c r="F3133" s="4" t="s">
        <v>11</v>
      </c>
    </row>
    <row r="3134" spans="1:8">
      <c r="A3134" t="n">
        <v>24248</v>
      </c>
      <c r="B3134" s="62" t="n">
        <v>59</v>
      </c>
      <c r="C3134" s="7" t="n">
        <v>9</v>
      </c>
      <c r="D3134" s="7" t="n">
        <v>1</v>
      </c>
      <c r="E3134" s="7" t="n">
        <v>0.150000005960464</v>
      </c>
      <c r="F3134" s="7" t="n">
        <v>0</v>
      </c>
    </row>
    <row r="3135" spans="1:8">
      <c r="A3135" t="s">
        <v>4</v>
      </c>
      <c r="B3135" s="4" t="s">
        <v>5</v>
      </c>
      <c r="C3135" s="4" t="s">
        <v>11</v>
      </c>
      <c r="D3135" s="4" t="s">
        <v>7</v>
      </c>
      <c r="E3135" s="4" t="s">
        <v>16</v>
      </c>
      <c r="F3135" s="4" t="s">
        <v>11</v>
      </c>
    </row>
    <row r="3136" spans="1:8">
      <c r="A3136" t="n">
        <v>24258</v>
      </c>
      <c r="B3136" s="62" t="n">
        <v>59</v>
      </c>
      <c r="C3136" s="7" t="n">
        <v>15</v>
      </c>
      <c r="D3136" s="7" t="n">
        <v>1</v>
      </c>
      <c r="E3136" s="7" t="n">
        <v>0.150000005960464</v>
      </c>
      <c r="F3136" s="7" t="n">
        <v>0</v>
      </c>
    </row>
    <row r="3137" spans="1:8">
      <c r="A3137" t="s">
        <v>4</v>
      </c>
      <c r="B3137" s="4" t="s">
        <v>5</v>
      </c>
      <c r="C3137" s="4" t="s">
        <v>7</v>
      </c>
      <c r="D3137" s="4" t="s">
        <v>11</v>
      </c>
      <c r="E3137" s="4" t="s">
        <v>8</v>
      </c>
      <c r="F3137" s="4" t="s">
        <v>8</v>
      </c>
      <c r="G3137" s="4" t="s">
        <v>8</v>
      </c>
      <c r="H3137" s="4" t="s">
        <v>8</v>
      </c>
    </row>
    <row r="3138" spans="1:8">
      <c r="A3138" t="n">
        <v>24268</v>
      </c>
      <c r="B3138" s="41" t="n">
        <v>51</v>
      </c>
      <c r="C3138" s="7" t="n">
        <v>3</v>
      </c>
      <c r="D3138" s="7" t="n">
        <v>9</v>
      </c>
      <c r="E3138" s="7" t="s">
        <v>163</v>
      </c>
      <c r="F3138" s="7" t="s">
        <v>164</v>
      </c>
      <c r="G3138" s="7" t="s">
        <v>165</v>
      </c>
      <c r="H3138" s="7" t="s">
        <v>166</v>
      </c>
    </row>
    <row r="3139" spans="1:8">
      <c r="A3139" t="s">
        <v>4</v>
      </c>
      <c r="B3139" s="4" t="s">
        <v>5</v>
      </c>
      <c r="C3139" s="4" t="s">
        <v>7</v>
      </c>
      <c r="D3139" s="4" t="s">
        <v>11</v>
      </c>
      <c r="E3139" s="4" t="s">
        <v>8</v>
      </c>
      <c r="F3139" s="4" t="s">
        <v>8</v>
      </c>
      <c r="G3139" s="4" t="s">
        <v>8</v>
      </c>
      <c r="H3139" s="4" t="s">
        <v>8</v>
      </c>
    </row>
    <row r="3140" spans="1:8">
      <c r="A3140" t="n">
        <v>24281</v>
      </c>
      <c r="B3140" s="41" t="n">
        <v>51</v>
      </c>
      <c r="C3140" s="7" t="n">
        <v>3</v>
      </c>
      <c r="D3140" s="7" t="n">
        <v>15</v>
      </c>
      <c r="E3140" s="7" t="s">
        <v>163</v>
      </c>
      <c r="F3140" s="7" t="s">
        <v>167</v>
      </c>
      <c r="G3140" s="7" t="s">
        <v>165</v>
      </c>
      <c r="H3140" s="7" t="s">
        <v>166</v>
      </c>
    </row>
    <row r="3141" spans="1:8">
      <c r="A3141" t="s">
        <v>4</v>
      </c>
      <c r="B3141" s="4" t="s">
        <v>5</v>
      </c>
      <c r="C3141" s="4" t="s">
        <v>11</v>
      </c>
    </row>
    <row r="3142" spans="1:8">
      <c r="A3142" t="n">
        <v>24294</v>
      </c>
      <c r="B3142" s="36" t="n">
        <v>16</v>
      </c>
      <c r="C3142" s="7" t="n">
        <v>50</v>
      </c>
    </row>
    <row r="3143" spans="1:8">
      <c r="A3143" t="s">
        <v>4</v>
      </c>
      <c r="B3143" s="4" t="s">
        <v>5</v>
      </c>
      <c r="C3143" s="4" t="s">
        <v>11</v>
      </c>
      <c r="D3143" s="4" t="s">
        <v>7</v>
      </c>
      <c r="E3143" s="4" t="s">
        <v>16</v>
      </c>
      <c r="F3143" s="4" t="s">
        <v>11</v>
      </c>
    </row>
    <row r="3144" spans="1:8">
      <c r="A3144" t="n">
        <v>24297</v>
      </c>
      <c r="B3144" s="62" t="n">
        <v>59</v>
      </c>
      <c r="C3144" s="7" t="n">
        <v>17</v>
      </c>
      <c r="D3144" s="7" t="n">
        <v>1</v>
      </c>
      <c r="E3144" s="7" t="n">
        <v>0.150000005960464</v>
      </c>
      <c r="F3144" s="7" t="n">
        <v>0</v>
      </c>
    </row>
    <row r="3145" spans="1:8">
      <c r="A3145" t="s">
        <v>4</v>
      </c>
      <c r="B3145" s="4" t="s">
        <v>5</v>
      </c>
      <c r="C3145" s="4" t="s">
        <v>11</v>
      </c>
      <c r="D3145" s="4" t="s">
        <v>7</v>
      </c>
      <c r="E3145" s="4" t="s">
        <v>16</v>
      </c>
      <c r="F3145" s="4" t="s">
        <v>11</v>
      </c>
    </row>
    <row r="3146" spans="1:8">
      <c r="A3146" t="n">
        <v>24307</v>
      </c>
      <c r="B3146" s="62" t="n">
        <v>59</v>
      </c>
      <c r="C3146" s="7" t="n">
        <v>18</v>
      </c>
      <c r="D3146" s="7" t="n">
        <v>1</v>
      </c>
      <c r="E3146" s="7" t="n">
        <v>0.150000005960464</v>
      </c>
      <c r="F3146" s="7" t="n">
        <v>0</v>
      </c>
    </row>
    <row r="3147" spans="1:8">
      <c r="A3147" t="s">
        <v>4</v>
      </c>
      <c r="B3147" s="4" t="s">
        <v>5</v>
      </c>
      <c r="C3147" s="4" t="s">
        <v>7</v>
      </c>
      <c r="D3147" s="4" t="s">
        <v>11</v>
      </c>
      <c r="E3147" s="4" t="s">
        <v>8</v>
      </c>
      <c r="F3147" s="4" t="s">
        <v>8</v>
      </c>
      <c r="G3147" s="4" t="s">
        <v>8</v>
      </c>
      <c r="H3147" s="4" t="s">
        <v>8</v>
      </c>
    </row>
    <row r="3148" spans="1:8">
      <c r="A3148" t="n">
        <v>24317</v>
      </c>
      <c r="B3148" s="41" t="n">
        <v>51</v>
      </c>
      <c r="C3148" s="7" t="n">
        <v>3</v>
      </c>
      <c r="D3148" s="7" t="n">
        <v>17</v>
      </c>
      <c r="E3148" s="7" t="s">
        <v>163</v>
      </c>
      <c r="F3148" s="7" t="s">
        <v>164</v>
      </c>
      <c r="G3148" s="7" t="s">
        <v>165</v>
      </c>
      <c r="H3148" s="7" t="s">
        <v>166</v>
      </c>
    </row>
    <row r="3149" spans="1:8">
      <c r="A3149" t="s">
        <v>4</v>
      </c>
      <c r="B3149" s="4" t="s">
        <v>5</v>
      </c>
      <c r="C3149" s="4" t="s">
        <v>7</v>
      </c>
      <c r="D3149" s="4" t="s">
        <v>11</v>
      </c>
      <c r="E3149" s="4" t="s">
        <v>8</v>
      </c>
      <c r="F3149" s="4" t="s">
        <v>8</v>
      </c>
      <c r="G3149" s="4" t="s">
        <v>8</v>
      </c>
      <c r="H3149" s="4" t="s">
        <v>8</v>
      </c>
    </row>
    <row r="3150" spans="1:8">
      <c r="A3150" t="n">
        <v>24330</v>
      </c>
      <c r="B3150" s="41" t="n">
        <v>51</v>
      </c>
      <c r="C3150" s="7" t="n">
        <v>3</v>
      </c>
      <c r="D3150" s="7" t="n">
        <v>18</v>
      </c>
      <c r="E3150" s="7" t="s">
        <v>163</v>
      </c>
      <c r="F3150" s="7" t="s">
        <v>164</v>
      </c>
      <c r="G3150" s="7" t="s">
        <v>165</v>
      </c>
      <c r="H3150" s="7" t="s">
        <v>166</v>
      </c>
    </row>
    <row r="3151" spans="1:8">
      <c r="A3151" t="s">
        <v>4</v>
      </c>
      <c r="B3151" s="4" t="s">
        <v>5</v>
      </c>
      <c r="C3151" s="4" t="s">
        <v>11</v>
      </c>
    </row>
    <row r="3152" spans="1:8">
      <c r="A3152" t="n">
        <v>24343</v>
      </c>
      <c r="B3152" s="36" t="n">
        <v>16</v>
      </c>
      <c r="C3152" s="7" t="n">
        <v>50</v>
      </c>
    </row>
    <row r="3153" spans="1:8">
      <c r="A3153" t="s">
        <v>4</v>
      </c>
      <c r="B3153" s="4" t="s">
        <v>5</v>
      </c>
      <c r="C3153" s="4" t="s">
        <v>11</v>
      </c>
      <c r="D3153" s="4" t="s">
        <v>7</v>
      </c>
      <c r="E3153" s="4" t="s">
        <v>16</v>
      </c>
      <c r="F3153" s="4" t="s">
        <v>11</v>
      </c>
    </row>
    <row r="3154" spans="1:8">
      <c r="A3154" t="n">
        <v>24346</v>
      </c>
      <c r="B3154" s="62" t="n">
        <v>59</v>
      </c>
      <c r="C3154" s="7" t="n">
        <v>12</v>
      </c>
      <c r="D3154" s="7" t="n">
        <v>1</v>
      </c>
      <c r="E3154" s="7" t="n">
        <v>0.150000005960464</v>
      </c>
      <c r="F3154" s="7" t="n">
        <v>0</v>
      </c>
    </row>
    <row r="3155" spans="1:8">
      <c r="A3155" t="s">
        <v>4</v>
      </c>
      <c r="B3155" s="4" t="s">
        <v>5</v>
      </c>
      <c r="C3155" s="4" t="s">
        <v>11</v>
      </c>
      <c r="D3155" s="4" t="s">
        <v>7</v>
      </c>
      <c r="E3155" s="4" t="s">
        <v>16</v>
      </c>
      <c r="F3155" s="4" t="s">
        <v>11</v>
      </c>
    </row>
    <row r="3156" spans="1:8">
      <c r="A3156" t="n">
        <v>24356</v>
      </c>
      <c r="B3156" s="62" t="n">
        <v>59</v>
      </c>
      <c r="C3156" s="7" t="n">
        <v>13</v>
      </c>
      <c r="D3156" s="7" t="n">
        <v>1</v>
      </c>
      <c r="E3156" s="7" t="n">
        <v>0.150000005960464</v>
      </c>
      <c r="F3156" s="7" t="n">
        <v>0</v>
      </c>
    </row>
    <row r="3157" spans="1:8">
      <c r="A3157" t="s">
        <v>4</v>
      </c>
      <c r="B3157" s="4" t="s">
        <v>5</v>
      </c>
      <c r="C3157" s="4" t="s">
        <v>11</v>
      </c>
      <c r="D3157" s="4" t="s">
        <v>7</v>
      </c>
      <c r="E3157" s="4" t="s">
        <v>16</v>
      </c>
      <c r="F3157" s="4" t="s">
        <v>11</v>
      </c>
    </row>
    <row r="3158" spans="1:8">
      <c r="A3158" t="n">
        <v>24366</v>
      </c>
      <c r="B3158" s="62" t="n">
        <v>59</v>
      </c>
      <c r="C3158" s="7" t="n">
        <v>80</v>
      </c>
      <c r="D3158" s="7" t="n">
        <v>1</v>
      </c>
      <c r="E3158" s="7" t="n">
        <v>0.150000005960464</v>
      </c>
      <c r="F3158" s="7" t="n">
        <v>0</v>
      </c>
    </row>
    <row r="3159" spans="1:8">
      <c r="A3159" t="s">
        <v>4</v>
      </c>
      <c r="B3159" s="4" t="s">
        <v>5</v>
      </c>
      <c r="C3159" s="4" t="s">
        <v>7</v>
      </c>
      <c r="D3159" s="4" t="s">
        <v>11</v>
      </c>
      <c r="E3159" s="4" t="s">
        <v>8</v>
      </c>
      <c r="F3159" s="4" t="s">
        <v>8</v>
      </c>
      <c r="G3159" s="4" t="s">
        <v>8</v>
      </c>
      <c r="H3159" s="4" t="s">
        <v>8</v>
      </c>
    </row>
    <row r="3160" spans="1:8">
      <c r="A3160" t="n">
        <v>24376</v>
      </c>
      <c r="B3160" s="41" t="n">
        <v>51</v>
      </c>
      <c r="C3160" s="7" t="n">
        <v>3</v>
      </c>
      <c r="D3160" s="7" t="n">
        <v>12</v>
      </c>
      <c r="E3160" s="7" t="s">
        <v>163</v>
      </c>
      <c r="F3160" s="7" t="s">
        <v>167</v>
      </c>
      <c r="G3160" s="7" t="s">
        <v>165</v>
      </c>
      <c r="H3160" s="7" t="s">
        <v>166</v>
      </c>
    </row>
    <row r="3161" spans="1:8">
      <c r="A3161" t="s">
        <v>4</v>
      </c>
      <c r="B3161" s="4" t="s">
        <v>5</v>
      </c>
      <c r="C3161" s="4" t="s">
        <v>7</v>
      </c>
      <c r="D3161" s="4" t="s">
        <v>11</v>
      </c>
      <c r="E3161" s="4" t="s">
        <v>8</v>
      </c>
      <c r="F3161" s="4" t="s">
        <v>8</v>
      </c>
      <c r="G3161" s="4" t="s">
        <v>8</v>
      </c>
      <c r="H3161" s="4" t="s">
        <v>8</v>
      </c>
    </row>
    <row r="3162" spans="1:8">
      <c r="A3162" t="n">
        <v>24389</v>
      </c>
      <c r="B3162" s="41" t="n">
        <v>51</v>
      </c>
      <c r="C3162" s="7" t="n">
        <v>3</v>
      </c>
      <c r="D3162" s="7" t="n">
        <v>13</v>
      </c>
      <c r="E3162" s="7" t="s">
        <v>163</v>
      </c>
      <c r="F3162" s="7" t="s">
        <v>164</v>
      </c>
      <c r="G3162" s="7" t="s">
        <v>165</v>
      </c>
      <c r="H3162" s="7" t="s">
        <v>166</v>
      </c>
    </row>
    <row r="3163" spans="1:8">
      <c r="A3163" t="s">
        <v>4</v>
      </c>
      <c r="B3163" s="4" t="s">
        <v>5</v>
      </c>
      <c r="C3163" s="4" t="s">
        <v>7</v>
      </c>
      <c r="D3163" s="4" t="s">
        <v>11</v>
      </c>
      <c r="E3163" s="4" t="s">
        <v>8</v>
      </c>
      <c r="F3163" s="4" t="s">
        <v>8</v>
      </c>
      <c r="G3163" s="4" t="s">
        <v>8</v>
      </c>
      <c r="H3163" s="4" t="s">
        <v>8</v>
      </c>
    </row>
    <row r="3164" spans="1:8">
      <c r="A3164" t="n">
        <v>24402</v>
      </c>
      <c r="B3164" s="41" t="n">
        <v>51</v>
      </c>
      <c r="C3164" s="7" t="n">
        <v>3</v>
      </c>
      <c r="D3164" s="7" t="n">
        <v>80</v>
      </c>
      <c r="E3164" s="7" t="s">
        <v>163</v>
      </c>
      <c r="F3164" s="7" t="s">
        <v>167</v>
      </c>
      <c r="G3164" s="7" t="s">
        <v>165</v>
      </c>
      <c r="H3164" s="7" t="s">
        <v>166</v>
      </c>
    </row>
    <row r="3165" spans="1:8">
      <c r="A3165" t="s">
        <v>4</v>
      </c>
      <c r="B3165" s="4" t="s">
        <v>5</v>
      </c>
      <c r="C3165" s="4" t="s">
        <v>11</v>
      </c>
    </row>
    <row r="3166" spans="1:8">
      <c r="A3166" t="n">
        <v>24415</v>
      </c>
      <c r="B3166" s="36" t="n">
        <v>16</v>
      </c>
      <c r="C3166" s="7" t="n">
        <v>1000</v>
      </c>
    </row>
    <row r="3167" spans="1:8">
      <c r="A3167" t="s">
        <v>4</v>
      </c>
      <c r="B3167" s="4" t="s">
        <v>5</v>
      </c>
      <c r="C3167" s="4" t="s">
        <v>7</v>
      </c>
      <c r="D3167" s="4" t="s">
        <v>16</v>
      </c>
      <c r="E3167" s="4" t="s">
        <v>11</v>
      </c>
      <c r="F3167" s="4" t="s">
        <v>7</v>
      </c>
    </row>
    <row r="3168" spans="1:8">
      <c r="A3168" t="n">
        <v>24418</v>
      </c>
      <c r="B3168" s="28" t="n">
        <v>49</v>
      </c>
      <c r="C3168" s="7" t="n">
        <v>3</v>
      </c>
      <c r="D3168" s="7" t="n">
        <v>0.5</v>
      </c>
      <c r="E3168" s="7" t="n">
        <v>500</v>
      </c>
      <c r="F3168" s="7" t="n">
        <v>0</v>
      </c>
    </row>
    <row r="3169" spans="1:8">
      <c r="A3169" t="s">
        <v>4</v>
      </c>
      <c r="B3169" s="4" t="s">
        <v>5</v>
      </c>
      <c r="C3169" s="4" t="s">
        <v>7</v>
      </c>
      <c r="D3169" s="4" t="s">
        <v>11</v>
      </c>
      <c r="E3169" s="4" t="s">
        <v>13</v>
      </c>
      <c r="F3169" s="4" t="s">
        <v>11</v>
      </c>
    </row>
    <row r="3170" spans="1:8">
      <c r="A3170" t="n">
        <v>24427</v>
      </c>
      <c r="B3170" s="13" t="n">
        <v>50</v>
      </c>
      <c r="C3170" s="7" t="n">
        <v>3</v>
      </c>
      <c r="D3170" s="7" t="n">
        <v>8121</v>
      </c>
      <c r="E3170" s="7" t="n">
        <v>1045220557</v>
      </c>
      <c r="F3170" s="7" t="n">
        <v>500</v>
      </c>
    </row>
    <row r="3171" spans="1:8">
      <c r="A3171" t="s">
        <v>4</v>
      </c>
      <c r="B3171" s="4" t="s">
        <v>5</v>
      </c>
      <c r="C3171" s="4" t="s">
        <v>7</v>
      </c>
      <c r="D3171" s="4" t="s">
        <v>7</v>
      </c>
      <c r="E3171" s="4" t="s">
        <v>7</v>
      </c>
      <c r="F3171" s="4" t="s">
        <v>16</v>
      </c>
      <c r="G3171" s="4" t="s">
        <v>16</v>
      </c>
      <c r="H3171" s="4" t="s">
        <v>16</v>
      </c>
      <c r="I3171" s="4" t="s">
        <v>16</v>
      </c>
      <c r="J3171" s="4" t="s">
        <v>16</v>
      </c>
    </row>
    <row r="3172" spans="1:8">
      <c r="A3172" t="n">
        <v>24437</v>
      </c>
      <c r="B3172" s="53" t="n">
        <v>76</v>
      </c>
      <c r="C3172" s="7" t="n">
        <v>0</v>
      </c>
      <c r="D3172" s="7" t="n">
        <v>3</v>
      </c>
      <c r="E3172" s="7" t="n">
        <v>0</v>
      </c>
      <c r="F3172" s="7" t="n">
        <v>1</v>
      </c>
      <c r="G3172" s="7" t="n">
        <v>1</v>
      </c>
      <c r="H3172" s="7" t="n">
        <v>1</v>
      </c>
      <c r="I3172" s="7" t="n">
        <v>1</v>
      </c>
      <c r="J3172" s="7" t="n">
        <v>1000</v>
      </c>
    </row>
    <row r="3173" spans="1:8">
      <c r="A3173" t="s">
        <v>4</v>
      </c>
      <c r="B3173" s="4" t="s">
        <v>5</v>
      </c>
      <c r="C3173" s="4" t="s">
        <v>7</v>
      </c>
      <c r="D3173" s="4" t="s">
        <v>7</v>
      </c>
    </row>
    <row r="3174" spans="1:8">
      <c r="A3174" t="n">
        <v>24461</v>
      </c>
      <c r="B3174" s="68" t="n">
        <v>77</v>
      </c>
      <c r="C3174" s="7" t="n">
        <v>0</v>
      </c>
      <c r="D3174" s="7" t="n">
        <v>3</v>
      </c>
    </row>
    <row r="3175" spans="1:8">
      <c r="A3175" t="s">
        <v>4</v>
      </c>
      <c r="B3175" s="4" t="s">
        <v>5</v>
      </c>
      <c r="C3175" s="4" t="s">
        <v>11</v>
      </c>
      <c r="D3175" s="4" t="s">
        <v>7</v>
      </c>
      <c r="E3175" s="4" t="s">
        <v>8</v>
      </c>
      <c r="F3175" s="4" t="s">
        <v>16</v>
      </c>
      <c r="G3175" s="4" t="s">
        <v>16</v>
      </c>
      <c r="H3175" s="4" t="s">
        <v>16</v>
      </c>
    </row>
    <row r="3176" spans="1:8">
      <c r="A3176" t="n">
        <v>24464</v>
      </c>
      <c r="B3176" s="40" t="n">
        <v>48</v>
      </c>
      <c r="C3176" s="7" t="n">
        <v>0</v>
      </c>
      <c r="D3176" s="7" t="n">
        <v>0</v>
      </c>
      <c r="E3176" s="7" t="s">
        <v>210</v>
      </c>
      <c r="F3176" s="7" t="n">
        <v>0</v>
      </c>
      <c r="G3176" s="7" t="n">
        <v>1</v>
      </c>
      <c r="H3176" s="7" t="n">
        <v>0</v>
      </c>
    </row>
    <row r="3177" spans="1:8">
      <c r="A3177" t="s">
        <v>4</v>
      </c>
      <c r="B3177" s="4" t="s">
        <v>5</v>
      </c>
      <c r="C3177" s="4" t="s">
        <v>11</v>
      </c>
    </row>
    <row r="3178" spans="1:8">
      <c r="A3178" t="n">
        <v>24489</v>
      </c>
      <c r="B3178" s="36" t="n">
        <v>16</v>
      </c>
      <c r="C3178" s="7" t="n">
        <v>2000</v>
      </c>
    </row>
    <row r="3179" spans="1:8">
      <c r="A3179" t="s">
        <v>4</v>
      </c>
      <c r="B3179" s="4" t="s">
        <v>5</v>
      </c>
      <c r="C3179" s="4" t="s">
        <v>7</v>
      </c>
    </row>
    <row r="3180" spans="1:8">
      <c r="A3180" t="n">
        <v>24492</v>
      </c>
      <c r="B3180" s="26" t="n">
        <v>45</v>
      </c>
      <c r="C3180" s="7" t="n">
        <v>0</v>
      </c>
    </row>
    <row r="3181" spans="1:8">
      <c r="A3181" t="s">
        <v>4</v>
      </c>
      <c r="B3181" s="4" t="s">
        <v>5</v>
      </c>
      <c r="C3181" s="4" t="s">
        <v>7</v>
      </c>
      <c r="D3181" s="4" t="s">
        <v>7</v>
      </c>
      <c r="E3181" s="4" t="s">
        <v>16</v>
      </c>
      <c r="F3181" s="4" t="s">
        <v>16</v>
      </c>
      <c r="G3181" s="4" t="s">
        <v>16</v>
      </c>
      <c r="H3181" s="4" t="s">
        <v>11</v>
      </c>
    </row>
    <row r="3182" spans="1:8">
      <c r="A3182" t="n">
        <v>24494</v>
      </c>
      <c r="B3182" s="26" t="n">
        <v>45</v>
      </c>
      <c r="C3182" s="7" t="n">
        <v>2</v>
      </c>
      <c r="D3182" s="7" t="n">
        <v>3</v>
      </c>
      <c r="E3182" s="7" t="n">
        <v>8.51000022888184</v>
      </c>
      <c r="F3182" s="7" t="n">
        <v>-1.36000001430511</v>
      </c>
      <c r="G3182" s="7" t="n">
        <v>-24.7999992370605</v>
      </c>
      <c r="H3182" s="7" t="n">
        <v>0</v>
      </c>
    </row>
    <row r="3183" spans="1:8">
      <c r="A3183" t="s">
        <v>4</v>
      </c>
      <c r="B3183" s="4" t="s">
        <v>5</v>
      </c>
      <c r="C3183" s="4" t="s">
        <v>7</v>
      </c>
      <c r="D3183" s="4" t="s">
        <v>7</v>
      </c>
      <c r="E3183" s="4" t="s">
        <v>16</v>
      </c>
      <c r="F3183" s="4" t="s">
        <v>16</v>
      </c>
      <c r="G3183" s="4" t="s">
        <v>16</v>
      </c>
      <c r="H3183" s="4" t="s">
        <v>11</v>
      </c>
      <c r="I3183" s="4" t="s">
        <v>7</v>
      </c>
    </row>
    <row r="3184" spans="1:8">
      <c r="A3184" t="n">
        <v>24511</v>
      </c>
      <c r="B3184" s="26" t="n">
        <v>45</v>
      </c>
      <c r="C3184" s="7" t="n">
        <v>4</v>
      </c>
      <c r="D3184" s="7" t="n">
        <v>3</v>
      </c>
      <c r="E3184" s="7" t="n">
        <v>12.6199998855591</v>
      </c>
      <c r="F3184" s="7" t="n">
        <v>87.3899993896484</v>
      </c>
      <c r="G3184" s="7" t="n">
        <v>354.709991455078</v>
      </c>
      <c r="H3184" s="7" t="n">
        <v>0</v>
      </c>
      <c r="I3184" s="7" t="n">
        <v>0</v>
      </c>
    </row>
    <row r="3185" spans="1:10">
      <c r="A3185" t="s">
        <v>4</v>
      </c>
      <c r="B3185" s="4" t="s">
        <v>5</v>
      </c>
      <c r="C3185" s="4" t="s">
        <v>7</v>
      </c>
      <c r="D3185" s="4" t="s">
        <v>7</v>
      </c>
      <c r="E3185" s="4" t="s">
        <v>16</v>
      </c>
      <c r="F3185" s="4" t="s">
        <v>11</v>
      </c>
    </row>
    <row r="3186" spans="1:10">
      <c r="A3186" t="n">
        <v>24529</v>
      </c>
      <c r="B3186" s="26" t="n">
        <v>45</v>
      </c>
      <c r="C3186" s="7" t="n">
        <v>5</v>
      </c>
      <c r="D3186" s="7" t="n">
        <v>3</v>
      </c>
      <c r="E3186" s="7" t="n">
        <v>11.3999996185303</v>
      </c>
      <c r="F3186" s="7" t="n">
        <v>0</v>
      </c>
    </row>
    <row r="3187" spans="1:10">
      <c r="A3187" t="s">
        <v>4</v>
      </c>
      <c r="B3187" s="4" t="s">
        <v>5</v>
      </c>
      <c r="C3187" s="4" t="s">
        <v>7</v>
      </c>
      <c r="D3187" s="4" t="s">
        <v>7</v>
      </c>
      <c r="E3187" s="4" t="s">
        <v>16</v>
      </c>
      <c r="F3187" s="4" t="s">
        <v>11</v>
      </c>
    </row>
    <row r="3188" spans="1:10">
      <c r="A3188" t="n">
        <v>24538</v>
      </c>
      <c r="B3188" s="26" t="n">
        <v>45</v>
      </c>
      <c r="C3188" s="7" t="n">
        <v>11</v>
      </c>
      <c r="D3188" s="7" t="n">
        <v>3</v>
      </c>
      <c r="E3188" s="7" t="n">
        <v>19.7000007629395</v>
      </c>
      <c r="F3188" s="7" t="n">
        <v>0</v>
      </c>
    </row>
    <row r="3189" spans="1:10">
      <c r="A3189" t="s">
        <v>4</v>
      </c>
      <c r="B3189" s="4" t="s">
        <v>5</v>
      </c>
      <c r="C3189" s="4" t="s">
        <v>7</v>
      </c>
      <c r="D3189" s="4" t="s">
        <v>7</v>
      </c>
      <c r="E3189" s="4" t="s">
        <v>16</v>
      </c>
      <c r="F3189" s="4" t="s">
        <v>16</v>
      </c>
      <c r="G3189" s="4" t="s">
        <v>16</v>
      </c>
      <c r="H3189" s="4" t="s">
        <v>11</v>
      </c>
    </row>
    <row r="3190" spans="1:10">
      <c r="A3190" t="n">
        <v>24547</v>
      </c>
      <c r="B3190" s="26" t="n">
        <v>45</v>
      </c>
      <c r="C3190" s="7" t="n">
        <v>2</v>
      </c>
      <c r="D3190" s="7" t="n">
        <v>3</v>
      </c>
      <c r="E3190" s="7" t="n">
        <v>8.60999965667725</v>
      </c>
      <c r="F3190" s="7" t="n">
        <v>-1.36000001430511</v>
      </c>
      <c r="G3190" s="7" t="n">
        <v>-24.5699996948242</v>
      </c>
      <c r="H3190" s="7" t="n">
        <v>30000</v>
      </c>
    </row>
    <row r="3191" spans="1:10">
      <c r="A3191" t="s">
        <v>4</v>
      </c>
      <c r="B3191" s="4" t="s">
        <v>5</v>
      </c>
      <c r="C3191" s="4" t="s">
        <v>7</v>
      </c>
      <c r="D3191" s="4" t="s">
        <v>7</v>
      </c>
      <c r="E3191" s="4" t="s">
        <v>16</v>
      </c>
      <c r="F3191" s="4" t="s">
        <v>16</v>
      </c>
      <c r="G3191" s="4" t="s">
        <v>16</v>
      </c>
      <c r="H3191" s="4" t="s">
        <v>11</v>
      </c>
      <c r="I3191" s="4" t="s">
        <v>7</v>
      </c>
    </row>
    <row r="3192" spans="1:10">
      <c r="A3192" t="n">
        <v>24564</v>
      </c>
      <c r="B3192" s="26" t="n">
        <v>45</v>
      </c>
      <c r="C3192" s="7" t="n">
        <v>4</v>
      </c>
      <c r="D3192" s="7" t="n">
        <v>3</v>
      </c>
      <c r="E3192" s="7" t="n">
        <v>21.4099998474121</v>
      </c>
      <c r="F3192" s="7" t="n">
        <v>84.6999969482422</v>
      </c>
      <c r="G3192" s="7" t="n">
        <v>354.709991455078</v>
      </c>
      <c r="H3192" s="7" t="n">
        <v>30000</v>
      </c>
      <c r="I3192" s="7" t="n">
        <v>0</v>
      </c>
    </row>
    <row r="3193" spans="1:10">
      <c r="A3193" t="s">
        <v>4</v>
      </c>
      <c r="B3193" s="4" t="s">
        <v>5</v>
      </c>
      <c r="C3193" s="4" t="s">
        <v>7</v>
      </c>
      <c r="D3193" s="4" t="s">
        <v>16</v>
      </c>
      <c r="E3193" s="4" t="s">
        <v>11</v>
      </c>
      <c r="F3193" s="4" t="s">
        <v>7</v>
      </c>
    </row>
    <row r="3194" spans="1:10">
      <c r="A3194" t="n">
        <v>24582</v>
      </c>
      <c r="B3194" s="28" t="n">
        <v>49</v>
      </c>
      <c r="C3194" s="7" t="n">
        <v>3</v>
      </c>
      <c r="D3194" s="7" t="n">
        <v>0.699999988079071</v>
      </c>
      <c r="E3194" s="7" t="n">
        <v>1000</v>
      </c>
      <c r="F3194" s="7" t="n">
        <v>0</v>
      </c>
    </row>
    <row r="3195" spans="1:10">
      <c r="A3195" t="s">
        <v>4</v>
      </c>
      <c r="B3195" s="4" t="s">
        <v>5</v>
      </c>
      <c r="C3195" s="4" t="s">
        <v>7</v>
      </c>
      <c r="D3195" s="4" t="s">
        <v>11</v>
      </c>
      <c r="E3195" s="4" t="s">
        <v>13</v>
      </c>
      <c r="F3195" s="4" t="s">
        <v>11</v>
      </c>
    </row>
    <row r="3196" spans="1:10">
      <c r="A3196" t="n">
        <v>24591</v>
      </c>
      <c r="B3196" s="13" t="n">
        <v>50</v>
      </c>
      <c r="C3196" s="7" t="n">
        <v>3</v>
      </c>
      <c r="D3196" s="7" t="n">
        <v>8121</v>
      </c>
      <c r="E3196" s="7" t="n">
        <v>1060320051</v>
      </c>
      <c r="F3196" s="7" t="n">
        <v>1000</v>
      </c>
    </row>
    <row r="3197" spans="1:10">
      <c r="A3197" t="s">
        <v>4</v>
      </c>
      <c r="B3197" s="4" t="s">
        <v>5</v>
      </c>
      <c r="C3197" s="4" t="s">
        <v>7</v>
      </c>
      <c r="D3197" s="4" t="s">
        <v>7</v>
      </c>
      <c r="E3197" s="4" t="s">
        <v>7</v>
      </c>
      <c r="F3197" s="4" t="s">
        <v>16</v>
      </c>
      <c r="G3197" s="4" t="s">
        <v>16</v>
      </c>
      <c r="H3197" s="4" t="s">
        <v>16</v>
      </c>
      <c r="I3197" s="4" t="s">
        <v>16</v>
      </c>
      <c r="J3197" s="4" t="s">
        <v>16</v>
      </c>
    </row>
    <row r="3198" spans="1:10">
      <c r="A3198" t="n">
        <v>24601</v>
      </c>
      <c r="B3198" s="53" t="n">
        <v>76</v>
      </c>
      <c r="C3198" s="7" t="n">
        <v>0</v>
      </c>
      <c r="D3198" s="7" t="n">
        <v>3</v>
      </c>
      <c r="E3198" s="7" t="n">
        <v>0</v>
      </c>
      <c r="F3198" s="7" t="n">
        <v>1</v>
      </c>
      <c r="G3198" s="7" t="n">
        <v>1</v>
      </c>
      <c r="H3198" s="7" t="n">
        <v>1</v>
      </c>
      <c r="I3198" s="7" t="n">
        <v>0</v>
      </c>
      <c r="J3198" s="7" t="n">
        <v>1000</v>
      </c>
    </row>
    <row r="3199" spans="1:10">
      <c r="A3199" t="s">
        <v>4</v>
      </c>
      <c r="B3199" s="4" t="s">
        <v>5</v>
      </c>
      <c r="C3199" s="4" t="s">
        <v>7</v>
      </c>
      <c r="D3199" s="4" t="s">
        <v>7</v>
      </c>
    </row>
    <row r="3200" spans="1:10">
      <c r="A3200" t="n">
        <v>24625</v>
      </c>
      <c r="B3200" s="68" t="n">
        <v>77</v>
      </c>
      <c r="C3200" s="7" t="n">
        <v>0</v>
      </c>
      <c r="D3200" s="7" t="n">
        <v>3</v>
      </c>
    </row>
    <row r="3201" spans="1:10">
      <c r="A3201" t="s">
        <v>4</v>
      </c>
      <c r="B3201" s="4" t="s">
        <v>5</v>
      </c>
      <c r="C3201" s="4" t="s">
        <v>7</v>
      </c>
      <c r="D3201" s="4" t="s">
        <v>11</v>
      </c>
      <c r="E3201" s="4" t="s">
        <v>8</v>
      </c>
    </row>
    <row r="3202" spans="1:10">
      <c r="A3202" t="n">
        <v>24628</v>
      </c>
      <c r="B3202" s="41" t="n">
        <v>51</v>
      </c>
      <c r="C3202" s="7" t="n">
        <v>4</v>
      </c>
      <c r="D3202" s="7" t="n">
        <v>7</v>
      </c>
      <c r="E3202" s="7" t="s">
        <v>168</v>
      </c>
    </row>
    <row r="3203" spans="1:10">
      <c r="A3203" t="s">
        <v>4</v>
      </c>
      <c r="B3203" s="4" t="s">
        <v>5</v>
      </c>
      <c r="C3203" s="4" t="s">
        <v>11</v>
      </c>
    </row>
    <row r="3204" spans="1:10">
      <c r="A3204" t="n">
        <v>24642</v>
      </c>
      <c r="B3204" s="36" t="n">
        <v>16</v>
      </c>
      <c r="C3204" s="7" t="n">
        <v>0</v>
      </c>
    </row>
    <row r="3205" spans="1:10">
      <c r="A3205" t="s">
        <v>4</v>
      </c>
      <c r="B3205" s="4" t="s">
        <v>5</v>
      </c>
      <c r="C3205" s="4" t="s">
        <v>11</v>
      </c>
      <c r="D3205" s="4" t="s">
        <v>7</v>
      </c>
      <c r="E3205" s="4" t="s">
        <v>13</v>
      </c>
      <c r="F3205" s="4" t="s">
        <v>46</v>
      </c>
      <c r="G3205" s="4" t="s">
        <v>7</v>
      </c>
      <c r="H3205" s="4" t="s">
        <v>7</v>
      </c>
    </row>
    <row r="3206" spans="1:10">
      <c r="A3206" t="n">
        <v>24645</v>
      </c>
      <c r="B3206" s="42" t="n">
        <v>26</v>
      </c>
      <c r="C3206" s="7" t="n">
        <v>7</v>
      </c>
      <c r="D3206" s="7" t="n">
        <v>17</v>
      </c>
      <c r="E3206" s="7" t="n">
        <v>4513</v>
      </c>
      <c r="F3206" s="7" t="s">
        <v>246</v>
      </c>
      <c r="G3206" s="7" t="n">
        <v>2</v>
      </c>
      <c r="H3206" s="7" t="n">
        <v>0</v>
      </c>
    </row>
    <row r="3207" spans="1:10">
      <c r="A3207" t="s">
        <v>4</v>
      </c>
      <c r="B3207" s="4" t="s">
        <v>5</v>
      </c>
    </row>
    <row r="3208" spans="1:10">
      <c r="A3208" t="n">
        <v>24674</v>
      </c>
      <c r="B3208" s="43" t="n">
        <v>28</v>
      </c>
    </row>
    <row r="3209" spans="1:10">
      <c r="A3209" t="s">
        <v>4</v>
      </c>
      <c r="B3209" s="4" t="s">
        <v>5</v>
      </c>
      <c r="C3209" s="4" t="s">
        <v>11</v>
      </c>
      <c r="D3209" s="4" t="s">
        <v>7</v>
      </c>
    </row>
    <row r="3210" spans="1:10">
      <c r="A3210" t="n">
        <v>24675</v>
      </c>
      <c r="B3210" s="63" t="n">
        <v>89</v>
      </c>
      <c r="C3210" s="7" t="n">
        <v>65533</v>
      </c>
      <c r="D3210" s="7" t="n">
        <v>1</v>
      </c>
    </row>
    <row r="3211" spans="1:10">
      <c r="A3211" t="s">
        <v>4</v>
      </c>
      <c r="B3211" s="4" t="s">
        <v>5</v>
      </c>
      <c r="C3211" s="4" t="s">
        <v>11</v>
      </c>
      <c r="D3211" s="4" t="s">
        <v>7</v>
      </c>
      <c r="E3211" s="4" t="s">
        <v>8</v>
      </c>
      <c r="F3211" s="4" t="s">
        <v>16</v>
      </c>
      <c r="G3211" s="4" t="s">
        <v>16</v>
      </c>
      <c r="H3211" s="4" t="s">
        <v>16</v>
      </c>
    </row>
    <row r="3212" spans="1:10">
      <c r="A3212" t="n">
        <v>24679</v>
      </c>
      <c r="B3212" s="40" t="n">
        <v>48</v>
      </c>
      <c r="C3212" s="7" t="n">
        <v>9</v>
      </c>
      <c r="D3212" s="7" t="n">
        <v>0</v>
      </c>
      <c r="E3212" s="7" t="s">
        <v>151</v>
      </c>
      <c r="F3212" s="7" t="n">
        <v>-1</v>
      </c>
      <c r="G3212" s="7" t="n">
        <v>1</v>
      </c>
      <c r="H3212" s="7" t="n">
        <v>0</v>
      </c>
    </row>
    <row r="3213" spans="1:10">
      <c r="A3213" t="s">
        <v>4</v>
      </c>
      <c r="B3213" s="4" t="s">
        <v>5</v>
      </c>
      <c r="C3213" s="4" t="s">
        <v>7</v>
      </c>
      <c r="D3213" s="4" t="s">
        <v>11</v>
      </c>
      <c r="E3213" s="4" t="s">
        <v>8</v>
      </c>
    </row>
    <row r="3214" spans="1:10">
      <c r="A3214" t="n">
        <v>24706</v>
      </c>
      <c r="B3214" s="41" t="n">
        <v>51</v>
      </c>
      <c r="C3214" s="7" t="n">
        <v>4</v>
      </c>
      <c r="D3214" s="7" t="n">
        <v>9</v>
      </c>
      <c r="E3214" s="7" t="s">
        <v>194</v>
      </c>
    </row>
    <row r="3215" spans="1:10">
      <c r="A3215" t="s">
        <v>4</v>
      </c>
      <c r="B3215" s="4" t="s">
        <v>5</v>
      </c>
      <c r="C3215" s="4" t="s">
        <v>11</v>
      </c>
    </row>
    <row r="3216" spans="1:10">
      <c r="A3216" t="n">
        <v>24719</v>
      </c>
      <c r="B3216" s="36" t="n">
        <v>16</v>
      </c>
      <c r="C3216" s="7" t="n">
        <v>0</v>
      </c>
    </row>
    <row r="3217" spans="1:8">
      <c r="A3217" t="s">
        <v>4</v>
      </c>
      <c r="B3217" s="4" t="s">
        <v>5</v>
      </c>
      <c r="C3217" s="4" t="s">
        <v>11</v>
      </c>
      <c r="D3217" s="4" t="s">
        <v>7</v>
      </c>
      <c r="E3217" s="4" t="s">
        <v>13</v>
      </c>
      <c r="F3217" s="4" t="s">
        <v>46</v>
      </c>
      <c r="G3217" s="4" t="s">
        <v>7</v>
      </c>
      <c r="H3217" s="4" t="s">
        <v>7</v>
      </c>
    </row>
    <row r="3218" spans="1:8">
      <c r="A3218" t="n">
        <v>24722</v>
      </c>
      <c r="B3218" s="42" t="n">
        <v>26</v>
      </c>
      <c r="C3218" s="7" t="n">
        <v>9</v>
      </c>
      <c r="D3218" s="7" t="n">
        <v>17</v>
      </c>
      <c r="E3218" s="7" t="n">
        <v>5450</v>
      </c>
      <c r="F3218" s="7" t="s">
        <v>247</v>
      </c>
      <c r="G3218" s="7" t="n">
        <v>2</v>
      </c>
      <c r="H3218" s="7" t="n">
        <v>0</v>
      </c>
    </row>
    <row r="3219" spans="1:8">
      <c r="A3219" t="s">
        <v>4</v>
      </c>
      <c r="B3219" s="4" t="s">
        <v>5</v>
      </c>
    </row>
    <row r="3220" spans="1:8">
      <c r="A3220" t="n">
        <v>24815</v>
      </c>
      <c r="B3220" s="43" t="n">
        <v>28</v>
      </c>
    </row>
    <row r="3221" spans="1:8">
      <c r="A3221" t="s">
        <v>4</v>
      </c>
      <c r="B3221" s="4" t="s">
        <v>5</v>
      </c>
      <c r="C3221" s="4" t="s">
        <v>11</v>
      </c>
      <c r="D3221" s="4" t="s">
        <v>7</v>
      </c>
    </row>
    <row r="3222" spans="1:8">
      <c r="A3222" t="n">
        <v>24816</v>
      </c>
      <c r="B3222" s="63" t="n">
        <v>89</v>
      </c>
      <c r="C3222" s="7" t="n">
        <v>65533</v>
      </c>
      <c r="D3222" s="7" t="n">
        <v>1</v>
      </c>
    </row>
    <row r="3223" spans="1:8">
      <c r="A3223" t="s">
        <v>4</v>
      </c>
      <c r="B3223" s="4" t="s">
        <v>5</v>
      </c>
      <c r="C3223" s="4" t="s">
        <v>7</v>
      </c>
      <c r="D3223" s="4" t="s">
        <v>11</v>
      </c>
      <c r="E3223" s="4" t="s">
        <v>8</v>
      </c>
    </row>
    <row r="3224" spans="1:8">
      <c r="A3224" t="n">
        <v>24820</v>
      </c>
      <c r="B3224" s="41" t="n">
        <v>51</v>
      </c>
      <c r="C3224" s="7" t="n">
        <v>4</v>
      </c>
      <c r="D3224" s="7" t="n">
        <v>0</v>
      </c>
      <c r="E3224" s="7" t="s">
        <v>228</v>
      </c>
    </row>
    <row r="3225" spans="1:8">
      <c r="A3225" t="s">
        <v>4</v>
      </c>
      <c r="B3225" s="4" t="s">
        <v>5</v>
      </c>
      <c r="C3225" s="4" t="s">
        <v>11</v>
      </c>
    </row>
    <row r="3226" spans="1:8">
      <c r="A3226" t="n">
        <v>24834</v>
      </c>
      <c r="B3226" s="36" t="n">
        <v>16</v>
      </c>
      <c r="C3226" s="7" t="n">
        <v>0</v>
      </c>
    </row>
    <row r="3227" spans="1:8">
      <c r="A3227" t="s">
        <v>4</v>
      </c>
      <c r="B3227" s="4" t="s">
        <v>5</v>
      </c>
      <c r="C3227" s="4" t="s">
        <v>11</v>
      </c>
      <c r="D3227" s="4" t="s">
        <v>7</v>
      </c>
      <c r="E3227" s="4" t="s">
        <v>13</v>
      </c>
      <c r="F3227" s="4" t="s">
        <v>46</v>
      </c>
      <c r="G3227" s="4" t="s">
        <v>7</v>
      </c>
      <c r="H3227" s="4" t="s">
        <v>7</v>
      </c>
      <c r="I3227" s="4" t="s">
        <v>7</v>
      </c>
      <c r="J3227" s="4" t="s">
        <v>13</v>
      </c>
      <c r="K3227" s="4" t="s">
        <v>46</v>
      </c>
      <c r="L3227" s="4" t="s">
        <v>7</v>
      </c>
      <c r="M3227" s="4" t="s">
        <v>7</v>
      </c>
    </row>
    <row r="3228" spans="1:8">
      <c r="A3228" t="n">
        <v>24837</v>
      </c>
      <c r="B3228" s="42" t="n">
        <v>26</v>
      </c>
      <c r="C3228" s="7" t="n">
        <v>0</v>
      </c>
      <c r="D3228" s="7" t="n">
        <v>17</v>
      </c>
      <c r="E3228" s="7" t="n">
        <v>53312</v>
      </c>
      <c r="F3228" s="7" t="s">
        <v>248</v>
      </c>
      <c r="G3228" s="7" t="n">
        <v>2</v>
      </c>
      <c r="H3228" s="7" t="n">
        <v>3</v>
      </c>
      <c r="I3228" s="7" t="n">
        <v>17</v>
      </c>
      <c r="J3228" s="7" t="n">
        <v>53313</v>
      </c>
      <c r="K3228" s="7" t="s">
        <v>249</v>
      </c>
      <c r="L3228" s="7" t="n">
        <v>2</v>
      </c>
      <c r="M3228" s="7" t="n">
        <v>0</v>
      </c>
    </row>
    <row r="3229" spans="1:8">
      <c r="A3229" t="s">
        <v>4</v>
      </c>
      <c r="B3229" s="4" t="s">
        <v>5</v>
      </c>
    </row>
    <row r="3230" spans="1:8">
      <c r="A3230" t="n">
        <v>24974</v>
      </c>
      <c r="B3230" s="43" t="n">
        <v>28</v>
      </c>
    </row>
    <row r="3231" spans="1:8">
      <c r="A3231" t="s">
        <v>4</v>
      </c>
      <c r="B3231" s="4" t="s">
        <v>5</v>
      </c>
      <c r="C3231" s="4" t="s">
        <v>11</v>
      </c>
      <c r="D3231" s="4" t="s">
        <v>7</v>
      </c>
    </row>
    <row r="3232" spans="1:8">
      <c r="A3232" t="n">
        <v>24975</v>
      </c>
      <c r="B3232" s="63" t="n">
        <v>89</v>
      </c>
      <c r="C3232" s="7" t="n">
        <v>65533</v>
      </c>
      <c r="D3232" s="7" t="n">
        <v>1</v>
      </c>
    </row>
    <row r="3233" spans="1:13">
      <c r="A3233" t="s">
        <v>4</v>
      </c>
      <c r="B3233" s="4" t="s">
        <v>5</v>
      </c>
      <c r="C3233" s="4" t="s">
        <v>7</v>
      </c>
      <c r="D3233" s="4" t="s">
        <v>11</v>
      </c>
      <c r="E3233" s="4" t="s">
        <v>11</v>
      </c>
      <c r="F3233" s="4" t="s">
        <v>7</v>
      </c>
    </row>
    <row r="3234" spans="1:13">
      <c r="A3234" t="n">
        <v>24979</v>
      </c>
      <c r="B3234" s="65" t="n">
        <v>25</v>
      </c>
      <c r="C3234" s="7" t="n">
        <v>1</v>
      </c>
      <c r="D3234" s="7" t="n">
        <v>650</v>
      </c>
      <c r="E3234" s="7" t="n">
        <v>50</v>
      </c>
      <c r="F3234" s="7" t="n">
        <v>0</v>
      </c>
    </row>
    <row r="3235" spans="1:13">
      <c r="A3235" t="s">
        <v>4</v>
      </c>
      <c r="B3235" s="4" t="s">
        <v>5</v>
      </c>
      <c r="C3235" s="4" t="s">
        <v>7</v>
      </c>
      <c r="D3235" s="4" t="s">
        <v>7</v>
      </c>
      <c r="E3235" s="4" t="s">
        <v>7</v>
      </c>
      <c r="F3235" s="4" t="s">
        <v>7</v>
      </c>
    </row>
    <row r="3236" spans="1:13">
      <c r="A3236" t="n">
        <v>24986</v>
      </c>
      <c r="B3236" s="9" t="n">
        <v>14</v>
      </c>
      <c r="C3236" s="7" t="n">
        <v>0</v>
      </c>
      <c r="D3236" s="7" t="n">
        <v>128</v>
      </c>
      <c r="E3236" s="7" t="n">
        <v>0</v>
      </c>
      <c r="F3236" s="7" t="n">
        <v>0</v>
      </c>
    </row>
    <row r="3237" spans="1:13">
      <c r="A3237" t="s">
        <v>4</v>
      </c>
      <c r="B3237" s="4" t="s">
        <v>5</v>
      </c>
      <c r="C3237" s="4" t="s">
        <v>7</v>
      </c>
      <c r="D3237" s="4" t="s">
        <v>11</v>
      </c>
      <c r="E3237" s="4" t="s">
        <v>8</v>
      </c>
    </row>
    <row r="3238" spans="1:13">
      <c r="A3238" t="n">
        <v>24991</v>
      </c>
      <c r="B3238" s="41" t="n">
        <v>51</v>
      </c>
      <c r="C3238" s="7" t="n">
        <v>4</v>
      </c>
      <c r="D3238" s="7" t="n">
        <v>7033</v>
      </c>
      <c r="E3238" s="7" t="s">
        <v>45</v>
      </c>
    </row>
    <row r="3239" spans="1:13">
      <c r="A3239" t="s">
        <v>4</v>
      </c>
      <c r="B3239" s="4" t="s">
        <v>5</v>
      </c>
      <c r="C3239" s="4" t="s">
        <v>11</v>
      </c>
    </row>
    <row r="3240" spans="1:13">
      <c r="A3240" t="n">
        <v>25004</v>
      </c>
      <c r="B3240" s="36" t="n">
        <v>16</v>
      </c>
      <c r="C3240" s="7" t="n">
        <v>0</v>
      </c>
    </row>
    <row r="3241" spans="1:13">
      <c r="A3241" t="s">
        <v>4</v>
      </c>
      <c r="B3241" s="4" t="s">
        <v>5</v>
      </c>
      <c r="C3241" s="4" t="s">
        <v>11</v>
      </c>
      <c r="D3241" s="4" t="s">
        <v>7</v>
      </c>
      <c r="E3241" s="4" t="s">
        <v>13</v>
      </c>
      <c r="F3241" s="4" t="s">
        <v>46</v>
      </c>
      <c r="G3241" s="4" t="s">
        <v>7</v>
      </c>
      <c r="H3241" s="4" t="s">
        <v>7</v>
      </c>
      <c r="I3241" s="4" t="s">
        <v>7</v>
      </c>
      <c r="J3241" s="4" t="s">
        <v>13</v>
      </c>
      <c r="K3241" s="4" t="s">
        <v>46</v>
      </c>
      <c r="L3241" s="4" t="s">
        <v>7</v>
      </c>
      <c r="M3241" s="4" t="s">
        <v>7</v>
      </c>
      <c r="N3241" s="4" t="s">
        <v>7</v>
      </c>
      <c r="O3241" s="4" t="s">
        <v>13</v>
      </c>
      <c r="P3241" s="4" t="s">
        <v>46</v>
      </c>
      <c r="Q3241" s="4" t="s">
        <v>7</v>
      </c>
      <c r="R3241" s="4" t="s">
        <v>7</v>
      </c>
    </row>
    <row r="3242" spans="1:13">
      <c r="A3242" t="n">
        <v>25007</v>
      </c>
      <c r="B3242" s="42" t="n">
        <v>26</v>
      </c>
      <c r="C3242" s="7" t="n">
        <v>7033</v>
      </c>
      <c r="D3242" s="7" t="n">
        <v>17</v>
      </c>
      <c r="E3242" s="7" t="n">
        <v>23386</v>
      </c>
      <c r="F3242" s="7" t="s">
        <v>250</v>
      </c>
      <c r="G3242" s="7" t="n">
        <v>2</v>
      </c>
      <c r="H3242" s="7" t="n">
        <v>3</v>
      </c>
      <c r="I3242" s="7" t="n">
        <v>17</v>
      </c>
      <c r="J3242" s="7" t="n">
        <v>23387</v>
      </c>
      <c r="K3242" s="7" t="s">
        <v>251</v>
      </c>
      <c r="L3242" s="7" t="n">
        <v>2</v>
      </c>
      <c r="M3242" s="7" t="n">
        <v>3</v>
      </c>
      <c r="N3242" s="7" t="n">
        <v>17</v>
      </c>
      <c r="O3242" s="7" t="n">
        <v>23388</v>
      </c>
      <c r="P3242" s="7" t="s">
        <v>252</v>
      </c>
      <c r="Q3242" s="7" t="n">
        <v>2</v>
      </c>
      <c r="R3242" s="7" t="n">
        <v>0</v>
      </c>
    </row>
    <row r="3243" spans="1:13">
      <c r="A3243" t="s">
        <v>4</v>
      </c>
      <c r="B3243" s="4" t="s">
        <v>5</v>
      </c>
    </row>
    <row r="3244" spans="1:13">
      <c r="A3244" t="n">
        <v>25250</v>
      </c>
      <c r="B3244" s="43" t="n">
        <v>28</v>
      </c>
    </row>
    <row r="3245" spans="1:13">
      <c r="A3245" t="s">
        <v>4</v>
      </c>
      <c r="B3245" s="4" t="s">
        <v>5</v>
      </c>
      <c r="C3245" s="4" t="s">
        <v>13</v>
      </c>
    </row>
    <row r="3246" spans="1:13">
      <c r="A3246" t="n">
        <v>25251</v>
      </c>
      <c r="B3246" s="67" t="n">
        <v>15</v>
      </c>
      <c r="C3246" s="7" t="n">
        <v>32768</v>
      </c>
    </row>
    <row r="3247" spans="1:13">
      <c r="A3247" t="s">
        <v>4</v>
      </c>
      <c r="B3247" s="4" t="s">
        <v>5</v>
      </c>
      <c r="C3247" s="4" t="s">
        <v>7</v>
      </c>
      <c r="D3247" s="4" t="s">
        <v>11</v>
      </c>
      <c r="E3247" s="4" t="s">
        <v>11</v>
      </c>
      <c r="F3247" s="4" t="s">
        <v>7</v>
      </c>
    </row>
    <row r="3248" spans="1:13">
      <c r="A3248" t="n">
        <v>25256</v>
      </c>
      <c r="B3248" s="65" t="n">
        <v>25</v>
      </c>
      <c r="C3248" s="7" t="n">
        <v>1</v>
      </c>
      <c r="D3248" s="7" t="n">
        <v>65535</v>
      </c>
      <c r="E3248" s="7" t="n">
        <v>65535</v>
      </c>
      <c r="F3248" s="7" t="n">
        <v>0</v>
      </c>
    </row>
    <row r="3249" spans="1:18">
      <c r="A3249" t="s">
        <v>4</v>
      </c>
      <c r="B3249" s="4" t="s">
        <v>5</v>
      </c>
      <c r="C3249" s="4" t="s">
        <v>11</v>
      </c>
      <c r="D3249" s="4" t="s">
        <v>7</v>
      </c>
      <c r="E3249" s="4" t="s">
        <v>16</v>
      </c>
      <c r="F3249" s="4" t="s">
        <v>11</v>
      </c>
    </row>
    <row r="3250" spans="1:18">
      <c r="A3250" t="n">
        <v>25263</v>
      </c>
      <c r="B3250" s="62" t="n">
        <v>59</v>
      </c>
      <c r="C3250" s="7" t="n">
        <v>0</v>
      </c>
      <c r="D3250" s="7" t="n">
        <v>8</v>
      </c>
      <c r="E3250" s="7" t="n">
        <v>0.150000005960464</v>
      </c>
      <c r="F3250" s="7" t="n">
        <v>0</v>
      </c>
    </row>
    <row r="3251" spans="1:18">
      <c r="A3251" t="s">
        <v>4</v>
      </c>
      <c r="B3251" s="4" t="s">
        <v>5</v>
      </c>
      <c r="C3251" s="4" t="s">
        <v>11</v>
      </c>
    </row>
    <row r="3252" spans="1:18">
      <c r="A3252" t="n">
        <v>25273</v>
      </c>
      <c r="B3252" s="36" t="n">
        <v>16</v>
      </c>
      <c r="C3252" s="7" t="n">
        <v>50</v>
      </c>
    </row>
    <row r="3253" spans="1:18">
      <c r="A3253" t="s">
        <v>4</v>
      </c>
      <c r="B3253" s="4" t="s">
        <v>5</v>
      </c>
      <c r="C3253" s="4" t="s">
        <v>11</v>
      </c>
      <c r="D3253" s="4" t="s">
        <v>7</v>
      </c>
      <c r="E3253" s="4" t="s">
        <v>16</v>
      </c>
      <c r="F3253" s="4" t="s">
        <v>11</v>
      </c>
    </row>
    <row r="3254" spans="1:18">
      <c r="A3254" t="n">
        <v>25276</v>
      </c>
      <c r="B3254" s="62" t="n">
        <v>59</v>
      </c>
      <c r="C3254" s="7" t="n">
        <v>16</v>
      </c>
      <c r="D3254" s="7" t="n">
        <v>8</v>
      </c>
      <c r="E3254" s="7" t="n">
        <v>0.150000005960464</v>
      </c>
      <c r="F3254" s="7" t="n">
        <v>0</v>
      </c>
    </row>
    <row r="3255" spans="1:18">
      <c r="A3255" t="s">
        <v>4</v>
      </c>
      <c r="B3255" s="4" t="s">
        <v>5</v>
      </c>
      <c r="C3255" s="4" t="s">
        <v>11</v>
      </c>
    </row>
    <row r="3256" spans="1:18">
      <c r="A3256" t="n">
        <v>25286</v>
      </c>
      <c r="B3256" s="36" t="n">
        <v>16</v>
      </c>
      <c r="C3256" s="7" t="n">
        <v>50</v>
      </c>
    </row>
    <row r="3257" spans="1:18">
      <c r="A3257" t="s">
        <v>4</v>
      </c>
      <c r="B3257" s="4" t="s">
        <v>5</v>
      </c>
      <c r="C3257" s="4" t="s">
        <v>11</v>
      </c>
      <c r="D3257" s="4" t="s">
        <v>7</v>
      </c>
      <c r="E3257" s="4" t="s">
        <v>16</v>
      </c>
      <c r="F3257" s="4" t="s">
        <v>11</v>
      </c>
    </row>
    <row r="3258" spans="1:18">
      <c r="A3258" t="n">
        <v>25289</v>
      </c>
      <c r="B3258" s="62" t="n">
        <v>59</v>
      </c>
      <c r="C3258" s="7" t="n">
        <v>11</v>
      </c>
      <c r="D3258" s="7" t="n">
        <v>8</v>
      </c>
      <c r="E3258" s="7" t="n">
        <v>0.150000005960464</v>
      </c>
      <c r="F3258" s="7" t="n">
        <v>0</v>
      </c>
    </row>
    <row r="3259" spans="1:18">
      <c r="A3259" t="s">
        <v>4</v>
      </c>
      <c r="B3259" s="4" t="s">
        <v>5</v>
      </c>
      <c r="C3259" s="4" t="s">
        <v>11</v>
      </c>
    </row>
    <row r="3260" spans="1:18">
      <c r="A3260" t="n">
        <v>25299</v>
      </c>
      <c r="B3260" s="36" t="n">
        <v>16</v>
      </c>
      <c r="C3260" s="7" t="n">
        <v>50</v>
      </c>
    </row>
    <row r="3261" spans="1:18">
      <c r="A3261" t="s">
        <v>4</v>
      </c>
      <c r="B3261" s="4" t="s">
        <v>5</v>
      </c>
      <c r="C3261" s="4" t="s">
        <v>11</v>
      </c>
      <c r="D3261" s="4" t="s">
        <v>7</v>
      </c>
      <c r="E3261" s="4" t="s">
        <v>16</v>
      </c>
      <c r="F3261" s="4" t="s">
        <v>11</v>
      </c>
    </row>
    <row r="3262" spans="1:18">
      <c r="A3262" t="n">
        <v>25302</v>
      </c>
      <c r="B3262" s="62" t="n">
        <v>59</v>
      </c>
      <c r="C3262" s="7" t="n">
        <v>1</v>
      </c>
      <c r="D3262" s="7" t="n">
        <v>8</v>
      </c>
      <c r="E3262" s="7" t="n">
        <v>0.150000005960464</v>
      </c>
      <c r="F3262" s="7" t="n">
        <v>0</v>
      </c>
    </row>
    <row r="3263" spans="1:18">
      <c r="A3263" t="s">
        <v>4</v>
      </c>
      <c r="B3263" s="4" t="s">
        <v>5</v>
      </c>
      <c r="C3263" s="4" t="s">
        <v>11</v>
      </c>
    </row>
    <row r="3264" spans="1:18">
      <c r="A3264" t="n">
        <v>25312</v>
      </c>
      <c r="B3264" s="36" t="n">
        <v>16</v>
      </c>
      <c r="C3264" s="7" t="n">
        <v>50</v>
      </c>
    </row>
    <row r="3265" spans="1:6">
      <c r="A3265" t="s">
        <v>4</v>
      </c>
      <c r="B3265" s="4" t="s">
        <v>5</v>
      </c>
      <c r="C3265" s="4" t="s">
        <v>11</v>
      </c>
      <c r="D3265" s="4" t="s">
        <v>7</v>
      </c>
      <c r="E3265" s="4" t="s">
        <v>16</v>
      </c>
      <c r="F3265" s="4" t="s">
        <v>11</v>
      </c>
    </row>
    <row r="3266" spans="1:6">
      <c r="A3266" t="n">
        <v>25315</v>
      </c>
      <c r="B3266" s="62" t="n">
        <v>59</v>
      </c>
      <c r="C3266" s="7" t="n">
        <v>2</v>
      </c>
      <c r="D3266" s="7" t="n">
        <v>8</v>
      </c>
      <c r="E3266" s="7" t="n">
        <v>0.150000005960464</v>
      </c>
      <c r="F3266" s="7" t="n">
        <v>0</v>
      </c>
    </row>
    <row r="3267" spans="1:6">
      <c r="A3267" t="s">
        <v>4</v>
      </c>
      <c r="B3267" s="4" t="s">
        <v>5</v>
      </c>
      <c r="C3267" s="4" t="s">
        <v>11</v>
      </c>
      <c r="D3267" s="4" t="s">
        <v>7</v>
      </c>
      <c r="E3267" s="4" t="s">
        <v>16</v>
      </c>
      <c r="F3267" s="4" t="s">
        <v>11</v>
      </c>
    </row>
    <row r="3268" spans="1:6">
      <c r="A3268" t="n">
        <v>25325</v>
      </c>
      <c r="B3268" s="62" t="n">
        <v>59</v>
      </c>
      <c r="C3268" s="7" t="n">
        <v>3</v>
      </c>
      <c r="D3268" s="7" t="n">
        <v>8</v>
      </c>
      <c r="E3268" s="7" t="n">
        <v>0.150000005960464</v>
      </c>
      <c r="F3268" s="7" t="n">
        <v>0</v>
      </c>
    </row>
    <row r="3269" spans="1:6">
      <c r="A3269" t="s">
        <v>4</v>
      </c>
      <c r="B3269" s="4" t="s">
        <v>5</v>
      </c>
      <c r="C3269" s="4" t="s">
        <v>11</v>
      </c>
    </row>
    <row r="3270" spans="1:6">
      <c r="A3270" t="n">
        <v>25335</v>
      </c>
      <c r="B3270" s="36" t="n">
        <v>16</v>
      </c>
      <c r="C3270" s="7" t="n">
        <v>50</v>
      </c>
    </row>
    <row r="3271" spans="1:6">
      <c r="A3271" t="s">
        <v>4</v>
      </c>
      <c r="B3271" s="4" t="s">
        <v>5</v>
      </c>
      <c r="C3271" s="4" t="s">
        <v>11</v>
      </c>
      <c r="D3271" s="4" t="s">
        <v>7</v>
      </c>
      <c r="E3271" s="4" t="s">
        <v>16</v>
      </c>
      <c r="F3271" s="4" t="s">
        <v>11</v>
      </c>
    </row>
    <row r="3272" spans="1:6">
      <c r="A3272" t="n">
        <v>25338</v>
      </c>
      <c r="B3272" s="62" t="n">
        <v>59</v>
      </c>
      <c r="C3272" s="7" t="n">
        <v>4</v>
      </c>
      <c r="D3272" s="7" t="n">
        <v>8</v>
      </c>
      <c r="E3272" s="7" t="n">
        <v>0.150000005960464</v>
      </c>
      <c r="F3272" s="7" t="n">
        <v>0</v>
      </c>
    </row>
    <row r="3273" spans="1:6">
      <c r="A3273" t="s">
        <v>4</v>
      </c>
      <c r="B3273" s="4" t="s">
        <v>5</v>
      </c>
      <c r="C3273" s="4" t="s">
        <v>11</v>
      </c>
      <c r="D3273" s="4" t="s">
        <v>7</v>
      </c>
      <c r="E3273" s="4" t="s">
        <v>16</v>
      </c>
      <c r="F3273" s="4" t="s">
        <v>11</v>
      </c>
    </row>
    <row r="3274" spans="1:6">
      <c r="A3274" t="n">
        <v>25348</v>
      </c>
      <c r="B3274" s="62" t="n">
        <v>59</v>
      </c>
      <c r="C3274" s="7" t="n">
        <v>5</v>
      </c>
      <c r="D3274" s="7" t="n">
        <v>8</v>
      </c>
      <c r="E3274" s="7" t="n">
        <v>0.150000005960464</v>
      </c>
      <c r="F3274" s="7" t="n">
        <v>0</v>
      </c>
    </row>
    <row r="3275" spans="1:6">
      <c r="A3275" t="s">
        <v>4</v>
      </c>
      <c r="B3275" s="4" t="s">
        <v>5</v>
      </c>
      <c r="C3275" s="4" t="s">
        <v>11</v>
      </c>
    </row>
    <row r="3276" spans="1:6">
      <c r="A3276" t="n">
        <v>25358</v>
      </c>
      <c r="B3276" s="36" t="n">
        <v>16</v>
      </c>
      <c r="C3276" s="7" t="n">
        <v>50</v>
      </c>
    </row>
    <row r="3277" spans="1:6">
      <c r="A3277" t="s">
        <v>4</v>
      </c>
      <c r="B3277" s="4" t="s">
        <v>5</v>
      </c>
      <c r="C3277" s="4" t="s">
        <v>11</v>
      </c>
      <c r="D3277" s="4" t="s">
        <v>7</v>
      </c>
      <c r="E3277" s="4" t="s">
        <v>16</v>
      </c>
      <c r="F3277" s="4" t="s">
        <v>11</v>
      </c>
    </row>
    <row r="3278" spans="1:6">
      <c r="A3278" t="n">
        <v>25361</v>
      </c>
      <c r="B3278" s="62" t="n">
        <v>59</v>
      </c>
      <c r="C3278" s="7" t="n">
        <v>6</v>
      </c>
      <c r="D3278" s="7" t="n">
        <v>8</v>
      </c>
      <c r="E3278" s="7" t="n">
        <v>0.150000005960464</v>
      </c>
      <c r="F3278" s="7" t="n">
        <v>0</v>
      </c>
    </row>
    <row r="3279" spans="1:6">
      <c r="A3279" t="s">
        <v>4</v>
      </c>
      <c r="B3279" s="4" t="s">
        <v>5</v>
      </c>
      <c r="C3279" s="4" t="s">
        <v>11</v>
      </c>
      <c r="D3279" s="4" t="s">
        <v>7</v>
      </c>
      <c r="E3279" s="4" t="s">
        <v>16</v>
      </c>
      <c r="F3279" s="4" t="s">
        <v>11</v>
      </c>
    </row>
    <row r="3280" spans="1:6">
      <c r="A3280" t="n">
        <v>25371</v>
      </c>
      <c r="B3280" s="62" t="n">
        <v>59</v>
      </c>
      <c r="C3280" s="7" t="n">
        <v>7</v>
      </c>
      <c r="D3280" s="7" t="n">
        <v>8</v>
      </c>
      <c r="E3280" s="7" t="n">
        <v>0.150000005960464</v>
      </c>
      <c r="F3280" s="7" t="n">
        <v>0</v>
      </c>
    </row>
    <row r="3281" spans="1:6">
      <c r="A3281" t="s">
        <v>4</v>
      </c>
      <c r="B3281" s="4" t="s">
        <v>5</v>
      </c>
      <c r="C3281" s="4" t="s">
        <v>11</v>
      </c>
      <c r="D3281" s="4" t="s">
        <v>7</v>
      </c>
      <c r="E3281" s="4" t="s">
        <v>16</v>
      </c>
      <c r="F3281" s="4" t="s">
        <v>11</v>
      </c>
    </row>
    <row r="3282" spans="1:6">
      <c r="A3282" t="n">
        <v>25381</v>
      </c>
      <c r="B3282" s="62" t="n">
        <v>59</v>
      </c>
      <c r="C3282" s="7" t="n">
        <v>8</v>
      </c>
      <c r="D3282" s="7" t="n">
        <v>8</v>
      </c>
      <c r="E3282" s="7" t="n">
        <v>0.150000005960464</v>
      </c>
      <c r="F3282" s="7" t="n">
        <v>0</v>
      </c>
    </row>
    <row r="3283" spans="1:6">
      <c r="A3283" t="s">
        <v>4</v>
      </c>
      <c r="B3283" s="4" t="s">
        <v>5</v>
      </c>
      <c r="C3283" s="4" t="s">
        <v>11</v>
      </c>
    </row>
    <row r="3284" spans="1:6">
      <c r="A3284" t="n">
        <v>25391</v>
      </c>
      <c r="B3284" s="36" t="n">
        <v>16</v>
      </c>
      <c r="C3284" s="7" t="n">
        <v>50</v>
      </c>
    </row>
    <row r="3285" spans="1:6">
      <c r="A3285" t="s">
        <v>4</v>
      </c>
      <c r="B3285" s="4" t="s">
        <v>5</v>
      </c>
      <c r="C3285" s="4" t="s">
        <v>11</v>
      </c>
      <c r="D3285" s="4" t="s">
        <v>7</v>
      </c>
      <c r="E3285" s="4" t="s">
        <v>16</v>
      </c>
      <c r="F3285" s="4" t="s">
        <v>11</v>
      </c>
    </row>
    <row r="3286" spans="1:6">
      <c r="A3286" t="n">
        <v>25394</v>
      </c>
      <c r="B3286" s="62" t="n">
        <v>59</v>
      </c>
      <c r="C3286" s="7" t="n">
        <v>9</v>
      </c>
      <c r="D3286" s="7" t="n">
        <v>8</v>
      </c>
      <c r="E3286" s="7" t="n">
        <v>0.150000005960464</v>
      </c>
      <c r="F3286" s="7" t="n">
        <v>0</v>
      </c>
    </row>
    <row r="3287" spans="1:6">
      <c r="A3287" t="s">
        <v>4</v>
      </c>
      <c r="B3287" s="4" t="s">
        <v>5</v>
      </c>
      <c r="C3287" s="4" t="s">
        <v>11</v>
      </c>
      <c r="D3287" s="4" t="s">
        <v>7</v>
      </c>
      <c r="E3287" s="4" t="s">
        <v>16</v>
      </c>
      <c r="F3287" s="4" t="s">
        <v>11</v>
      </c>
    </row>
    <row r="3288" spans="1:6">
      <c r="A3288" t="n">
        <v>25404</v>
      </c>
      <c r="B3288" s="62" t="n">
        <v>59</v>
      </c>
      <c r="C3288" s="7" t="n">
        <v>15</v>
      </c>
      <c r="D3288" s="7" t="n">
        <v>8</v>
      </c>
      <c r="E3288" s="7" t="n">
        <v>0.150000005960464</v>
      </c>
      <c r="F3288" s="7" t="n">
        <v>0</v>
      </c>
    </row>
    <row r="3289" spans="1:6">
      <c r="A3289" t="s">
        <v>4</v>
      </c>
      <c r="B3289" s="4" t="s">
        <v>5</v>
      </c>
      <c r="C3289" s="4" t="s">
        <v>11</v>
      </c>
    </row>
    <row r="3290" spans="1:6">
      <c r="A3290" t="n">
        <v>25414</v>
      </c>
      <c r="B3290" s="36" t="n">
        <v>16</v>
      </c>
      <c r="C3290" s="7" t="n">
        <v>50</v>
      </c>
    </row>
    <row r="3291" spans="1:6">
      <c r="A3291" t="s">
        <v>4</v>
      </c>
      <c r="B3291" s="4" t="s">
        <v>5</v>
      </c>
      <c r="C3291" s="4" t="s">
        <v>11</v>
      </c>
      <c r="D3291" s="4" t="s">
        <v>7</v>
      </c>
      <c r="E3291" s="4" t="s">
        <v>16</v>
      </c>
      <c r="F3291" s="4" t="s">
        <v>11</v>
      </c>
    </row>
    <row r="3292" spans="1:6">
      <c r="A3292" t="n">
        <v>25417</v>
      </c>
      <c r="B3292" s="62" t="n">
        <v>59</v>
      </c>
      <c r="C3292" s="7" t="n">
        <v>17</v>
      </c>
      <c r="D3292" s="7" t="n">
        <v>8</v>
      </c>
      <c r="E3292" s="7" t="n">
        <v>0.150000005960464</v>
      </c>
      <c r="F3292" s="7" t="n">
        <v>0</v>
      </c>
    </row>
    <row r="3293" spans="1:6">
      <c r="A3293" t="s">
        <v>4</v>
      </c>
      <c r="B3293" s="4" t="s">
        <v>5</v>
      </c>
      <c r="C3293" s="4" t="s">
        <v>11</v>
      </c>
      <c r="D3293" s="4" t="s">
        <v>7</v>
      </c>
      <c r="E3293" s="4" t="s">
        <v>16</v>
      </c>
      <c r="F3293" s="4" t="s">
        <v>11</v>
      </c>
    </row>
    <row r="3294" spans="1:6">
      <c r="A3294" t="n">
        <v>25427</v>
      </c>
      <c r="B3294" s="62" t="n">
        <v>59</v>
      </c>
      <c r="C3294" s="7" t="n">
        <v>18</v>
      </c>
      <c r="D3294" s="7" t="n">
        <v>8</v>
      </c>
      <c r="E3294" s="7" t="n">
        <v>0.150000005960464</v>
      </c>
      <c r="F3294" s="7" t="n">
        <v>0</v>
      </c>
    </row>
    <row r="3295" spans="1:6">
      <c r="A3295" t="s">
        <v>4</v>
      </c>
      <c r="B3295" s="4" t="s">
        <v>5</v>
      </c>
      <c r="C3295" s="4" t="s">
        <v>11</v>
      </c>
    </row>
    <row r="3296" spans="1:6">
      <c r="A3296" t="n">
        <v>25437</v>
      </c>
      <c r="B3296" s="36" t="n">
        <v>16</v>
      </c>
      <c r="C3296" s="7" t="n">
        <v>50</v>
      </c>
    </row>
    <row r="3297" spans="1:6">
      <c r="A3297" t="s">
        <v>4</v>
      </c>
      <c r="B3297" s="4" t="s">
        <v>5</v>
      </c>
      <c r="C3297" s="4" t="s">
        <v>11</v>
      </c>
      <c r="D3297" s="4" t="s">
        <v>7</v>
      </c>
      <c r="E3297" s="4" t="s">
        <v>16</v>
      </c>
      <c r="F3297" s="4" t="s">
        <v>11</v>
      </c>
    </row>
    <row r="3298" spans="1:6">
      <c r="A3298" t="n">
        <v>25440</v>
      </c>
      <c r="B3298" s="62" t="n">
        <v>59</v>
      </c>
      <c r="C3298" s="7" t="n">
        <v>12</v>
      </c>
      <c r="D3298" s="7" t="n">
        <v>8</v>
      </c>
      <c r="E3298" s="7" t="n">
        <v>0.150000005960464</v>
      </c>
      <c r="F3298" s="7" t="n">
        <v>0</v>
      </c>
    </row>
    <row r="3299" spans="1:6">
      <c r="A3299" t="s">
        <v>4</v>
      </c>
      <c r="B3299" s="4" t="s">
        <v>5</v>
      </c>
      <c r="C3299" s="4" t="s">
        <v>11</v>
      </c>
      <c r="D3299" s="4" t="s">
        <v>7</v>
      </c>
      <c r="E3299" s="4" t="s">
        <v>16</v>
      </c>
      <c r="F3299" s="4" t="s">
        <v>11</v>
      </c>
    </row>
    <row r="3300" spans="1:6">
      <c r="A3300" t="n">
        <v>25450</v>
      </c>
      <c r="B3300" s="62" t="n">
        <v>59</v>
      </c>
      <c r="C3300" s="7" t="n">
        <v>13</v>
      </c>
      <c r="D3300" s="7" t="n">
        <v>8</v>
      </c>
      <c r="E3300" s="7" t="n">
        <v>0.150000005960464</v>
      </c>
      <c r="F3300" s="7" t="n">
        <v>0</v>
      </c>
    </row>
    <row r="3301" spans="1:6">
      <c r="A3301" t="s">
        <v>4</v>
      </c>
      <c r="B3301" s="4" t="s">
        <v>5</v>
      </c>
      <c r="C3301" s="4" t="s">
        <v>11</v>
      </c>
      <c r="D3301" s="4" t="s">
        <v>7</v>
      </c>
      <c r="E3301" s="4" t="s">
        <v>16</v>
      </c>
      <c r="F3301" s="4" t="s">
        <v>11</v>
      </c>
    </row>
    <row r="3302" spans="1:6">
      <c r="A3302" t="n">
        <v>25460</v>
      </c>
      <c r="B3302" s="62" t="n">
        <v>59</v>
      </c>
      <c r="C3302" s="7" t="n">
        <v>80</v>
      </c>
      <c r="D3302" s="7" t="n">
        <v>8</v>
      </c>
      <c r="E3302" s="7" t="n">
        <v>0.150000005960464</v>
      </c>
      <c r="F3302" s="7" t="n">
        <v>0</v>
      </c>
    </row>
    <row r="3303" spans="1:6">
      <c r="A3303" t="s">
        <v>4</v>
      </c>
      <c r="B3303" s="4" t="s">
        <v>5</v>
      </c>
      <c r="C3303" s="4" t="s">
        <v>11</v>
      </c>
    </row>
    <row r="3304" spans="1:6">
      <c r="A3304" t="n">
        <v>25470</v>
      </c>
      <c r="B3304" s="36" t="n">
        <v>16</v>
      </c>
      <c r="C3304" s="7" t="n">
        <v>1300</v>
      </c>
    </row>
    <row r="3305" spans="1:6">
      <c r="A3305" t="s">
        <v>4</v>
      </c>
      <c r="B3305" s="4" t="s">
        <v>5</v>
      </c>
      <c r="C3305" s="4" t="s">
        <v>11</v>
      </c>
      <c r="D3305" s="4" t="s">
        <v>7</v>
      </c>
      <c r="E3305" s="4" t="s">
        <v>16</v>
      </c>
      <c r="F3305" s="4" t="s">
        <v>11</v>
      </c>
    </row>
    <row r="3306" spans="1:6">
      <c r="A3306" t="n">
        <v>25473</v>
      </c>
      <c r="B3306" s="62" t="n">
        <v>59</v>
      </c>
      <c r="C3306" s="7" t="n">
        <v>0</v>
      </c>
      <c r="D3306" s="7" t="n">
        <v>255</v>
      </c>
      <c r="E3306" s="7" t="n">
        <v>0</v>
      </c>
      <c r="F3306" s="7" t="n">
        <v>0</v>
      </c>
    </row>
    <row r="3307" spans="1:6">
      <c r="A3307" t="s">
        <v>4</v>
      </c>
      <c r="B3307" s="4" t="s">
        <v>5</v>
      </c>
      <c r="C3307" s="4" t="s">
        <v>11</v>
      </c>
    </row>
    <row r="3308" spans="1:6">
      <c r="A3308" t="n">
        <v>25483</v>
      </c>
      <c r="B3308" s="36" t="n">
        <v>16</v>
      </c>
      <c r="C3308" s="7" t="n">
        <v>50</v>
      </c>
    </row>
    <row r="3309" spans="1:6">
      <c r="A3309" t="s">
        <v>4</v>
      </c>
      <c r="B3309" s="4" t="s">
        <v>5</v>
      </c>
      <c r="C3309" s="4" t="s">
        <v>11</v>
      </c>
      <c r="D3309" s="4" t="s">
        <v>7</v>
      </c>
      <c r="E3309" s="4" t="s">
        <v>16</v>
      </c>
      <c r="F3309" s="4" t="s">
        <v>11</v>
      </c>
    </row>
    <row r="3310" spans="1:6">
      <c r="A3310" t="n">
        <v>25486</v>
      </c>
      <c r="B3310" s="62" t="n">
        <v>59</v>
      </c>
      <c r="C3310" s="7" t="n">
        <v>16</v>
      </c>
      <c r="D3310" s="7" t="n">
        <v>255</v>
      </c>
      <c r="E3310" s="7" t="n">
        <v>0</v>
      </c>
      <c r="F3310" s="7" t="n">
        <v>0</v>
      </c>
    </row>
    <row r="3311" spans="1:6">
      <c r="A3311" t="s">
        <v>4</v>
      </c>
      <c r="B3311" s="4" t="s">
        <v>5</v>
      </c>
      <c r="C3311" s="4" t="s">
        <v>11</v>
      </c>
    </row>
    <row r="3312" spans="1:6">
      <c r="A3312" t="n">
        <v>25496</v>
      </c>
      <c r="B3312" s="36" t="n">
        <v>16</v>
      </c>
      <c r="C3312" s="7" t="n">
        <v>50</v>
      </c>
    </row>
    <row r="3313" spans="1:6">
      <c r="A3313" t="s">
        <v>4</v>
      </c>
      <c r="B3313" s="4" t="s">
        <v>5</v>
      </c>
      <c r="C3313" s="4" t="s">
        <v>11</v>
      </c>
      <c r="D3313" s="4" t="s">
        <v>7</v>
      </c>
      <c r="E3313" s="4" t="s">
        <v>16</v>
      </c>
      <c r="F3313" s="4" t="s">
        <v>11</v>
      </c>
    </row>
    <row r="3314" spans="1:6">
      <c r="A3314" t="n">
        <v>25499</v>
      </c>
      <c r="B3314" s="62" t="n">
        <v>59</v>
      </c>
      <c r="C3314" s="7" t="n">
        <v>11</v>
      </c>
      <c r="D3314" s="7" t="n">
        <v>255</v>
      </c>
      <c r="E3314" s="7" t="n">
        <v>0</v>
      </c>
      <c r="F3314" s="7" t="n">
        <v>0</v>
      </c>
    </row>
    <row r="3315" spans="1:6">
      <c r="A3315" t="s">
        <v>4</v>
      </c>
      <c r="B3315" s="4" t="s">
        <v>5</v>
      </c>
      <c r="C3315" s="4" t="s">
        <v>11</v>
      </c>
    </row>
    <row r="3316" spans="1:6">
      <c r="A3316" t="n">
        <v>25509</v>
      </c>
      <c r="B3316" s="36" t="n">
        <v>16</v>
      </c>
      <c r="C3316" s="7" t="n">
        <v>50</v>
      </c>
    </row>
    <row r="3317" spans="1:6">
      <c r="A3317" t="s">
        <v>4</v>
      </c>
      <c r="B3317" s="4" t="s">
        <v>5</v>
      </c>
      <c r="C3317" s="4" t="s">
        <v>11</v>
      </c>
      <c r="D3317" s="4" t="s">
        <v>7</v>
      </c>
      <c r="E3317" s="4" t="s">
        <v>16</v>
      </c>
      <c r="F3317" s="4" t="s">
        <v>11</v>
      </c>
    </row>
    <row r="3318" spans="1:6">
      <c r="A3318" t="n">
        <v>25512</v>
      </c>
      <c r="B3318" s="62" t="n">
        <v>59</v>
      </c>
      <c r="C3318" s="7" t="n">
        <v>1</v>
      </c>
      <c r="D3318" s="7" t="n">
        <v>255</v>
      </c>
      <c r="E3318" s="7" t="n">
        <v>0</v>
      </c>
      <c r="F3318" s="7" t="n">
        <v>0</v>
      </c>
    </row>
    <row r="3319" spans="1:6">
      <c r="A3319" t="s">
        <v>4</v>
      </c>
      <c r="B3319" s="4" t="s">
        <v>5</v>
      </c>
      <c r="C3319" s="4" t="s">
        <v>11</v>
      </c>
    </row>
    <row r="3320" spans="1:6">
      <c r="A3320" t="n">
        <v>25522</v>
      </c>
      <c r="B3320" s="36" t="n">
        <v>16</v>
      </c>
      <c r="C3320" s="7" t="n">
        <v>50</v>
      </c>
    </row>
    <row r="3321" spans="1:6">
      <c r="A3321" t="s">
        <v>4</v>
      </c>
      <c r="B3321" s="4" t="s">
        <v>5</v>
      </c>
      <c r="C3321" s="4" t="s">
        <v>11</v>
      </c>
      <c r="D3321" s="4" t="s">
        <v>7</v>
      </c>
      <c r="E3321" s="4" t="s">
        <v>16</v>
      </c>
      <c r="F3321" s="4" t="s">
        <v>11</v>
      </c>
    </row>
    <row r="3322" spans="1:6">
      <c r="A3322" t="n">
        <v>25525</v>
      </c>
      <c r="B3322" s="62" t="n">
        <v>59</v>
      </c>
      <c r="C3322" s="7" t="n">
        <v>2</v>
      </c>
      <c r="D3322" s="7" t="n">
        <v>255</v>
      </c>
      <c r="E3322" s="7" t="n">
        <v>0</v>
      </c>
      <c r="F3322" s="7" t="n">
        <v>0</v>
      </c>
    </row>
    <row r="3323" spans="1:6">
      <c r="A3323" t="s">
        <v>4</v>
      </c>
      <c r="B3323" s="4" t="s">
        <v>5</v>
      </c>
      <c r="C3323" s="4" t="s">
        <v>11</v>
      </c>
      <c r="D3323" s="4" t="s">
        <v>7</v>
      </c>
      <c r="E3323" s="4" t="s">
        <v>16</v>
      </c>
      <c r="F3323" s="4" t="s">
        <v>11</v>
      </c>
    </row>
    <row r="3324" spans="1:6">
      <c r="A3324" t="n">
        <v>25535</v>
      </c>
      <c r="B3324" s="62" t="n">
        <v>59</v>
      </c>
      <c r="C3324" s="7" t="n">
        <v>3</v>
      </c>
      <c r="D3324" s="7" t="n">
        <v>255</v>
      </c>
      <c r="E3324" s="7" t="n">
        <v>0</v>
      </c>
      <c r="F3324" s="7" t="n">
        <v>0</v>
      </c>
    </row>
    <row r="3325" spans="1:6">
      <c r="A3325" t="s">
        <v>4</v>
      </c>
      <c r="B3325" s="4" t="s">
        <v>5</v>
      </c>
      <c r="C3325" s="4" t="s">
        <v>11</v>
      </c>
    </row>
    <row r="3326" spans="1:6">
      <c r="A3326" t="n">
        <v>25545</v>
      </c>
      <c r="B3326" s="36" t="n">
        <v>16</v>
      </c>
      <c r="C3326" s="7" t="n">
        <v>50</v>
      </c>
    </row>
    <row r="3327" spans="1:6">
      <c r="A3327" t="s">
        <v>4</v>
      </c>
      <c r="B3327" s="4" t="s">
        <v>5</v>
      </c>
      <c r="C3327" s="4" t="s">
        <v>11</v>
      </c>
      <c r="D3327" s="4" t="s">
        <v>7</v>
      </c>
      <c r="E3327" s="4" t="s">
        <v>16</v>
      </c>
      <c r="F3327" s="4" t="s">
        <v>11</v>
      </c>
    </row>
    <row r="3328" spans="1:6">
      <c r="A3328" t="n">
        <v>25548</v>
      </c>
      <c r="B3328" s="62" t="n">
        <v>59</v>
      </c>
      <c r="C3328" s="7" t="n">
        <v>4</v>
      </c>
      <c r="D3328" s="7" t="n">
        <v>255</v>
      </c>
      <c r="E3328" s="7" t="n">
        <v>0</v>
      </c>
      <c r="F3328" s="7" t="n">
        <v>0</v>
      </c>
    </row>
    <row r="3329" spans="1:6">
      <c r="A3329" t="s">
        <v>4</v>
      </c>
      <c r="B3329" s="4" t="s">
        <v>5</v>
      </c>
      <c r="C3329" s="4" t="s">
        <v>11</v>
      </c>
      <c r="D3329" s="4" t="s">
        <v>7</v>
      </c>
      <c r="E3329" s="4" t="s">
        <v>16</v>
      </c>
      <c r="F3329" s="4" t="s">
        <v>11</v>
      </c>
    </row>
    <row r="3330" spans="1:6">
      <c r="A3330" t="n">
        <v>25558</v>
      </c>
      <c r="B3330" s="62" t="n">
        <v>59</v>
      </c>
      <c r="C3330" s="7" t="n">
        <v>5</v>
      </c>
      <c r="D3330" s="7" t="n">
        <v>255</v>
      </c>
      <c r="E3330" s="7" t="n">
        <v>0</v>
      </c>
      <c r="F3330" s="7" t="n">
        <v>0</v>
      </c>
    </row>
    <row r="3331" spans="1:6">
      <c r="A3331" t="s">
        <v>4</v>
      </c>
      <c r="B3331" s="4" t="s">
        <v>5</v>
      </c>
      <c r="C3331" s="4" t="s">
        <v>11</v>
      </c>
    </row>
    <row r="3332" spans="1:6">
      <c r="A3332" t="n">
        <v>25568</v>
      </c>
      <c r="B3332" s="36" t="n">
        <v>16</v>
      </c>
      <c r="C3332" s="7" t="n">
        <v>50</v>
      </c>
    </row>
    <row r="3333" spans="1:6">
      <c r="A3333" t="s">
        <v>4</v>
      </c>
      <c r="B3333" s="4" t="s">
        <v>5</v>
      </c>
      <c r="C3333" s="4" t="s">
        <v>11</v>
      </c>
      <c r="D3333" s="4" t="s">
        <v>7</v>
      </c>
      <c r="E3333" s="4" t="s">
        <v>16</v>
      </c>
      <c r="F3333" s="4" t="s">
        <v>11</v>
      </c>
    </row>
    <row r="3334" spans="1:6">
      <c r="A3334" t="n">
        <v>25571</v>
      </c>
      <c r="B3334" s="62" t="n">
        <v>59</v>
      </c>
      <c r="C3334" s="7" t="n">
        <v>6</v>
      </c>
      <c r="D3334" s="7" t="n">
        <v>255</v>
      </c>
      <c r="E3334" s="7" t="n">
        <v>0</v>
      </c>
      <c r="F3334" s="7" t="n">
        <v>0</v>
      </c>
    </row>
    <row r="3335" spans="1:6">
      <c r="A3335" t="s">
        <v>4</v>
      </c>
      <c r="B3335" s="4" t="s">
        <v>5</v>
      </c>
      <c r="C3335" s="4" t="s">
        <v>11</v>
      </c>
      <c r="D3335" s="4" t="s">
        <v>7</v>
      </c>
      <c r="E3335" s="4" t="s">
        <v>16</v>
      </c>
      <c r="F3335" s="4" t="s">
        <v>11</v>
      </c>
    </row>
    <row r="3336" spans="1:6">
      <c r="A3336" t="n">
        <v>25581</v>
      </c>
      <c r="B3336" s="62" t="n">
        <v>59</v>
      </c>
      <c r="C3336" s="7" t="n">
        <v>7</v>
      </c>
      <c r="D3336" s="7" t="n">
        <v>255</v>
      </c>
      <c r="E3336" s="7" t="n">
        <v>0</v>
      </c>
      <c r="F3336" s="7" t="n">
        <v>0</v>
      </c>
    </row>
    <row r="3337" spans="1:6">
      <c r="A3337" t="s">
        <v>4</v>
      </c>
      <c r="B3337" s="4" t="s">
        <v>5</v>
      </c>
      <c r="C3337" s="4" t="s">
        <v>11</v>
      </c>
      <c r="D3337" s="4" t="s">
        <v>7</v>
      </c>
      <c r="E3337" s="4" t="s">
        <v>16</v>
      </c>
      <c r="F3337" s="4" t="s">
        <v>11</v>
      </c>
    </row>
    <row r="3338" spans="1:6">
      <c r="A3338" t="n">
        <v>25591</v>
      </c>
      <c r="B3338" s="62" t="n">
        <v>59</v>
      </c>
      <c r="C3338" s="7" t="n">
        <v>8</v>
      </c>
      <c r="D3338" s="7" t="n">
        <v>255</v>
      </c>
      <c r="E3338" s="7" t="n">
        <v>0</v>
      </c>
      <c r="F3338" s="7" t="n">
        <v>0</v>
      </c>
    </row>
    <row r="3339" spans="1:6">
      <c r="A3339" t="s">
        <v>4</v>
      </c>
      <c r="B3339" s="4" t="s">
        <v>5</v>
      </c>
      <c r="C3339" s="4" t="s">
        <v>11</v>
      </c>
    </row>
    <row r="3340" spans="1:6">
      <c r="A3340" t="n">
        <v>25601</v>
      </c>
      <c r="B3340" s="36" t="n">
        <v>16</v>
      </c>
      <c r="C3340" s="7" t="n">
        <v>50</v>
      </c>
    </row>
    <row r="3341" spans="1:6">
      <c r="A3341" t="s">
        <v>4</v>
      </c>
      <c r="B3341" s="4" t="s">
        <v>5</v>
      </c>
      <c r="C3341" s="4" t="s">
        <v>11</v>
      </c>
      <c r="D3341" s="4" t="s">
        <v>7</v>
      </c>
      <c r="E3341" s="4" t="s">
        <v>16</v>
      </c>
      <c r="F3341" s="4" t="s">
        <v>11</v>
      </c>
    </row>
    <row r="3342" spans="1:6">
      <c r="A3342" t="n">
        <v>25604</v>
      </c>
      <c r="B3342" s="62" t="n">
        <v>59</v>
      </c>
      <c r="C3342" s="7" t="n">
        <v>9</v>
      </c>
      <c r="D3342" s="7" t="n">
        <v>255</v>
      </c>
      <c r="E3342" s="7" t="n">
        <v>0</v>
      </c>
      <c r="F3342" s="7" t="n">
        <v>0</v>
      </c>
    </row>
    <row r="3343" spans="1:6">
      <c r="A3343" t="s">
        <v>4</v>
      </c>
      <c r="B3343" s="4" t="s">
        <v>5</v>
      </c>
      <c r="C3343" s="4" t="s">
        <v>11</v>
      </c>
      <c r="D3343" s="4" t="s">
        <v>7</v>
      </c>
      <c r="E3343" s="4" t="s">
        <v>16</v>
      </c>
      <c r="F3343" s="4" t="s">
        <v>11</v>
      </c>
    </row>
    <row r="3344" spans="1:6">
      <c r="A3344" t="n">
        <v>25614</v>
      </c>
      <c r="B3344" s="62" t="n">
        <v>59</v>
      </c>
      <c r="C3344" s="7" t="n">
        <v>15</v>
      </c>
      <c r="D3344" s="7" t="n">
        <v>255</v>
      </c>
      <c r="E3344" s="7" t="n">
        <v>0</v>
      </c>
      <c r="F3344" s="7" t="n">
        <v>0</v>
      </c>
    </row>
    <row r="3345" spans="1:6">
      <c r="A3345" t="s">
        <v>4</v>
      </c>
      <c r="B3345" s="4" t="s">
        <v>5</v>
      </c>
      <c r="C3345" s="4" t="s">
        <v>11</v>
      </c>
    </row>
    <row r="3346" spans="1:6">
      <c r="A3346" t="n">
        <v>25624</v>
      </c>
      <c r="B3346" s="36" t="n">
        <v>16</v>
      </c>
      <c r="C3346" s="7" t="n">
        <v>50</v>
      </c>
    </row>
    <row r="3347" spans="1:6">
      <c r="A3347" t="s">
        <v>4</v>
      </c>
      <c r="B3347" s="4" t="s">
        <v>5</v>
      </c>
      <c r="C3347" s="4" t="s">
        <v>11</v>
      </c>
      <c r="D3347" s="4" t="s">
        <v>7</v>
      </c>
      <c r="E3347" s="4" t="s">
        <v>16</v>
      </c>
      <c r="F3347" s="4" t="s">
        <v>11</v>
      </c>
    </row>
    <row r="3348" spans="1:6">
      <c r="A3348" t="n">
        <v>25627</v>
      </c>
      <c r="B3348" s="62" t="n">
        <v>59</v>
      </c>
      <c r="C3348" s="7" t="n">
        <v>17</v>
      </c>
      <c r="D3348" s="7" t="n">
        <v>255</v>
      </c>
      <c r="E3348" s="7" t="n">
        <v>0</v>
      </c>
      <c r="F3348" s="7" t="n">
        <v>0</v>
      </c>
    </row>
    <row r="3349" spans="1:6">
      <c r="A3349" t="s">
        <v>4</v>
      </c>
      <c r="B3349" s="4" t="s">
        <v>5</v>
      </c>
      <c r="C3349" s="4" t="s">
        <v>11</v>
      </c>
      <c r="D3349" s="4" t="s">
        <v>7</v>
      </c>
      <c r="E3349" s="4" t="s">
        <v>16</v>
      </c>
      <c r="F3349" s="4" t="s">
        <v>11</v>
      </c>
    </row>
    <row r="3350" spans="1:6">
      <c r="A3350" t="n">
        <v>25637</v>
      </c>
      <c r="B3350" s="62" t="n">
        <v>59</v>
      </c>
      <c r="C3350" s="7" t="n">
        <v>18</v>
      </c>
      <c r="D3350" s="7" t="n">
        <v>255</v>
      </c>
      <c r="E3350" s="7" t="n">
        <v>0</v>
      </c>
      <c r="F3350" s="7" t="n">
        <v>0</v>
      </c>
    </row>
    <row r="3351" spans="1:6">
      <c r="A3351" t="s">
        <v>4</v>
      </c>
      <c r="B3351" s="4" t="s">
        <v>5</v>
      </c>
      <c r="C3351" s="4" t="s">
        <v>11</v>
      </c>
    </row>
    <row r="3352" spans="1:6">
      <c r="A3352" t="n">
        <v>25647</v>
      </c>
      <c r="B3352" s="36" t="n">
        <v>16</v>
      </c>
      <c r="C3352" s="7" t="n">
        <v>50</v>
      </c>
    </row>
    <row r="3353" spans="1:6">
      <c r="A3353" t="s">
        <v>4</v>
      </c>
      <c r="B3353" s="4" t="s">
        <v>5</v>
      </c>
      <c r="C3353" s="4" t="s">
        <v>11</v>
      </c>
      <c r="D3353" s="4" t="s">
        <v>7</v>
      </c>
      <c r="E3353" s="4" t="s">
        <v>16</v>
      </c>
      <c r="F3353" s="4" t="s">
        <v>11</v>
      </c>
    </row>
    <row r="3354" spans="1:6">
      <c r="A3354" t="n">
        <v>25650</v>
      </c>
      <c r="B3354" s="62" t="n">
        <v>59</v>
      </c>
      <c r="C3354" s="7" t="n">
        <v>12</v>
      </c>
      <c r="D3354" s="7" t="n">
        <v>255</v>
      </c>
      <c r="E3354" s="7" t="n">
        <v>0</v>
      </c>
      <c r="F3354" s="7" t="n">
        <v>0</v>
      </c>
    </row>
    <row r="3355" spans="1:6">
      <c r="A3355" t="s">
        <v>4</v>
      </c>
      <c r="B3355" s="4" t="s">
        <v>5</v>
      </c>
      <c r="C3355" s="4" t="s">
        <v>11</v>
      </c>
      <c r="D3355" s="4" t="s">
        <v>7</v>
      </c>
      <c r="E3355" s="4" t="s">
        <v>16</v>
      </c>
      <c r="F3355" s="4" t="s">
        <v>11</v>
      </c>
    </row>
    <row r="3356" spans="1:6">
      <c r="A3356" t="n">
        <v>25660</v>
      </c>
      <c r="B3356" s="62" t="n">
        <v>59</v>
      </c>
      <c r="C3356" s="7" t="n">
        <v>13</v>
      </c>
      <c r="D3356" s="7" t="n">
        <v>255</v>
      </c>
      <c r="E3356" s="7" t="n">
        <v>0</v>
      </c>
      <c r="F3356" s="7" t="n">
        <v>0</v>
      </c>
    </row>
    <row r="3357" spans="1:6">
      <c r="A3357" t="s">
        <v>4</v>
      </c>
      <c r="B3357" s="4" t="s">
        <v>5</v>
      </c>
      <c r="C3357" s="4" t="s">
        <v>11</v>
      </c>
      <c r="D3357" s="4" t="s">
        <v>7</v>
      </c>
      <c r="E3357" s="4" t="s">
        <v>16</v>
      </c>
      <c r="F3357" s="4" t="s">
        <v>11</v>
      </c>
    </row>
    <row r="3358" spans="1:6">
      <c r="A3358" t="n">
        <v>25670</v>
      </c>
      <c r="B3358" s="62" t="n">
        <v>59</v>
      </c>
      <c r="C3358" s="7" t="n">
        <v>80</v>
      </c>
      <c r="D3358" s="7" t="n">
        <v>255</v>
      </c>
      <c r="E3358" s="7" t="n">
        <v>0</v>
      </c>
      <c r="F3358" s="7" t="n">
        <v>0</v>
      </c>
    </row>
    <row r="3359" spans="1:6">
      <c r="A3359" t="s">
        <v>4</v>
      </c>
      <c r="B3359" s="4" t="s">
        <v>5</v>
      </c>
      <c r="C3359" s="4" t="s">
        <v>11</v>
      </c>
      <c r="D3359" s="4" t="s">
        <v>7</v>
      </c>
      <c r="E3359" s="4" t="s">
        <v>8</v>
      </c>
      <c r="F3359" s="4" t="s">
        <v>16</v>
      </c>
      <c r="G3359" s="4" t="s">
        <v>16</v>
      </c>
      <c r="H3359" s="4" t="s">
        <v>16</v>
      </c>
    </row>
    <row r="3360" spans="1:6">
      <c r="A3360" t="n">
        <v>25680</v>
      </c>
      <c r="B3360" s="40" t="n">
        <v>48</v>
      </c>
      <c r="C3360" s="7" t="n">
        <v>12</v>
      </c>
      <c r="D3360" s="7" t="n">
        <v>0</v>
      </c>
      <c r="E3360" s="7" t="s">
        <v>76</v>
      </c>
      <c r="F3360" s="7" t="n">
        <v>-1</v>
      </c>
      <c r="G3360" s="7" t="n">
        <v>1</v>
      </c>
      <c r="H3360" s="7" t="n">
        <v>0</v>
      </c>
    </row>
    <row r="3361" spans="1:8">
      <c r="A3361" t="s">
        <v>4</v>
      </c>
      <c r="B3361" s="4" t="s">
        <v>5</v>
      </c>
      <c r="C3361" s="4" t="s">
        <v>7</v>
      </c>
      <c r="D3361" s="4" t="s">
        <v>11</v>
      </c>
      <c r="E3361" s="4" t="s">
        <v>8</v>
      </c>
    </row>
    <row r="3362" spans="1:8">
      <c r="A3362" t="n">
        <v>25710</v>
      </c>
      <c r="B3362" s="41" t="n">
        <v>51</v>
      </c>
      <c r="C3362" s="7" t="n">
        <v>4</v>
      </c>
      <c r="D3362" s="7" t="n">
        <v>12</v>
      </c>
      <c r="E3362" s="7" t="s">
        <v>178</v>
      </c>
    </row>
    <row r="3363" spans="1:8">
      <c r="A3363" t="s">
        <v>4</v>
      </c>
      <c r="B3363" s="4" t="s">
        <v>5</v>
      </c>
      <c r="C3363" s="4" t="s">
        <v>11</v>
      </c>
    </row>
    <row r="3364" spans="1:8">
      <c r="A3364" t="n">
        <v>25724</v>
      </c>
      <c r="B3364" s="36" t="n">
        <v>16</v>
      </c>
      <c r="C3364" s="7" t="n">
        <v>0</v>
      </c>
    </row>
    <row r="3365" spans="1:8">
      <c r="A3365" t="s">
        <v>4</v>
      </c>
      <c r="B3365" s="4" t="s">
        <v>5</v>
      </c>
      <c r="C3365" s="4" t="s">
        <v>11</v>
      </c>
      <c r="D3365" s="4" t="s">
        <v>7</v>
      </c>
      <c r="E3365" s="4" t="s">
        <v>13</v>
      </c>
      <c r="F3365" s="4" t="s">
        <v>46</v>
      </c>
      <c r="G3365" s="4" t="s">
        <v>7</v>
      </c>
      <c r="H3365" s="4" t="s">
        <v>7</v>
      </c>
    </row>
    <row r="3366" spans="1:8">
      <c r="A3366" t="n">
        <v>25727</v>
      </c>
      <c r="B3366" s="42" t="n">
        <v>26</v>
      </c>
      <c r="C3366" s="7" t="n">
        <v>12</v>
      </c>
      <c r="D3366" s="7" t="n">
        <v>17</v>
      </c>
      <c r="E3366" s="7" t="n">
        <v>12392</v>
      </c>
      <c r="F3366" s="7" t="s">
        <v>253</v>
      </c>
      <c r="G3366" s="7" t="n">
        <v>2</v>
      </c>
      <c r="H3366" s="7" t="n">
        <v>0</v>
      </c>
    </row>
    <row r="3367" spans="1:8">
      <c r="A3367" t="s">
        <v>4</v>
      </c>
      <c r="B3367" s="4" t="s">
        <v>5</v>
      </c>
      <c r="C3367" s="4" t="s">
        <v>11</v>
      </c>
    </row>
    <row r="3368" spans="1:8">
      <c r="A3368" t="n">
        <v>25845</v>
      </c>
      <c r="B3368" s="36" t="n">
        <v>16</v>
      </c>
      <c r="C3368" s="7" t="n">
        <v>2500</v>
      </c>
    </row>
    <row r="3369" spans="1:8">
      <c r="A3369" t="s">
        <v>4</v>
      </c>
      <c r="B3369" s="4" t="s">
        <v>5</v>
      </c>
      <c r="C3369" s="4" t="s">
        <v>7</v>
      </c>
      <c r="D3369" s="4" t="s">
        <v>11</v>
      </c>
      <c r="E3369" s="4" t="s">
        <v>8</v>
      </c>
      <c r="F3369" s="4" t="s">
        <v>8</v>
      </c>
      <c r="G3369" s="4" t="s">
        <v>8</v>
      </c>
      <c r="H3369" s="4" t="s">
        <v>8</v>
      </c>
    </row>
    <row r="3370" spans="1:8">
      <c r="A3370" t="n">
        <v>25848</v>
      </c>
      <c r="B3370" s="41" t="n">
        <v>51</v>
      </c>
      <c r="C3370" s="7" t="n">
        <v>3</v>
      </c>
      <c r="D3370" s="7" t="n">
        <v>12</v>
      </c>
      <c r="E3370" s="7" t="s">
        <v>254</v>
      </c>
      <c r="F3370" s="7" t="s">
        <v>15</v>
      </c>
      <c r="G3370" s="7" t="s">
        <v>165</v>
      </c>
      <c r="H3370" s="7" t="s">
        <v>166</v>
      </c>
    </row>
    <row r="3371" spans="1:8">
      <c r="A3371" t="s">
        <v>4</v>
      </c>
      <c r="B3371" s="4" t="s">
        <v>5</v>
      </c>
    </row>
    <row r="3372" spans="1:8">
      <c r="A3372" t="n">
        <v>25860</v>
      </c>
      <c r="B3372" s="43" t="n">
        <v>28</v>
      </c>
    </row>
    <row r="3373" spans="1:8">
      <c r="A3373" t="s">
        <v>4</v>
      </c>
      <c r="B3373" s="4" t="s">
        <v>5</v>
      </c>
      <c r="C3373" s="4" t="s">
        <v>11</v>
      </c>
      <c r="D3373" s="4" t="s">
        <v>7</v>
      </c>
    </row>
    <row r="3374" spans="1:8">
      <c r="A3374" t="n">
        <v>25861</v>
      </c>
      <c r="B3374" s="63" t="n">
        <v>89</v>
      </c>
      <c r="C3374" s="7" t="n">
        <v>65533</v>
      </c>
      <c r="D3374" s="7" t="n">
        <v>1</v>
      </c>
    </row>
    <row r="3375" spans="1:8">
      <c r="A3375" t="s">
        <v>4</v>
      </c>
      <c r="B3375" s="4" t="s">
        <v>5</v>
      </c>
      <c r="C3375" s="4" t="s">
        <v>7</v>
      </c>
      <c r="D3375" s="4" t="s">
        <v>11</v>
      </c>
      <c r="E3375" s="4" t="s">
        <v>8</v>
      </c>
    </row>
    <row r="3376" spans="1:8">
      <c r="A3376" t="n">
        <v>25865</v>
      </c>
      <c r="B3376" s="41" t="n">
        <v>51</v>
      </c>
      <c r="C3376" s="7" t="n">
        <v>4</v>
      </c>
      <c r="D3376" s="7" t="n">
        <v>18</v>
      </c>
      <c r="E3376" s="7" t="s">
        <v>190</v>
      </c>
    </row>
    <row r="3377" spans="1:8">
      <c r="A3377" t="s">
        <v>4</v>
      </c>
      <c r="B3377" s="4" t="s">
        <v>5</v>
      </c>
      <c r="C3377" s="4" t="s">
        <v>11</v>
      </c>
    </row>
    <row r="3378" spans="1:8">
      <c r="A3378" t="n">
        <v>25879</v>
      </c>
      <c r="B3378" s="36" t="n">
        <v>16</v>
      </c>
      <c r="C3378" s="7" t="n">
        <v>0</v>
      </c>
    </row>
    <row r="3379" spans="1:8">
      <c r="A3379" t="s">
        <v>4</v>
      </c>
      <c r="B3379" s="4" t="s">
        <v>5</v>
      </c>
      <c r="C3379" s="4" t="s">
        <v>11</v>
      </c>
      <c r="D3379" s="4" t="s">
        <v>7</v>
      </c>
      <c r="E3379" s="4" t="s">
        <v>13</v>
      </c>
      <c r="F3379" s="4" t="s">
        <v>46</v>
      </c>
      <c r="G3379" s="4" t="s">
        <v>7</v>
      </c>
      <c r="H3379" s="4" t="s">
        <v>7</v>
      </c>
    </row>
    <row r="3380" spans="1:8">
      <c r="A3380" t="n">
        <v>25882</v>
      </c>
      <c r="B3380" s="42" t="n">
        <v>26</v>
      </c>
      <c r="C3380" s="7" t="n">
        <v>18</v>
      </c>
      <c r="D3380" s="7" t="n">
        <v>17</v>
      </c>
      <c r="E3380" s="7" t="n">
        <v>17487</v>
      </c>
      <c r="F3380" s="7" t="s">
        <v>255</v>
      </c>
      <c r="G3380" s="7" t="n">
        <v>2</v>
      </c>
      <c r="H3380" s="7" t="n">
        <v>0</v>
      </c>
    </row>
    <row r="3381" spans="1:8">
      <c r="A3381" t="s">
        <v>4</v>
      </c>
      <c r="B3381" s="4" t="s">
        <v>5</v>
      </c>
      <c r="C3381" s="4" t="s">
        <v>11</v>
      </c>
    </row>
    <row r="3382" spans="1:8">
      <c r="A3382" t="n">
        <v>25988</v>
      </c>
      <c r="B3382" s="36" t="n">
        <v>16</v>
      </c>
      <c r="C3382" s="7" t="n">
        <v>2000</v>
      </c>
    </row>
    <row r="3383" spans="1:8">
      <c r="A3383" t="s">
        <v>4</v>
      </c>
      <c r="B3383" s="4" t="s">
        <v>5</v>
      </c>
      <c r="C3383" s="4" t="s">
        <v>7</v>
      </c>
      <c r="D3383" s="4" t="s">
        <v>11</v>
      </c>
      <c r="E3383" s="4" t="s">
        <v>8</v>
      </c>
      <c r="F3383" s="4" t="s">
        <v>8</v>
      </c>
      <c r="G3383" s="4" t="s">
        <v>8</v>
      </c>
      <c r="H3383" s="4" t="s">
        <v>8</v>
      </c>
    </row>
    <row r="3384" spans="1:8">
      <c r="A3384" t="n">
        <v>25991</v>
      </c>
      <c r="B3384" s="41" t="n">
        <v>51</v>
      </c>
      <c r="C3384" s="7" t="n">
        <v>3</v>
      </c>
      <c r="D3384" s="7" t="n">
        <v>18</v>
      </c>
      <c r="E3384" s="7" t="s">
        <v>188</v>
      </c>
      <c r="F3384" s="7" t="s">
        <v>15</v>
      </c>
      <c r="G3384" s="7" t="s">
        <v>165</v>
      </c>
      <c r="H3384" s="7" t="s">
        <v>166</v>
      </c>
    </row>
    <row r="3385" spans="1:8">
      <c r="A3385" t="s">
        <v>4</v>
      </c>
      <c r="B3385" s="4" t="s">
        <v>5</v>
      </c>
    </row>
    <row r="3386" spans="1:8">
      <c r="A3386" t="n">
        <v>26003</v>
      </c>
      <c r="B3386" s="43" t="n">
        <v>28</v>
      </c>
    </row>
    <row r="3387" spans="1:8">
      <c r="A3387" t="s">
        <v>4</v>
      </c>
      <c r="B3387" s="4" t="s">
        <v>5</v>
      </c>
      <c r="C3387" s="4" t="s">
        <v>11</v>
      </c>
      <c r="D3387" s="4" t="s">
        <v>7</v>
      </c>
    </row>
    <row r="3388" spans="1:8">
      <c r="A3388" t="n">
        <v>26004</v>
      </c>
      <c r="B3388" s="63" t="n">
        <v>89</v>
      </c>
      <c r="C3388" s="7" t="n">
        <v>65533</v>
      </c>
      <c r="D3388" s="7" t="n">
        <v>1</v>
      </c>
    </row>
    <row r="3389" spans="1:8">
      <c r="A3389" t="s">
        <v>4</v>
      </c>
      <c r="B3389" s="4" t="s">
        <v>5</v>
      </c>
      <c r="C3389" s="4" t="s">
        <v>7</v>
      </c>
      <c r="D3389" s="4" t="s">
        <v>11</v>
      </c>
      <c r="E3389" s="4" t="s">
        <v>16</v>
      </c>
    </row>
    <row r="3390" spans="1:8">
      <c r="A3390" t="n">
        <v>26008</v>
      </c>
      <c r="B3390" s="29" t="n">
        <v>58</v>
      </c>
      <c r="C3390" s="7" t="n">
        <v>101</v>
      </c>
      <c r="D3390" s="7" t="n">
        <v>1000</v>
      </c>
      <c r="E3390" s="7" t="n">
        <v>1</v>
      </c>
    </row>
    <row r="3391" spans="1:8">
      <c r="A3391" t="s">
        <v>4</v>
      </c>
      <c r="B3391" s="4" t="s">
        <v>5</v>
      </c>
      <c r="C3391" s="4" t="s">
        <v>7</v>
      </c>
      <c r="D3391" s="4" t="s">
        <v>11</v>
      </c>
    </row>
    <row r="3392" spans="1:8">
      <c r="A3392" t="n">
        <v>26016</v>
      </c>
      <c r="B3392" s="29" t="n">
        <v>58</v>
      </c>
      <c r="C3392" s="7" t="n">
        <v>254</v>
      </c>
      <c r="D3392" s="7" t="n">
        <v>0</v>
      </c>
    </row>
    <row r="3393" spans="1:8">
      <c r="A3393" t="s">
        <v>4</v>
      </c>
      <c r="B3393" s="4" t="s">
        <v>5</v>
      </c>
      <c r="C3393" s="4" t="s">
        <v>7</v>
      </c>
    </row>
    <row r="3394" spans="1:8">
      <c r="A3394" t="n">
        <v>26020</v>
      </c>
      <c r="B3394" s="26" t="n">
        <v>45</v>
      </c>
      <c r="C3394" s="7" t="n">
        <v>0</v>
      </c>
    </row>
    <row r="3395" spans="1:8">
      <c r="A3395" t="s">
        <v>4</v>
      </c>
      <c r="B3395" s="4" t="s">
        <v>5</v>
      </c>
      <c r="C3395" s="4" t="s">
        <v>7</v>
      </c>
      <c r="D3395" s="4" t="s">
        <v>7</v>
      </c>
      <c r="E3395" s="4" t="s">
        <v>16</v>
      </c>
      <c r="F3395" s="4" t="s">
        <v>16</v>
      </c>
      <c r="G3395" s="4" t="s">
        <v>16</v>
      </c>
      <c r="H3395" s="4" t="s">
        <v>11</v>
      </c>
    </row>
    <row r="3396" spans="1:8">
      <c r="A3396" t="n">
        <v>26022</v>
      </c>
      <c r="B3396" s="26" t="n">
        <v>45</v>
      </c>
      <c r="C3396" s="7" t="n">
        <v>2</v>
      </c>
      <c r="D3396" s="7" t="n">
        <v>3</v>
      </c>
      <c r="E3396" s="7" t="n">
        <v>9.64999961853027</v>
      </c>
      <c r="F3396" s="7" t="n">
        <v>-1.01999998092651</v>
      </c>
      <c r="G3396" s="7" t="n">
        <v>-23.2399997711182</v>
      </c>
      <c r="H3396" s="7" t="n">
        <v>0</v>
      </c>
    </row>
    <row r="3397" spans="1:8">
      <c r="A3397" t="s">
        <v>4</v>
      </c>
      <c r="B3397" s="4" t="s">
        <v>5</v>
      </c>
      <c r="C3397" s="4" t="s">
        <v>7</v>
      </c>
      <c r="D3397" s="4" t="s">
        <v>7</v>
      </c>
      <c r="E3397" s="4" t="s">
        <v>16</v>
      </c>
      <c r="F3397" s="4" t="s">
        <v>16</v>
      </c>
      <c r="G3397" s="4" t="s">
        <v>16</v>
      </c>
      <c r="H3397" s="4" t="s">
        <v>11</v>
      </c>
      <c r="I3397" s="4" t="s">
        <v>7</v>
      </c>
    </row>
    <row r="3398" spans="1:8">
      <c r="A3398" t="n">
        <v>26039</v>
      </c>
      <c r="B3398" s="26" t="n">
        <v>45</v>
      </c>
      <c r="C3398" s="7" t="n">
        <v>4</v>
      </c>
      <c r="D3398" s="7" t="n">
        <v>3</v>
      </c>
      <c r="E3398" s="7" t="n">
        <v>12.4399995803833</v>
      </c>
      <c r="F3398" s="7" t="n">
        <v>115.23999786377</v>
      </c>
      <c r="G3398" s="7" t="n">
        <v>0</v>
      </c>
      <c r="H3398" s="7" t="n">
        <v>0</v>
      </c>
      <c r="I3398" s="7" t="n">
        <v>0</v>
      </c>
    </row>
    <row r="3399" spans="1:8">
      <c r="A3399" t="s">
        <v>4</v>
      </c>
      <c r="B3399" s="4" t="s">
        <v>5</v>
      </c>
      <c r="C3399" s="4" t="s">
        <v>7</v>
      </c>
      <c r="D3399" s="4" t="s">
        <v>7</v>
      </c>
      <c r="E3399" s="4" t="s">
        <v>16</v>
      </c>
      <c r="F3399" s="4" t="s">
        <v>11</v>
      </c>
    </row>
    <row r="3400" spans="1:8">
      <c r="A3400" t="n">
        <v>26057</v>
      </c>
      <c r="B3400" s="26" t="n">
        <v>45</v>
      </c>
      <c r="C3400" s="7" t="n">
        <v>5</v>
      </c>
      <c r="D3400" s="7" t="n">
        <v>3</v>
      </c>
      <c r="E3400" s="7" t="n">
        <v>1.79999995231628</v>
      </c>
      <c r="F3400" s="7" t="n">
        <v>0</v>
      </c>
    </row>
    <row r="3401" spans="1:8">
      <c r="A3401" t="s">
        <v>4</v>
      </c>
      <c r="B3401" s="4" t="s">
        <v>5</v>
      </c>
      <c r="C3401" s="4" t="s">
        <v>7</v>
      </c>
      <c r="D3401" s="4" t="s">
        <v>7</v>
      </c>
      <c r="E3401" s="4" t="s">
        <v>16</v>
      </c>
      <c r="F3401" s="4" t="s">
        <v>11</v>
      </c>
    </row>
    <row r="3402" spans="1:8">
      <c r="A3402" t="n">
        <v>26066</v>
      </c>
      <c r="B3402" s="26" t="n">
        <v>45</v>
      </c>
      <c r="C3402" s="7" t="n">
        <v>11</v>
      </c>
      <c r="D3402" s="7" t="n">
        <v>3</v>
      </c>
      <c r="E3402" s="7" t="n">
        <v>33.5</v>
      </c>
      <c r="F3402" s="7" t="n">
        <v>0</v>
      </c>
    </row>
    <row r="3403" spans="1:8">
      <c r="A3403" t="s">
        <v>4</v>
      </c>
      <c r="B3403" s="4" t="s">
        <v>5</v>
      </c>
      <c r="C3403" s="4" t="s">
        <v>7</v>
      </c>
      <c r="D3403" s="4" t="s">
        <v>7</v>
      </c>
      <c r="E3403" s="4" t="s">
        <v>16</v>
      </c>
      <c r="F3403" s="4" t="s">
        <v>11</v>
      </c>
    </row>
    <row r="3404" spans="1:8">
      <c r="A3404" t="n">
        <v>26075</v>
      </c>
      <c r="B3404" s="26" t="n">
        <v>45</v>
      </c>
      <c r="C3404" s="7" t="n">
        <v>5</v>
      </c>
      <c r="D3404" s="7" t="n">
        <v>3</v>
      </c>
      <c r="E3404" s="7" t="n">
        <v>1.70000004768372</v>
      </c>
      <c r="F3404" s="7" t="n">
        <v>3000</v>
      </c>
    </row>
    <row r="3405" spans="1:8">
      <c r="A3405" t="s">
        <v>4</v>
      </c>
      <c r="B3405" s="4" t="s">
        <v>5</v>
      </c>
      <c r="C3405" s="4" t="s">
        <v>11</v>
      </c>
      <c r="D3405" s="4" t="s">
        <v>11</v>
      </c>
      <c r="E3405" s="4" t="s">
        <v>11</v>
      </c>
    </row>
    <row r="3406" spans="1:8">
      <c r="A3406" t="n">
        <v>26084</v>
      </c>
      <c r="B3406" s="64" t="n">
        <v>61</v>
      </c>
      <c r="C3406" s="7" t="n">
        <v>9</v>
      </c>
      <c r="D3406" s="7" t="n">
        <v>2</v>
      </c>
      <c r="E3406" s="7" t="n">
        <v>0</v>
      </c>
    </row>
    <row r="3407" spans="1:8">
      <c r="A3407" t="s">
        <v>4</v>
      </c>
      <c r="B3407" s="4" t="s">
        <v>5</v>
      </c>
      <c r="C3407" s="4" t="s">
        <v>11</v>
      </c>
      <c r="D3407" s="4" t="s">
        <v>11</v>
      </c>
      <c r="E3407" s="4" t="s">
        <v>11</v>
      </c>
    </row>
    <row r="3408" spans="1:8">
      <c r="A3408" t="n">
        <v>26091</v>
      </c>
      <c r="B3408" s="64" t="n">
        <v>61</v>
      </c>
      <c r="C3408" s="7" t="n">
        <v>6</v>
      </c>
      <c r="D3408" s="7" t="n">
        <v>2</v>
      </c>
      <c r="E3408" s="7" t="n">
        <v>0</v>
      </c>
    </row>
    <row r="3409" spans="1:9">
      <c r="A3409" t="s">
        <v>4</v>
      </c>
      <c r="B3409" s="4" t="s">
        <v>5</v>
      </c>
      <c r="C3409" s="4" t="s">
        <v>11</v>
      </c>
      <c r="D3409" s="4" t="s">
        <v>11</v>
      </c>
      <c r="E3409" s="4" t="s">
        <v>11</v>
      </c>
    </row>
    <row r="3410" spans="1:9">
      <c r="A3410" t="n">
        <v>26098</v>
      </c>
      <c r="B3410" s="64" t="n">
        <v>61</v>
      </c>
      <c r="C3410" s="7" t="n">
        <v>3</v>
      </c>
      <c r="D3410" s="7" t="n">
        <v>8</v>
      </c>
      <c r="E3410" s="7" t="n">
        <v>0</v>
      </c>
    </row>
    <row r="3411" spans="1:9">
      <c r="A3411" t="s">
        <v>4</v>
      </c>
      <c r="B3411" s="4" t="s">
        <v>5</v>
      </c>
      <c r="C3411" s="4" t="s">
        <v>11</v>
      </c>
      <c r="D3411" s="4" t="s">
        <v>11</v>
      </c>
      <c r="E3411" s="4" t="s">
        <v>11</v>
      </c>
    </row>
    <row r="3412" spans="1:9">
      <c r="A3412" t="n">
        <v>26105</v>
      </c>
      <c r="B3412" s="64" t="n">
        <v>61</v>
      </c>
      <c r="C3412" s="7" t="n">
        <v>8</v>
      </c>
      <c r="D3412" s="7" t="n">
        <v>2</v>
      </c>
      <c r="E3412" s="7" t="n">
        <v>0</v>
      </c>
    </row>
    <row r="3413" spans="1:9">
      <c r="A3413" t="s">
        <v>4</v>
      </c>
      <c r="B3413" s="4" t="s">
        <v>5</v>
      </c>
      <c r="C3413" s="4" t="s">
        <v>11</v>
      </c>
      <c r="D3413" s="4" t="s">
        <v>11</v>
      </c>
      <c r="E3413" s="4" t="s">
        <v>11</v>
      </c>
    </row>
    <row r="3414" spans="1:9">
      <c r="A3414" t="n">
        <v>26112</v>
      </c>
      <c r="B3414" s="64" t="n">
        <v>61</v>
      </c>
      <c r="C3414" s="7" t="n">
        <v>2</v>
      </c>
      <c r="D3414" s="7" t="n">
        <v>3</v>
      </c>
      <c r="E3414" s="7" t="n">
        <v>0</v>
      </c>
    </row>
    <row r="3415" spans="1:9">
      <c r="A3415" t="s">
        <v>4</v>
      </c>
      <c r="B3415" s="4" t="s">
        <v>5</v>
      </c>
      <c r="C3415" s="4" t="s">
        <v>11</v>
      </c>
      <c r="D3415" s="4" t="s">
        <v>11</v>
      </c>
      <c r="E3415" s="4" t="s">
        <v>11</v>
      </c>
    </row>
    <row r="3416" spans="1:9">
      <c r="A3416" t="n">
        <v>26119</v>
      </c>
      <c r="B3416" s="64" t="n">
        <v>61</v>
      </c>
      <c r="C3416" s="7" t="n">
        <v>4</v>
      </c>
      <c r="D3416" s="7" t="n">
        <v>3</v>
      </c>
      <c r="E3416" s="7" t="n">
        <v>0</v>
      </c>
    </row>
    <row r="3417" spans="1:9">
      <c r="A3417" t="s">
        <v>4</v>
      </c>
      <c r="B3417" s="4" t="s">
        <v>5</v>
      </c>
      <c r="C3417" s="4" t="s">
        <v>11</v>
      </c>
      <c r="D3417" s="4" t="s">
        <v>7</v>
      </c>
      <c r="E3417" s="4" t="s">
        <v>8</v>
      </c>
      <c r="F3417" s="4" t="s">
        <v>16</v>
      </c>
      <c r="G3417" s="4" t="s">
        <v>16</v>
      </c>
      <c r="H3417" s="4" t="s">
        <v>16</v>
      </c>
    </row>
    <row r="3418" spans="1:9">
      <c r="A3418" t="n">
        <v>26126</v>
      </c>
      <c r="B3418" s="40" t="n">
        <v>48</v>
      </c>
      <c r="C3418" s="7" t="n">
        <v>9</v>
      </c>
      <c r="D3418" s="7" t="n">
        <v>0</v>
      </c>
      <c r="E3418" s="7" t="s">
        <v>187</v>
      </c>
      <c r="F3418" s="7" t="n">
        <v>0</v>
      </c>
      <c r="G3418" s="7" t="n">
        <v>1</v>
      </c>
      <c r="H3418" s="7" t="n">
        <v>0</v>
      </c>
    </row>
    <row r="3419" spans="1:9">
      <c r="A3419" t="s">
        <v>4</v>
      </c>
      <c r="B3419" s="4" t="s">
        <v>5</v>
      </c>
      <c r="C3419" s="4" t="s">
        <v>11</v>
      </c>
      <c r="D3419" s="4" t="s">
        <v>7</v>
      </c>
      <c r="E3419" s="4" t="s">
        <v>8</v>
      </c>
      <c r="F3419" s="4" t="s">
        <v>16</v>
      </c>
      <c r="G3419" s="4" t="s">
        <v>16</v>
      </c>
      <c r="H3419" s="4" t="s">
        <v>16</v>
      </c>
    </row>
    <row r="3420" spans="1:9">
      <c r="A3420" t="n">
        <v>26152</v>
      </c>
      <c r="B3420" s="40" t="n">
        <v>48</v>
      </c>
      <c r="C3420" s="7" t="n">
        <v>6</v>
      </c>
      <c r="D3420" s="7" t="n">
        <v>0</v>
      </c>
      <c r="E3420" s="7" t="s">
        <v>187</v>
      </c>
      <c r="F3420" s="7" t="n">
        <v>0</v>
      </c>
      <c r="G3420" s="7" t="n">
        <v>1</v>
      </c>
      <c r="H3420" s="7" t="n">
        <v>0</v>
      </c>
    </row>
    <row r="3421" spans="1:9">
      <c r="A3421" t="s">
        <v>4</v>
      </c>
      <c r="B3421" s="4" t="s">
        <v>5</v>
      </c>
      <c r="C3421" s="4" t="s">
        <v>11</v>
      </c>
      <c r="D3421" s="4" t="s">
        <v>8</v>
      </c>
      <c r="E3421" s="4" t="s">
        <v>7</v>
      </c>
      <c r="F3421" s="4" t="s">
        <v>7</v>
      </c>
      <c r="G3421" s="4" t="s">
        <v>7</v>
      </c>
      <c r="H3421" s="4" t="s">
        <v>7</v>
      </c>
      <c r="I3421" s="4" t="s">
        <v>7</v>
      </c>
      <c r="J3421" s="4" t="s">
        <v>16</v>
      </c>
      <c r="K3421" s="4" t="s">
        <v>16</v>
      </c>
      <c r="L3421" s="4" t="s">
        <v>16</v>
      </c>
      <c r="M3421" s="4" t="s">
        <v>16</v>
      </c>
      <c r="N3421" s="4" t="s">
        <v>7</v>
      </c>
    </row>
    <row r="3422" spans="1:9">
      <c r="A3422" t="n">
        <v>26178</v>
      </c>
      <c r="B3422" s="48" t="n">
        <v>34</v>
      </c>
      <c r="C3422" s="7" t="n">
        <v>6</v>
      </c>
      <c r="D3422" s="7" t="s">
        <v>256</v>
      </c>
      <c r="E3422" s="7" t="n">
        <v>0</v>
      </c>
      <c r="F3422" s="7" t="n">
        <v>0</v>
      </c>
      <c r="G3422" s="7" t="n">
        <v>0</v>
      </c>
      <c r="H3422" s="7" t="n">
        <v>0</v>
      </c>
      <c r="I3422" s="7" t="n">
        <v>0</v>
      </c>
      <c r="J3422" s="7" t="n">
        <v>0</v>
      </c>
      <c r="K3422" s="7" t="n">
        <v>-1</v>
      </c>
      <c r="L3422" s="7" t="n">
        <v>-1</v>
      </c>
      <c r="M3422" s="7" t="n">
        <v>-1</v>
      </c>
      <c r="N3422" s="7" t="n">
        <v>1</v>
      </c>
    </row>
    <row r="3423" spans="1:9">
      <c r="A3423" t="s">
        <v>4</v>
      </c>
      <c r="B3423" s="4" t="s">
        <v>5</v>
      </c>
      <c r="C3423" s="4" t="s">
        <v>7</v>
      </c>
      <c r="D3423" s="4" t="s">
        <v>11</v>
      </c>
      <c r="E3423" s="4" t="s">
        <v>8</v>
      </c>
      <c r="F3423" s="4" t="s">
        <v>8</v>
      </c>
      <c r="G3423" s="4" t="s">
        <v>8</v>
      </c>
      <c r="H3423" s="4" t="s">
        <v>8</v>
      </c>
    </row>
    <row r="3424" spans="1:9">
      <c r="A3424" t="n">
        <v>26210</v>
      </c>
      <c r="B3424" s="41" t="n">
        <v>51</v>
      </c>
      <c r="C3424" s="7" t="n">
        <v>3</v>
      </c>
      <c r="D3424" s="7" t="n">
        <v>2</v>
      </c>
      <c r="E3424" s="7" t="s">
        <v>188</v>
      </c>
      <c r="F3424" s="7" t="s">
        <v>257</v>
      </c>
      <c r="G3424" s="7" t="s">
        <v>165</v>
      </c>
      <c r="H3424" s="7" t="s">
        <v>166</v>
      </c>
    </row>
    <row r="3425" spans="1:14">
      <c r="A3425" t="s">
        <v>4</v>
      </c>
      <c r="B3425" s="4" t="s">
        <v>5</v>
      </c>
      <c r="C3425" s="4" t="s">
        <v>7</v>
      </c>
      <c r="D3425" s="4" t="s">
        <v>11</v>
      </c>
      <c r="E3425" s="4" t="s">
        <v>8</v>
      </c>
      <c r="F3425" s="4" t="s">
        <v>8</v>
      </c>
      <c r="G3425" s="4" t="s">
        <v>8</v>
      </c>
      <c r="H3425" s="4" t="s">
        <v>8</v>
      </c>
    </row>
    <row r="3426" spans="1:14">
      <c r="A3426" t="n">
        <v>26223</v>
      </c>
      <c r="B3426" s="41" t="n">
        <v>51</v>
      </c>
      <c r="C3426" s="7" t="n">
        <v>3</v>
      </c>
      <c r="D3426" s="7" t="n">
        <v>3</v>
      </c>
      <c r="E3426" s="7" t="s">
        <v>258</v>
      </c>
      <c r="F3426" s="7" t="s">
        <v>257</v>
      </c>
      <c r="G3426" s="7" t="s">
        <v>165</v>
      </c>
      <c r="H3426" s="7" t="s">
        <v>166</v>
      </c>
    </row>
    <row r="3427" spans="1:14">
      <c r="A3427" t="s">
        <v>4</v>
      </c>
      <c r="B3427" s="4" t="s">
        <v>5</v>
      </c>
      <c r="C3427" s="4" t="s">
        <v>7</v>
      </c>
      <c r="D3427" s="4" t="s">
        <v>11</v>
      </c>
      <c r="E3427" s="4" t="s">
        <v>8</v>
      </c>
      <c r="F3427" s="4" t="s">
        <v>8</v>
      </c>
      <c r="G3427" s="4" t="s">
        <v>8</v>
      </c>
      <c r="H3427" s="4" t="s">
        <v>8</v>
      </c>
    </row>
    <row r="3428" spans="1:14">
      <c r="A3428" t="n">
        <v>26236</v>
      </c>
      <c r="B3428" s="41" t="n">
        <v>51</v>
      </c>
      <c r="C3428" s="7" t="n">
        <v>3</v>
      </c>
      <c r="D3428" s="7" t="n">
        <v>4</v>
      </c>
      <c r="E3428" s="7" t="s">
        <v>188</v>
      </c>
      <c r="F3428" s="7" t="s">
        <v>257</v>
      </c>
      <c r="G3428" s="7" t="s">
        <v>165</v>
      </c>
      <c r="H3428" s="7" t="s">
        <v>166</v>
      </c>
    </row>
    <row r="3429" spans="1:14">
      <c r="A3429" t="s">
        <v>4</v>
      </c>
      <c r="B3429" s="4" t="s">
        <v>5</v>
      </c>
      <c r="C3429" s="4" t="s">
        <v>7</v>
      </c>
      <c r="D3429" s="4" t="s">
        <v>11</v>
      </c>
      <c r="E3429" s="4" t="s">
        <v>8</v>
      </c>
      <c r="F3429" s="4" t="s">
        <v>8</v>
      </c>
      <c r="G3429" s="4" t="s">
        <v>8</v>
      </c>
      <c r="H3429" s="4" t="s">
        <v>8</v>
      </c>
    </row>
    <row r="3430" spans="1:14">
      <c r="A3430" t="n">
        <v>26249</v>
      </c>
      <c r="B3430" s="41" t="n">
        <v>51</v>
      </c>
      <c r="C3430" s="7" t="n">
        <v>3</v>
      </c>
      <c r="D3430" s="7" t="n">
        <v>6</v>
      </c>
      <c r="E3430" s="7" t="s">
        <v>188</v>
      </c>
      <c r="F3430" s="7" t="s">
        <v>257</v>
      </c>
      <c r="G3430" s="7" t="s">
        <v>165</v>
      </c>
      <c r="H3430" s="7" t="s">
        <v>166</v>
      </c>
    </row>
    <row r="3431" spans="1:14">
      <c r="A3431" t="s">
        <v>4</v>
      </c>
      <c r="B3431" s="4" t="s">
        <v>5</v>
      </c>
      <c r="C3431" s="4" t="s">
        <v>7</v>
      </c>
      <c r="D3431" s="4" t="s">
        <v>11</v>
      </c>
      <c r="E3431" s="4" t="s">
        <v>8</v>
      </c>
      <c r="F3431" s="4" t="s">
        <v>8</v>
      </c>
      <c r="G3431" s="4" t="s">
        <v>8</v>
      </c>
      <c r="H3431" s="4" t="s">
        <v>8</v>
      </c>
    </row>
    <row r="3432" spans="1:14">
      <c r="A3432" t="n">
        <v>26262</v>
      </c>
      <c r="B3432" s="41" t="n">
        <v>51</v>
      </c>
      <c r="C3432" s="7" t="n">
        <v>3</v>
      </c>
      <c r="D3432" s="7" t="n">
        <v>8</v>
      </c>
      <c r="E3432" s="7" t="s">
        <v>188</v>
      </c>
      <c r="F3432" s="7" t="s">
        <v>257</v>
      </c>
      <c r="G3432" s="7" t="s">
        <v>165</v>
      </c>
      <c r="H3432" s="7" t="s">
        <v>166</v>
      </c>
    </row>
    <row r="3433" spans="1:14">
      <c r="A3433" t="s">
        <v>4</v>
      </c>
      <c r="B3433" s="4" t="s">
        <v>5</v>
      </c>
      <c r="C3433" s="4" t="s">
        <v>7</v>
      </c>
      <c r="D3433" s="4" t="s">
        <v>11</v>
      </c>
      <c r="E3433" s="4" t="s">
        <v>8</v>
      </c>
      <c r="F3433" s="4" t="s">
        <v>8</v>
      </c>
      <c r="G3433" s="4" t="s">
        <v>8</v>
      </c>
      <c r="H3433" s="4" t="s">
        <v>8</v>
      </c>
    </row>
    <row r="3434" spans="1:14">
      <c r="A3434" t="n">
        <v>26275</v>
      </c>
      <c r="B3434" s="41" t="n">
        <v>51</v>
      </c>
      <c r="C3434" s="7" t="n">
        <v>3</v>
      </c>
      <c r="D3434" s="7" t="n">
        <v>9</v>
      </c>
      <c r="E3434" s="7" t="s">
        <v>188</v>
      </c>
      <c r="F3434" s="7" t="s">
        <v>166</v>
      </c>
      <c r="G3434" s="7" t="s">
        <v>165</v>
      </c>
      <c r="H3434" s="7" t="s">
        <v>166</v>
      </c>
    </row>
    <row r="3435" spans="1:14">
      <c r="A3435" t="s">
        <v>4</v>
      </c>
      <c r="B3435" s="4" t="s">
        <v>5</v>
      </c>
      <c r="C3435" s="4" t="s">
        <v>11</v>
      </c>
      <c r="D3435" s="4" t="s">
        <v>11</v>
      </c>
      <c r="E3435" s="4" t="s">
        <v>11</v>
      </c>
    </row>
    <row r="3436" spans="1:14">
      <c r="A3436" t="n">
        <v>26288</v>
      </c>
      <c r="B3436" s="64" t="n">
        <v>61</v>
      </c>
      <c r="C3436" s="7" t="n">
        <v>0</v>
      </c>
      <c r="D3436" s="7" t="n">
        <v>5</v>
      </c>
      <c r="E3436" s="7" t="n">
        <v>0</v>
      </c>
    </row>
    <row r="3437" spans="1:14">
      <c r="A3437" t="s">
        <v>4</v>
      </c>
      <c r="B3437" s="4" t="s">
        <v>5</v>
      </c>
      <c r="C3437" s="4" t="s">
        <v>11</v>
      </c>
      <c r="D3437" s="4" t="s">
        <v>11</v>
      </c>
      <c r="E3437" s="4" t="s">
        <v>11</v>
      </c>
    </row>
    <row r="3438" spans="1:14">
      <c r="A3438" t="n">
        <v>26295</v>
      </c>
      <c r="B3438" s="64" t="n">
        <v>61</v>
      </c>
      <c r="C3438" s="7" t="n">
        <v>1</v>
      </c>
      <c r="D3438" s="7" t="n">
        <v>5</v>
      </c>
      <c r="E3438" s="7" t="n">
        <v>0</v>
      </c>
    </row>
    <row r="3439" spans="1:14">
      <c r="A3439" t="s">
        <v>4</v>
      </c>
      <c r="B3439" s="4" t="s">
        <v>5</v>
      </c>
      <c r="C3439" s="4" t="s">
        <v>11</v>
      </c>
      <c r="D3439" s="4" t="s">
        <v>11</v>
      </c>
      <c r="E3439" s="4" t="s">
        <v>11</v>
      </c>
    </row>
    <row r="3440" spans="1:14">
      <c r="A3440" t="n">
        <v>26302</v>
      </c>
      <c r="B3440" s="64" t="n">
        <v>61</v>
      </c>
      <c r="C3440" s="7" t="n">
        <v>7</v>
      </c>
      <c r="D3440" s="7" t="n">
        <v>1</v>
      </c>
      <c r="E3440" s="7" t="n">
        <v>0</v>
      </c>
    </row>
    <row r="3441" spans="1:8">
      <c r="A3441" t="s">
        <v>4</v>
      </c>
      <c r="B3441" s="4" t="s">
        <v>5</v>
      </c>
      <c r="C3441" s="4" t="s">
        <v>11</v>
      </c>
      <c r="D3441" s="4" t="s">
        <v>11</v>
      </c>
      <c r="E3441" s="4" t="s">
        <v>11</v>
      </c>
    </row>
    <row r="3442" spans="1:8">
      <c r="A3442" t="n">
        <v>26309</v>
      </c>
      <c r="B3442" s="64" t="n">
        <v>61</v>
      </c>
      <c r="C3442" s="7" t="n">
        <v>5</v>
      </c>
      <c r="D3442" s="7" t="n">
        <v>1</v>
      </c>
      <c r="E3442" s="7" t="n">
        <v>0</v>
      </c>
    </row>
    <row r="3443" spans="1:8">
      <c r="A3443" t="s">
        <v>4</v>
      </c>
      <c r="B3443" s="4" t="s">
        <v>5</v>
      </c>
      <c r="C3443" s="4" t="s">
        <v>11</v>
      </c>
      <c r="D3443" s="4" t="s">
        <v>11</v>
      </c>
      <c r="E3443" s="4" t="s">
        <v>11</v>
      </c>
    </row>
    <row r="3444" spans="1:8">
      <c r="A3444" t="n">
        <v>26316</v>
      </c>
      <c r="B3444" s="64" t="n">
        <v>61</v>
      </c>
      <c r="C3444" s="7" t="n">
        <v>7032</v>
      </c>
      <c r="D3444" s="7" t="n">
        <v>1</v>
      </c>
      <c r="E3444" s="7" t="n">
        <v>0</v>
      </c>
    </row>
    <row r="3445" spans="1:8">
      <c r="A3445" t="s">
        <v>4</v>
      </c>
      <c r="B3445" s="4" t="s">
        <v>5</v>
      </c>
      <c r="C3445" s="4" t="s">
        <v>11</v>
      </c>
      <c r="D3445" s="4" t="s">
        <v>7</v>
      </c>
      <c r="E3445" s="4" t="s">
        <v>8</v>
      </c>
      <c r="F3445" s="4" t="s">
        <v>16</v>
      </c>
      <c r="G3445" s="4" t="s">
        <v>16</v>
      </c>
      <c r="H3445" s="4" t="s">
        <v>16</v>
      </c>
    </row>
    <row r="3446" spans="1:8">
      <c r="A3446" t="n">
        <v>26323</v>
      </c>
      <c r="B3446" s="40" t="n">
        <v>48</v>
      </c>
      <c r="C3446" s="7" t="n">
        <v>1</v>
      </c>
      <c r="D3446" s="7" t="n">
        <v>0</v>
      </c>
      <c r="E3446" s="7" t="s">
        <v>187</v>
      </c>
      <c r="F3446" s="7" t="n">
        <v>0</v>
      </c>
      <c r="G3446" s="7" t="n">
        <v>1</v>
      </c>
      <c r="H3446" s="7" t="n">
        <v>0</v>
      </c>
    </row>
    <row r="3447" spans="1:8">
      <c r="A3447" t="s">
        <v>4</v>
      </c>
      <c r="B3447" s="4" t="s">
        <v>5</v>
      </c>
      <c r="C3447" s="4" t="s">
        <v>11</v>
      </c>
      <c r="D3447" s="4" t="s">
        <v>7</v>
      </c>
      <c r="E3447" s="4" t="s">
        <v>8</v>
      </c>
      <c r="F3447" s="4" t="s">
        <v>16</v>
      </c>
      <c r="G3447" s="4" t="s">
        <v>16</v>
      </c>
      <c r="H3447" s="4" t="s">
        <v>16</v>
      </c>
    </row>
    <row r="3448" spans="1:8">
      <c r="A3448" t="n">
        <v>26349</v>
      </c>
      <c r="B3448" s="40" t="n">
        <v>48</v>
      </c>
      <c r="C3448" s="7" t="n">
        <v>7</v>
      </c>
      <c r="D3448" s="7" t="n">
        <v>0</v>
      </c>
      <c r="E3448" s="7" t="s">
        <v>187</v>
      </c>
      <c r="F3448" s="7" t="n">
        <v>0</v>
      </c>
      <c r="G3448" s="7" t="n">
        <v>1</v>
      </c>
      <c r="H3448" s="7" t="n">
        <v>0</v>
      </c>
    </row>
    <row r="3449" spans="1:8">
      <c r="A3449" t="s">
        <v>4</v>
      </c>
      <c r="B3449" s="4" t="s">
        <v>5</v>
      </c>
      <c r="C3449" s="4" t="s">
        <v>11</v>
      </c>
      <c r="D3449" s="4" t="s">
        <v>7</v>
      </c>
      <c r="E3449" s="4" t="s">
        <v>8</v>
      </c>
      <c r="F3449" s="4" t="s">
        <v>16</v>
      </c>
      <c r="G3449" s="4" t="s">
        <v>16</v>
      </c>
      <c r="H3449" s="4" t="s">
        <v>16</v>
      </c>
    </row>
    <row r="3450" spans="1:8">
      <c r="A3450" t="n">
        <v>26375</v>
      </c>
      <c r="B3450" s="40" t="n">
        <v>48</v>
      </c>
      <c r="C3450" s="7" t="n">
        <v>5</v>
      </c>
      <c r="D3450" s="7" t="n">
        <v>0</v>
      </c>
      <c r="E3450" s="7" t="s">
        <v>187</v>
      </c>
      <c r="F3450" s="7" t="n">
        <v>0</v>
      </c>
      <c r="G3450" s="7" t="n">
        <v>1</v>
      </c>
      <c r="H3450" s="7" t="n">
        <v>0</v>
      </c>
    </row>
    <row r="3451" spans="1:8">
      <c r="A3451" t="s">
        <v>4</v>
      </c>
      <c r="B3451" s="4" t="s">
        <v>5</v>
      </c>
      <c r="C3451" s="4" t="s">
        <v>7</v>
      </c>
      <c r="D3451" s="4" t="s">
        <v>11</v>
      </c>
      <c r="E3451" s="4" t="s">
        <v>8</v>
      </c>
      <c r="F3451" s="4" t="s">
        <v>8</v>
      </c>
      <c r="G3451" s="4" t="s">
        <v>8</v>
      </c>
      <c r="H3451" s="4" t="s">
        <v>8</v>
      </c>
    </row>
    <row r="3452" spans="1:8">
      <c r="A3452" t="n">
        <v>26401</v>
      </c>
      <c r="B3452" s="41" t="n">
        <v>51</v>
      </c>
      <c r="C3452" s="7" t="n">
        <v>3</v>
      </c>
      <c r="D3452" s="7" t="n">
        <v>0</v>
      </c>
      <c r="E3452" s="7" t="s">
        <v>188</v>
      </c>
      <c r="F3452" s="7" t="s">
        <v>257</v>
      </c>
      <c r="G3452" s="7" t="s">
        <v>165</v>
      </c>
      <c r="H3452" s="7" t="s">
        <v>166</v>
      </c>
    </row>
    <row r="3453" spans="1:8">
      <c r="A3453" t="s">
        <v>4</v>
      </c>
      <c r="B3453" s="4" t="s">
        <v>5</v>
      </c>
      <c r="C3453" s="4" t="s">
        <v>7</v>
      </c>
      <c r="D3453" s="4" t="s">
        <v>11</v>
      </c>
      <c r="E3453" s="4" t="s">
        <v>8</v>
      </c>
      <c r="F3453" s="4" t="s">
        <v>8</v>
      </c>
      <c r="G3453" s="4" t="s">
        <v>8</v>
      </c>
      <c r="H3453" s="4" t="s">
        <v>8</v>
      </c>
    </row>
    <row r="3454" spans="1:8">
      <c r="A3454" t="n">
        <v>26414</v>
      </c>
      <c r="B3454" s="41" t="n">
        <v>51</v>
      </c>
      <c r="C3454" s="7" t="n">
        <v>3</v>
      </c>
      <c r="D3454" s="7" t="n">
        <v>1</v>
      </c>
      <c r="E3454" s="7" t="s">
        <v>188</v>
      </c>
      <c r="F3454" s="7" t="s">
        <v>257</v>
      </c>
      <c r="G3454" s="7" t="s">
        <v>165</v>
      </c>
      <c r="H3454" s="7" t="s">
        <v>166</v>
      </c>
    </row>
    <row r="3455" spans="1:8">
      <c r="A3455" t="s">
        <v>4</v>
      </c>
      <c r="B3455" s="4" t="s">
        <v>5</v>
      </c>
      <c r="C3455" s="4" t="s">
        <v>7</v>
      </c>
      <c r="D3455" s="4" t="s">
        <v>11</v>
      </c>
      <c r="E3455" s="4" t="s">
        <v>8</v>
      </c>
      <c r="F3455" s="4" t="s">
        <v>8</v>
      </c>
      <c r="G3455" s="4" t="s">
        <v>8</v>
      </c>
      <c r="H3455" s="4" t="s">
        <v>8</v>
      </c>
    </row>
    <row r="3456" spans="1:8">
      <c r="A3456" t="n">
        <v>26427</v>
      </c>
      <c r="B3456" s="41" t="n">
        <v>51</v>
      </c>
      <c r="C3456" s="7" t="n">
        <v>3</v>
      </c>
      <c r="D3456" s="7" t="n">
        <v>7</v>
      </c>
      <c r="E3456" s="7" t="s">
        <v>166</v>
      </c>
      <c r="F3456" s="7" t="s">
        <v>257</v>
      </c>
      <c r="G3456" s="7" t="s">
        <v>165</v>
      </c>
      <c r="H3456" s="7" t="s">
        <v>166</v>
      </c>
    </row>
    <row r="3457" spans="1:8">
      <c r="A3457" t="s">
        <v>4</v>
      </c>
      <c r="B3457" s="4" t="s">
        <v>5</v>
      </c>
      <c r="C3457" s="4" t="s">
        <v>7</v>
      </c>
      <c r="D3457" s="4" t="s">
        <v>11</v>
      </c>
      <c r="E3457" s="4" t="s">
        <v>8</v>
      </c>
      <c r="F3457" s="4" t="s">
        <v>8</v>
      </c>
      <c r="G3457" s="4" t="s">
        <v>8</v>
      </c>
      <c r="H3457" s="4" t="s">
        <v>8</v>
      </c>
    </row>
    <row r="3458" spans="1:8">
      <c r="A3458" t="n">
        <v>26440</v>
      </c>
      <c r="B3458" s="41" t="n">
        <v>51</v>
      </c>
      <c r="C3458" s="7" t="n">
        <v>3</v>
      </c>
      <c r="D3458" s="7" t="n">
        <v>5</v>
      </c>
      <c r="E3458" s="7" t="s">
        <v>188</v>
      </c>
      <c r="F3458" s="7" t="s">
        <v>257</v>
      </c>
      <c r="G3458" s="7" t="s">
        <v>165</v>
      </c>
      <c r="H3458" s="7" t="s">
        <v>166</v>
      </c>
    </row>
    <row r="3459" spans="1:8">
      <c r="A3459" t="s">
        <v>4</v>
      </c>
      <c r="B3459" s="4" t="s">
        <v>5</v>
      </c>
      <c r="C3459" s="4" t="s">
        <v>7</v>
      </c>
      <c r="D3459" s="4" t="s">
        <v>11</v>
      </c>
      <c r="E3459" s="4" t="s">
        <v>8</v>
      </c>
      <c r="F3459" s="4" t="s">
        <v>8</v>
      </c>
      <c r="G3459" s="4" t="s">
        <v>8</v>
      </c>
      <c r="H3459" s="4" t="s">
        <v>8</v>
      </c>
    </row>
    <row r="3460" spans="1:8">
      <c r="A3460" t="n">
        <v>26453</v>
      </c>
      <c r="B3460" s="41" t="n">
        <v>51</v>
      </c>
      <c r="C3460" s="7" t="n">
        <v>3</v>
      </c>
      <c r="D3460" s="7" t="n">
        <v>7032</v>
      </c>
      <c r="E3460" s="7" t="s">
        <v>188</v>
      </c>
      <c r="F3460" s="7" t="s">
        <v>257</v>
      </c>
      <c r="G3460" s="7" t="s">
        <v>165</v>
      </c>
      <c r="H3460" s="7" t="s">
        <v>166</v>
      </c>
    </row>
    <row r="3461" spans="1:8">
      <c r="A3461" t="s">
        <v>4</v>
      </c>
      <c r="B3461" s="4" t="s">
        <v>5</v>
      </c>
      <c r="C3461" s="4" t="s">
        <v>11</v>
      </c>
      <c r="D3461" s="4" t="s">
        <v>11</v>
      </c>
      <c r="E3461" s="4" t="s">
        <v>11</v>
      </c>
    </row>
    <row r="3462" spans="1:8">
      <c r="A3462" t="n">
        <v>26466</v>
      </c>
      <c r="B3462" s="64" t="n">
        <v>61</v>
      </c>
      <c r="C3462" s="7" t="n">
        <v>16</v>
      </c>
      <c r="D3462" s="7" t="n">
        <v>65533</v>
      </c>
      <c r="E3462" s="7" t="n">
        <v>0</v>
      </c>
    </row>
    <row r="3463" spans="1:8">
      <c r="A3463" t="s">
        <v>4</v>
      </c>
      <c r="B3463" s="4" t="s">
        <v>5</v>
      </c>
      <c r="C3463" s="4" t="s">
        <v>11</v>
      </c>
      <c r="D3463" s="4" t="s">
        <v>11</v>
      </c>
      <c r="E3463" s="4" t="s">
        <v>11</v>
      </c>
    </row>
    <row r="3464" spans="1:8">
      <c r="A3464" t="n">
        <v>26473</v>
      </c>
      <c r="B3464" s="64" t="n">
        <v>61</v>
      </c>
      <c r="C3464" s="7" t="n">
        <v>11</v>
      </c>
      <c r="D3464" s="7" t="n">
        <v>65533</v>
      </c>
      <c r="E3464" s="7" t="n">
        <v>0</v>
      </c>
    </row>
    <row r="3465" spans="1:8">
      <c r="A3465" t="s">
        <v>4</v>
      </c>
      <c r="B3465" s="4" t="s">
        <v>5</v>
      </c>
      <c r="C3465" s="4" t="s">
        <v>11</v>
      </c>
      <c r="D3465" s="4" t="s">
        <v>11</v>
      </c>
      <c r="E3465" s="4" t="s">
        <v>11</v>
      </c>
    </row>
    <row r="3466" spans="1:8">
      <c r="A3466" t="n">
        <v>26480</v>
      </c>
      <c r="B3466" s="64" t="n">
        <v>61</v>
      </c>
      <c r="C3466" s="7" t="n">
        <v>15</v>
      </c>
      <c r="D3466" s="7" t="n">
        <v>65533</v>
      </c>
      <c r="E3466" s="7" t="n">
        <v>0</v>
      </c>
    </row>
    <row r="3467" spans="1:8">
      <c r="A3467" t="s">
        <v>4</v>
      </c>
      <c r="B3467" s="4" t="s">
        <v>5</v>
      </c>
      <c r="C3467" s="4" t="s">
        <v>11</v>
      </c>
      <c r="D3467" s="4" t="s">
        <v>11</v>
      </c>
      <c r="E3467" s="4" t="s">
        <v>11</v>
      </c>
    </row>
    <row r="3468" spans="1:8">
      <c r="A3468" t="n">
        <v>26487</v>
      </c>
      <c r="B3468" s="64" t="n">
        <v>61</v>
      </c>
      <c r="C3468" s="7" t="n">
        <v>17</v>
      </c>
      <c r="D3468" s="7" t="n">
        <v>65533</v>
      </c>
      <c r="E3468" s="7" t="n">
        <v>0</v>
      </c>
    </row>
    <row r="3469" spans="1:8">
      <c r="A3469" t="s">
        <v>4</v>
      </c>
      <c r="B3469" s="4" t="s">
        <v>5</v>
      </c>
      <c r="C3469" s="4" t="s">
        <v>11</v>
      </c>
      <c r="D3469" s="4" t="s">
        <v>11</v>
      </c>
      <c r="E3469" s="4" t="s">
        <v>11</v>
      </c>
    </row>
    <row r="3470" spans="1:8">
      <c r="A3470" t="n">
        <v>26494</v>
      </c>
      <c r="B3470" s="64" t="n">
        <v>61</v>
      </c>
      <c r="C3470" s="7" t="n">
        <v>18</v>
      </c>
      <c r="D3470" s="7" t="n">
        <v>65533</v>
      </c>
      <c r="E3470" s="7" t="n">
        <v>0</v>
      </c>
    </row>
    <row r="3471" spans="1:8">
      <c r="A3471" t="s">
        <v>4</v>
      </c>
      <c r="B3471" s="4" t="s">
        <v>5</v>
      </c>
      <c r="C3471" s="4" t="s">
        <v>11</v>
      </c>
      <c r="D3471" s="4" t="s">
        <v>11</v>
      </c>
      <c r="E3471" s="4" t="s">
        <v>11</v>
      </c>
    </row>
    <row r="3472" spans="1:8">
      <c r="A3472" t="n">
        <v>26501</v>
      </c>
      <c r="B3472" s="64" t="n">
        <v>61</v>
      </c>
      <c r="C3472" s="7" t="n">
        <v>12</v>
      </c>
      <c r="D3472" s="7" t="n">
        <v>65533</v>
      </c>
      <c r="E3472" s="7" t="n">
        <v>0</v>
      </c>
    </row>
    <row r="3473" spans="1:8">
      <c r="A3473" t="s">
        <v>4</v>
      </c>
      <c r="B3473" s="4" t="s">
        <v>5</v>
      </c>
      <c r="C3473" s="4" t="s">
        <v>11</v>
      </c>
      <c r="D3473" s="4" t="s">
        <v>11</v>
      </c>
      <c r="E3473" s="4" t="s">
        <v>11</v>
      </c>
    </row>
    <row r="3474" spans="1:8">
      <c r="A3474" t="n">
        <v>26508</v>
      </c>
      <c r="B3474" s="64" t="n">
        <v>61</v>
      </c>
      <c r="C3474" s="7" t="n">
        <v>13</v>
      </c>
      <c r="D3474" s="7" t="n">
        <v>65533</v>
      </c>
      <c r="E3474" s="7" t="n">
        <v>0</v>
      </c>
    </row>
    <row r="3475" spans="1:8">
      <c r="A3475" t="s">
        <v>4</v>
      </c>
      <c r="B3475" s="4" t="s">
        <v>5</v>
      </c>
      <c r="C3475" s="4" t="s">
        <v>11</v>
      </c>
      <c r="D3475" s="4" t="s">
        <v>11</v>
      </c>
      <c r="E3475" s="4" t="s">
        <v>11</v>
      </c>
    </row>
    <row r="3476" spans="1:8">
      <c r="A3476" t="n">
        <v>26515</v>
      </c>
      <c r="B3476" s="64" t="n">
        <v>61</v>
      </c>
      <c r="C3476" s="7" t="n">
        <v>80</v>
      </c>
      <c r="D3476" s="7" t="n">
        <v>65533</v>
      </c>
      <c r="E3476" s="7" t="n">
        <v>0</v>
      </c>
    </row>
    <row r="3477" spans="1:8">
      <c r="A3477" t="s">
        <v>4</v>
      </c>
      <c r="B3477" s="4" t="s">
        <v>5</v>
      </c>
      <c r="C3477" s="4" t="s">
        <v>7</v>
      </c>
      <c r="D3477" s="4" t="s">
        <v>11</v>
      </c>
      <c r="E3477" s="4" t="s">
        <v>8</v>
      </c>
      <c r="F3477" s="4" t="s">
        <v>8</v>
      </c>
      <c r="G3477" s="4" t="s">
        <v>8</v>
      </c>
      <c r="H3477" s="4" t="s">
        <v>8</v>
      </c>
    </row>
    <row r="3478" spans="1:8">
      <c r="A3478" t="n">
        <v>26522</v>
      </c>
      <c r="B3478" s="41" t="n">
        <v>51</v>
      </c>
      <c r="C3478" s="7" t="n">
        <v>3</v>
      </c>
      <c r="D3478" s="7" t="n">
        <v>16</v>
      </c>
      <c r="E3478" s="7" t="s">
        <v>166</v>
      </c>
      <c r="F3478" s="7" t="s">
        <v>167</v>
      </c>
      <c r="G3478" s="7" t="s">
        <v>165</v>
      </c>
      <c r="H3478" s="7" t="s">
        <v>166</v>
      </c>
    </row>
    <row r="3479" spans="1:8">
      <c r="A3479" t="s">
        <v>4</v>
      </c>
      <c r="B3479" s="4" t="s">
        <v>5</v>
      </c>
      <c r="C3479" s="4" t="s">
        <v>7</v>
      </c>
      <c r="D3479" s="4" t="s">
        <v>11</v>
      </c>
      <c r="E3479" s="4" t="s">
        <v>8</v>
      </c>
      <c r="F3479" s="4" t="s">
        <v>8</v>
      </c>
      <c r="G3479" s="4" t="s">
        <v>8</v>
      </c>
      <c r="H3479" s="4" t="s">
        <v>8</v>
      </c>
    </row>
    <row r="3480" spans="1:8">
      <c r="A3480" t="n">
        <v>26535</v>
      </c>
      <c r="B3480" s="41" t="n">
        <v>51</v>
      </c>
      <c r="C3480" s="7" t="n">
        <v>3</v>
      </c>
      <c r="D3480" s="7" t="n">
        <v>11</v>
      </c>
      <c r="E3480" s="7" t="s">
        <v>166</v>
      </c>
      <c r="F3480" s="7" t="s">
        <v>167</v>
      </c>
      <c r="G3480" s="7" t="s">
        <v>165</v>
      </c>
      <c r="H3480" s="7" t="s">
        <v>166</v>
      </c>
    </row>
    <row r="3481" spans="1:8">
      <c r="A3481" t="s">
        <v>4</v>
      </c>
      <c r="B3481" s="4" t="s">
        <v>5</v>
      </c>
      <c r="C3481" s="4" t="s">
        <v>7</v>
      </c>
      <c r="D3481" s="4" t="s">
        <v>11</v>
      </c>
      <c r="E3481" s="4" t="s">
        <v>8</v>
      </c>
      <c r="F3481" s="4" t="s">
        <v>8</v>
      </c>
      <c r="G3481" s="4" t="s">
        <v>8</v>
      </c>
      <c r="H3481" s="4" t="s">
        <v>8</v>
      </c>
    </row>
    <row r="3482" spans="1:8">
      <c r="A3482" t="n">
        <v>26548</v>
      </c>
      <c r="B3482" s="41" t="n">
        <v>51</v>
      </c>
      <c r="C3482" s="7" t="n">
        <v>3</v>
      </c>
      <c r="D3482" s="7" t="n">
        <v>7032</v>
      </c>
      <c r="E3482" s="7" t="s">
        <v>166</v>
      </c>
      <c r="F3482" s="7" t="s">
        <v>166</v>
      </c>
      <c r="G3482" s="7" t="s">
        <v>165</v>
      </c>
      <c r="H3482" s="7" t="s">
        <v>166</v>
      </c>
    </row>
    <row r="3483" spans="1:8">
      <c r="A3483" t="s">
        <v>4</v>
      </c>
      <c r="B3483" s="4" t="s">
        <v>5</v>
      </c>
      <c r="C3483" s="4" t="s">
        <v>7</v>
      </c>
      <c r="D3483" s="4" t="s">
        <v>11</v>
      </c>
      <c r="E3483" s="4" t="s">
        <v>8</v>
      </c>
      <c r="F3483" s="4" t="s">
        <v>8</v>
      </c>
      <c r="G3483" s="4" t="s">
        <v>8</v>
      </c>
      <c r="H3483" s="4" t="s">
        <v>8</v>
      </c>
    </row>
    <row r="3484" spans="1:8">
      <c r="A3484" t="n">
        <v>26561</v>
      </c>
      <c r="B3484" s="41" t="n">
        <v>51</v>
      </c>
      <c r="C3484" s="7" t="n">
        <v>3</v>
      </c>
      <c r="D3484" s="7" t="n">
        <v>15</v>
      </c>
      <c r="E3484" s="7" t="s">
        <v>164</v>
      </c>
      <c r="F3484" s="7" t="s">
        <v>259</v>
      </c>
      <c r="G3484" s="7" t="s">
        <v>165</v>
      </c>
      <c r="H3484" s="7" t="s">
        <v>166</v>
      </c>
    </row>
    <row r="3485" spans="1:8">
      <c r="A3485" t="s">
        <v>4</v>
      </c>
      <c r="B3485" s="4" t="s">
        <v>5</v>
      </c>
      <c r="C3485" s="4" t="s">
        <v>7</v>
      </c>
      <c r="D3485" s="4" t="s">
        <v>11</v>
      </c>
      <c r="E3485" s="4" t="s">
        <v>8</v>
      </c>
      <c r="F3485" s="4" t="s">
        <v>8</v>
      </c>
      <c r="G3485" s="4" t="s">
        <v>8</v>
      </c>
      <c r="H3485" s="4" t="s">
        <v>8</v>
      </c>
    </row>
    <row r="3486" spans="1:8">
      <c r="A3486" t="n">
        <v>26574</v>
      </c>
      <c r="B3486" s="41" t="n">
        <v>51</v>
      </c>
      <c r="C3486" s="7" t="n">
        <v>3</v>
      </c>
      <c r="D3486" s="7" t="n">
        <v>17</v>
      </c>
      <c r="E3486" s="7" t="s">
        <v>164</v>
      </c>
      <c r="F3486" s="7" t="s">
        <v>166</v>
      </c>
      <c r="G3486" s="7" t="s">
        <v>165</v>
      </c>
      <c r="H3486" s="7" t="s">
        <v>166</v>
      </c>
    </row>
    <row r="3487" spans="1:8">
      <c r="A3487" t="s">
        <v>4</v>
      </c>
      <c r="B3487" s="4" t="s">
        <v>5</v>
      </c>
      <c r="C3487" s="4" t="s">
        <v>7</v>
      </c>
      <c r="D3487" s="4" t="s">
        <v>11</v>
      </c>
      <c r="E3487" s="4" t="s">
        <v>8</v>
      </c>
      <c r="F3487" s="4" t="s">
        <v>8</v>
      </c>
      <c r="G3487" s="4" t="s">
        <v>8</v>
      </c>
      <c r="H3487" s="4" t="s">
        <v>8</v>
      </c>
    </row>
    <row r="3488" spans="1:8">
      <c r="A3488" t="n">
        <v>26587</v>
      </c>
      <c r="B3488" s="41" t="n">
        <v>51</v>
      </c>
      <c r="C3488" s="7" t="n">
        <v>3</v>
      </c>
      <c r="D3488" s="7" t="n">
        <v>18</v>
      </c>
      <c r="E3488" s="7" t="s">
        <v>164</v>
      </c>
      <c r="F3488" s="7" t="s">
        <v>167</v>
      </c>
      <c r="G3488" s="7" t="s">
        <v>165</v>
      </c>
      <c r="H3488" s="7" t="s">
        <v>166</v>
      </c>
    </row>
    <row r="3489" spans="1:8">
      <c r="A3489" t="s">
        <v>4</v>
      </c>
      <c r="B3489" s="4" t="s">
        <v>5</v>
      </c>
      <c r="C3489" s="4" t="s">
        <v>7</v>
      </c>
      <c r="D3489" s="4" t="s">
        <v>11</v>
      </c>
      <c r="E3489" s="4" t="s">
        <v>8</v>
      </c>
      <c r="F3489" s="4" t="s">
        <v>8</v>
      </c>
      <c r="G3489" s="4" t="s">
        <v>8</v>
      </c>
      <c r="H3489" s="4" t="s">
        <v>8</v>
      </c>
    </row>
    <row r="3490" spans="1:8">
      <c r="A3490" t="n">
        <v>26600</v>
      </c>
      <c r="B3490" s="41" t="n">
        <v>51</v>
      </c>
      <c r="C3490" s="7" t="n">
        <v>3</v>
      </c>
      <c r="D3490" s="7" t="n">
        <v>12</v>
      </c>
      <c r="E3490" s="7" t="s">
        <v>166</v>
      </c>
      <c r="F3490" s="7" t="s">
        <v>167</v>
      </c>
      <c r="G3490" s="7" t="s">
        <v>165</v>
      </c>
      <c r="H3490" s="7" t="s">
        <v>166</v>
      </c>
    </row>
    <row r="3491" spans="1:8">
      <c r="A3491" t="s">
        <v>4</v>
      </c>
      <c r="B3491" s="4" t="s">
        <v>5</v>
      </c>
      <c r="C3491" s="4" t="s">
        <v>7</v>
      </c>
      <c r="D3491" s="4" t="s">
        <v>11</v>
      </c>
      <c r="E3491" s="4" t="s">
        <v>8</v>
      </c>
      <c r="F3491" s="4" t="s">
        <v>8</v>
      </c>
      <c r="G3491" s="4" t="s">
        <v>8</v>
      </c>
      <c r="H3491" s="4" t="s">
        <v>8</v>
      </c>
    </row>
    <row r="3492" spans="1:8">
      <c r="A3492" t="n">
        <v>26613</v>
      </c>
      <c r="B3492" s="41" t="n">
        <v>51</v>
      </c>
      <c r="C3492" s="7" t="n">
        <v>3</v>
      </c>
      <c r="D3492" s="7" t="n">
        <v>13</v>
      </c>
      <c r="E3492" s="7" t="s">
        <v>164</v>
      </c>
      <c r="F3492" s="7" t="s">
        <v>167</v>
      </c>
      <c r="G3492" s="7" t="s">
        <v>165</v>
      </c>
      <c r="H3492" s="7" t="s">
        <v>166</v>
      </c>
    </row>
    <row r="3493" spans="1:8">
      <c r="A3493" t="s">
        <v>4</v>
      </c>
      <c r="B3493" s="4" t="s">
        <v>5</v>
      </c>
      <c r="C3493" s="4" t="s">
        <v>7</v>
      </c>
      <c r="D3493" s="4" t="s">
        <v>11</v>
      </c>
      <c r="E3493" s="4" t="s">
        <v>8</v>
      </c>
      <c r="F3493" s="4" t="s">
        <v>8</v>
      </c>
      <c r="G3493" s="4" t="s">
        <v>8</v>
      </c>
      <c r="H3493" s="4" t="s">
        <v>8</v>
      </c>
    </row>
    <row r="3494" spans="1:8">
      <c r="A3494" t="n">
        <v>26626</v>
      </c>
      <c r="B3494" s="41" t="n">
        <v>51</v>
      </c>
      <c r="C3494" s="7" t="n">
        <v>3</v>
      </c>
      <c r="D3494" s="7" t="n">
        <v>80</v>
      </c>
      <c r="E3494" s="7" t="s">
        <v>166</v>
      </c>
      <c r="F3494" s="7" t="s">
        <v>167</v>
      </c>
      <c r="G3494" s="7" t="s">
        <v>165</v>
      </c>
      <c r="H3494" s="7" t="s">
        <v>166</v>
      </c>
    </row>
    <row r="3495" spans="1:8">
      <c r="A3495" t="s">
        <v>4</v>
      </c>
      <c r="B3495" s="4" t="s">
        <v>5</v>
      </c>
      <c r="C3495" s="4" t="s">
        <v>11</v>
      </c>
    </row>
    <row r="3496" spans="1:8">
      <c r="A3496" t="n">
        <v>26639</v>
      </c>
      <c r="B3496" s="36" t="n">
        <v>16</v>
      </c>
      <c r="C3496" s="7" t="n">
        <v>1000</v>
      </c>
    </row>
    <row r="3497" spans="1:8">
      <c r="A3497" t="s">
        <v>4</v>
      </c>
      <c r="B3497" s="4" t="s">
        <v>5</v>
      </c>
      <c r="C3497" s="4" t="s">
        <v>7</v>
      </c>
      <c r="D3497" s="4" t="s">
        <v>11</v>
      </c>
      <c r="E3497" s="4" t="s">
        <v>8</v>
      </c>
      <c r="F3497" s="4" t="s">
        <v>8</v>
      </c>
      <c r="G3497" s="4" t="s">
        <v>8</v>
      </c>
      <c r="H3497" s="4" t="s">
        <v>8</v>
      </c>
    </row>
    <row r="3498" spans="1:8">
      <c r="A3498" t="n">
        <v>26642</v>
      </c>
      <c r="B3498" s="41" t="n">
        <v>51</v>
      </c>
      <c r="C3498" s="7" t="n">
        <v>3</v>
      </c>
      <c r="D3498" s="7" t="n">
        <v>9</v>
      </c>
      <c r="E3498" s="7" t="s">
        <v>260</v>
      </c>
      <c r="F3498" s="7" t="s">
        <v>166</v>
      </c>
      <c r="G3498" s="7" t="s">
        <v>165</v>
      </c>
      <c r="H3498" s="7" t="s">
        <v>166</v>
      </c>
    </row>
    <row r="3499" spans="1:8">
      <c r="A3499" t="s">
        <v>4</v>
      </c>
      <c r="B3499" s="4" t="s">
        <v>5</v>
      </c>
      <c r="C3499" s="4" t="s">
        <v>11</v>
      </c>
      <c r="D3499" s="4" t="s">
        <v>7</v>
      </c>
      <c r="E3499" s="4" t="s">
        <v>7</v>
      </c>
      <c r="F3499" s="4" t="s">
        <v>8</v>
      </c>
    </row>
    <row r="3500" spans="1:8">
      <c r="A3500" t="n">
        <v>26655</v>
      </c>
      <c r="B3500" s="55" t="n">
        <v>20</v>
      </c>
      <c r="C3500" s="7" t="n">
        <v>9</v>
      </c>
      <c r="D3500" s="7" t="n">
        <v>2</v>
      </c>
      <c r="E3500" s="7" t="n">
        <v>10</v>
      </c>
      <c r="F3500" s="7" t="s">
        <v>261</v>
      </c>
    </row>
    <row r="3501" spans="1:8">
      <c r="A3501" t="s">
        <v>4</v>
      </c>
      <c r="B3501" s="4" t="s">
        <v>5</v>
      </c>
      <c r="C3501" s="4" t="s">
        <v>11</v>
      </c>
    </row>
    <row r="3502" spans="1:8">
      <c r="A3502" t="n">
        <v>26676</v>
      </c>
      <c r="B3502" s="36" t="n">
        <v>16</v>
      </c>
      <c r="C3502" s="7" t="n">
        <v>50</v>
      </c>
    </row>
    <row r="3503" spans="1:8">
      <c r="A3503" t="s">
        <v>4</v>
      </c>
      <c r="B3503" s="4" t="s">
        <v>5</v>
      </c>
      <c r="C3503" s="4" t="s">
        <v>11</v>
      </c>
      <c r="D3503" s="4" t="s">
        <v>7</v>
      </c>
      <c r="E3503" s="4" t="s">
        <v>7</v>
      </c>
      <c r="F3503" s="4" t="s">
        <v>8</v>
      </c>
    </row>
    <row r="3504" spans="1:8">
      <c r="A3504" t="n">
        <v>26679</v>
      </c>
      <c r="B3504" s="55" t="n">
        <v>20</v>
      </c>
      <c r="C3504" s="7" t="n">
        <v>2</v>
      </c>
      <c r="D3504" s="7" t="n">
        <v>2</v>
      </c>
      <c r="E3504" s="7" t="n">
        <v>10</v>
      </c>
      <c r="F3504" s="7" t="s">
        <v>261</v>
      </c>
    </row>
    <row r="3505" spans="1:8">
      <c r="A3505" t="s">
        <v>4</v>
      </c>
      <c r="B3505" s="4" t="s">
        <v>5</v>
      </c>
      <c r="C3505" s="4" t="s">
        <v>11</v>
      </c>
    </row>
    <row r="3506" spans="1:8">
      <c r="A3506" t="n">
        <v>26700</v>
      </c>
      <c r="B3506" s="36" t="n">
        <v>16</v>
      </c>
      <c r="C3506" s="7" t="n">
        <v>50</v>
      </c>
    </row>
    <row r="3507" spans="1:8">
      <c r="A3507" t="s">
        <v>4</v>
      </c>
      <c r="B3507" s="4" t="s">
        <v>5</v>
      </c>
      <c r="C3507" s="4" t="s">
        <v>11</v>
      </c>
      <c r="D3507" s="4" t="s">
        <v>7</v>
      </c>
      <c r="E3507" s="4" t="s">
        <v>7</v>
      </c>
      <c r="F3507" s="4" t="s">
        <v>8</v>
      </c>
    </row>
    <row r="3508" spans="1:8">
      <c r="A3508" t="n">
        <v>26703</v>
      </c>
      <c r="B3508" s="55" t="n">
        <v>20</v>
      </c>
      <c r="C3508" s="7" t="n">
        <v>4</v>
      </c>
      <c r="D3508" s="7" t="n">
        <v>2</v>
      </c>
      <c r="E3508" s="7" t="n">
        <v>10</v>
      </c>
      <c r="F3508" s="7" t="s">
        <v>261</v>
      </c>
    </row>
    <row r="3509" spans="1:8">
      <c r="A3509" t="s">
        <v>4</v>
      </c>
      <c r="B3509" s="4" t="s">
        <v>5</v>
      </c>
      <c r="C3509" s="4" t="s">
        <v>11</v>
      </c>
    </row>
    <row r="3510" spans="1:8">
      <c r="A3510" t="n">
        <v>26724</v>
      </c>
      <c r="B3510" s="36" t="n">
        <v>16</v>
      </c>
      <c r="C3510" s="7" t="n">
        <v>50</v>
      </c>
    </row>
    <row r="3511" spans="1:8">
      <c r="A3511" t="s">
        <v>4</v>
      </c>
      <c r="B3511" s="4" t="s">
        <v>5</v>
      </c>
      <c r="C3511" s="4" t="s">
        <v>11</v>
      </c>
      <c r="D3511" s="4" t="s">
        <v>7</v>
      </c>
      <c r="E3511" s="4" t="s">
        <v>7</v>
      </c>
      <c r="F3511" s="4" t="s">
        <v>8</v>
      </c>
    </row>
    <row r="3512" spans="1:8">
      <c r="A3512" t="n">
        <v>26727</v>
      </c>
      <c r="B3512" s="55" t="n">
        <v>20</v>
      </c>
      <c r="C3512" s="7" t="n">
        <v>6</v>
      </c>
      <c r="D3512" s="7" t="n">
        <v>2</v>
      </c>
      <c r="E3512" s="7" t="n">
        <v>10</v>
      </c>
      <c r="F3512" s="7" t="s">
        <v>261</v>
      </c>
    </row>
    <row r="3513" spans="1:8">
      <c r="A3513" t="s">
        <v>4</v>
      </c>
      <c r="B3513" s="4" t="s">
        <v>5</v>
      </c>
      <c r="C3513" s="4" t="s">
        <v>11</v>
      </c>
    </row>
    <row r="3514" spans="1:8">
      <c r="A3514" t="n">
        <v>26748</v>
      </c>
      <c r="B3514" s="36" t="n">
        <v>16</v>
      </c>
      <c r="C3514" s="7" t="n">
        <v>50</v>
      </c>
    </row>
    <row r="3515" spans="1:8">
      <c r="A3515" t="s">
        <v>4</v>
      </c>
      <c r="B3515" s="4" t="s">
        <v>5</v>
      </c>
      <c r="C3515" s="4" t="s">
        <v>7</v>
      </c>
      <c r="D3515" s="4" t="s">
        <v>11</v>
      </c>
      <c r="E3515" s="4" t="s">
        <v>8</v>
      </c>
      <c r="F3515" s="4" t="s">
        <v>8</v>
      </c>
      <c r="G3515" s="4" t="s">
        <v>8</v>
      </c>
      <c r="H3515" s="4" t="s">
        <v>8</v>
      </c>
    </row>
    <row r="3516" spans="1:8">
      <c r="A3516" t="n">
        <v>26751</v>
      </c>
      <c r="B3516" s="41" t="n">
        <v>51</v>
      </c>
      <c r="C3516" s="7" t="n">
        <v>3</v>
      </c>
      <c r="D3516" s="7" t="n">
        <v>8</v>
      </c>
      <c r="E3516" s="7" t="s">
        <v>204</v>
      </c>
      <c r="F3516" s="7" t="s">
        <v>257</v>
      </c>
      <c r="G3516" s="7" t="s">
        <v>165</v>
      </c>
      <c r="H3516" s="7" t="s">
        <v>166</v>
      </c>
    </row>
    <row r="3517" spans="1:8">
      <c r="A3517" t="s">
        <v>4</v>
      </c>
      <c r="B3517" s="4" t="s">
        <v>5</v>
      </c>
      <c r="C3517" s="4" t="s">
        <v>11</v>
      </c>
      <c r="D3517" s="4" t="s">
        <v>7</v>
      </c>
      <c r="E3517" s="4" t="s">
        <v>7</v>
      </c>
      <c r="F3517" s="4" t="s">
        <v>8</v>
      </c>
    </row>
    <row r="3518" spans="1:8">
      <c r="A3518" t="n">
        <v>26764</v>
      </c>
      <c r="B3518" s="55" t="n">
        <v>20</v>
      </c>
      <c r="C3518" s="7" t="n">
        <v>8</v>
      </c>
      <c r="D3518" s="7" t="n">
        <v>2</v>
      </c>
      <c r="E3518" s="7" t="n">
        <v>10</v>
      </c>
      <c r="F3518" s="7" t="s">
        <v>261</v>
      </c>
    </row>
    <row r="3519" spans="1:8">
      <c r="A3519" t="s">
        <v>4</v>
      </c>
      <c r="B3519" s="4" t="s">
        <v>5</v>
      </c>
      <c r="C3519" s="4" t="s">
        <v>11</v>
      </c>
    </row>
    <row r="3520" spans="1:8">
      <c r="A3520" t="n">
        <v>26785</v>
      </c>
      <c r="B3520" s="36" t="n">
        <v>16</v>
      </c>
      <c r="C3520" s="7" t="n">
        <v>50</v>
      </c>
    </row>
    <row r="3521" spans="1:8">
      <c r="A3521" t="s">
        <v>4</v>
      </c>
      <c r="B3521" s="4" t="s">
        <v>5</v>
      </c>
      <c r="C3521" s="4" t="s">
        <v>11</v>
      </c>
      <c r="D3521" s="4" t="s">
        <v>7</v>
      </c>
      <c r="E3521" s="4" t="s">
        <v>7</v>
      </c>
      <c r="F3521" s="4" t="s">
        <v>8</v>
      </c>
    </row>
    <row r="3522" spans="1:8">
      <c r="A3522" t="n">
        <v>26788</v>
      </c>
      <c r="B3522" s="55" t="n">
        <v>20</v>
      </c>
      <c r="C3522" s="7" t="n">
        <v>3</v>
      </c>
      <c r="D3522" s="7" t="n">
        <v>2</v>
      </c>
      <c r="E3522" s="7" t="n">
        <v>10</v>
      </c>
      <c r="F3522" s="7" t="s">
        <v>261</v>
      </c>
    </row>
    <row r="3523" spans="1:8">
      <c r="A3523" t="s">
        <v>4</v>
      </c>
      <c r="B3523" s="4" t="s">
        <v>5</v>
      </c>
      <c r="C3523" s="4" t="s">
        <v>7</v>
      </c>
      <c r="D3523" s="4" t="s">
        <v>11</v>
      </c>
    </row>
    <row r="3524" spans="1:8">
      <c r="A3524" t="n">
        <v>26809</v>
      </c>
      <c r="B3524" s="26" t="n">
        <v>45</v>
      </c>
      <c r="C3524" s="7" t="n">
        <v>7</v>
      </c>
      <c r="D3524" s="7" t="n">
        <v>255</v>
      </c>
    </row>
    <row r="3525" spans="1:8">
      <c r="A3525" t="s">
        <v>4</v>
      </c>
      <c r="B3525" s="4" t="s">
        <v>5</v>
      </c>
      <c r="C3525" s="4" t="s">
        <v>7</v>
      </c>
      <c r="D3525" s="4" t="s">
        <v>11</v>
      </c>
      <c r="E3525" s="4" t="s">
        <v>16</v>
      </c>
    </row>
    <row r="3526" spans="1:8">
      <c r="A3526" t="n">
        <v>26813</v>
      </c>
      <c r="B3526" s="29" t="n">
        <v>58</v>
      </c>
      <c r="C3526" s="7" t="n">
        <v>101</v>
      </c>
      <c r="D3526" s="7" t="n">
        <v>500</v>
      </c>
      <c r="E3526" s="7" t="n">
        <v>1</v>
      </c>
    </row>
    <row r="3527" spans="1:8">
      <c r="A3527" t="s">
        <v>4</v>
      </c>
      <c r="B3527" s="4" t="s">
        <v>5</v>
      </c>
      <c r="C3527" s="4" t="s">
        <v>7</v>
      </c>
      <c r="D3527" s="4" t="s">
        <v>11</v>
      </c>
    </row>
    <row r="3528" spans="1:8">
      <c r="A3528" t="n">
        <v>26821</v>
      </c>
      <c r="B3528" s="29" t="n">
        <v>58</v>
      </c>
      <c r="C3528" s="7" t="n">
        <v>254</v>
      </c>
      <c r="D3528" s="7" t="n">
        <v>0</v>
      </c>
    </row>
    <row r="3529" spans="1:8">
      <c r="A3529" t="s">
        <v>4</v>
      </c>
      <c r="B3529" s="4" t="s">
        <v>5</v>
      </c>
      <c r="C3529" s="4" t="s">
        <v>7</v>
      </c>
    </row>
    <row r="3530" spans="1:8">
      <c r="A3530" t="n">
        <v>26825</v>
      </c>
      <c r="B3530" s="26" t="n">
        <v>45</v>
      </c>
      <c r="C3530" s="7" t="n">
        <v>0</v>
      </c>
    </row>
    <row r="3531" spans="1:8">
      <c r="A3531" t="s">
        <v>4</v>
      </c>
      <c r="B3531" s="4" t="s">
        <v>5</v>
      </c>
      <c r="C3531" s="4" t="s">
        <v>7</v>
      </c>
      <c r="D3531" s="4" t="s">
        <v>7</v>
      </c>
      <c r="E3531" s="4" t="s">
        <v>16</v>
      </c>
      <c r="F3531" s="4" t="s">
        <v>16</v>
      </c>
      <c r="G3531" s="4" t="s">
        <v>16</v>
      </c>
      <c r="H3531" s="4" t="s">
        <v>11</v>
      </c>
    </row>
    <row r="3532" spans="1:8">
      <c r="A3532" t="n">
        <v>26827</v>
      </c>
      <c r="B3532" s="26" t="n">
        <v>45</v>
      </c>
      <c r="C3532" s="7" t="n">
        <v>2</v>
      </c>
      <c r="D3532" s="7" t="n">
        <v>3</v>
      </c>
      <c r="E3532" s="7" t="n">
        <v>7.92999982833862</v>
      </c>
      <c r="F3532" s="7" t="n">
        <v>-1.25</v>
      </c>
      <c r="G3532" s="7" t="n">
        <v>-25.5200004577637</v>
      </c>
      <c r="H3532" s="7" t="n">
        <v>0</v>
      </c>
    </row>
    <row r="3533" spans="1:8">
      <c r="A3533" t="s">
        <v>4</v>
      </c>
      <c r="B3533" s="4" t="s">
        <v>5</v>
      </c>
      <c r="C3533" s="4" t="s">
        <v>7</v>
      </c>
      <c r="D3533" s="4" t="s">
        <v>7</v>
      </c>
      <c r="E3533" s="4" t="s">
        <v>16</v>
      </c>
      <c r="F3533" s="4" t="s">
        <v>16</v>
      </c>
      <c r="G3533" s="4" t="s">
        <v>16</v>
      </c>
      <c r="H3533" s="4" t="s">
        <v>11</v>
      </c>
      <c r="I3533" s="4" t="s">
        <v>7</v>
      </c>
    </row>
    <row r="3534" spans="1:8">
      <c r="A3534" t="n">
        <v>26844</v>
      </c>
      <c r="B3534" s="26" t="n">
        <v>45</v>
      </c>
      <c r="C3534" s="7" t="n">
        <v>4</v>
      </c>
      <c r="D3534" s="7" t="n">
        <v>3</v>
      </c>
      <c r="E3534" s="7" t="n">
        <v>8.4399995803833</v>
      </c>
      <c r="F3534" s="7" t="n">
        <v>114.349998474121</v>
      </c>
      <c r="G3534" s="7" t="n">
        <v>356</v>
      </c>
      <c r="H3534" s="7" t="n">
        <v>0</v>
      </c>
      <c r="I3534" s="7" t="n">
        <v>0</v>
      </c>
    </row>
    <row r="3535" spans="1:8">
      <c r="A3535" t="s">
        <v>4</v>
      </c>
      <c r="B3535" s="4" t="s">
        <v>5</v>
      </c>
      <c r="C3535" s="4" t="s">
        <v>7</v>
      </c>
      <c r="D3535" s="4" t="s">
        <v>7</v>
      </c>
      <c r="E3535" s="4" t="s">
        <v>16</v>
      </c>
      <c r="F3535" s="4" t="s">
        <v>11</v>
      </c>
    </row>
    <row r="3536" spans="1:8">
      <c r="A3536" t="n">
        <v>26862</v>
      </c>
      <c r="B3536" s="26" t="n">
        <v>45</v>
      </c>
      <c r="C3536" s="7" t="n">
        <v>5</v>
      </c>
      <c r="D3536" s="7" t="n">
        <v>3</v>
      </c>
      <c r="E3536" s="7" t="n">
        <v>2.40000009536743</v>
      </c>
      <c r="F3536" s="7" t="n">
        <v>0</v>
      </c>
    </row>
    <row r="3537" spans="1:9">
      <c r="A3537" t="s">
        <v>4</v>
      </c>
      <c r="B3537" s="4" t="s">
        <v>5</v>
      </c>
      <c r="C3537" s="4" t="s">
        <v>7</v>
      </c>
      <c r="D3537" s="4" t="s">
        <v>7</v>
      </c>
      <c r="E3537" s="4" t="s">
        <v>16</v>
      </c>
      <c r="F3537" s="4" t="s">
        <v>11</v>
      </c>
    </row>
    <row r="3538" spans="1:9">
      <c r="A3538" t="n">
        <v>26871</v>
      </c>
      <c r="B3538" s="26" t="n">
        <v>45</v>
      </c>
      <c r="C3538" s="7" t="n">
        <v>11</v>
      </c>
      <c r="D3538" s="7" t="n">
        <v>3</v>
      </c>
      <c r="E3538" s="7" t="n">
        <v>33.5</v>
      </c>
      <c r="F3538" s="7" t="n">
        <v>0</v>
      </c>
    </row>
    <row r="3539" spans="1:9">
      <c r="A3539" t="s">
        <v>4</v>
      </c>
      <c r="B3539" s="4" t="s">
        <v>5</v>
      </c>
      <c r="C3539" s="4" t="s">
        <v>7</v>
      </c>
      <c r="D3539" s="4" t="s">
        <v>7</v>
      </c>
      <c r="E3539" s="4" t="s">
        <v>16</v>
      </c>
      <c r="F3539" s="4" t="s">
        <v>11</v>
      </c>
    </row>
    <row r="3540" spans="1:9">
      <c r="A3540" t="n">
        <v>26880</v>
      </c>
      <c r="B3540" s="26" t="n">
        <v>45</v>
      </c>
      <c r="C3540" s="7" t="n">
        <v>5</v>
      </c>
      <c r="D3540" s="7" t="n">
        <v>3</v>
      </c>
      <c r="E3540" s="7" t="n">
        <v>2.29999995231628</v>
      </c>
      <c r="F3540" s="7" t="n">
        <v>3000</v>
      </c>
    </row>
    <row r="3541" spans="1:9">
      <c r="A3541" t="s">
        <v>4</v>
      </c>
      <c r="B3541" s="4" t="s">
        <v>5</v>
      </c>
      <c r="C3541" s="4" t="s">
        <v>11</v>
      </c>
    </row>
    <row r="3542" spans="1:9">
      <c r="A3542" t="n">
        <v>26889</v>
      </c>
      <c r="B3542" s="36" t="n">
        <v>16</v>
      </c>
      <c r="C3542" s="7" t="n">
        <v>1000</v>
      </c>
    </row>
    <row r="3543" spans="1:9">
      <c r="A3543" t="s">
        <v>4</v>
      </c>
      <c r="B3543" s="4" t="s">
        <v>5</v>
      </c>
      <c r="C3543" s="4" t="s">
        <v>11</v>
      </c>
      <c r="D3543" s="4" t="s">
        <v>7</v>
      </c>
      <c r="E3543" s="4" t="s">
        <v>7</v>
      </c>
      <c r="F3543" s="4" t="s">
        <v>8</v>
      </c>
    </row>
    <row r="3544" spans="1:9">
      <c r="A3544" t="n">
        <v>26892</v>
      </c>
      <c r="B3544" s="55" t="n">
        <v>20</v>
      </c>
      <c r="C3544" s="7" t="n">
        <v>0</v>
      </c>
      <c r="D3544" s="7" t="n">
        <v>2</v>
      </c>
      <c r="E3544" s="7" t="n">
        <v>10</v>
      </c>
      <c r="F3544" s="7" t="s">
        <v>261</v>
      </c>
    </row>
    <row r="3545" spans="1:9">
      <c r="A3545" t="s">
        <v>4</v>
      </c>
      <c r="B3545" s="4" t="s">
        <v>5</v>
      </c>
      <c r="C3545" s="4" t="s">
        <v>11</v>
      </c>
    </row>
    <row r="3546" spans="1:9">
      <c r="A3546" t="n">
        <v>26913</v>
      </c>
      <c r="B3546" s="36" t="n">
        <v>16</v>
      </c>
      <c r="C3546" s="7" t="n">
        <v>50</v>
      </c>
    </row>
    <row r="3547" spans="1:9">
      <c r="A3547" t="s">
        <v>4</v>
      </c>
      <c r="B3547" s="4" t="s">
        <v>5</v>
      </c>
      <c r="C3547" s="4" t="s">
        <v>7</v>
      </c>
      <c r="D3547" s="4" t="s">
        <v>11</v>
      </c>
      <c r="E3547" s="4" t="s">
        <v>8</v>
      </c>
      <c r="F3547" s="4" t="s">
        <v>8</v>
      </c>
      <c r="G3547" s="4" t="s">
        <v>8</v>
      </c>
      <c r="H3547" s="4" t="s">
        <v>8</v>
      </c>
    </row>
    <row r="3548" spans="1:9">
      <c r="A3548" t="n">
        <v>26916</v>
      </c>
      <c r="B3548" s="41" t="n">
        <v>51</v>
      </c>
      <c r="C3548" s="7" t="n">
        <v>3</v>
      </c>
      <c r="D3548" s="7" t="n">
        <v>5</v>
      </c>
      <c r="E3548" s="7" t="s">
        <v>204</v>
      </c>
      <c r="F3548" s="7" t="s">
        <v>257</v>
      </c>
      <c r="G3548" s="7" t="s">
        <v>165</v>
      </c>
      <c r="H3548" s="7" t="s">
        <v>166</v>
      </c>
    </row>
    <row r="3549" spans="1:9">
      <c r="A3549" t="s">
        <v>4</v>
      </c>
      <c r="B3549" s="4" t="s">
        <v>5</v>
      </c>
      <c r="C3549" s="4" t="s">
        <v>11</v>
      </c>
      <c r="D3549" s="4" t="s">
        <v>7</v>
      </c>
      <c r="E3549" s="4" t="s">
        <v>7</v>
      </c>
      <c r="F3549" s="4" t="s">
        <v>8</v>
      </c>
    </row>
    <row r="3550" spans="1:9">
      <c r="A3550" t="n">
        <v>26929</v>
      </c>
      <c r="B3550" s="55" t="n">
        <v>20</v>
      </c>
      <c r="C3550" s="7" t="n">
        <v>5</v>
      </c>
      <c r="D3550" s="7" t="n">
        <v>2</v>
      </c>
      <c r="E3550" s="7" t="n">
        <v>10</v>
      </c>
      <c r="F3550" s="7" t="s">
        <v>261</v>
      </c>
    </row>
    <row r="3551" spans="1:9">
      <c r="A3551" t="s">
        <v>4</v>
      </c>
      <c r="B3551" s="4" t="s">
        <v>5</v>
      </c>
      <c r="C3551" s="4" t="s">
        <v>11</v>
      </c>
    </row>
    <row r="3552" spans="1:9">
      <c r="A3552" t="n">
        <v>26950</v>
      </c>
      <c r="B3552" s="36" t="n">
        <v>16</v>
      </c>
      <c r="C3552" s="7" t="n">
        <v>50</v>
      </c>
    </row>
    <row r="3553" spans="1:8">
      <c r="A3553" t="s">
        <v>4</v>
      </c>
      <c r="B3553" s="4" t="s">
        <v>5</v>
      </c>
      <c r="C3553" s="4" t="s">
        <v>11</v>
      </c>
      <c r="D3553" s="4" t="s">
        <v>7</v>
      </c>
      <c r="E3553" s="4" t="s">
        <v>7</v>
      </c>
      <c r="F3553" s="4" t="s">
        <v>8</v>
      </c>
    </row>
    <row r="3554" spans="1:8">
      <c r="A3554" t="n">
        <v>26953</v>
      </c>
      <c r="B3554" s="55" t="n">
        <v>20</v>
      </c>
      <c r="C3554" s="7" t="n">
        <v>1</v>
      </c>
      <c r="D3554" s="7" t="n">
        <v>2</v>
      </c>
      <c r="E3554" s="7" t="n">
        <v>10</v>
      </c>
      <c r="F3554" s="7" t="s">
        <v>261</v>
      </c>
    </row>
    <row r="3555" spans="1:8">
      <c r="A3555" t="s">
        <v>4</v>
      </c>
      <c r="B3555" s="4" t="s">
        <v>5</v>
      </c>
      <c r="C3555" s="4" t="s">
        <v>11</v>
      </c>
    </row>
    <row r="3556" spans="1:8">
      <c r="A3556" t="n">
        <v>26974</v>
      </c>
      <c r="B3556" s="36" t="n">
        <v>16</v>
      </c>
      <c r="C3556" s="7" t="n">
        <v>50</v>
      </c>
    </row>
    <row r="3557" spans="1:8">
      <c r="A3557" t="s">
        <v>4</v>
      </c>
      <c r="B3557" s="4" t="s">
        <v>5</v>
      </c>
      <c r="C3557" s="4" t="s">
        <v>11</v>
      </c>
      <c r="D3557" s="4" t="s">
        <v>7</v>
      </c>
      <c r="E3557" s="4" t="s">
        <v>7</v>
      </c>
      <c r="F3557" s="4" t="s">
        <v>8</v>
      </c>
    </row>
    <row r="3558" spans="1:8">
      <c r="A3558" t="n">
        <v>26977</v>
      </c>
      <c r="B3558" s="55" t="n">
        <v>20</v>
      </c>
      <c r="C3558" s="7" t="n">
        <v>7</v>
      </c>
      <c r="D3558" s="7" t="n">
        <v>2</v>
      </c>
      <c r="E3558" s="7" t="n">
        <v>10</v>
      </c>
      <c r="F3558" s="7" t="s">
        <v>261</v>
      </c>
    </row>
    <row r="3559" spans="1:8">
      <c r="A3559" t="s">
        <v>4</v>
      </c>
      <c r="B3559" s="4" t="s">
        <v>5</v>
      </c>
      <c r="C3559" s="4" t="s">
        <v>7</v>
      </c>
      <c r="D3559" s="4" t="s">
        <v>11</v>
      </c>
    </row>
    <row r="3560" spans="1:8">
      <c r="A3560" t="n">
        <v>26998</v>
      </c>
      <c r="B3560" s="26" t="n">
        <v>45</v>
      </c>
      <c r="C3560" s="7" t="n">
        <v>7</v>
      </c>
      <c r="D3560" s="7" t="n">
        <v>255</v>
      </c>
    </row>
    <row r="3561" spans="1:8">
      <c r="A3561" t="s">
        <v>4</v>
      </c>
      <c r="B3561" s="4" t="s">
        <v>5</v>
      </c>
      <c r="C3561" s="4" t="s">
        <v>7</v>
      </c>
      <c r="D3561" s="4" t="s">
        <v>11</v>
      </c>
      <c r="E3561" s="4" t="s">
        <v>7</v>
      </c>
    </row>
    <row r="3562" spans="1:8">
      <c r="A3562" t="n">
        <v>27002</v>
      </c>
      <c r="B3562" s="28" t="n">
        <v>49</v>
      </c>
      <c r="C3562" s="7" t="n">
        <v>1</v>
      </c>
      <c r="D3562" s="7" t="n">
        <v>4000</v>
      </c>
      <c r="E3562" s="7" t="n">
        <v>0</v>
      </c>
    </row>
    <row r="3563" spans="1:8">
      <c r="A3563" t="s">
        <v>4</v>
      </c>
      <c r="B3563" s="4" t="s">
        <v>5</v>
      </c>
      <c r="C3563" s="4" t="s">
        <v>7</v>
      </c>
      <c r="D3563" s="4" t="s">
        <v>11</v>
      </c>
      <c r="E3563" s="4" t="s">
        <v>8</v>
      </c>
      <c r="F3563" s="4" t="s">
        <v>8</v>
      </c>
      <c r="G3563" s="4" t="s">
        <v>8</v>
      </c>
      <c r="H3563" s="4" t="s">
        <v>8</v>
      </c>
    </row>
    <row r="3564" spans="1:8">
      <c r="A3564" t="n">
        <v>27007</v>
      </c>
      <c r="B3564" s="41" t="n">
        <v>51</v>
      </c>
      <c r="C3564" s="7" t="n">
        <v>3</v>
      </c>
      <c r="D3564" s="7" t="n">
        <v>17</v>
      </c>
      <c r="E3564" s="7" t="s">
        <v>163</v>
      </c>
      <c r="F3564" s="7" t="s">
        <v>164</v>
      </c>
      <c r="G3564" s="7" t="s">
        <v>165</v>
      </c>
      <c r="H3564" s="7" t="s">
        <v>166</v>
      </c>
    </row>
    <row r="3565" spans="1:8">
      <c r="A3565" t="s">
        <v>4</v>
      </c>
      <c r="B3565" s="4" t="s">
        <v>5</v>
      </c>
      <c r="C3565" s="4" t="s">
        <v>11</v>
      </c>
      <c r="D3565" s="4" t="s">
        <v>7</v>
      </c>
      <c r="E3565" s="4" t="s">
        <v>16</v>
      </c>
      <c r="F3565" s="4" t="s">
        <v>11</v>
      </c>
    </row>
    <row r="3566" spans="1:8">
      <c r="A3566" t="n">
        <v>27020</v>
      </c>
      <c r="B3566" s="62" t="n">
        <v>59</v>
      </c>
      <c r="C3566" s="7" t="n">
        <v>17</v>
      </c>
      <c r="D3566" s="7" t="n">
        <v>13</v>
      </c>
      <c r="E3566" s="7" t="n">
        <v>0.150000005960464</v>
      </c>
      <c r="F3566" s="7" t="n">
        <v>0</v>
      </c>
    </row>
    <row r="3567" spans="1:8">
      <c r="A3567" t="s">
        <v>4</v>
      </c>
      <c r="B3567" s="4" t="s">
        <v>5</v>
      </c>
      <c r="C3567" s="4" t="s">
        <v>11</v>
      </c>
    </row>
    <row r="3568" spans="1:8">
      <c r="A3568" t="n">
        <v>27030</v>
      </c>
      <c r="B3568" s="36" t="n">
        <v>16</v>
      </c>
      <c r="C3568" s="7" t="n">
        <v>1000</v>
      </c>
    </row>
    <row r="3569" spans="1:8">
      <c r="A3569" t="s">
        <v>4</v>
      </c>
      <c r="B3569" s="4" t="s">
        <v>5</v>
      </c>
      <c r="C3569" s="4" t="s">
        <v>11</v>
      </c>
      <c r="D3569" s="4" t="s">
        <v>11</v>
      </c>
      <c r="E3569" s="4" t="s">
        <v>11</v>
      </c>
    </row>
    <row r="3570" spans="1:8">
      <c r="A3570" t="n">
        <v>27033</v>
      </c>
      <c r="B3570" s="64" t="n">
        <v>61</v>
      </c>
      <c r="C3570" s="7" t="n">
        <v>17</v>
      </c>
      <c r="D3570" s="7" t="n">
        <v>0</v>
      </c>
      <c r="E3570" s="7" t="n">
        <v>1000</v>
      </c>
    </row>
    <row r="3571" spans="1:8">
      <c r="A3571" t="s">
        <v>4</v>
      </c>
      <c r="B3571" s="4" t="s">
        <v>5</v>
      </c>
      <c r="C3571" s="4" t="s">
        <v>7</v>
      </c>
      <c r="D3571" s="4" t="s">
        <v>11</v>
      </c>
      <c r="E3571" s="4" t="s">
        <v>8</v>
      </c>
    </row>
    <row r="3572" spans="1:8">
      <c r="A3572" t="n">
        <v>27040</v>
      </c>
      <c r="B3572" s="41" t="n">
        <v>51</v>
      </c>
      <c r="C3572" s="7" t="n">
        <v>4</v>
      </c>
      <c r="D3572" s="7" t="n">
        <v>17</v>
      </c>
      <c r="E3572" s="7" t="s">
        <v>170</v>
      </c>
    </row>
    <row r="3573" spans="1:8">
      <c r="A3573" t="s">
        <v>4</v>
      </c>
      <c r="B3573" s="4" t="s">
        <v>5</v>
      </c>
      <c r="C3573" s="4" t="s">
        <v>11</v>
      </c>
    </row>
    <row r="3574" spans="1:8">
      <c r="A3574" t="n">
        <v>27053</v>
      </c>
      <c r="B3574" s="36" t="n">
        <v>16</v>
      </c>
      <c r="C3574" s="7" t="n">
        <v>0</v>
      </c>
    </row>
    <row r="3575" spans="1:8">
      <c r="A3575" t="s">
        <v>4</v>
      </c>
      <c r="B3575" s="4" t="s">
        <v>5</v>
      </c>
      <c r="C3575" s="4" t="s">
        <v>11</v>
      </c>
      <c r="D3575" s="4" t="s">
        <v>7</v>
      </c>
      <c r="E3575" s="4" t="s">
        <v>13</v>
      </c>
      <c r="F3575" s="4" t="s">
        <v>46</v>
      </c>
      <c r="G3575" s="4" t="s">
        <v>7</v>
      </c>
      <c r="H3575" s="4" t="s">
        <v>7</v>
      </c>
    </row>
    <row r="3576" spans="1:8">
      <c r="A3576" t="n">
        <v>27056</v>
      </c>
      <c r="B3576" s="42" t="n">
        <v>26</v>
      </c>
      <c r="C3576" s="7" t="n">
        <v>17</v>
      </c>
      <c r="D3576" s="7" t="n">
        <v>17</v>
      </c>
      <c r="E3576" s="7" t="n">
        <v>16450</v>
      </c>
      <c r="F3576" s="7" t="s">
        <v>262</v>
      </c>
      <c r="G3576" s="7" t="n">
        <v>2</v>
      </c>
      <c r="H3576" s="7" t="n">
        <v>0</v>
      </c>
    </row>
    <row r="3577" spans="1:8">
      <c r="A3577" t="s">
        <v>4</v>
      </c>
      <c r="B3577" s="4" t="s">
        <v>5</v>
      </c>
    </row>
    <row r="3578" spans="1:8">
      <c r="A3578" t="n">
        <v>27112</v>
      </c>
      <c r="B3578" s="43" t="n">
        <v>28</v>
      </c>
    </row>
    <row r="3579" spans="1:8">
      <c r="A3579" t="s">
        <v>4</v>
      </c>
      <c r="B3579" s="4" t="s">
        <v>5</v>
      </c>
      <c r="C3579" s="4" t="s">
        <v>7</v>
      </c>
      <c r="D3579" s="4" t="s">
        <v>7</v>
      </c>
    </row>
    <row r="3580" spans="1:8">
      <c r="A3580" t="n">
        <v>27113</v>
      </c>
      <c r="B3580" s="28" t="n">
        <v>49</v>
      </c>
      <c r="C3580" s="7" t="n">
        <v>2</v>
      </c>
      <c r="D3580" s="7" t="n">
        <v>0</v>
      </c>
    </row>
    <row r="3581" spans="1:8">
      <c r="A3581" t="s">
        <v>4</v>
      </c>
      <c r="B3581" s="4" t="s">
        <v>5</v>
      </c>
      <c r="C3581" s="4" t="s">
        <v>7</v>
      </c>
      <c r="D3581" s="4" t="s">
        <v>11</v>
      </c>
      <c r="E3581" s="4" t="s">
        <v>13</v>
      </c>
      <c r="F3581" s="4" t="s">
        <v>11</v>
      </c>
      <c r="G3581" s="4" t="s">
        <v>13</v>
      </c>
      <c r="H3581" s="4" t="s">
        <v>7</v>
      </c>
    </row>
    <row r="3582" spans="1:8">
      <c r="A3582" t="n">
        <v>27116</v>
      </c>
      <c r="B3582" s="28" t="n">
        <v>49</v>
      </c>
      <c r="C3582" s="7" t="n">
        <v>0</v>
      </c>
      <c r="D3582" s="7" t="n">
        <v>313</v>
      </c>
      <c r="E3582" s="7" t="n">
        <v>1060320051</v>
      </c>
      <c r="F3582" s="7" t="n">
        <v>0</v>
      </c>
      <c r="G3582" s="7" t="n">
        <v>0</v>
      </c>
      <c r="H3582" s="7" t="n">
        <v>0</v>
      </c>
    </row>
    <row r="3583" spans="1:8">
      <c r="A3583" t="s">
        <v>4</v>
      </c>
      <c r="B3583" s="4" t="s">
        <v>5</v>
      </c>
      <c r="C3583" s="4" t="s">
        <v>11</v>
      </c>
      <c r="D3583" s="4" t="s">
        <v>11</v>
      </c>
      <c r="E3583" s="4" t="s">
        <v>11</v>
      </c>
    </row>
    <row r="3584" spans="1:8">
      <c r="A3584" t="n">
        <v>27131</v>
      </c>
      <c r="B3584" s="64" t="n">
        <v>61</v>
      </c>
      <c r="C3584" s="7" t="n">
        <v>11</v>
      </c>
      <c r="D3584" s="7" t="n">
        <v>0</v>
      </c>
      <c r="E3584" s="7" t="n">
        <v>1000</v>
      </c>
    </row>
    <row r="3585" spans="1:8">
      <c r="A3585" t="s">
        <v>4</v>
      </c>
      <c r="B3585" s="4" t="s">
        <v>5</v>
      </c>
      <c r="C3585" s="4" t="s">
        <v>7</v>
      </c>
      <c r="D3585" s="4" t="s">
        <v>11</v>
      </c>
      <c r="E3585" s="4" t="s">
        <v>8</v>
      </c>
    </row>
    <row r="3586" spans="1:8">
      <c r="A3586" t="n">
        <v>27138</v>
      </c>
      <c r="B3586" s="41" t="n">
        <v>51</v>
      </c>
      <c r="C3586" s="7" t="n">
        <v>4</v>
      </c>
      <c r="D3586" s="7" t="n">
        <v>11</v>
      </c>
      <c r="E3586" s="7" t="s">
        <v>263</v>
      </c>
    </row>
    <row r="3587" spans="1:8">
      <c r="A3587" t="s">
        <v>4</v>
      </c>
      <c r="B3587" s="4" t="s">
        <v>5</v>
      </c>
      <c r="C3587" s="4" t="s">
        <v>11</v>
      </c>
    </row>
    <row r="3588" spans="1:8">
      <c r="A3588" t="n">
        <v>27151</v>
      </c>
      <c r="B3588" s="36" t="n">
        <v>16</v>
      </c>
      <c r="C3588" s="7" t="n">
        <v>0</v>
      </c>
    </row>
    <row r="3589" spans="1:8">
      <c r="A3589" t="s">
        <v>4</v>
      </c>
      <c r="B3589" s="4" t="s">
        <v>5</v>
      </c>
      <c r="C3589" s="4" t="s">
        <v>11</v>
      </c>
      <c r="D3589" s="4" t="s">
        <v>7</v>
      </c>
      <c r="E3589" s="4" t="s">
        <v>13</v>
      </c>
      <c r="F3589" s="4" t="s">
        <v>46</v>
      </c>
      <c r="G3589" s="4" t="s">
        <v>7</v>
      </c>
      <c r="H3589" s="4" t="s">
        <v>7</v>
      </c>
    </row>
    <row r="3590" spans="1:8">
      <c r="A3590" t="n">
        <v>27154</v>
      </c>
      <c r="B3590" s="42" t="n">
        <v>26</v>
      </c>
      <c r="C3590" s="7" t="n">
        <v>11</v>
      </c>
      <c r="D3590" s="7" t="n">
        <v>17</v>
      </c>
      <c r="E3590" s="7" t="n">
        <v>10487</v>
      </c>
      <c r="F3590" s="7" t="s">
        <v>264</v>
      </c>
      <c r="G3590" s="7" t="n">
        <v>2</v>
      </c>
      <c r="H3590" s="7" t="n">
        <v>0</v>
      </c>
    </row>
    <row r="3591" spans="1:8">
      <c r="A3591" t="s">
        <v>4</v>
      </c>
      <c r="B3591" s="4" t="s">
        <v>5</v>
      </c>
    </row>
    <row r="3592" spans="1:8">
      <c r="A3592" t="n">
        <v>27235</v>
      </c>
      <c r="B3592" s="43" t="n">
        <v>28</v>
      </c>
    </row>
    <row r="3593" spans="1:8">
      <c r="A3593" t="s">
        <v>4</v>
      </c>
      <c r="B3593" s="4" t="s">
        <v>5</v>
      </c>
      <c r="C3593" s="4" t="s">
        <v>11</v>
      </c>
      <c r="D3593" s="4" t="s">
        <v>7</v>
      </c>
    </row>
    <row r="3594" spans="1:8">
      <c r="A3594" t="n">
        <v>27236</v>
      </c>
      <c r="B3594" s="63" t="n">
        <v>89</v>
      </c>
      <c r="C3594" s="7" t="n">
        <v>65533</v>
      </c>
      <c r="D3594" s="7" t="n">
        <v>1</v>
      </c>
    </row>
    <row r="3595" spans="1:8">
      <c r="A3595" t="s">
        <v>4</v>
      </c>
      <c r="B3595" s="4" t="s">
        <v>5</v>
      </c>
      <c r="C3595" s="4" t="s">
        <v>7</v>
      </c>
      <c r="D3595" s="4" t="s">
        <v>11</v>
      </c>
      <c r="E3595" s="4" t="s">
        <v>16</v>
      </c>
    </row>
    <row r="3596" spans="1:8">
      <c r="A3596" t="n">
        <v>27240</v>
      </c>
      <c r="B3596" s="29" t="n">
        <v>58</v>
      </c>
      <c r="C3596" s="7" t="n">
        <v>101</v>
      </c>
      <c r="D3596" s="7" t="n">
        <v>500</v>
      </c>
      <c r="E3596" s="7" t="n">
        <v>1</v>
      </c>
    </row>
    <row r="3597" spans="1:8">
      <c r="A3597" t="s">
        <v>4</v>
      </c>
      <c r="B3597" s="4" t="s">
        <v>5</v>
      </c>
      <c r="C3597" s="4" t="s">
        <v>7</v>
      </c>
      <c r="D3597" s="4" t="s">
        <v>11</v>
      </c>
    </row>
    <row r="3598" spans="1:8">
      <c r="A3598" t="n">
        <v>27248</v>
      </c>
      <c r="B3598" s="29" t="n">
        <v>58</v>
      </c>
      <c r="C3598" s="7" t="n">
        <v>254</v>
      </c>
      <c r="D3598" s="7" t="n">
        <v>0</v>
      </c>
    </row>
    <row r="3599" spans="1:8">
      <c r="A3599" t="s">
        <v>4</v>
      </c>
      <c r="B3599" s="4" t="s">
        <v>5</v>
      </c>
      <c r="C3599" s="4" t="s">
        <v>7</v>
      </c>
      <c r="D3599" s="4" t="s">
        <v>7</v>
      </c>
      <c r="E3599" s="4" t="s">
        <v>16</v>
      </c>
      <c r="F3599" s="4" t="s">
        <v>16</v>
      </c>
      <c r="G3599" s="4" t="s">
        <v>16</v>
      </c>
      <c r="H3599" s="4" t="s">
        <v>11</v>
      </c>
    </row>
    <row r="3600" spans="1:8">
      <c r="A3600" t="n">
        <v>27252</v>
      </c>
      <c r="B3600" s="26" t="n">
        <v>45</v>
      </c>
      <c r="C3600" s="7" t="n">
        <v>2</v>
      </c>
      <c r="D3600" s="7" t="n">
        <v>3</v>
      </c>
      <c r="E3600" s="7" t="n">
        <v>9.26000022888184</v>
      </c>
      <c r="F3600" s="7" t="n">
        <v>-0.959999978542328</v>
      </c>
      <c r="G3600" s="7" t="n">
        <v>-24.0200004577637</v>
      </c>
      <c r="H3600" s="7" t="n">
        <v>0</v>
      </c>
    </row>
    <row r="3601" spans="1:8">
      <c r="A3601" t="s">
        <v>4</v>
      </c>
      <c r="B3601" s="4" t="s">
        <v>5</v>
      </c>
      <c r="C3601" s="4" t="s">
        <v>7</v>
      </c>
      <c r="D3601" s="4" t="s">
        <v>7</v>
      </c>
      <c r="E3601" s="4" t="s">
        <v>16</v>
      </c>
      <c r="F3601" s="4" t="s">
        <v>16</v>
      </c>
      <c r="G3601" s="4" t="s">
        <v>16</v>
      </c>
      <c r="H3601" s="4" t="s">
        <v>11</v>
      </c>
      <c r="I3601" s="4" t="s">
        <v>7</v>
      </c>
    </row>
    <row r="3602" spans="1:8">
      <c r="A3602" t="n">
        <v>27269</v>
      </c>
      <c r="B3602" s="26" t="n">
        <v>45</v>
      </c>
      <c r="C3602" s="7" t="n">
        <v>4</v>
      </c>
      <c r="D3602" s="7" t="n">
        <v>3</v>
      </c>
      <c r="E3602" s="7" t="n">
        <v>12.6300001144409</v>
      </c>
      <c r="F3602" s="7" t="n">
        <v>103.949996948242</v>
      </c>
      <c r="G3602" s="7" t="n">
        <v>356</v>
      </c>
      <c r="H3602" s="7" t="n">
        <v>0</v>
      </c>
      <c r="I3602" s="7" t="n">
        <v>0</v>
      </c>
    </row>
    <row r="3603" spans="1:8">
      <c r="A3603" t="s">
        <v>4</v>
      </c>
      <c r="B3603" s="4" t="s">
        <v>5</v>
      </c>
      <c r="C3603" s="4" t="s">
        <v>7</v>
      </c>
      <c r="D3603" s="4" t="s">
        <v>7</v>
      </c>
      <c r="E3603" s="4" t="s">
        <v>16</v>
      </c>
      <c r="F3603" s="4" t="s">
        <v>11</v>
      </c>
    </row>
    <row r="3604" spans="1:8">
      <c r="A3604" t="n">
        <v>27287</v>
      </c>
      <c r="B3604" s="26" t="n">
        <v>45</v>
      </c>
      <c r="C3604" s="7" t="n">
        <v>5</v>
      </c>
      <c r="D3604" s="7" t="n">
        <v>3</v>
      </c>
      <c r="E3604" s="7" t="n">
        <v>4</v>
      </c>
      <c r="F3604" s="7" t="n">
        <v>0</v>
      </c>
    </row>
    <row r="3605" spans="1:8">
      <c r="A3605" t="s">
        <v>4</v>
      </c>
      <c r="B3605" s="4" t="s">
        <v>5</v>
      </c>
      <c r="C3605" s="4" t="s">
        <v>7</v>
      </c>
      <c r="D3605" s="4" t="s">
        <v>7</v>
      </c>
      <c r="E3605" s="4" t="s">
        <v>16</v>
      </c>
      <c r="F3605" s="4" t="s">
        <v>11</v>
      </c>
    </row>
    <row r="3606" spans="1:8">
      <c r="A3606" t="n">
        <v>27296</v>
      </c>
      <c r="B3606" s="26" t="n">
        <v>45</v>
      </c>
      <c r="C3606" s="7" t="n">
        <v>11</v>
      </c>
      <c r="D3606" s="7" t="n">
        <v>3</v>
      </c>
      <c r="E3606" s="7" t="n">
        <v>33.5</v>
      </c>
      <c r="F3606" s="7" t="n">
        <v>0</v>
      </c>
    </row>
    <row r="3607" spans="1:8">
      <c r="A3607" t="s">
        <v>4</v>
      </c>
      <c r="B3607" s="4" t="s">
        <v>5</v>
      </c>
      <c r="C3607" s="4" t="s">
        <v>7</v>
      </c>
      <c r="D3607" s="4" t="s">
        <v>7</v>
      </c>
      <c r="E3607" s="4" t="s">
        <v>16</v>
      </c>
      <c r="F3607" s="4" t="s">
        <v>16</v>
      </c>
      <c r="G3607" s="4" t="s">
        <v>16</v>
      </c>
      <c r="H3607" s="4" t="s">
        <v>11</v>
      </c>
    </row>
    <row r="3608" spans="1:8">
      <c r="A3608" t="n">
        <v>27305</v>
      </c>
      <c r="B3608" s="26" t="n">
        <v>45</v>
      </c>
      <c r="C3608" s="7" t="n">
        <v>2</v>
      </c>
      <c r="D3608" s="7" t="n">
        <v>3</v>
      </c>
      <c r="E3608" s="7" t="n">
        <v>9.26000022888184</v>
      </c>
      <c r="F3608" s="7" t="n">
        <v>-1.20000004768372</v>
      </c>
      <c r="G3608" s="7" t="n">
        <v>-24.0200004577637</v>
      </c>
      <c r="H3608" s="7" t="n">
        <v>20000</v>
      </c>
    </row>
    <row r="3609" spans="1:8">
      <c r="A3609" t="s">
        <v>4</v>
      </c>
      <c r="B3609" s="4" t="s">
        <v>5</v>
      </c>
      <c r="C3609" s="4" t="s">
        <v>7</v>
      </c>
      <c r="D3609" s="4" t="s">
        <v>7</v>
      </c>
      <c r="E3609" s="4" t="s">
        <v>16</v>
      </c>
      <c r="F3609" s="4" t="s">
        <v>16</v>
      </c>
      <c r="G3609" s="4" t="s">
        <v>16</v>
      </c>
      <c r="H3609" s="4" t="s">
        <v>11</v>
      </c>
      <c r="I3609" s="4" t="s">
        <v>7</v>
      </c>
    </row>
    <row r="3610" spans="1:8">
      <c r="A3610" t="n">
        <v>27322</v>
      </c>
      <c r="B3610" s="26" t="n">
        <v>45</v>
      </c>
      <c r="C3610" s="7" t="n">
        <v>4</v>
      </c>
      <c r="D3610" s="7" t="n">
        <v>3</v>
      </c>
      <c r="E3610" s="7" t="n">
        <v>7.01999998092651</v>
      </c>
      <c r="F3610" s="7" t="n">
        <v>103.949996948242</v>
      </c>
      <c r="G3610" s="7" t="n">
        <v>356</v>
      </c>
      <c r="H3610" s="7" t="n">
        <v>20000</v>
      </c>
      <c r="I3610" s="7" t="n">
        <v>0</v>
      </c>
    </row>
    <row r="3611" spans="1:8">
      <c r="A3611" t="s">
        <v>4</v>
      </c>
      <c r="B3611" s="4" t="s">
        <v>5</v>
      </c>
      <c r="C3611" s="4" t="s">
        <v>7</v>
      </c>
      <c r="D3611" s="4" t="s">
        <v>7</v>
      </c>
      <c r="E3611" s="4" t="s">
        <v>16</v>
      </c>
      <c r="F3611" s="4" t="s">
        <v>16</v>
      </c>
      <c r="G3611" s="4" t="s">
        <v>16</v>
      </c>
      <c r="H3611" s="4" t="s">
        <v>11</v>
      </c>
    </row>
    <row r="3612" spans="1:8">
      <c r="A3612" t="n">
        <v>27340</v>
      </c>
      <c r="B3612" s="26" t="n">
        <v>45</v>
      </c>
      <c r="C3612" s="7" t="n">
        <v>2</v>
      </c>
      <c r="D3612" s="7" t="n">
        <v>3</v>
      </c>
      <c r="E3612" s="7" t="n">
        <v>9.14999961853027</v>
      </c>
      <c r="F3612" s="7" t="n">
        <v>-1.20000004768372</v>
      </c>
      <c r="G3612" s="7" t="n">
        <v>-24.2999992370605</v>
      </c>
      <c r="H3612" s="7" t="n">
        <v>20000</v>
      </c>
    </row>
    <row r="3613" spans="1:8">
      <c r="A3613" t="s">
        <v>4</v>
      </c>
      <c r="B3613" s="4" t="s">
        <v>5</v>
      </c>
      <c r="C3613" s="4" t="s">
        <v>7</v>
      </c>
      <c r="D3613" s="4" t="s">
        <v>7</v>
      </c>
      <c r="E3613" s="4" t="s">
        <v>16</v>
      </c>
      <c r="F3613" s="4" t="s">
        <v>16</v>
      </c>
      <c r="G3613" s="4" t="s">
        <v>16</v>
      </c>
      <c r="H3613" s="4" t="s">
        <v>11</v>
      </c>
      <c r="I3613" s="4" t="s">
        <v>7</v>
      </c>
    </row>
    <row r="3614" spans="1:8">
      <c r="A3614" t="n">
        <v>27357</v>
      </c>
      <c r="B3614" s="26" t="n">
        <v>45</v>
      </c>
      <c r="C3614" s="7" t="n">
        <v>4</v>
      </c>
      <c r="D3614" s="7" t="n">
        <v>3</v>
      </c>
      <c r="E3614" s="7" t="n">
        <v>7.01999998092651</v>
      </c>
      <c r="F3614" s="7" t="n">
        <v>111.25</v>
      </c>
      <c r="G3614" s="7" t="n">
        <v>356</v>
      </c>
      <c r="H3614" s="7" t="n">
        <v>20000</v>
      </c>
      <c r="I3614" s="7" t="n">
        <v>0</v>
      </c>
    </row>
    <row r="3615" spans="1:8">
      <c r="A3615" t="s">
        <v>4</v>
      </c>
      <c r="B3615" s="4" t="s">
        <v>5</v>
      </c>
      <c r="C3615" s="4" t="s">
        <v>11</v>
      </c>
      <c r="D3615" s="4" t="s">
        <v>11</v>
      </c>
      <c r="E3615" s="4" t="s">
        <v>11</v>
      </c>
    </row>
    <row r="3616" spans="1:8">
      <c r="A3616" t="n">
        <v>27375</v>
      </c>
      <c r="B3616" s="64" t="n">
        <v>61</v>
      </c>
      <c r="C3616" s="7" t="n">
        <v>18</v>
      </c>
      <c r="D3616" s="7" t="n">
        <v>0</v>
      </c>
      <c r="E3616" s="7" t="n">
        <v>1000</v>
      </c>
    </row>
    <row r="3617" spans="1:9">
      <c r="A3617" t="s">
        <v>4</v>
      </c>
      <c r="B3617" s="4" t="s">
        <v>5</v>
      </c>
      <c r="C3617" s="4" t="s">
        <v>11</v>
      </c>
      <c r="D3617" s="4" t="s">
        <v>11</v>
      </c>
      <c r="E3617" s="4" t="s">
        <v>11</v>
      </c>
    </row>
    <row r="3618" spans="1:9">
      <c r="A3618" t="n">
        <v>27382</v>
      </c>
      <c r="B3618" s="64" t="n">
        <v>61</v>
      </c>
      <c r="C3618" s="7" t="n">
        <v>16</v>
      </c>
      <c r="D3618" s="7" t="n">
        <v>0</v>
      </c>
      <c r="E3618" s="7" t="n">
        <v>1000</v>
      </c>
    </row>
    <row r="3619" spans="1:9">
      <c r="A3619" t="s">
        <v>4</v>
      </c>
      <c r="B3619" s="4" t="s">
        <v>5</v>
      </c>
      <c r="C3619" s="4" t="s">
        <v>11</v>
      </c>
      <c r="D3619" s="4" t="s">
        <v>11</v>
      </c>
      <c r="E3619" s="4" t="s">
        <v>11</v>
      </c>
    </row>
    <row r="3620" spans="1:9">
      <c r="A3620" t="n">
        <v>27389</v>
      </c>
      <c r="B3620" s="64" t="n">
        <v>61</v>
      </c>
      <c r="C3620" s="7" t="n">
        <v>11</v>
      </c>
      <c r="D3620" s="7" t="n">
        <v>0</v>
      </c>
      <c r="E3620" s="7" t="n">
        <v>1000</v>
      </c>
    </row>
    <row r="3621" spans="1:9">
      <c r="A3621" t="s">
        <v>4</v>
      </c>
      <c r="B3621" s="4" t="s">
        <v>5</v>
      </c>
      <c r="C3621" s="4" t="s">
        <v>11</v>
      </c>
      <c r="D3621" s="4" t="s">
        <v>11</v>
      </c>
      <c r="E3621" s="4" t="s">
        <v>11</v>
      </c>
    </row>
    <row r="3622" spans="1:9">
      <c r="A3622" t="n">
        <v>27396</v>
      </c>
      <c r="B3622" s="64" t="n">
        <v>61</v>
      </c>
      <c r="C3622" s="7" t="n">
        <v>15</v>
      </c>
      <c r="D3622" s="7" t="n">
        <v>0</v>
      </c>
      <c r="E3622" s="7" t="n">
        <v>1000</v>
      </c>
    </row>
    <row r="3623" spans="1:9">
      <c r="A3623" t="s">
        <v>4</v>
      </c>
      <c r="B3623" s="4" t="s">
        <v>5</v>
      </c>
      <c r="C3623" s="4" t="s">
        <v>11</v>
      </c>
      <c r="D3623" s="4" t="s">
        <v>11</v>
      </c>
      <c r="E3623" s="4" t="s">
        <v>11</v>
      </c>
    </row>
    <row r="3624" spans="1:9">
      <c r="A3624" t="n">
        <v>27403</v>
      </c>
      <c r="B3624" s="64" t="n">
        <v>61</v>
      </c>
      <c r="C3624" s="7" t="n">
        <v>17</v>
      </c>
      <c r="D3624" s="7" t="n">
        <v>0</v>
      </c>
      <c r="E3624" s="7" t="n">
        <v>1000</v>
      </c>
    </row>
    <row r="3625" spans="1:9">
      <c r="A3625" t="s">
        <v>4</v>
      </c>
      <c r="B3625" s="4" t="s">
        <v>5</v>
      </c>
      <c r="C3625" s="4" t="s">
        <v>11</v>
      </c>
      <c r="D3625" s="4" t="s">
        <v>11</v>
      </c>
      <c r="E3625" s="4" t="s">
        <v>11</v>
      </c>
    </row>
    <row r="3626" spans="1:9">
      <c r="A3626" t="n">
        <v>27410</v>
      </c>
      <c r="B3626" s="64" t="n">
        <v>61</v>
      </c>
      <c r="C3626" s="7" t="n">
        <v>18</v>
      </c>
      <c r="D3626" s="7" t="n">
        <v>0</v>
      </c>
      <c r="E3626" s="7" t="n">
        <v>1000</v>
      </c>
    </row>
    <row r="3627" spans="1:9">
      <c r="A3627" t="s">
        <v>4</v>
      </c>
      <c r="B3627" s="4" t="s">
        <v>5</v>
      </c>
      <c r="C3627" s="4" t="s">
        <v>11</v>
      </c>
      <c r="D3627" s="4" t="s">
        <v>11</v>
      </c>
      <c r="E3627" s="4" t="s">
        <v>11</v>
      </c>
    </row>
    <row r="3628" spans="1:9">
      <c r="A3628" t="n">
        <v>27417</v>
      </c>
      <c r="B3628" s="64" t="n">
        <v>61</v>
      </c>
      <c r="C3628" s="7" t="n">
        <v>12</v>
      </c>
      <c r="D3628" s="7" t="n">
        <v>0</v>
      </c>
      <c r="E3628" s="7" t="n">
        <v>1000</v>
      </c>
    </row>
    <row r="3629" spans="1:9">
      <c r="A3629" t="s">
        <v>4</v>
      </c>
      <c r="B3629" s="4" t="s">
        <v>5</v>
      </c>
      <c r="C3629" s="4" t="s">
        <v>11</v>
      </c>
      <c r="D3629" s="4" t="s">
        <v>11</v>
      </c>
      <c r="E3629" s="4" t="s">
        <v>11</v>
      </c>
    </row>
    <row r="3630" spans="1:9">
      <c r="A3630" t="n">
        <v>27424</v>
      </c>
      <c r="B3630" s="64" t="n">
        <v>61</v>
      </c>
      <c r="C3630" s="7" t="n">
        <v>13</v>
      </c>
      <c r="D3630" s="7" t="n">
        <v>0</v>
      </c>
      <c r="E3630" s="7" t="n">
        <v>1000</v>
      </c>
    </row>
    <row r="3631" spans="1:9">
      <c r="A3631" t="s">
        <v>4</v>
      </c>
      <c r="B3631" s="4" t="s">
        <v>5</v>
      </c>
      <c r="C3631" s="4" t="s">
        <v>11</v>
      </c>
      <c r="D3631" s="4" t="s">
        <v>11</v>
      </c>
      <c r="E3631" s="4" t="s">
        <v>11</v>
      </c>
    </row>
    <row r="3632" spans="1:9">
      <c r="A3632" t="n">
        <v>27431</v>
      </c>
      <c r="B3632" s="64" t="n">
        <v>61</v>
      </c>
      <c r="C3632" s="7" t="n">
        <v>80</v>
      </c>
      <c r="D3632" s="7" t="n">
        <v>0</v>
      </c>
      <c r="E3632" s="7" t="n">
        <v>1000</v>
      </c>
    </row>
    <row r="3633" spans="1:5">
      <c r="A3633" t="s">
        <v>4</v>
      </c>
      <c r="B3633" s="4" t="s">
        <v>5</v>
      </c>
      <c r="C3633" s="4" t="s">
        <v>11</v>
      </c>
      <c r="D3633" s="4" t="s">
        <v>11</v>
      </c>
      <c r="E3633" s="4" t="s">
        <v>11</v>
      </c>
    </row>
    <row r="3634" spans="1:5">
      <c r="A3634" t="n">
        <v>27438</v>
      </c>
      <c r="B3634" s="64" t="n">
        <v>61</v>
      </c>
      <c r="C3634" s="7" t="n">
        <v>0</v>
      </c>
      <c r="D3634" s="7" t="n">
        <v>11</v>
      </c>
      <c r="E3634" s="7" t="n">
        <v>1000</v>
      </c>
    </row>
    <row r="3635" spans="1:5">
      <c r="A3635" t="s">
        <v>4</v>
      </c>
      <c r="B3635" s="4" t="s">
        <v>5</v>
      </c>
      <c r="C3635" s="4" t="s">
        <v>11</v>
      </c>
      <c r="D3635" s="4" t="s">
        <v>11</v>
      </c>
      <c r="E3635" s="4" t="s">
        <v>11</v>
      </c>
    </row>
    <row r="3636" spans="1:5">
      <c r="A3636" t="n">
        <v>27445</v>
      </c>
      <c r="B3636" s="64" t="n">
        <v>61</v>
      </c>
      <c r="C3636" s="7" t="n">
        <v>9</v>
      </c>
      <c r="D3636" s="7" t="n">
        <v>11</v>
      </c>
      <c r="E3636" s="7" t="n">
        <v>1000</v>
      </c>
    </row>
    <row r="3637" spans="1:5">
      <c r="A3637" t="s">
        <v>4</v>
      </c>
      <c r="B3637" s="4" t="s">
        <v>5</v>
      </c>
      <c r="C3637" s="4" t="s">
        <v>11</v>
      </c>
      <c r="D3637" s="4" t="s">
        <v>11</v>
      </c>
      <c r="E3637" s="4" t="s">
        <v>16</v>
      </c>
      <c r="F3637" s="4" t="s">
        <v>7</v>
      </c>
    </row>
    <row r="3638" spans="1:5">
      <c r="A3638" t="n">
        <v>27452</v>
      </c>
      <c r="B3638" s="69" t="n">
        <v>53</v>
      </c>
      <c r="C3638" s="7" t="n">
        <v>0</v>
      </c>
      <c r="D3638" s="7" t="n">
        <v>11</v>
      </c>
      <c r="E3638" s="7" t="n">
        <v>5</v>
      </c>
      <c r="F3638" s="7" t="n">
        <v>0</v>
      </c>
    </row>
    <row r="3639" spans="1:5">
      <c r="A3639" t="s">
        <v>4</v>
      </c>
      <c r="B3639" s="4" t="s">
        <v>5</v>
      </c>
      <c r="C3639" s="4" t="s">
        <v>11</v>
      </c>
      <c r="D3639" s="4" t="s">
        <v>11</v>
      </c>
      <c r="E3639" s="4" t="s">
        <v>16</v>
      </c>
      <c r="F3639" s="4" t="s">
        <v>7</v>
      </c>
    </row>
    <row r="3640" spans="1:5">
      <c r="A3640" t="n">
        <v>27462</v>
      </c>
      <c r="B3640" s="69" t="n">
        <v>53</v>
      </c>
      <c r="C3640" s="7" t="n">
        <v>9</v>
      </c>
      <c r="D3640" s="7" t="n">
        <v>11</v>
      </c>
      <c r="E3640" s="7" t="n">
        <v>5</v>
      </c>
      <c r="F3640" s="7" t="n">
        <v>0</v>
      </c>
    </row>
    <row r="3641" spans="1:5">
      <c r="A3641" t="s">
        <v>4</v>
      </c>
      <c r="B3641" s="4" t="s">
        <v>5</v>
      </c>
      <c r="C3641" s="4" t="s">
        <v>11</v>
      </c>
    </row>
    <row r="3642" spans="1:5">
      <c r="A3642" t="n">
        <v>27472</v>
      </c>
      <c r="B3642" s="36" t="n">
        <v>16</v>
      </c>
      <c r="C3642" s="7" t="n">
        <v>50</v>
      </c>
    </row>
    <row r="3643" spans="1:5">
      <c r="A3643" t="s">
        <v>4</v>
      </c>
      <c r="B3643" s="4" t="s">
        <v>5</v>
      </c>
      <c r="C3643" s="4" t="s">
        <v>11</v>
      </c>
      <c r="D3643" s="4" t="s">
        <v>11</v>
      </c>
      <c r="E3643" s="4" t="s">
        <v>11</v>
      </c>
    </row>
    <row r="3644" spans="1:5">
      <c r="A3644" t="n">
        <v>27475</v>
      </c>
      <c r="B3644" s="64" t="n">
        <v>61</v>
      </c>
      <c r="C3644" s="7" t="n">
        <v>6</v>
      </c>
      <c r="D3644" s="7" t="n">
        <v>11</v>
      </c>
      <c r="E3644" s="7" t="n">
        <v>1000</v>
      </c>
    </row>
    <row r="3645" spans="1:5">
      <c r="A3645" t="s">
        <v>4</v>
      </c>
      <c r="B3645" s="4" t="s">
        <v>5</v>
      </c>
      <c r="C3645" s="4" t="s">
        <v>11</v>
      </c>
      <c r="D3645" s="4" t="s">
        <v>11</v>
      </c>
      <c r="E3645" s="4" t="s">
        <v>11</v>
      </c>
    </row>
    <row r="3646" spans="1:5">
      <c r="A3646" t="n">
        <v>27482</v>
      </c>
      <c r="B3646" s="64" t="n">
        <v>61</v>
      </c>
      <c r="C3646" s="7" t="n">
        <v>3</v>
      </c>
      <c r="D3646" s="7" t="n">
        <v>11</v>
      </c>
      <c r="E3646" s="7" t="n">
        <v>1000</v>
      </c>
    </row>
    <row r="3647" spans="1:5">
      <c r="A3647" t="s">
        <v>4</v>
      </c>
      <c r="B3647" s="4" t="s">
        <v>5</v>
      </c>
      <c r="C3647" s="4" t="s">
        <v>11</v>
      </c>
      <c r="D3647" s="4" t="s">
        <v>11</v>
      </c>
      <c r="E3647" s="4" t="s">
        <v>16</v>
      </c>
      <c r="F3647" s="4" t="s">
        <v>7</v>
      </c>
    </row>
    <row r="3648" spans="1:5">
      <c r="A3648" t="n">
        <v>27489</v>
      </c>
      <c r="B3648" s="69" t="n">
        <v>53</v>
      </c>
      <c r="C3648" s="7" t="n">
        <v>6</v>
      </c>
      <c r="D3648" s="7" t="n">
        <v>11</v>
      </c>
      <c r="E3648" s="7" t="n">
        <v>5</v>
      </c>
      <c r="F3648" s="7" t="n">
        <v>0</v>
      </c>
    </row>
    <row r="3649" spans="1:6">
      <c r="A3649" t="s">
        <v>4</v>
      </c>
      <c r="B3649" s="4" t="s">
        <v>5</v>
      </c>
      <c r="C3649" s="4" t="s">
        <v>11</v>
      </c>
      <c r="D3649" s="4" t="s">
        <v>11</v>
      </c>
      <c r="E3649" s="4" t="s">
        <v>16</v>
      </c>
      <c r="F3649" s="4" t="s">
        <v>7</v>
      </c>
    </row>
    <row r="3650" spans="1:6">
      <c r="A3650" t="n">
        <v>27499</v>
      </c>
      <c r="B3650" s="69" t="n">
        <v>53</v>
      </c>
      <c r="C3650" s="7" t="n">
        <v>3</v>
      </c>
      <c r="D3650" s="7" t="n">
        <v>11</v>
      </c>
      <c r="E3650" s="7" t="n">
        <v>5</v>
      </c>
      <c r="F3650" s="7" t="n">
        <v>0</v>
      </c>
    </row>
    <row r="3651" spans="1:6">
      <c r="A3651" t="s">
        <v>4</v>
      </c>
      <c r="B3651" s="4" t="s">
        <v>5</v>
      </c>
      <c r="C3651" s="4" t="s">
        <v>11</v>
      </c>
    </row>
    <row r="3652" spans="1:6">
      <c r="A3652" t="n">
        <v>27509</v>
      </c>
      <c r="B3652" s="36" t="n">
        <v>16</v>
      </c>
      <c r="C3652" s="7" t="n">
        <v>50</v>
      </c>
    </row>
    <row r="3653" spans="1:6">
      <c r="A3653" t="s">
        <v>4</v>
      </c>
      <c r="B3653" s="4" t="s">
        <v>5</v>
      </c>
      <c r="C3653" s="4" t="s">
        <v>11</v>
      </c>
      <c r="D3653" s="4" t="s">
        <v>11</v>
      </c>
      <c r="E3653" s="4" t="s">
        <v>11</v>
      </c>
    </row>
    <row r="3654" spans="1:6">
      <c r="A3654" t="n">
        <v>27512</v>
      </c>
      <c r="B3654" s="64" t="n">
        <v>61</v>
      </c>
      <c r="C3654" s="7" t="n">
        <v>8</v>
      </c>
      <c r="D3654" s="7" t="n">
        <v>11</v>
      </c>
      <c r="E3654" s="7" t="n">
        <v>1000</v>
      </c>
    </row>
    <row r="3655" spans="1:6">
      <c r="A3655" t="s">
        <v>4</v>
      </c>
      <c r="B3655" s="4" t="s">
        <v>5</v>
      </c>
      <c r="C3655" s="4" t="s">
        <v>11</v>
      </c>
      <c r="D3655" s="4" t="s">
        <v>11</v>
      </c>
      <c r="E3655" s="4" t="s">
        <v>11</v>
      </c>
    </row>
    <row r="3656" spans="1:6">
      <c r="A3656" t="n">
        <v>27519</v>
      </c>
      <c r="B3656" s="64" t="n">
        <v>61</v>
      </c>
      <c r="C3656" s="7" t="n">
        <v>2</v>
      </c>
      <c r="D3656" s="7" t="n">
        <v>11</v>
      </c>
      <c r="E3656" s="7" t="n">
        <v>1000</v>
      </c>
    </row>
    <row r="3657" spans="1:6">
      <c r="A3657" t="s">
        <v>4</v>
      </c>
      <c r="B3657" s="4" t="s">
        <v>5</v>
      </c>
      <c r="C3657" s="4" t="s">
        <v>11</v>
      </c>
      <c r="D3657" s="4" t="s">
        <v>11</v>
      </c>
      <c r="E3657" s="4" t="s">
        <v>11</v>
      </c>
    </row>
    <row r="3658" spans="1:6">
      <c r="A3658" t="n">
        <v>27526</v>
      </c>
      <c r="B3658" s="64" t="n">
        <v>61</v>
      </c>
      <c r="C3658" s="7" t="n">
        <v>7032</v>
      </c>
      <c r="D3658" s="7" t="n">
        <v>11</v>
      </c>
      <c r="E3658" s="7" t="n">
        <v>1000</v>
      </c>
    </row>
    <row r="3659" spans="1:6">
      <c r="A3659" t="s">
        <v>4</v>
      </c>
      <c r="B3659" s="4" t="s">
        <v>5</v>
      </c>
      <c r="C3659" s="4" t="s">
        <v>11</v>
      </c>
      <c r="D3659" s="4" t="s">
        <v>11</v>
      </c>
      <c r="E3659" s="4" t="s">
        <v>16</v>
      </c>
      <c r="F3659" s="4" t="s">
        <v>7</v>
      </c>
    </row>
    <row r="3660" spans="1:6">
      <c r="A3660" t="n">
        <v>27533</v>
      </c>
      <c r="B3660" s="69" t="n">
        <v>53</v>
      </c>
      <c r="C3660" s="7" t="n">
        <v>8</v>
      </c>
      <c r="D3660" s="7" t="n">
        <v>11</v>
      </c>
      <c r="E3660" s="7" t="n">
        <v>5</v>
      </c>
      <c r="F3660" s="7" t="n">
        <v>0</v>
      </c>
    </row>
    <row r="3661" spans="1:6">
      <c r="A3661" t="s">
        <v>4</v>
      </c>
      <c r="B3661" s="4" t="s">
        <v>5</v>
      </c>
      <c r="C3661" s="4" t="s">
        <v>11</v>
      </c>
      <c r="D3661" s="4" t="s">
        <v>11</v>
      </c>
      <c r="E3661" s="4" t="s">
        <v>16</v>
      </c>
      <c r="F3661" s="4" t="s">
        <v>7</v>
      </c>
    </row>
    <row r="3662" spans="1:6">
      <c r="A3662" t="n">
        <v>27543</v>
      </c>
      <c r="B3662" s="69" t="n">
        <v>53</v>
      </c>
      <c r="C3662" s="7" t="n">
        <v>2</v>
      </c>
      <c r="D3662" s="7" t="n">
        <v>11</v>
      </c>
      <c r="E3662" s="7" t="n">
        <v>5</v>
      </c>
      <c r="F3662" s="7" t="n">
        <v>0</v>
      </c>
    </row>
    <row r="3663" spans="1:6">
      <c r="A3663" t="s">
        <v>4</v>
      </c>
      <c r="B3663" s="4" t="s">
        <v>5</v>
      </c>
      <c r="C3663" s="4" t="s">
        <v>11</v>
      </c>
      <c r="D3663" s="4" t="s">
        <v>11</v>
      </c>
      <c r="E3663" s="4" t="s">
        <v>16</v>
      </c>
      <c r="F3663" s="4" t="s">
        <v>7</v>
      </c>
    </row>
    <row r="3664" spans="1:6">
      <c r="A3664" t="n">
        <v>27553</v>
      </c>
      <c r="B3664" s="69" t="n">
        <v>53</v>
      </c>
      <c r="C3664" s="7" t="n">
        <v>7032</v>
      </c>
      <c r="D3664" s="7" t="n">
        <v>11</v>
      </c>
      <c r="E3664" s="7" t="n">
        <v>5</v>
      </c>
      <c r="F3664" s="7" t="n">
        <v>0</v>
      </c>
    </row>
    <row r="3665" spans="1:6">
      <c r="A3665" t="s">
        <v>4</v>
      </c>
      <c r="B3665" s="4" t="s">
        <v>5</v>
      </c>
      <c r="C3665" s="4" t="s">
        <v>11</v>
      </c>
    </row>
    <row r="3666" spans="1:6">
      <c r="A3666" t="n">
        <v>27563</v>
      </c>
      <c r="B3666" s="36" t="n">
        <v>16</v>
      </c>
      <c r="C3666" s="7" t="n">
        <v>50</v>
      </c>
    </row>
    <row r="3667" spans="1:6">
      <c r="A3667" t="s">
        <v>4</v>
      </c>
      <c r="B3667" s="4" t="s">
        <v>5</v>
      </c>
      <c r="C3667" s="4" t="s">
        <v>11</v>
      </c>
      <c r="D3667" s="4" t="s">
        <v>11</v>
      </c>
      <c r="E3667" s="4" t="s">
        <v>11</v>
      </c>
    </row>
    <row r="3668" spans="1:6">
      <c r="A3668" t="n">
        <v>27566</v>
      </c>
      <c r="B3668" s="64" t="n">
        <v>61</v>
      </c>
      <c r="C3668" s="7" t="n">
        <v>4</v>
      </c>
      <c r="D3668" s="7" t="n">
        <v>11</v>
      </c>
      <c r="E3668" s="7" t="n">
        <v>1000</v>
      </c>
    </row>
    <row r="3669" spans="1:6">
      <c r="A3669" t="s">
        <v>4</v>
      </c>
      <c r="B3669" s="4" t="s">
        <v>5</v>
      </c>
      <c r="C3669" s="4" t="s">
        <v>11</v>
      </c>
      <c r="D3669" s="4" t="s">
        <v>11</v>
      </c>
      <c r="E3669" s="4" t="s">
        <v>11</v>
      </c>
    </row>
    <row r="3670" spans="1:6">
      <c r="A3670" t="n">
        <v>27573</v>
      </c>
      <c r="B3670" s="64" t="n">
        <v>61</v>
      </c>
      <c r="C3670" s="7" t="n">
        <v>1</v>
      </c>
      <c r="D3670" s="7" t="n">
        <v>11</v>
      </c>
      <c r="E3670" s="7" t="n">
        <v>1000</v>
      </c>
    </row>
    <row r="3671" spans="1:6">
      <c r="A3671" t="s">
        <v>4</v>
      </c>
      <c r="B3671" s="4" t="s">
        <v>5</v>
      </c>
      <c r="C3671" s="4" t="s">
        <v>11</v>
      </c>
      <c r="D3671" s="4" t="s">
        <v>11</v>
      </c>
      <c r="E3671" s="4" t="s">
        <v>16</v>
      </c>
      <c r="F3671" s="4" t="s">
        <v>7</v>
      </c>
    </row>
    <row r="3672" spans="1:6">
      <c r="A3672" t="n">
        <v>27580</v>
      </c>
      <c r="B3672" s="69" t="n">
        <v>53</v>
      </c>
      <c r="C3672" s="7" t="n">
        <v>4</v>
      </c>
      <c r="D3672" s="7" t="n">
        <v>11</v>
      </c>
      <c r="E3672" s="7" t="n">
        <v>5</v>
      </c>
      <c r="F3672" s="7" t="n">
        <v>0</v>
      </c>
    </row>
    <row r="3673" spans="1:6">
      <c r="A3673" t="s">
        <v>4</v>
      </c>
      <c r="B3673" s="4" t="s">
        <v>5</v>
      </c>
      <c r="C3673" s="4" t="s">
        <v>11</v>
      </c>
      <c r="D3673" s="4" t="s">
        <v>11</v>
      </c>
      <c r="E3673" s="4" t="s">
        <v>16</v>
      </c>
      <c r="F3673" s="4" t="s">
        <v>7</v>
      </c>
    </row>
    <row r="3674" spans="1:6">
      <c r="A3674" t="n">
        <v>27590</v>
      </c>
      <c r="B3674" s="69" t="n">
        <v>53</v>
      </c>
      <c r="C3674" s="7" t="n">
        <v>1</v>
      </c>
      <c r="D3674" s="7" t="n">
        <v>11</v>
      </c>
      <c r="E3674" s="7" t="n">
        <v>5</v>
      </c>
      <c r="F3674" s="7" t="n">
        <v>0</v>
      </c>
    </row>
    <row r="3675" spans="1:6">
      <c r="A3675" t="s">
        <v>4</v>
      </c>
      <c r="B3675" s="4" t="s">
        <v>5</v>
      </c>
      <c r="C3675" s="4" t="s">
        <v>11</v>
      </c>
    </row>
    <row r="3676" spans="1:6">
      <c r="A3676" t="n">
        <v>27600</v>
      </c>
      <c r="B3676" s="36" t="n">
        <v>16</v>
      </c>
      <c r="C3676" s="7" t="n">
        <v>50</v>
      </c>
    </row>
    <row r="3677" spans="1:6">
      <c r="A3677" t="s">
        <v>4</v>
      </c>
      <c r="B3677" s="4" t="s">
        <v>5</v>
      </c>
      <c r="C3677" s="4" t="s">
        <v>11</v>
      </c>
      <c r="D3677" s="4" t="s">
        <v>11</v>
      </c>
      <c r="E3677" s="4" t="s">
        <v>11</v>
      </c>
    </row>
    <row r="3678" spans="1:6">
      <c r="A3678" t="n">
        <v>27603</v>
      </c>
      <c r="B3678" s="64" t="n">
        <v>61</v>
      </c>
      <c r="C3678" s="7" t="n">
        <v>7</v>
      </c>
      <c r="D3678" s="7" t="n">
        <v>11</v>
      </c>
      <c r="E3678" s="7" t="n">
        <v>1000</v>
      </c>
    </row>
    <row r="3679" spans="1:6">
      <c r="A3679" t="s">
        <v>4</v>
      </c>
      <c r="B3679" s="4" t="s">
        <v>5</v>
      </c>
      <c r="C3679" s="4" t="s">
        <v>11</v>
      </c>
      <c r="D3679" s="4" t="s">
        <v>11</v>
      </c>
      <c r="E3679" s="4" t="s">
        <v>11</v>
      </c>
    </row>
    <row r="3680" spans="1:6">
      <c r="A3680" t="n">
        <v>27610</v>
      </c>
      <c r="B3680" s="64" t="n">
        <v>61</v>
      </c>
      <c r="C3680" s="7" t="n">
        <v>5</v>
      </c>
      <c r="D3680" s="7" t="n">
        <v>11</v>
      </c>
      <c r="E3680" s="7" t="n">
        <v>1000</v>
      </c>
    </row>
    <row r="3681" spans="1:6">
      <c r="A3681" t="s">
        <v>4</v>
      </c>
      <c r="B3681" s="4" t="s">
        <v>5</v>
      </c>
      <c r="C3681" s="4" t="s">
        <v>11</v>
      </c>
      <c r="D3681" s="4" t="s">
        <v>11</v>
      </c>
      <c r="E3681" s="4" t="s">
        <v>16</v>
      </c>
      <c r="F3681" s="4" t="s">
        <v>7</v>
      </c>
    </row>
    <row r="3682" spans="1:6">
      <c r="A3682" t="n">
        <v>27617</v>
      </c>
      <c r="B3682" s="69" t="n">
        <v>53</v>
      </c>
      <c r="C3682" s="7" t="n">
        <v>7</v>
      </c>
      <c r="D3682" s="7" t="n">
        <v>11</v>
      </c>
      <c r="E3682" s="7" t="n">
        <v>5</v>
      </c>
      <c r="F3682" s="7" t="n">
        <v>0</v>
      </c>
    </row>
    <row r="3683" spans="1:6">
      <c r="A3683" t="s">
        <v>4</v>
      </c>
      <c r="B3683" s="4" t="s">
        <v>5</v>
      </c>
      <c r="C3683" s="4" t="s">
        <v>11</v>
      </c>
      <c r="D3683" s="4" t="s">
        <v>11</v>
      </c>
      <c r="E3683" s="4" t="s">
        <v>16</v>
      </c>
      <c r="F3683" s="4" t="s">
        <v>7</v>
      </c>
    </row>
    <row r="3684" spans="1:6">
      <c r="A3684" t="n">
        <v>27627</v>
      </c>
      <c r="B3684" s="69" t="n">
        <v>53</v>
      </c>
      <c r="C3684" s="7" t="n">
        <v>5</v>
      </c>
      <c r="D3684" s="7" t="n">
        <v>11</v>
      </c>
      <c r="E3684" s="7" t="n">
        <v>5</v>
      </c>
      <c r="F3684" s="7" t="n">
        <v>0</v>
      </c>
    </row>
    <row r="3685" spans="1:6">
      <c r="A3685" t="s">
        <v>4</v>
      </c>
      <c r="B3685" s="4" t="s">
        <v>5</v>
      </c>
      <c r="C3685" s="4" t="s">
        <v>11</v>
      </c>
    </row>
    <row r="3686" spans="1:6">
      <c r="A3686" t="n">
        <v>27637</v>
      </c>
      <c r="B3686" s="70" t="n">
        <v>54</v>
      </c>
      <c r="C3686" s="7" t="n">
        <v>0</v>
      </c>
    </row>
    <row r="3687" spans="1:6">
      <c r="A3687" t="s">
        <v>4</v>
      </c>
      <c r="B3687" s="4" t="s">
        <v>5</v>
      </c>
      <c r="C3687" s="4" t="s">
        <v>11</v>
      </c>
      <c r="D3687" s="4" t="s">
        <v>7</v>
      </c>
      <c r="E3687" s="4" t="s">
        <v>8</v>
      </c>
      <c r="F3687" s="4" t="s">
        <v>16</v>
      </c>
      <c r="G3687" s="4" t="s">
        <v>16</v>
      </c>
      <c r="H3687" s="4" t="s">
        <v>16</v>
      </c>
    </row>
    <row r="3688" spans="1:6">
      <c r="A3688" t="n">
        <v>27640</v>
      </c>
      <c r="B3688" s="40" t="n">
        <v>48</v>
      </c>
      <c r="C3688" s="7" t="n">
        <v>0</v>
      </c>
      <c r="D3688" s="7" t="n">
        <v>0</v>
      </c>
      <c r="E3688" s="7" t="s">
        <v>144</v>
      </c>
      <c r="F3688" s="7" t="n">
        <v>-1</v>
      </c>
      <c r="G3688" s="7" t="n">
        <v>1</v>
      </c>
      <c r="H3688" s="7" t="n">
        <v>0</v>
      </c>
    </row>
    <row r="3689" spans="1:6">
      <c r="A3689" t="s">
        <v>4</v>
      </c>
      <c r="B3689" s="4" t="s">
        <v>5</v>
      </c>
      <c r="C3689" s="4" t="s">
        <v>7</v>
      </c>
      <c r="D3689" s="4" t="s">
        <v>11</v>
      </c>
      <c r="E3689" s="4" t="s">
        <v>8</v>
      </c>
    </row>
    <row r="3690" spans="1:6">
      <c r="A3690" t="n">
        <v>27665</v>
      </c>
      <c r="B3690" s="41" t="n">
        <v>51</v>
      </c>
      <c r="C3690" s="7" t="n">
        <v>4</v>
      </c>
      <c r="D3690" s="7" t="n">
        <v>0</v>
      </c>
      <c r="E3690" s="7" t="s">
        <v>265</v>
      </c>
    </row>
    <row r="3691" spans="1:6">
      <c r="A3691" t="s">
        <v>4</v>
      </c>
      <c r="B3691" s="4" t="s">
        <v>5</v>
      </c>
      <c r="C3691" s="4" t="s">
        <v>11</v>
      </c>
    </row>
    <row r="3692" spans="1:6">
      <c r="A3692" t="n">
        <v>27678</v>
      </c>
      <c r="B3692" s="36" t="n">
        <v>16</v>
      </c>
      <c r="C3692" s="7" t="n">
        <v>0</v>
      </c>
    </row>
    <row r="3693" spans="1:6">
      <c r="A3693" t="s">
        <v>4</v>
      </c>
      <c r="B3693" s="4" t="s">
        <v>5</v>
      </c>
      <c r="C3693" s="4" t="s">
        <v>11</v>
      </c>
      <c r="D3693" s="4" t="s">
        <v>7</v>
      </c>
      <c r="E3693" s="4" t="s">
        <v>13</v>
      </c>
      <c r="F3693" s="4" t="s">
        <v>46</v>
      </c>
      <c r="G3693" s="4" t="s">
        <v>7</v>
      </c>
      <c r="H3693" s="4" t="s">
        <v>7</v>
      </c>
    </row>
    <row r="3694" spans="1:6">
      <c r="A3694" t="n">
        <v>27681</v>
      </c>
      <c r="B3694" s="42" t="n">
        <v>26</v>
      </c>
      <c r="C3694" s="7" t="n">
        <v>0</v>
      </c>
      <c r="D3694" s="7" t="n">
        <v>17</v>
      </c>
      <c r="E3694" s="7" t="n">
        <v>53314</v>
      </c>
      <c r="F3694" s="7" t="s">
        <v>266</v>
      </c>
      <c r="G3694" s="7" t="n">
        <v>2</v>
      </c>
      <c r="H3694" s="7" t="n">
        <v>0</v>
      </c>
    </row>
    <row r="3695" spans="1:6">
      <c r="A3695" t="s">
        <v>4</v>
      </c>
      <c r="B3695" s="4" t="s">
        <v>5</v>
      </c>
    </row>
    <row r="3696" spans="1:6">
      <c r="A3696" t="n">
        <v>27802</v>
      </c>
      <c r="B3696" s="43" t="n">
        <v>28</v>
      </c>
    </row>
    <row r="3697" spans="1:8">
      <c r="A3697" t="s">
        <v>4</v>
      </c>
      <c r="B3697" s="4" t="s">
        <v>5</v>
      </c>
      <c r="C3697" s="4" t="s">
        <v>11</v>
      </c>
      <c r="D3697" s="4" t="s">
        <v>11</v>
      </c>
      <c r="E3697" s="4" t="s">
        <v>11</v>
      </c>
    </row>
    <row r="3698" spans="1:8">
      <c r="A3698" t="n">
        <v>27803</v>
      </c>
      <c r="B3698" s="64" t="n">
        <v>61</v>
      </c>
      <c r="C3698" s="7" t="n">
        <v>3</v>
      </c>
      <c r="D3698" s="7" t="n">
        <v>11</v>
      </c>
      <c r="E3698" s="7" t="n">
        <v>500</v>
      </c>
    </row>
    <row r="3699" spans="1:8">
      <c r="A3699" t="s">
        <v>4</v>
      </c>
      <c r="B3699" s="4" t="s">
        <v>5</v>
      </c>
      <c r="C3699" s="4" t="s">
        <v>11</v>
      </c>
      <c r="D3699" s="4" t="s">
        <v>7</v>
      </c>
      <c r="E3699" s="4" t="s">
        <v>8</v>
      </c>
      <c r="F3699" s="4" t="s">
        <v>16</v>
      </c>
      <c r="G3699" s="4" t="s">
        <v>16</v>
      </c>
      <c r="H3699" s="4" t="s">
        <v>16</v>
      </c>
    </row>
    <row r="3700" spans="1:8">
      <c r="A3700" t="n">
        <v>27810</v>
      </c>
      <c r="B3700" s="40" t="n">
        <v>48</v>
      </c>
      <c r="C3700" s="7" t="n">
        <v>3</v>
      </c>
      <c r="D3700" s="7" t="n">
        <v>0</v>
      </c>
      <c r="E3700" s="7" t="s">
        <v>145</v>
      </c>
      <c r="F3700" s="7" t="n">
        <v>-1</v>
      </c>
      <c r="G3700" s="7" t="n">
        <v>1</v>
      </c>
      <c r="H3700" s="7" t="n">
        <v>0</v>
      </c>
    </row>
    <row r="3701" spans="1:8">
      <c r="A3701" t="s">
        <v>4</v>
      </c>
      <c r="B3701" s="4" t="s">
        <v>5</v>
      </c>
      <c r="C3701" s="4" t="s">
        <v>7</v>
      </c>
      <c r="D3701" s="4" t="s">
        <v>11</v>
      </c>
      <c r="E3701" s="4" t="s">
        <v>8</v>
      </c>
    </row>
    <row r="3702" spans="1:8">
      <c r="A3702" t="n">
        <v>27838</v>
      </c>
      <c r="B3702" s="41" t="n">
        <v>51</v>
      </c>
      <c r="C3702" s="7" t="n">
        <v>4</v>
      </c>
      <c r="D3702" s="7" t="n">
        <v>3</v>
      </c>
      <c r="E3702" s="7" t="s">
        <v>267</v>
      </c>
    </row>
    <row r="3703" spans="1:8">
      <c r="A3703" t="s">
        <v>4</v>
      </c>
      <c r="B3703" s="4" t="s">
        <v>5</v>
      </c>
      <c r="C3703" s="4" t="s">
        <v>11</v>
      </c>
    </row>
    <row r="3704" spans="1:8">
      <c r="A3704" t="n">
        <v>27852</v>
      </c>
      <c r="B3704" s="36" t="n">
        <v>16</v>
      </c>
      <c r="C3704" s="7" t="n">
        <v>0</v>
      </c>
    </row>
    <row r="3705" spans="1:8">
      <c r="A3705" t="s">
        <v>4</v>
      </c>
      <c r="B3705" s="4" t="s">
        <v>5</v>
      </c>
      <c r="C3705" s="4" t="s">
        <v>11</v>
      </c>
      <c r="D3705" s="4" t="s">
        <v>7</v>
      </c>
      <c r="E3705" s="4" t="s">
        <v>13</v>
      </c>
      <c r="F3705" s="4" t="s">
        <v>46</v>
      </c>
      <c r="G3705" s="4" t="s">
        <v>7</v>
      </c>
      <c r="H3705" s="4" t="s">
        <v>7</v>
      </c>
    </row>
    <row r="3706" spans="1:8">
      <c r="A3706" t="n">
        <v>27855</v>
      </c>
      <c r="B3706" s="42" t="n">
        <v>26</v>
      </c>
      <c r="C3706" s="7" t="n">
        <v>3</v>
      </c>
      <c r="D3706" s="7" t="n">
        <v>17</v>
      </c>
      <c r="E3706" s="7" t="n">
        <v>2480</v>
      </c>
      <c r="F3706" s="7" t="s">
        <v>268</v>
      </c>
      <c r="G3706" s="7" t="n">
        <v>2</v>
      </c>
      <c r="H3706" s="7" t="n">
        <v>0</v>
      </c>
    </row>
    <row r="3707" spans="1:8">
      <c r="A3707" t="s">
        <v>4</v>
      </c>
      <c r="B3707" s="4" t="s">
        <v>5</v>
      </c>
    </row>
    <row r="3708" spans="1:8">
      <c r="A3708" t="n">
        <v>27933</v>
      </c>
      <c r="B3708" s="43" t="n">
        <v>28</v>
      </c>
    </row>
    <row r="3709" spans="1:8">
      <c r="A3709" t="s">
        <v>4</v>
      </c>
      <c r="B3709" s="4" t="s">
        <v>5</v>
      </c>
      <c r="C3709" s="4" t="s">
        <v>11</v>
      </c>
      <c r="D3709" s="4" t="s">
        <v>11</v>
      </c>
      <c r="E3709" s="4" t="s">
        <v>11</v>
      </c>
    </row>
    <row r="3710" spans="1:8">
      <c r="A3710" t="n">
        <v>27934</v>
      </c>
      <c r="B3710" s="64" t="n">
        <v>61</v>
      </c>
      <c r="C3710" s="7" t="n">
        <v>1</v>
      </c>
      <c r="D3710" s="7" t="n">
        <v>11</v>
      </c>
      <c r="E3710" s="7" t="n">
        <v>500</v>
      </c>
    </row>
    <row r="3711" spans="1:8">
      <c r="A3711" t="s">
        <v>4</v>
      </c>
      <c r="B3711" s="4" t="s">
        <v>5</v>
      </c>
      <c r="C3711" s="4" t="s">
        <v>7</v>
      </c>
      <c r="D3711" s="4" t="s">
        <v>11</v>
      </c>
      <c r="E3711" s="4" t="s">
        <v>8</v>
      </c>
    </row>
    <row r="3712" spans="1:8">
      <c r="A3712" t="n">
        <v>27941</v>
      </c>
      <c r="B3712" s="41" t="n">
        <v>51</v>
      </c>
      <c r="C3712" s="7" t="n">
        <v>4</v>
      </c>
      <c r="D3712" s="7" t="n">
        <v>1</v>
      </c>
      <c r="E3712" s="7" t="s">
        <v>265</v>
      </c>
    </row>
    <row r="3713" spans="1:8">
      <c r="A3713" t="s">
        <v>4</v>
      </c>
      <c r="B3713" s="4" t="s">
        <v>5</v>
      </c>
      <c r="C3713" s="4" t="s">
        <v>11</v>
      </c>
    </row>
    <row r="3714" spans="1:8">
      <c r="A3714" t="n">
        <v>27954</v>
      </c>
      <c r="B3714" s="36" t="n">
        <v>16</v>
      </c>
      <c r="C3714" s="7" t="n">
        <v>0</v>
      </c>
    </row>
    <row r="3715" spans="1:8">
      <c r="A3715" t="s">
        <v>4</v>
      </c>
      <c r="B3715" s="4" t="s">
        <v>5</v>
      </c>
      <c r="C3715" s="4" t="s">
        <v>11</v>
      </c>
      <c r="D3715" s="4" t="s">
        <v>7</v>
      </c>
      <c r="E3715" s="4" t="s">
        <v>13</v>
      </c>
      <c r="F3715" s="4" t="s">
        <v>46</v>
      </c>
      <c r="G3715" s="4" t="s">
        <v>7</v>
      </c>
      <c r="H3715" s="4" t="s">
        <v>7</v>
      </c>
    </row>
    <row r="3716" spans="1:8">
      <c r="A3716" t="n">
        <v>27957</v>
      </c>
      <c r="B3716" s="42" t="n">
        <v>26</v>
      </c>
      <c r="C3716" s="7" t="n">
        <v>1</v>
      </c>
      <c r="D3716" s="7" t="n">
        <v>17</v>
      </c>
      <c r="E3716" s="7" t="n">
        <v>1512</v>
      </c>
      <c r="F3716" s="7" t="s">
        <v>269</v>
      </c>
      <c r="G3716" s="7" t="n">
        <v>2</v>
      </c>
      <c r="H3716" s="7" t="n">
        <v>0</v>
      </c>
    </row>
    <row r="3717" spans="1:8">
      <c r="A3717" t="s">
        <v>4</v>
      </c>
      <c r="B3717" s="4" t="s">
        <v>5</v>
      </c>
    </row>
    <row r="3718" spans="1:8">
      <c r="A3718" t="n">
        <v>28035</v>
      </c>
      <c r="B3718" s="43" t="n">
        <v>28</v>
      </c>
    </row>
    <row r="3719" spans="1:8">
      <c r="A3719" t="s">
        <v>4</v>
      </c>
      <c r="B3719" s="4" t="s">
        <v>5</v>
      </c>
      <c r="C3719" s="4" t="s">
        <v>11</v>
      </c>
      <c r="D3719" s="4" t="s">
        <v>11</v>
      </c>
      <c r="E3719" s="4" t="s">
        <v>11</v>
      </c>
    </row>
    <row r="3720" spans="1:8">
      <c r="A3720" t="n">
        <v>28036</v>
      </c>
      <c r="B3720" s="64" t="n">
        <v>61</v>
      </c>
      <c r="C3720" s="7" t="n">
        <v>4</v>
      </c>
      <c r="D3720" s="7" t="n">
        <v>11</v>
      </c>
      <c r="E3720" s="7" t="n">
        <v>500</v>
      </c>
    </row>
    <row r="3721" spans="1:8">
      <c r="A3721" t="s">
        <v>4</v>
      </c>
      <c r="B3721" s="4" t="s">
        <v>5</v>
      </c>
      <c r="C3721" s="4" t="s">
        <v>7</v>
      </c>
      <c r="D3721" s="4" t="s">
        <v>11</v>
      </c>
      <c r="E3721" s="4" t="s">
        <v>8</v>
      </c>
    </row>
    <row r="3722" spans="1:8">
      <c r="A3722" t="n">
        <v>28043</v>
      </c>
      <c r="B3722" s="41" t="n">
        <v>51</v>
      </c>
      <c r="C3722" s="7" t="n">
        <v>4</v>
      </c>
      <c r="D3722" s="7" t="n">
        <v>4</v>
      </c>
      <c r="E3722" s="7" t="s">
        <v>265</v>
      </c>
    </row>
    <row r="3723" spans="1:8">
      <c r="A3723" t="s">
        <v>4</v>
      </c>
      <c r="B3723" s="4" t="s">
        <v>5</v>
      </c>
      <c r="C3723" s="4" t="s">
        <v>11</v>
      </c>
    </row>
    <row r="3724" spans="1:8">
      <c r="A3724" t="n">
        <v>28056</v>
      </c>
      <c r="B3724" s="36" t="n">
        <v>16</v>
      </c>
      <c r="C3724" s="7" t="n">
        <v>0</v>
      </c>
    </row>
    <row r="3725" spans="1:8">
      <c r="A3725" t="s">
        <v>4</v>
      </c>
      <c r="B3725" s="4" t="s">
        <v>5</v>
      </c>
      <c r="C3725" s="4" t="s">
        <v>11</v>
      </c>
      <c r="D3725" s="4" t="s">
        <v>7</v>
      </c>
      <c r="E3725" s="4" t="s">
        <v>13</v>
      </c>
      <c r="F3725" s="4" t="s">
        <v>46</v>
      </c>
      <c r="G3725" s="4" t="s">
        <v>7</v>
      </c>
      <c r="H3725" s="4" t="s">
        <v>7</v>
      </c>
    </row>
    <row r="3726" spans="1:8">
      <c r="A3726" t="n">
        <v>28059</v>
      </c>
      <c r="B3726" s="42" t="n">
        <v>26</v>
      </c>
      <c r="C3726" s="7" t="n">
        <v>4</v>
      </c>
      <c r="D3726" s="7" t="n">
        <v>17</v>
      </c>
      <c r="E3726" s="7" t="n">
        <v>7494</v>
      </c>
      <c r="F3726" s="7" t="s">
        <v>270</v>
      </c>
      <c r="G3726" s="7" t="n">
        <v>2</v>
      </c>
      <c r="H3726" s="7" t="n">
        <v>0</v>
      </c>
    </row>
    <row r="3727" spans="1:8">
      <c r="A3727" t="s">
        <v>4</v>
      </c>
      <c r="B3727" s="4" t="s">
        <v>5</v>
      </c>
    </row>
    <row r="3728" spans="1:8">
      <c r="A3728" t="n">
        <v>28123</v>
      </c>
      <c r="B3728" s="43" t="n">
        <v>28</v>
      </c>
    </row>
    <row r="3729" spans="1:8">
      <c r="A3729" t="s">
        <v>4</v>
      </c>
      <c r="B3729" s="4" t="s">
        <v>5</v>
      </c>
      <c r="C3729" s="4" t="s">
        <v>11</v>
      </c>
      <c r="D3729" s="4" t="s">
        <v>11</v>
      </c>
      <c r="E3729" s="4" t="s">
        <v>11</v>
      </c>
    </row>
    <row r="3730" spans="1:8">
      <c r="A3730" t="n">
        <v>28124</v>
      </c>
      <c r="B3730" s="64" t="n">
        <v>61</v>
      </c>
      <c r="C3730" s="7" t="n">
        <v>6</v>
      </c>
      <c r="D3730" s="7" t="n">
        <v>11</v>
      </c>
      <c r="E3730" s="7" t="n">
        <v>1000</v>
      </c>
    </row>
    <row r="3731" spans="1:8">
      <c r="A3731" t="s">
        <v>4</v>
      </c>
      <c r="B3731" s="4" t="s">
        <v>5</v>
      </c>
      <c r="C3731" s="4" t="s">
        <v>11</v>
      </c>
      <c r="D3731" s="4" t="s">
        <v>7</v>
      </c>
      <c r="E3731" s="4" t="s">
        <v>8</v>
      </c>
      <c r="F3731" s="4" t="s">
        <v>16</v>
      </c>
      <c r="G3731" s="4" t="s">
        <v>16</v>
      </c>
      <c r="H3731" s="4" t="s">
        <v>16</v>
      </c>
    </row>
    <row r="3732" spans="1:8">
      <c r="A3732" t="n">
        <v>28131</v>
      </c>
      <c r="B3732" s="40" t="n">
        <v>48</v>
      </c>
      <c r="C3732" s="7" t="n">
        <v>6</v>
      </c>
      <c r="D3732" s="7" t="n">
        <v>0</v>
      </c>
      <c r="E3732" s="7" t="s">
        <v>70</v>
      </c>
      <c r="F3732" s="7" t="n">
        <v>-1</v>
      </c>
      <c r="G3732" s="7" t="n">
        <v>1</v>
      </c>
      <c r="H3732" s="7" t="n">
        <v>0</v>
      </c>
    </row>
    <row r="3733" spans="1:8">
      <c r="A3733" t="s">
        <v>4</v>
      </c>
      <c r="B3733" s="4" t="s">
        <v>5</v>
      </c>
      <c r="C3733" s="4" t="s">
        <v>11</v>
      </c>
    </row>
    <row r="3734" spans="1:8">
      <c r="A3734" t="n">
        <v>28160</v>
      </c>
      <c r="B3734" s="36" t="n">
        <v>16</v>
      </c>
      <c r="C3734" s="7" t="n">
        <v>500</v>
      </c>
    </row>
    <row r="3735" spans="1:8">
      <c r="A3735" t="s">
        <v>4</v>
      </c>
      <c r="B3735" s="4" t="s">
        <v>5</v>
      </c>
      <c r="C3735" s="4" t="s">
        <v>7</v>
      </c>
      <c r="D3735" s="4" t="s">
        <v>11</v>
      </c>
      <c r="E3735" s="4" t="s">
        <v>8</v>
      </c>
    </row>
    <row r="3736" spans="1:8">
      <c r="A3736" t="n">
        <v>28163</v>
      </c>
      <c r="B3736" s="41" t="n">
        <v>51</v>
      </c>
      <c r="C3736" s="7" t="n">
        <v>4</v>
      </c>
      <c r="D3736" s="7" t="n">
        <v>6</v>
      </c>
      <c r="E3736" s="7" t="s">
        <v>265</v>
      </c>
    </row>
    <row r="3737" spans="1:8">
      <c r="A3737" t="s">
        <v>4</v>
      </c>
      <c r="B3737" s="4" t="s">
        <v>5</v>
      </c>
      <c r="C3737" s="4" t="s">
        <v>11</v>
      </c>
    </row>
    <row r="3738" spans="1:8">
      <c r="A3738" t="n">
        <v>28176</v>
      </c>
      <c r="B3738" s="36" t="n">
        <v>16</v>
      </c>
      <c r="C3738" s="7" t="n">
        <v>0</v>
      </c>
    </row>
    <row r="3739" spans="1:8">
      <c r="A3739" t="s">
        <v>4</v>
      </c>
      <c r="B3739" s="4" t="s">
        <v>5</v>
      </c>
      <c r="C3739" s="4" t="s">
        <v>11</v>
      </c>
      <c r="D3739" s="4" t="s">
        <v>7</v>
      </c>
      <c r="E3739" s="4" t="s">
        <v>13</v>
      </c>
      <c r="F3739" s="4" t="s">
        <v>46</v>
      </c>
      <c r="G3739" s="4" t="s">
        <v>7</v>
      </c>
      <c r="H3739" s="4" t="s">
        <v>7</v>
      </c>
    </row>
    <row r="3740" spans="1:8">
      <c r="A3740" t="n">
        <v>28179</v>
      </c>
      <c r="B3740" s="42" t="n">
        <v>26</v>
      </c>
      <c r="C3740" s="7" t="n">
        <v>6</v>
      </c>
      <c r="D3740" s="7" t="n">
        <v>17</v>
      </c>
      <c r="E3740" s="7" t="n">
        <v>8526</v>
      </c>
      <c r="F3740" s="7" t="s">
        <v>271</v>
      </c>
      <c r="G3740" s="7" t="n">
        <v>2</v>
      </c>
      <c r="H3740" s="7" t="n">
        <v>0</v>
      </c>
    </row>
    <row r="3741" spans="1:8">
      <c r="A3741" t="s">
        <v>4</v>
      </c>
      <c r="B3741" s="4" t="s">
        <v>5</v>
      </c>
    </row>
    <row r="3742" spans="1:8">
      <c r="A3742" t="n">
        <v>28308</v>
      </c>
      <c r="B3742" s="43" t="n">
        <v>28</v>
      </c>
    </row>
    <row r="3743" spans="1:8">
      <c r="A3743" t="s">
        <v>4</v>
      </c>
      <c r="B3743" s="4" t="s">
        <v>5</v>
      </c>
      <c r="C3743" s="4" t="s">
        <v>11</v>
      </c>
      <c r="D3743" s="4" t="s">
        <v>7</v>
      </c>
    </row>
    <row r="3744" spans="1:8">
      <c r="A3744" t="n">
        <v>28309</v>
      </c>
      <c r="B3744" s="63" t="n">
        <v>89</v>
      </c>
      <c r="C3744" s="7" t="n">
        <v>65533</v>
      </c>
      <c r="D3744" s="7" t="n">
        <v>1</v>
      </c>
    </row>
    <row r="3745" spans="1:8">
      <c r="A3745" t="s">
        <v>4</v>
      </c>
      <c r="B3745" s="4" t="s">
        <v>5</v>
      </c>
      <c r="C3745" s="4" t="s">
        <v>7</v>
      </c>
      <c r="D3745" s="4" t="s">
        <v>11</v>
      </c>
      <c r="E3745" s="4" t="s">
        <v>16</v>
      </c>
    </row>
    <row r="3746" spans="1:8">
      <c r="A3746" t="n">
        <v>28313</v>
      </c>
      <c r="B3746" s="29" t="n">
        <v>58</v>
      </c>
      <c r="C3746" s="7" t="n">
        <v>101</v>
      </c>
      <c r="D3746" s="7" t="n">
        <v>500</v>
      </c>
      <c r="E3746" s="7" t="n">
        <v>1</v>
      </c>
    </row>
    <row r="3747" spans="1:8">
      <c r="A3747" t="s">
        <v>4</v>
      </c>
      <c r="B3747" s="4" t="s">
        <v>5</v>
      </c>
      <c r="C3747" s="4" t="s">
        <v>7</v>
      </c>
      <c r="D3747" s="4" t="s">
        <v>11</v>
      </c>
    </row>
    <row r="3748" spans="1:8">
      <c r="A3748" t="n">
        <v>28321</v>
      </c>
      <c r="B3748" s="29" t="n">
        <v>58</v>
      </c>
      <c r="C3748" s="7" t="n">
        <v>254</v>
      </c>
      <c r="D3748" s="7" t="n">
        <v>0</v>
      </c>
    </row>
    <row r="3749" spans="1:8">
      <c r="A3749" t="s">
        <v>4</v>
      </c>
      <c r="B3749" s="4" t="s">
        <v>5</v>
      </c>
      <c r="C3749" s="4" t="s">
        <v>7</v>
      </c>
    </row>
    <row r="3750" spans="1:8">
      <c r="A3750" t="n">
        <v>28325</v>
      </c>
      <c r="B3750" s="26" t="n">
        <v>45</v>
      </c>
      <c r="C3750" s="7" t="n">
        <v>0</v>
      </c>
    </row>
    <row r="3751" spans="1:8">
      <c r="A3751" t="s">
        <v>4</v>
      </c>
      <c r="B3751" s="4" t="s">
        <v>5</v>
      </c>
      <c r="C3751" s="4" t="s">
        <v>7</v>
      </c>
      <c r="D3751" s="4" t="s">
        <v>7</v>
      </c>
      <c r="E3751" s="4" t="s">
        <v>16</v>
      </c>
      <c r="F3751" s="4" t="s">
        <v>16</v>
      </c>
      <c r="G3751" s="4" t="s">
        <v>16</v>
      </c>
      <c r="H3751" s="4" t="s">
        <v>11</v>
      </c>
    </row>
    <row r="3752" spans="1:8">
      <c r="A3752" t="n">
        <v>28327</v>
      </c>
      <c r="B3752" s="26" t="n">
        <v>45</v>
      </c>
      <c r="C3752" s="7" t="n">
        <v>2</v>
      </c>
      <c r="D3752" s="7" t="n">
        <v>3</v>
      </c>
      <c r="E3752" s="7" t="n">
        <v>6.1399998664856</v>
      </c>
      <c r="F3752" s="7" t="n">
        <v>-1.05999994277954</v>
      </c>
      <c r="G3752" s="7" t="n">
        <v>-23.3799991607666</v>
      </c>
      <c r="H3752" s="7" t="n">
        <v>0</v>
      </c>
    </row>
    <row r="3753" spans="1:8">
      <c r="A3753" t="s">
        <v>4</v>
      </c>
      <c r="B3753" s="4" t="s">
        <v>5</v>
      </c>
      <c r="C3753" s="4" t="s">
        <v>7</v>
      </c>
      <c r="D3753" s="4" t="s">
        <v>7</v>
      </c>
      <c r="E3753" s="4" t="s">
        <v>16</v>
      </c>
      <c r="F3753" s="4" t="s">
        <v>16</v>
      </c>
      <c r="G3753" s="4" t="s">
        <v>16</v>
      </c>
      <c r="H3753" s="4" t="s">
        <v>11</v>
      </c>
      <c r="I3753" s="4" t="s">
        <v>7</v>
      </c>
    </row>
    <row r="3754" spans="1:8">
      <c r="A3754" t="n">
        <v>28344</v>
      </c>
      <c r="B3754" s="26" t="n">
        <v>45</v>
      </c>
      <c r="C3754" s="7" t="n">
        <v>4</v>
      </c>
      <c r="D3754" s="7" t="n">
        <v>3</v>
      </c>
      <c r="E3754" s="7" t="n">
        <v>359.720001220703</v>
      </c>
      <c r="F3754" s="7" t="n">
        <v>142.630004882813</v>
      </c>
      <c r="G3754" s="7" t="n">
        <v>0</v>
      </c>
      <c r="H3754" s="7" t="n">
        <v>0</v>
      </c>
      <c r="I3754" s="7" t="n">
        <v>0</v>
      </c>
    </row>
    <row r="3755" spans="1:8">
      <c r="A3755" t="s">
        <v>4</v>
      </c>
      <c r="B3755" s="4" t="s">
        <v>5</v>
      </c>
      <c r="C3755" s="4" t="s">
        <v>7</v>
      </c>
      <c r="D3755" s="4" t="s">
        <v>7</v>
      </c>
      <c r="E3755" s="4" t="s">
        <v>16</v>
      </c>
      <c r="F3755" s="4" t="s">
        <v>11</v>
      </c>
    </row>
    <row r="3756" spans="1:8">
      <c r="A3756" t="n">
        <v>28362</v>
      </c>
      <c r="B3756" s="26" t="n">
        <v>45</v>
      </c>
      <c r="C3756" s="7" t="n">
        <v>5</v>
      </c>
      <c r="D3756" s="7" t="n">
        <v>3</v>
      </c>
      <c r="E3756" s="7" t="n">
        <v>1.5</v>
      </c>
      <c r="F3756" s="7" t="n">
        <v>0</v>
      </c>
    </row>
    <row r="3757" spans="1:8">
      <c r="A3757" t="s">
        <v>4</v>
      </c>
      <c r="B3757" s="4" t="s">
        <v>5</v>
      </c>
      <c r="C3757" s="4" t="s">
        <v>7</v>
      </c>
      <c r="D3757" s="4" t="s">
        <v>7</v>
      </c>
      <c r="E3757" s="4" t="s">
        <v>16</v>
      </c>
      <c r="F3757" s="4" t="s">
        <v>11</v>
      </c>
    </row>
    <row r="3758" spans="1:8">
      <c r="A3758" t="n">
        <v>28371</v>
      </c>
      <c r="B3758" s="26" t="n">
        <v>45</v>
      </c>
      <c r="C3758" s="7" t="n">
        <v>11</v>
      </c>
      <c r="D3758" s="7" t="n">
        <v>3</v>
      </c>
      <c r="E3758" s="7" t="n">
        <v>34.0999984741211</v>
      </c>
      <c r="F3758" s="7" t="n">
        <v>0</v>
      </c>
    </row>
    <row r="3759" spans="1:8">
      <c r="A3759" t="s">
        <v>4</v>
      </c>
      <c r="B3759" s="4" t="s">
        <v>5</v>
      </c>
      <c r="C3759" s="4" t="s">
        <v>11</v>
      </c>
      <c r="D3759" s="4" t="s">
        <v>7</v>
      </c>
      <c r="E3759" s="4" t="s">
        <v>8</v>
      </c>
      <c r="F3759" s="4" t="s">
        <v>16</v>
      </c>
      <c r="G3759" s="4" t="s">
        <v>16</v>
      </c>
      <c r="H3759" s="4" t="s">
        <v>16</v>
      </c>
    </row>
    <row r="3760" spans="1:8">
      <c r="A3760" t="n">
        <v>28380</v>
      </c>
      <c r="B3760" s="40" t="n">
        <v>48</v>
      </c>
      <c r="C3760" s="7" t="n">
        <v>0</v>
      </c>
      <c r="D3760" s="7" t="n">
        <v>0</v>
      </c>
      <c r="E3760" s="7" t="s">
        <v>187</v>
      </c>
      <c r="F3760" s="7" t="n">
        <v>0</v>
      </c>
      <c r="G3760" s="7" t="n">
        <v>1</v>
      </c>
      <c r="H3760" s="7" t="n">
        <v>0</v>
      </c>
    </row>
    <row r="3761" spans="1:9">
      <c r="A3761" t="s">
        <v>4</v>
      </c>
      <c r="B3761" s="4" t="s">
        <v>5</v>
      </c>
      <c r="C3761" s="4" t="s">
        <v>11</v>
      </c>
      <c r="D3761" s="4" t="s">
        <v>7</v>
      </c>
      <c r="E3761" s="4" t="s">
        <v>8</v>
      </c>
      <c r="F3761" s="4" t="s">
        <v>16</v>
      </c>
      <c r="G3761" s="4" t="s">
        <v>16</v>
      </c>
      <c r="H3761" s="4" t="s">
        <v>16</v>
      </c>
    </row>
    <row r="3762" spans="1:9">
      <c r="A3762" t="n">
        <v>28406</v>
      </c>
      <c r="B3762" s="40" t="n">
        <v>48</v>
      </c>
      <c r="C3762" s="7" t="n">
        <v>4</v>
      </c>
      <c r="D3762" s="7" t="n">
        <v>0</v>
      </c>
      <c r="E3762" s="7" t="s">
        <v>187</v>
      </c>
      <c r="F3762" s="7" t="n">
        <v>0</v>
      </c>
      <c r="G3762" s="7" t="n">
        <v>1</v>
      </c>
      <c r="H3762" s="7" t="n">
        <v>0</v>
      </c>
    </row>
    <row r="3763" spans="1:9">
      <c r="A3763" t="s">
        <v>4</v>
      </c>
      <c r="B3763" s="4" t="s">
        <v>5</v>
      </c>
      <c r="C3763" s="4" t="s">
        <v>11</v>
      </c>
      <c r="D3763" s="4" t="s">
        <v>7</v>
      </c>
      <c r="E3763" s="4" t="s">
        <v>8</v>
      </c>
      <c r="F3763" s="4" t="s">
        <v>16</v>
      </c>
      <c r="G3763" s="4" t="s">
        <v>16</v>
      </c>
      <c r="H3763" s="4" t="s">
        <v>16</v>
      </c>
    </row>
    <row r="3764" spans="1:9">
      <c r="A3764" t="n">
        <v>28432</v>
      </c>
      <c r="B3764" s="40" t="n">
        <v>48</v>
      </c>
      <c r="C3764" s="7" t="n">
        <v>6</v>
      </c>
      <c r="D3764" s="7" t="n">
        <v>0</v>
      </c>
      <c r="E3764" s="7" t="s">
        <v>187</v>
      </c>
      <c r="F3764" s="7" t="n">
        <v>0</v>
      </c>
      <c r="G3764" s="7" t="n">
        <v>1</v>
      </c>
      <c r="H3764" s="7" t="n">
        <v>0</v>
      </c>
    </row>
    <row r="3765" spans="1:9">
      <c r="A3765" t="s">
        <v>4</v>
      </c>
      <c r="B3765" s="4" t="s">
        <v>5</v>
      </c>
      <c r="C3765" s="4" t="s">
        <v>11</v>
      </c>
      <c r="D3765" s="4" t="s">
        <v>11</v>
      </c>
      <c r="E3765" s="4" t="s">
        <v>11</v>
      </c>
    </row>
    <row r="3766" spans="1:9">
      <c r="A3766" t="n">
        <v>28458</v>
      </c>
      <c r="B3766" s="64" t="n">
        <v>61</v>
      </c>
      <c r="C3766" s="7" t="n">
        <v>11</v>
      </c>
      <c r="D3766" s="7" t="n">
        <v>0</v>
      </c>
      <c r="E3766" s="7" t="n">
        <v>0</v>
      </c>
    </row>
    <row r="3767" spans="1:9">
      <c r="A3767" t="s">
        <v>4</v>
      </c>
      <c r="B3767" s="4" t="s">
        <v>5</v>
      </c>
      <c r="C3767" s="4" t="s">
        <v>11</v>
      </c>
      <c r="D3767" s="4" t="s">
        <v>11</v>
      </c>
      <c r="E3767" s="4" t="s">
        <v>11</v>
      </c>
    </row>
    <row r="3768" spans="1:9">
      <c r="A3768" t="n">
        <v>28465</v>
      </c>
      <c r="B3768" s="64" t="n">
        <v>61</v>
      </c>
      <c r="C3768" s="7" t="n">
        <v>16</v>
      </c>
      <c r="D3768" s="7" t="n">
        <v>0</v>
      </c>
      <c r="E3768" s="7" t="n">
        <v>0</v>
      </c>
    </row>
    <row r="3769" spans="1:9">
      <c r="A3769" t="s">
        <v>4</v>
      </c>
      <c r="B3769" s="4" t="s">
        <v>5</v>
      </c>
      <c r="C3769" s="4" t="s">
        <v>11</v>
      </c>
      <c r="D3769" s="4" t="s">
        <v>11</v>
      </c>
      <c r="E3769" s="4" t="s">
        <v>11</v>
      </c>
    </row>
    <row r="3770" spans="1:9">
      <c r="A3770" t="n">
        <v>28472</v>
      </c>
      <c r="B3770" s="64" t="n">
        <v>61</v>
      </c>
      <c r="C3770" s="7" t="n">
        <v>15</v>
      </c>
      <c r="D3770" s="7" t="n">
        <v>0</v>
      </c>
      <c r="E3770" s="7" t="n">
        <v>0</v>
      </c>
    </row>
    <row r="3771" spans="1:9">
      <c r="A3771" t="s">
        <v>4</v>
      </c>
      <c r="B3771" s="4" t="s">
        <v>5</v>
      </c>
      <c r="C3771" s="4" t="s">
        <v>7</v>
      </c>
      <c r="D3771" s="4" t="s">
        <v>11</v>
      </c>
    </row>
    <row r="3772" spans="1:9">
      <c r="A3772" t="n">
        <v>28479</v>
      </c>
      <c r="B3772" s="29" t="n">
        <v>58</v>
      </c>
      <c r="C3772" s="7" t="n">
        <v>255</v>
      </c>
      <c r="D3772" s="7" t="n">
        <v>0</v>
      </c>
    </row>
    <row r="3773" spans="1:9">
      <c r="A3773" t="s">
        <v>4</v>
      </c>
      <c r="B3773" s="4" t="s">
        <v>5</v>
      </c>
      <c r="C3773" s="4" t="s">
        <v>11</v>
      </c>
      <c r="D3773" s="4" t="s">
        <v>7</v>
      </c>
      <c r="E3773" s="4" t="s">
        <v>8</v>
      </c>
      <c r="F3773" s="4" t="s">
        <v>16</v>
      </c>
      <c r="G3773" s="4" t="s">
        <v>16</v>
      </c>
      <c r="H3773" s="4" t="s">
        <v>16</v>
      </c>
    </row>
    <row r="3774" spans="1:9">
      <c r="A3774" t="n">
        <v>28483</v>
      </c>
      <c r="B3774" s="40" t="n">
        <v>48</v>
      </c>
      <c r="C3774" s="7" t="n">
        <v>16</v>
      </c>
      <c r="D3774" s="7" t="n">
        <v>0</v>
      </c>
      <c r="E3774" s="7" t="s">
        <v>139</v>
      </c>
      <c r="F3774" s="7" t="n">
        <v>-1</v>
      </c>
      <c r="G3774" s="7" t="n">
        <v>1</v>
      </c>
      <c r="H3774" s="7" t="n">
        <v>0</v>
      </c>
    </row>
    <row r="3775" spans="1:9">
      <c r="A3775" t="s">
        <v>4</v>
      </c>
      <c r="B3775" s="4" t="s">
        <v>5</v>
      </c>
      <c r="C3775" s="4" t="s">
        <v>7</v>
      </c>
      <c r="D3775" s="4" t="s">
        <v>11</v>
      </c>
      <c r="E3775" s="4" t="s">
        <v>8</v>
      </c>
    </row>
    <row r="3776" spans="1:9">
      <c r="A3776" t="n">
        <v>28514</v>
      </c>
      <c r="B3776" s="41" t="n">
        <v>51</v>
      </c>
      <c r="C3776" s="7" t="n">
        <v>4</v>
      </c>
      <c r="D3776" s="7" t="n">
        <v>16</v>
      </c>
      <c r="E3776" s="7" t="s">
        <v>242</v>
      </c>
    </row>
    <row r="3777" spans="1:8">
      <c r="A3777" t="s">
        <v>4</v>
      </c>
      <c r="B3777" s="4" t="s">
        <v>5</v>
      </c>
      <c r="C3777" s="4" t="s">
        <v>11</v>
      </c>
    </row>
    <row r="3778" spans="1:8">
      <c r="A3778" t="n">
        <v>28528</v>
      </c>
      <c r="B3778" s="36" t="n">
        <v>16</v>
      </c>
      <c r="C3778" s="7" t="n">
        <v>0</v>
      </c>
    </row>
    <row r="3779" spans="1:8">
      <c r="A3779" t="s">
        <v>4</v>
      </c>
      <c r="B3779" s="4" t="s">
        <v>5</v>
      </c>
      <c r="C3779" s="4" t="s">
        <v>11</v>
      </c>
      <c r="D3779" s="4" t="s">
        <v>7</v>
      </c>
      <c r="E3779" s="4" t="s">
        <v>13</v>
      </c>
      <c r="F3779" s="4" t="s">
        <v>46</v>
      </c>
      <c r="G3779" s="4" t="s">
        <v>7</v>
      </c>
      <c r="H3779" s="4" t="s">
        <v>7</v>
      </c>
    </row>
    <row r="3780" spans="1:8">
      <c r="A3780" t="n">
        <v>28531</v>
      </c>
      <c r="B3780" s="42" t="n">
        <v>26</v>
      </c>
      <c r="C3780" s="7" t="n">
        <v>16</v>
      </c>
      <c r="D3780" s="7" t="n">
        <v>17</v>
      </c>
      <c r="E3780" s="7" t="n">
        <v>14467</v>
      </c>
      <c r="F3780" s="7" t="s">
        <v>272</v>
      </c>
      <c r="G3780" s="7" t="n">
        <v>2</v>
      </c>
      <c r="H3780" s="7" t="n">
        <v>0</v>
      </c>
    </row>
    <row r="3781" spans="1:8">
      <c r="A3781" t="s">
        <v>4</v>
      </c>
      <c r="B3781" s="4" t="s">
        <v>5</v>
      </c>
      <c r="C3781" s="4" t="s">
        <v>11</v>
      </c>
    </row>
    <row r="3782" spans="1:8">
      <c r="A3782" t="n">
        <v>28596</v>
      </c>
      <c r="B3782" s="36" t="n">
        <v>16</v>
      </c>
      <c r="C3782" s="7" t="n">
        <v>1500</v>
      </c>
    </row>
    <row r="3783" spans="1:8">
      <c r="A3783" t="s">
        <v>4</v>
      </c>
      <c r="B3783" s="4" t="s">
        <v>5</v>
      </c>
      <c r="C3783" s="4" t="s">
        <v>7</v>
      </c>
      <c r="D3783" s="4" t="s">
        <v>11</v>
      </c>
      <c r="E3783" s="4" t="s">
        <v>8</v>
      </c>
      <c r="F3783" s="4" t="s">
        <v>8</v>
      </c>
      <c r="G3783" s="4" t="s">
        <v>8</v>
      </c>
      <c r="H3783" s="4" t="s">
        <v>8</v>
      </c>
    </row>
    <row r="3784" spans="1:8">
      <c r="A3784" t="n">
        <v>28599</v>
      </c>
      <c r="B3784" s="41" t="n">
        <v>51</v>
      </c>
      <c r="C3784" s="7" t="n">
        <v>3</v>
      </c>
      <c r="D3784" s="7" t="n">
        <v>16</v>
      </c>
      <c r="E3784" s="7" t="s">
        <v>164</v>
      </c>
      <c r="F3784" s="7" t="s">
        <v>15</v>
      </c>
      <c r="G3784" s="7" t="s">
        <v>165</v>
      </c>
      <c r="H3784" s="7" t="s">
        <v>166</v>
      </c>
    </row>
    <row r="3785" spans="1:8">
      <c r="A3785" t="s">
        <v>4</v>
      </c>
      <c r="B3785" s="4" t="s">
        <v>5</v>
      </c>
    </row>
    <row r="3786" spans="1:8">
      <c r="A3786" t="n">
        <v>28611</v>
      </c>
      <c r="B3786" s="43" t="n">
        <v>28</v>
      </c>
    </row>
    <row r="3787" spans="1:8">
      <c r="A3787" t="s">
        <v>4</v>
      </c>
      <c r="B3787" s="4" t="s">
        <v>5</v>
      </c>
      <c r="C3787" s="4" t="s">
        <v>11</v>
      </c>
      <c r="D3787" s="4" t="s">
        <v>7</v>
      </c>
      <c r="E3787" s="4" t="s">
        <v>8</v>
      </c>
      <c r="F3787" s="4" t="s">
        <v>16</v>
      </c>
      <c r="G3787" s="4" t="s">
        <v>16</v>
      </c>
      <c r="H3787" s="4" t="s">
        <v>16</v>
      </c>
    </row>
    <row r="3788" spans="1:8">
      <c r="A3788" t="n">
        <v>28612</v>
      </c>
      <c r="B3788" s="40" t="n">
        <v>48</v>
      </c>
      <c r="C3788" s="7" t="n">
        <v>15</v>
      </c>
      <c r="D3788" s="7" t="n">
        <v>0</v>
      </c>
      <c r="E3788" s="7" t="s">
        <v>76</v>
      </c>
      <c r="F3788" s="7" t="n">
        <v>-1</v>
      </c>
      <c r="G3788" s="7" t="n">
        <v>1</v>
      </c>
      <c r="H3788" s="7" t="n">
        <v>0</v>
      </c>
    </row>
    <row r="3789" spans="1:8">
      <c r="A3789" t="s">
        <v>4</v>
      </c>
      <c r="B3789" s="4" t="s">
        <v>5</v>
      </c>
      <c r="C3789" s="4" t="s">
        <v>11</v>
      </c>
    </row>
    <row r="3790" spans="1:8">
      <c r="A3790" t="n">
        <v>28642</v>
      </c>
      <c r="B3790" s="36" t="n">
        <v>16</v>
      </c>
      <c r="C3790" s="7" t="n">
        <v>500</v>
      </c>
    </row>
    <row r="3791" spans="1:8">
      <c r="A3791" t="s">
        <v>4</v>
      </c>
      <c r="B3791" s="4" t="s">
        <v>5</v>
      </c>
      <c r="C3791" s="4" t="s">
        <v>7</v>
      </c>
      <c r="D3791" s="4" t="s">
        <v>11</v>
      </c>
      <c r="E3791" s="4" t="s">
        <v>8</v>
      </c>
    </row>
    <row r="3792" spans="1:8">
      <c r="A3792" t="n">
        <v>28645</v>
      </c>
      <c r="B3792" s="41" t="n">
        <v>51</v>
      </c>
      <c r="C3792" s="7" t="n">
        <v>4</v>
      </c>
      <c r="D3792" s="7" t="n">
        <v>15</v>
      </c>
      <c r="E3792" s="7" t="s">
        <v>273</v>
      </c>
    </row>
    <row r="3793" spans="1:8">
      <c r="A3793" t="s">
        <v>4</v>
      </c>
      <c r="B3793" s="4" t="s">
        <v>5</v>
      </c>
      <c r="C3793" s="4" t="s">
        <v>11</v>
      </c>
    </row>
    <row r="3794" spans="1:8">
      <c r="A3794" t="n">
        <v>28659</v>
      </c>
      <c r="B3794" s="36" t="n">
        <v>16</v>
      </c>
      <c r="C3794" s="7" t="n">
        <v>0</v>
      </c>
    </row>
    <row r="3795" spans="1:8">
      <c r="A3795" t="s">
        <v>4</v>
      </c>
      <c r="B3795" s="4" t="s">
        <v>5</v>
      </c>
      <c r="C3795" s="4" t="s">
        <v>11</v>
      </c>
      <c r="D3795" s="4" t="s">
        <v>7</v>
      </c>
      <c r="E3795" s="4" t="s">
        <v>13</v>
      </c>
      <c r="F3795" s="4" t="s">
        <v>46</v>
      </c>
      <c r="G3795" s="4" t="s">
        <v>7</v>
      </c>
      <c r="H3795" s="4" t="s">
        <v>7</v>
      </c>
    </row>
    <row r="3796" spans="1:8">
      <c r="A3796" t="n">
        <v>28662</v>
      </c>
      <c r="B3796" s="42" t="n">
        <v>26</v>
      </c>
      <c r="C3796" s="7" t="n">
        <v>15</v>
      </c>
      <c r="D3796" s="7" t="n">
        <v>17</v>
      </c>
      <c r="E3796" s="7" t="n">
        <v>15454</v>
      </c>
      <c r="F3796" s="7" t="s">
        <v>274</v>
      </c>
      <c r="G3796" s="7" t="n">
        <v>2</v>
      </c>
      <c r="H3796" s="7" t="n">
        <v>0</v>
      </c>
    </row>
    <row r="3797" spans="1:8">
      <c r="A3797" t="s">
        <v>4</v>
      </c>
      <c r="B3797" s="4" t="s">
        <v>5</v>
      </c>
      <c r="C3797" s="4" t="s">
        <v>11</v>
      </c>
    </row>
    <row r="3798" spans="1:8">
      <c r="A3798" t="n">
        <v>28795</v>
      </c>
      <c r="B3798" s="36" t="n">
        <v>16</v>
      </c>
      <c r="C3798" s="7" t="n">
        <v>1000</v>
      </c>
    </row>
    <row r="3799" spans="1:8">
      <c r="A3799" t="s">
        <v>4</v>
      </c>
      <c r="B3799" s="4" t="s">
        <v>5</v>
      </c>
      <c r="C3799" s="4" t="s">
        <v>7</v>
      </c>
      <c r="D3799" s="4" t="s">
        <v>11</v>
      </c>
      <c r="E3799" s="4" t="s">
        <v>8</v>
      </c>
      <c r="F3799" s="4" t="s">
        <v>8</v>
      </c>
      <c r="G3799" s="4" t="s">
        <v>8</v>
      </c>
      <c r="H3799" s="4" t="s">
        <v>8</v>
      </c>
    </row>
    <row r="3800" spans="1:8">
      <c r="A3800" t="n">
        <v>28798</v>
      </c>
      <c r="B3800" s="41" t="n">
        <v>51</v>
      </c>
      <c r="C3800" s="7" t="n">
        <v>3</v>
      </c>
      <c r="D3800" s="7" t="n">
        <v>15</v>
      </c>
      <c r="E3800" s="7" t="s">
        <v>164</v>
      </c>
      <c r="F3800" s="7" t="s">
        <v>15</v>
      </c>
      <c r="G3800" s="7" t="s">
        <v>165</v>
      </c>
      <c r="H3800" s="7" t="s">
        <v>166</v>
      </c>
    </row>
    <row r="3801" spans="1:8">
      <c r="A3801" t="s">
        <v>4</v>
      </c>
      <c r="B3801" s="4" t="s">
        <v>5</v>
      </c>
    </row>
    <row r="3802" spans="1:8">
      <c r="A3802" t="n">
        <v>28810</v>
      </c>
      <c r="B3802" s="43" t="n">
        <v>28</v>
      </c>
    </row>
    <row r="3803" spans="1:8">
      <c r="A3803" t="s">
        <v>4</v>
      </c>
      <c r="B3803" s="4" t="s">
        <v>5</v>
      </c>
      <c r="C3803" s="4" t="s">
        <v>11</v>
      </c>
      <c r="D3803" s="4" t="s">
        <v>7</v>
      </c>
      <c r="E3803" s="4" t="s">
        <v>8</v>
      </c>
      <c r="F3803" s="4" t="s">
        <v>16</v>
      </c>
      <c r="G3803" s="4" t="s">
        <v>16</v>
      </c>
      <c r="H3803" s="4" t="s">
        <v>16</v>
      </c>
    </row>
    <row r="3804" spans="1:8">
      <c r="A3804" t="n">
        <v>28811</v>
      </c>
      <c r="B3804" s="40" t="n">
        <v>48</v>
      </c>
      <c r="C3804" s="7" t="n">
        <v>11</v>
      </c>
      <c r="D3804" s="7" t="n">
        <v>0</v>
      </c>
      <c r="E3804" s="7" t="s">
        <v>150</v>
      </c>
      <c r="F3804" s="7" t="n">
        <v>-1</v>
      </c>
      <c r="G3804" s="7" t="n">
        <v>1</v>
      </c>
      <c r="H3804" s="7" t="n">
        <v>0</v>
      </c>
    </row>
    <row r="3805" spans="1:8">
      <c r="A3805" t="s">
        <v>4</v>
      </c>
      <c r="B3805" s="4" t="s">
        <v>5</v>
      </c>
      <c r="C3805" s="4" t="s">
        <v>11</v>
      </c>
    </row>
    <row r="3806" spans="1:8">
      <c r="A3806" t="n">
        <v>28842</v>
      </c>
      <c r="B3806" s="36" t="n">
        <v>16</v>
      </c>
      <c r="C3806" s="7" t="n">
        <v>500</v>
      </c>
    </row>
    <row r="3807" spans="1:8">
      <c r="A3807" t="s">
        <v>4</v>
      </c>
      <c r="B3807" s="4" t="s">
        <v>5</v>
      </c>
      <c r="C3807" s="4" t="s">
        <v>7</v>
      </c>
      <c r="D3807" s="4" t="s">
        <v>11</v>
      </c>
      <c r="E3807" s="4" t="s">
        <v>8</v>
      </c>
    </row>
    <row r="3808" spans="1:8">
      <c r="A3808" t="n">
        <v>28845</v>
      </c>
      <c r="B3808" s="41" t="n">
        <v>51</v>
      </c>
      <c r="C3808" s="7" t="n">
        <v>4</v>
      </c>
      <c r="D3808" s="7" t="n">
        <v>11</v>
      </c>
      <c r="E3808" s="7" t="s">
        <v>228</v>
      </c>
    </row>
    <row r="3809" spans="1:8">
      <c r="A3809" t="s">
        <v>4</v>
      </c>
      <c r="B3809" s="4" t="s">
        <v>5</v>
      </c>
      <c r="C3809" s="4" t="s">
        <v>11</v>
      </c>
    </row>
    <row r="3810" spans="1:8">
      <c r="A3810" t="n">
        <v>28859</v>
      </c>
      <c r="B3810" s="36" t="n">
        <v>16</v>
      </c>
      <c r="C3810" s="7" t="n">
        <v>0</v>
      </c>
    </row>
    <row r="3811" spans="1:8">
      <c r="A3811" t="s">
        <v>4</v>
      </c>
      <c r="B3811" s="4" t="s">
        <v>5</v>
      </c>
      <c r="C3811" s="4" t="s">
        <v>11</v>
      </c>
      <c r="D3811" s="4" t="s">
        <v>7</v>
      </c>
      <c r="E3811" s="4" t="s">
        <v>13</v>
      </c>
      <c r="F3811" s="4" t="s">
        <v>46</v>
      </c>
      <c r="G3811" s="4" t="s">
        <v>7</v>
      </c>
      <c r="H3811" s="4" t="s">
        <v>7</v>
      </c>
    </row>
    <row r="3812" spans="1:8">
      <c r="A3812" t="n">
        <v>28862</v>
      </c>
      <c r="B3812" s="42" t="n">
        <v>26</v>
      </c>
      <c r="C3812" s="7" t="n">
        <v>11</v>
      </c>
      <c r="D3812" s="7" t="n">
        <v>17</v>
      </c>
      <c r="E3812" s="7" t="n">
        <v>10488</v>
      </c>
      <c r="F3812" s="7" t="s">
        <v>275</v>
      </c>
      <c r="G3812" s="7" t="n">
        <v>2</v>
      </c>
      <c r="H3812" s="7" t="n">
        <v>0</v>
      </c>
    </row>
    <row r="3813" spans="1:8">
      <c r="A3813" t="s">
        <v>4</v>
      </c>
      <c r="B3813" s="4" t="s">
        <v>5</v>
      </c>
      <c r="C3813" s="4" t="s">
        <v>11</v>
      </c>
    </row>
    <row r="3814" spans="1:8">
      <c r="A3814" t="n">
        <v>28923</v>
      </c>
      <c r="B3814" s="36" t="n">
        <v>16</v>
      </c>
      <c r="C3814" s="7" t="n">
        <v>1500</v>
      </c>
    </row>
    <row r="3815" spans="1:8">
      <c r="A3815" t="s">
        <v>4</v>
      </c>
      <c r="B3815" s="4" t="s">
        <v>5</v>
      </c>
      <c r="C3815" s="4" t="s">
        <v>7</v>
      </c>
      <c r="D3815" s="4" t="s">
        <v>11</v>
      </c>
      <c r="E3815" s="4" t="s">
        <v>8</v>
      </c>
      <c r="F3815" s="4" t="s">
        <v>8</v>
      </c>
      <c r="G3815" s="4" t="s">
        <v>8</v>
      </c>
      <c r="H3815" s="4" t="s">
        <v>8</v>
      </c>
    </row>
    <row r="3816" spans="1:8">
      <c r="A3816" t="n">
        <v>28926</v>
      </c>
      <c r="B3816" s="41" t="n">
        <v>51</v>
      </c>
      <c r="C3816" s="7" t="n">
        <v>3</v>
      </c>
      <c r="D3816" s="7" t="n">
        <v>11</v>
      </c>
      <c r="E3816" s="7" t="s">
        <v>188</v>
      </c>
      <c r="F3816" s="7" t="s">
        <v>15</v>
      </c>
      <c r="G3816" s="7" t="s">
        <v>165</v>
      </c>
      <c r="H3816" s="7" t="s">
        <v>166</v>
      </c>
    </row>
    <row r="3817" spans="1:8">
      <c r="A3817" t="s">
        <v>4</v>
      </c>
      <c r="B3817" s="4" t="s">
        <v>5</v>
      </c>
    </row>
    <row r="3818" spans="1:8">
      <c r="A3818" t="n">
        <v>28938</v>
      </c>
      <c r="B3818" s="43" t="n">
        <v>28</v>
      </c>
    </row>
    <row r="3819" spans="1:8">
      <c r="A3819" t="s">
        <v>4</v>
      </c>
      <c r="B3819" s="4" t="s">
        <v>5</v>
      </c>
      <c r="C3819" s="4" t="s">
        <v>11</v>
      </c>
      <c r="D3819" s="4" t="s">
        <v>7</v>
      </c>
    </row>
    <row r="3820" spans="1:8">
      <c r="A3820" t="n">
        <v>28939</v>
      </c>
      <c r="B3820" s="63" t="n">
        <v>89</v>
      </c>
      <c r="C3820" s="7" t="n">
        <v>65533</v>
      </c>
      <c r="D3820" s="7" t="n">
        <v>1</v>
      </c>
    </row>
    <row r="3821" spans="1:8">
      <c r="A3821" t="s">
        <v>4</v>
      </c>
      <c r="B3821" s="4" t="s">
        <v>5</v>
      </c>
      <c r="C3821" s="4" t="s">
        <v>7</v>
      </c>
      <c r="D3821" s="4" t="s">
        <v>11</v>
      </c>
      <c r="E3821" s="4" t="s">
        <v>11</v>
      </c>
      <c r="F3821" s="4" t="s">
        <v>7</v>
      </c>
    </row>
    <row r="3822" spans="1:8">
      <c r="A3822" t="n">
        <v>28943</v>
      </c>
      <c r="B3822" s="65" t="n">
        <v>25</v>
      </c>
      <c r="C3822" s="7" t="n">
        <v>1</v>
      </c>
      <c r="D3822" s="7" t="n">
        <v>260</v>
      </c>
      <c r="E3822" s="7" t="n">
        <v>640</v>
      </c>
      <c r="F3822" s="7" t="n">
        <v>1</v>
      </c>
    </row>
    <row r="3823" spans="1:8">
      <c r="A3823" t="s">
        <v>4</v>
      </c>
      <c r="B3823" s="4" t="s">
        <v>5</v>
      </c>
      <c r="C3823" s="4" t="s">
        <v>7</v>
      </c>
      <c r="D3823" s="4" t="s">
        <v>11</v>
      </c>
      <c r="E3823" s="4" t="s">
        <v>8</v>
      </c>
    </row>
    <row r="3824" spans="1:8">
      <c r="A3824" t="n">
        <v>28950</v>
      </c>
      <c r="B3824" s="41" t="n">
        <v>51</v>
      </c>
      <c r="C3824" s="7" t="n">
        <v>4</v>
      </c>
      <c r="D3824" s="7" t="n">
        <v>0</v>
      </c>
      <c r="E3824" s="7" t="s">
        <v>263</v>
      </c>
    </row>
    <row r="3825" spans="1:8">
      <c r="A3825" t="s">
        <v>4</v>
      </c>
      <c r="B3825" s="4" t="s">
        <v>5</v>
      </c>
      <c r="C3825" s="4" t="s">
        <v>11</v>
      </c>
    </row>
    <row r="3826" spans="1:8">
      <c r="A3826" t="n">
        <v>28963</v>
      </c>
      <c r="B3826" s="36" t="n">
        <v>16</v>
      </c>
      <c r="C3826" s="7" t="n">
        <v>0</v>
      </c>
    </row>
    <row r="3827" spans="1:8">
      <c r="A3827" t="s">
        <v>4</v>
      </c>
      <c r="B3827" s="4" t="s">
        <v>5</v>
      </c>
      <c r="C3827" s="4" t="s">
        <v>11</v>
      </c>
      <c r="D3827" s="4" t="s">
        <v>7</v>
      </c>
      <c r="E3827" s="4" t="s">
        <v>13</v>
      </c>
      <c r="F3827" s="4" t="s">
        <v>46</v>
      </c>
      <c r="G3827" s="4" t="s">
        <v>7</v>
      </c>
      <c r="H3827" s="4" t="s">
        <v>7</v>
      </c>
    </row>
    <row r="3828" spans="1:8">
      <c r="A3828" t="n">
        <v>28966</v>
      </c>
      <c r="B3828" s="42" t="n">
        <v>26</v>
      </c>
      <c r="C3828" s="7" t="n">
        <v>0</v>
      </c>
      <c r="D3828" s="7" t="n">
        <v>17</v>
      </c>
      <c r="E3828" s="7" t="n">
        <v>53315</v>
      </c>
      <c r="F3828" s="7" t="s">
        <v>276</v>
      </c>
      <c r="G3828" s="7" t="n">
        <v>2</v>
      </c>
      <c r="H3828" s="7" t="n">
        <v>0</v>
      </c>
    </row>
    <row r="3829" spans="1:8">
      <c r="A3829" t="s">
        <v>4</v>
      </c>
      <c r="B3829" s="4" t="s">
        <v>5</v>
      </c>
    </row>
    <row r="3830" spans="1:8">
      <c r="A3830" t="n">
        <v>29019</v>
      </c>
      <c r="B3830" s="43" t="n">
        <v>28</v>
      </c>
    </row>
    <row r="3831" spans="1:8">
      <c r="A3831" t="s">
        <v>4</v>
      </c>
      <c r="B3831" s="4" t="s">
        <v>5</v>
      </c>
      <c r="C3831" s="4" t="s">
        <v>11</v>
      </c>
      <c r="D3831" s="4" t="s">
        <v>7</v>
      </c>
    </row>
    <row r="3832" spans="1:8">
      <c r="A3832" t="n">
        <v>29020</v>
      </c>
      <c r="B3832" s="63" t="n">
        <v>89</v>
      </c>
      <c r="C3832" s="7" t="n">
        <v>65533</v>
      </c>
      <c r="D3832" s="7" t="n">
        <v>1</v>
      </c>
    </row>
    <row r="3833" spans="1:8">
      <c r="A3833" t="s">
        <v>4</v>
      </c>
      <c r="B3833" s="4" t="s">
        <v>5</v>
      </c>
      <c r="C3833" s="4" t="s">
        <v>7</v>
      </c>
      <c r="D3833" s="4" t="s">
        <v>11</v>
      </c>
      <c r="E3833" s="4" t="s">
        <v>11</v>
      </c>
      <c r="F3833" s="4" t="s">
        <v>7</v>
      </c>
    </row>
    <row r="3834" spans="1:8">
      <c r="A3834" t="n">
        <v>29024</v>
      </c>
      <c r="B3834" s="65" t="n">
        <v>25</v>
      </c>
      <c r="C3834" s="7" t="n">
        <v>1</v>
      </c>
      <c r="D3834" s="7" t="n">
        <v>65535</v>
      </c>
      <c r="E3834" s="7" t="n">
        <v>65535</v>
      </c>
      <c r="F3834" s="7" t="n">
        <v>0</v>
      </c>
    </row>
    <row r="3835" spans="1:8">
      <c r="A3835" t="s">
        <v>4</v>
      </c>
      <c r="B3835" s="4" t="s">
        <v>5</v>
      </c>
      <c r="C3835" s="4" t="s">
        <v>11</v>
      </c>
      <c r="D3835" s="4" t="s">
        <v>7</v>
      </c>
      <c r="E3835" s="4" t="s">
        <v>8</v>
      </c>
      <c r="F3835" s="4" t="s">
        <v>16</v>
      </c>
      <c r="G3835" s="4" t="s">
        <v>16</v>
      </c>
      <c r="H3835" s="4" t="s">
        <v>16</v>
      </c>
    </row>
    <row r="3836" spans="1:8">
      <c r="A3836" t="n">
        <v>29031</v>
      </c>
      <c r="B3836" s="40" t="n">
        <v>48</v>
      </c>
      <c r="C3836" s="7" t="n">
        <v>8</v>
      </c>
      <c r="D3836" s="7" t="n">
        <v>0</v>
      </c>
      <c r="E3836" s="7" t="s">
        <v>70</v>
      </c>
      <c r="F3836" s="7" t="n">
        <v>-1</v>
      </c>
      <c r="G3836" s="7" t="n">
        <v>1</v>
      </c>
      <c r="H3836" s="7" t="n">
        <v>0</v>
      </c>
    </row>
    <row r="3837" spans="1:8">
      <c r="A3837" t="s">
        <v>4</v>
      </c>
      <c r="B3837" s="4" t="s">
        <v>5</v>
      </c>
      <c r="C3837" s="4" t="s">
        <v>7</v>
      </c>
      <c r="D3837" s="4" t="s">
        <v>11</v>
      </c>
      <c r="E3837" s="4" t="s">
        <v>11</v>
      </c>
      <c r="F3837" s="4" t="s">
        <v>7</v>
      </c>
    </row>
    <row r="3838" spans="1:8">
      <c r="A3838" t="n">
        <v>29060</v>
      </c>
      <c r="B3838" s="65" t="n">
        <v>25</v>
      </c>
      <c r="C3838" s="7" t="n">
        <v>1</v>
      </c>
      <c r="D3838" s="7" t="n">
        <v>60</v>
      </c>
      <c r="E3838" s="7" t="n">
        <v>640</v>
      </c>
      <c r="F3838" s="7" t="n">
        <v>1</v>
      </c>
    </row>
    <row r="3839" spans="1:8">
      <c r="A3839" t="s">
        <v>4</v>
      </c>
      <c r="B3839" s="4" t="s">
        <v>5</v>
      </c>
      <c r="C3839" s="4" t="s">
        <v>7</v>
      </c>
      <c r="D3839" s="4" t="s">
        <v>11</v>
      </c>
      <c r="E3839" s="4" t="s">
        <v>8</v>
      </c>
    </row>
    <row r="3840" spans="1:8">
      <c r="A3840" t="n">
        <v>29067</v>
      </c>
      <c r="B3840" s="41" t="n">
        <v>51</v>
      </c>
      <c r="C3840" s="7" t="n">
        <v>4</v>
      </c>
      <c r="D3840" s="7" t="n">
        <v>8</v>
      </c>
      <c r="E3840" s="7" t="s">
        <v>277</v>
      </c>
    </row>
    <row r="3841" spans="1:8">
      <c r="A3841" t="s">
        <v>4</v>
      </c>
      <c r="B3841" s="4" t="s">
        <v>5</v>
      </c>
      <c r="C3841" s="4" t="s">
        <v>11</v>
      </c>
    </row>
    <row r="3842" spans="1:8">
      <c r="A3842" t="n">
        <v>29080</v>
      </c>
      <c r="B3842" s="36" t="n">
        <v>16</v>
      </c>
      <c r="C3842" s="7" t="n">
        <v>0</v>
      </c>
    </row>
    <row r="3843" spans="1:8">
      <c r="A3843" t="s">
        <v>4</v>
      </c>
      <c r="B3843" s="4" t="s">
        <v>5</v>
      </c>
      <c r="C3843" s="4" t="s">
        <v>11</v>
      </c>
      <c r="D3843" s="4" t="s">
        <v>7</v>
      </c>
      <c r="E3843" s="4" t="s">
        <v>13</v>
      </c>
      <c r="F3843" s="4" t="s">
        <v>46</v>
      </c>
      <c r="G3843" s="4" t="s">
        <v>7</v>
      </c>
      <c r="H3843" s="4" t="s">
        <v>7</v>
      </c>
    </row>
    <row r="3844" spans="1:8">
      <c r="A3844" t="n">
        <v>29083</v>
      </c>
      <c r="B3844" s="42" t="n">
        <v>26</v>
      </c>
      <c r="C3844" s="7" t="n">
        <v>8</v>
      </c>
      <c r="D3844" s="7" t="n">
        <v>17</v>
      </c>
      <c r="E3844" s="7" t="n">
        <v>9440</v>
      </c>
      <c r="F3844" s="7" t="s">
        <v>278</v>
      </c>
      <c r="G3844" s="7" t="n">
        <v>2</v>
      </c>
      <c r="H3844" s="7" t="n">
        <v>0</v>
      </c>
    </row>
    <row r="3845" spans="1:8">
      <c r="A3845" t="s">
        <v>4</v>
      </c>
      <c r="B3845" s="4" t="s">
        <v>5</v>
      </c>
    </row>
    <row r="3846" spans="1:8">
      <c r="A3846" t="n">
        <v>29167</v>
      </c>
      <c r="B3846" s="43" t="n">
        <v>28</v>
      </c>
    </row>
    <row r="3847" spans="1:8">
      <c r="A3847" t="s">
        <v>4</v>
      </c>
      <c r="B3847" s="4" t="s">
        <v>5</v>
      </c>
      <c r="C3847" s="4" t="s">
        <v>11</v>
      </c>
      <c r="D3847" s="4" t="s">
        <v>7</v>
      </c>
    </row>
    <row r="3848" spans="1:8">
      <c r="A3848" t="n">
        <v>29168</v>
      </c>
      <c r="B3848" s="63" t="n">
        <v>89</v>
      </c>
      <c r="C3848" s="7" t="n">
        <v>65533</v>
      </c>
      <c r="D3848" s="7" t="n">
        <v>1</v>
      </c>
    </row>
    <row r="3849" spans="1:8">
      <c r="A3849" t="s">
        <v>4</v>
      </c>
      <c r="B3849" s="4" t="s">
        <v>5</v>
      </c>
      <c r="C3849" s="4" t="s">
        <v>7</v>
      </c>
      <c r="D3849" s="4" t="s">
        <v>11</v>
      </c>
      <c r="E3849" s="4" t="s">
        <v>11</v>
      </c>
      <c r="F3849" s="4" t="s">
        <v>7</v>
      </c>
    </row>
    <row r="3850" spans="1:8">
      <c r="A3850" t="n">
        <v>29172</v>
      </c>
      <c r="B3850" s="65" t="n">
        <v>25</v>
      </c>
      <c r="C3850" s="7" t="n">
        <v>1</v>
      </c>
      <c r="D3850" s="7" t="n">
        <v>65535</v>
      </c>
      <c r="E3850" s="7" t="n">
        <v>65535</v>
      </c>
      <c r="F3850" s="7" t="n">
        <v>0</v>
      </c>
    </row>
    <row r="3851" spans="1:8">
      <c r="A3851" t="s">
        <v>4</v>
      </c>
      <c r="B3851" s="4" t="s">
        <v>5</v>
      </c>
      <c r="C3851" s="4" t="s">
        <v>11</v>
      </c>
      <c r="D3851" s="4" t="s">
        <v>7</v>
      </c>
      <c r="E3851" s="4" t="s">
        <v>8</v>
      </c>
      <c r="F3851" s="4" t="s">
        <v>16</v>
      </c>
      <c r="G3851" s="4" t="s">
        <v>16</v>
      </c>
      <c r="H3851" s="4" t="s">
        <v>16</v>
      </c>
    </row>
    <row r="3852" spans="1:8">
      <c r="A3852" t="n">
        <v>29179</v>
      </c>
      <c r="B3852" s="40" t="n">
        <v>48</v>
      </c>
      <c r="C3852" s="7" t="n">
        <v>7</v>
      </c>
      <c r="D3852" s="7" t="n">
        <v>0</v>
      </c>
      <c r="E3852" s="7" t="s">
        <v>149</v>
      </c>
      <c r="F3852" s="7" t="n">
        <v>-1</v>
      </c>
      <c r="G3852" s="7" t="n">
        <v>1</v>
      </c>
      <c r="H3852" s="7" t="n">
        <v>0</v>
      </c>
    </row>
    <row r="3853" spans="1:8">
      <c r="A3853" t="s">
        <v>4</v>
      </c>
      <c r="B3853" s="4" t="s">
        <v>5</v>
      </c>
      <c r="C3853" s="4" t="s">
        <v>7</v>
      </c>
      <c r="D3853" s="4" t="s">
        <v>11</v>
      </c>
      <c r="E3853" s="4" t="s">
        <v>11</v>
      </c>
      <c r="F3853" s="4" t="s">
        <v>7</v>
      </c>
    </row>
    <row r="3854" spans="1:8">
      <c r="A3854" t="n">
        <v>29210</v>
      </c>
      <c r="B3854" s="65" t="n">
        <v>25</v>
      </c>
      <c r="C3854" s="7" t="n">
        <v>1</v>
      </c>
      <c r="D3854" s="7" t="n">
        <v>260</v>
      </c>
      <c r="E3854" s="7" t="n">
        <v>640</v>
      </c>
      <c r="F3854" s="7" t="n">
        <v>2</v>
      </c>
    </row>
    <row r="3855" spans="1:8">
      <c r="A3855" t="s">
        <v>4</v>
      </c>
      <c r="B3855" s="4" t="s">
        <v>5</v>
      </c>
      <c r="C3855" s="4" t="s">
        <v>7</v>
      </c>
      <c r="D3855" s="4" t="s">
        <v>11</v>
      </c>
      <c r="E3855" s="4" t="s">
        <v>8</v>
      </c>
    </row>
    <row r="3856" spans="1:8">
      <c r="A3856" t="n">
        <v>29217</v>
      </c>
      <c r="B3856" s="41" t="n">
        <v>51</v>
      </c>
      <c r="C3856" s="7" t="n">
        <v>4</v>
      </c>
      <c r="D3856" s="7" t="n">
        <v>7</v>
      </c>
      <c r="E3856" s="7" t="s">
        <v>279</v>
      </c>
    </row>
    <row r="3857" spans="1:8">
      <c r="A3857" t="s">
        <v>4</v>
      </c>
      <c r="B3857" s="4" t="s">
        <v>5</v>
      </c>
      <c r="C3857" s="4" t="s">
        <v>11</v>
      </c>
    </row>
    <row r="3858" spans="1:8">
      <c r="A3858" t="n">
        <v>29230</v>
      </c>
      <c r="B3858" s="36" t="n">
        <v>16</v>
      </c>
      <c r="C3858" s="7" t="n">
        <v>0</v>
      </c>
    </row>
    <row r="3859" spans="1:8">
      <c r="A3859" t="s">
        <v>4</v>
      </c>
      <c r="B3859" s="4" t="s">
        <v>5</v>
      </c>
      <c r="C3859" s="4" t="s">
        <v>11</v>
      </c>
      <c r="D3859" s="4" t="s">
        <v>7</v>
      </c>
      <c r="E3859" s="4" t="s">
        <v>13</v>
      </c>
      <c r="F3859" s="4" t="s">
        <v>46</v>
      </c>
      <c r="G3859" s="4" t="s">
        <v>7</v>
      </c>
      <c r="H3859" s="4" t="s">
        <v>7</v>
      </c>
    </row>
    <row r="3860" spans="1:8">
      <c r="A3860" t="n">
        <v>29233</v>
      </c>
      <c r="B3860" s="42" t="n">
        <v>26</v>
      </c>
      <c r="C3860" s="7" t="n">
        <v>7</v>
      </c>
      <c r="D3860" s="7" t="n">
        <v>17</v>
      </c>
      <c r="E3860" s="7" t="n">
        <v>4514</v>
      </c>
      <c r="F3860" s="7" t="s">
        <v>280</v>
      </c>
      <c r="G3860" s="7" t="n">
        <v>2</v>
      </c>
      <c r="H3860" s="7" t="n">
        <v>0</v>
      </c>
    </row>
    <row r="3861" spans="1:8">
      <c r="A3861" t="s">
        <v>4</v>
      </c>
      <c r="B3861" s="4" t="s">
        <v>5</v>
      </c>
    </row>
    <row r="3862" spans="1:8">
      <c r="A3862" t="n">
        <v>29264</v>
      </c>
      <c r="B3862" s="43" t="n">
        <v>28</v>
      </c>
    </row>
    <row r="3863" spans="1:8">
      <c r="A3863" t="s">
        <v>4</v>
      </c>
      <c r="B3863" s="4" t="s">
        <v>5</v>
      </c>
      <c r="C3863" s="4" t="s">
        <v>11</v>
      </c>
      <c r="D3863" s="4" t="s">
        <v>7</v>
      </c>
    </row>
    <row r="3864" spans="1:8">
      <c r="A3864" t="n">
        <v>29265</v>
      </c>
      <c r="B3864" s="63" t="n">
        <v>89</v>
      </c>
      <c r="C3864" s="7" t="n">
        <v>65533</v>
      </c>
      <c r="D3864" s="7" t="n">
        <v>1</v>
      </c>
    </row>
    <row r="3865" spans="1:8">
      <c r="A3865" t="s">
        <v>4</v>
      </c>
      <c r="B3865" s="4" t="s">
        <v>5</v>
      </c>
      <c r="C3865" s="4" t="s">
        <v>7</v>
      </c>
      <c r="D3865" s="4" t="s">
        <v>11</v>
      </c>
      <c r="E3865" s="4" t="s">
        <v>11</v>
      </c>
      <c r="F3865" s="4" t="s">
        <v>7</v>
      </c>
    </row>
    <row r="3866" spans="1:8">
      <c r="A3866" t="n">
        <v>29269</v>
      </c>
      <c r="B3866" s="65" t="n">
        <v>25</v>
      </c>
      <c r="C3866" s="7" t="n">
        <v>1</v>
      </c>
      <c r="D3866" s="7" t="n">
        <v>65535</v>
      </c>
      <c r="E3866" s="7" t="n">
        <v>65535</v>
      </c>
      <c r="F3866" s="7" t="n">
        <v>0</v>
      </c>
    </row>
    <row r="3867" spans="1:8">
      <c r="A3867" t="s">
        <v>4</v>
      </c>
      <c r="B3867" s="4" t="s">
        <v>5</v>
      </c>
      <c r="C3867" s="4" t="s">
        <v>11</v>
      </c>
      <c r="D3867" s="4" t="s">
        <v>7</v>
      </c>
      <c r="E3867" s="4" t="s">
        <v>8</v>
      </c>
      <c r="F3867" s="4" t="s">
        <v>16</v>
      </c>
      <c r="G3867" s="4" t="s">
        <v>16</v>
      </c>
      <c r="H3867" s="4" t="s">
        <v>16</v>
      </c>
    </row>
    <row r="3868" spans="1:8">
      <c r="A3868" t="n">
        <v>29276</v>
      </c>
      <c r="B3868" s="40" t="n">
        <v>48</v>
      </c>
      <c r="C3868" s="7" t="n">
        <v>9</v>
      </c>
      <c r="D3868" s="7" t="n">
        <v>0</v>
      </c>
      <c r="E3868" s="7" t="s">
        <v>153</v>
      </c>
      <c r="F3868" s="7" t="n">
        <v>-1</v>
      </c>
      <c r="G3868" s="7" t="n">
        <v>1</v>
      </c>
      <c r="H3868" s="7" t="n">
        <v>0</v>
      </c>
    </row>
    <row r="3869" spans="1:8">
      <c r="A3869" t="s">
        <v>4</v>
      </c>
      <c r="B3869" s="4" t="s">
        <v>5</v>
      </c>
      <c r="C3869" s="4" t="s">
        <v>7</v>
      </c>
      <c r="D3869" s="4" t="s">
        <v>11</v>
      </c>
      <c r="E3869" s="4" t="s">
        <v>11</v>
      </c>
      <c r="F3869" s="4" t="s">
        <v>7</v>
      </c>
    </row>
    <row r="3870" spans="1:8">
      <c r="A3870" t="n">
        <v>29306</v>
      </c>
      <c r="B3870" s="65" t="n">
        <v>25</v>
      </c>
      <c r="C3870" s="7" t="n">
        <v>1</v>
      </c>
      <c r="D3870" s="7" t="n">
        <v>260</v>
      </c>
      <c r="E3870" s="7" t="n">
        <v>640</v>
      </c>
      <c r="F3870" s="7" t="n">
        <v>1</v>
      </c>
    </row>
    <row r="3871" spans="1:8">
      <c r="A3871" t="s">
        <v>4</v>
      </c>
      <c r="B3871" s="4" t="s">
        <v>5</v>
      </c>
      <c r="C3871" s="4" t="s">
        <v>7</v>
      </c>
      <c r="D3871" s="4" t="s">
        <v>11</v>
      </c>
      <c r="E3871" s="4" t="s">
        <v>8</v>
      </c>
    </row>
    <row r="3872" spans="1:8">
      <c r="A3872" t="n">
        <v>29313</v>
      </c>
      <c r="B3872" s="41" t="n">
        <v>51</v>
      </c>
      <c r="C3872" s="7" t="n">
        <v>4</v>
      </c>
      <c r="D3872" s="7" t="n">
        <v>9</v>
      </c>
      <c r="E3872" s="7" t="s">
        <v>281</v>
      </c>
    </row>
    <row r="3873" spans="1:8">
      <c r="A3873" t="s">
        <v>4</v>
      </c>
      <c r="B3873" s="4" t="s">
        <v>5</v>
      </c>
      <c r="C3873" s="4" t="s">
        <v>11</v>
      </c>
    </row>
    <row r="3874" spans="1:8">
      <c r="A3874" t="n">
        <v>29327</v>
      </c>
      <c r="B3874" s="36" t="n">
        <v>16</v>
      </c>
      <c r="C3874" s="7" t="n">
        <v>0</v>
      </c>
    </row>
    <row r="3875" spans="1:8">
      <c r="A3875" t="s">
        <v>4</v>
      </c>
      <c r="B3875" s="4" t="s">
        <v>5</v>
      </c>
      <c r="C3875" s="4" t="s">
        <v>11</v>
      </c>
      <c r="D3875" s="4" t="s">
        <v>7</v>
      </c>
      <c r="E3875" s="4" t="s">
        <v>13</v>
      </c>
      <c r="F3875" s="4" t="s">
        <v>46</v>
      </c>
      <c r="G3875" s="4" t="s">
        <v>7</v>
      </c>
      <c r="H3875" s="4" t="s">
        <v>7</v>
      </c>
    </row>
    <row r="3876" spans="1:8">
      <c r="A3876" t="n">
        <v>29330</v>
      </c>
      <c r="B3876" s="42" t="n">
        <v>26</v>
      </c>
      <c r="C3876" s="7" t="n">
        <v>9</v>
      </c>
      <c r="D3876" s="7" t="n">
        <v>17</v>
      </c>
      <c r="E3876" s="7" t="n">
        <v>5451</v>
      </c>
      <c r="F3876" s="7" t="s">
        <v>282</v>
      </c>
      <c r="G3876" s="7" t="n">
        <v>2</v>
      </c>
      <c r="H3876" s="7" t="n">
        <v>0</v>
      </c>
    </row>
    <row r="3877" spans="1:8">
      <c r="A3877" t="s">
        <v>4</v>
      </c>
      <c r="B3877" s="4" t="s">
        <v>5</v>
      </c>
    </row>
    <row r="3878" spans="1:8">
      <c r="A3878" t="n">
        <v>29377</v>
      </c>
      <c r="B3878" s="43" t="n">
        <v>28</v>
      </c>
    </row>
    <row r="3879" spans="1:8">
      <c r="A3879" t="s">
        <v>4</v>
      </c>
      <c r="B3879" s="4" t="s">
        <v>5</v>
      </c>
      <c r="C3879" s="4" t="s">
        <v>11</v>
      </c>
      <c r="D3879" s="4" t="s">
        <v>7</v>
      </c>
    </row>
    <row r="3880" spans="1:8">
      <c r="A3880" t="n">
        <v>29378</v>
      </c>
      <c r="B3880" s="63" t="n">
        <v>89</v>
      </c>
      <c r="C3880" s="7" t="n">
        <v>65533</v>
      </c>
      <c r="D3880" s="7" t="n">
        <v>1</v>
      </c>
    </row>
    <row r="3881" spans="1:8">
      <c r="A3881" t="s">
        <v>4</v>
      </c>
      <c r="B3881" s="4" t="s">
        <v>5</v>
      </c>
      <c r="C3881" s="4" t="s">
        <v>7</v>
      </c>
      <c r="D3881" s="4" t="s">
        <v>11</v>
      </c>
      <c r="E3881" s="4" t="s">
        <v>11</v>
      </c>
      <c r="F3881" s="4" t="s">
        <v>7</v>
      </c>
    </row>
    <row r="3882" spans="1:8">
      <c r="A3882" t="n">
        <v>29382</v>
      </c>
      <c r="B3882" s="65" t="n">
        <v>25</v>
      </c>
      <c r="C3882" s="7" t="n">
        <v>1</v>
      </c>
      <c r="D3882" s="7" t="n">
        <v>65535</v>
      </c>
      <c r="E3882" s="7" t="n">
        <v>65535</v>
      </c>
      <c r="F3882" s="7" t="n">
        <v>0</v>
      </c>
    </row>
    <row r="3883" spans="1:8">
      <c r="A3883" t="s">
        <v>4</v>
      </c>
      <c r="B3883" s="4" t="s">
        <v>5</v>
      </c>
      <c r="C3883" s="4" t="s">
        <v>11</v>
      </c>
      <c r="D3883" s="4" t="s">
        <v>16</v>
      </c>
      <c r="E3883" s="4" t="s">
        <v>16</v>
      </c>
      <c r="F3883" s="4" t="s">
        <v>16</v>
      </c>
      <c r="G3883" s="4" t="s">
        <v>16</v>
      </c>
    </row>
    <row r="3884" spans="1:8">
      <c r="A3884" t="n">
        <v>29389</v>
      </c>
      <c r="B3884" s="25" t="n">
        <v>46</v>
      </c>
      <c r="C3884" s="7" t="n">
        <v>14</v>
      </c>
      <c r="D3884" s="7" t="n">
        <v>4.15999984741211</v>
      </c>
      <c r="E3884" s="7" t="n">
        <v>-2.52999997138977</v>
      </c>
      <c r="F3884" s="7" t="n">
        <v>-20.7199993133545</v>
      </c>
      <c r="G3884" s="7" t="n">
        <v>137</v>
      </c>
    </row>
    <row r="3885" spans="1:8">
      <c r="A3885" t="s">
        <v>4</v>
      </c>
      <c r="B3885" s="4" t="s">
        <v>5</v>
      </c>
      <c r="C3885" s="4" t="s">
        <v>11</v>
      </c>
      <c r="D3885" s="4" t="s">
        <v>13</v>
      </c>
    </row>
    <row r="3886" spans="1:8">
      <c r="A3886" t="n">
        <v>29408</v>
      </c>
      <c r="B3886" s="39" t="n">
        <v>44</v>
      </c>
      <c r="C3886" s="7" t="n">
        <v>14</v>
      </c>
      <c r="D3886" s="7" t="n">
        <v>128</v>
      </c>
    </row>
    <row r="3887" spans="1:8">
      <c r="A3887" t="s">
        <v>4</v>
      </c>
      <c r="B3887" s="4" t="s">
        <v>5</v>
      </c>
      <c r="C3887" s="4" t="s">
        <v>11</v>
      </c>
      <c r="D3887" s="4" t="s">
        <v>13</v>
      </c>
    </row>
    <row r="3888" spans="1:8">
      <c r="A3888" t="n">
        <v>29415</v>
      </c>
      <c r="B3888" s="39" t="n">
        <v>44</v>
      </c>
      <c r="C3888" s="7" t="n">
        <v>14</v>
      </c>
      <c r="D3888" s="7" t="n">
        <v>32</v>
      </c>
    </row>
    <row r="3889" spans="1:8">
      <c r="A3889" t="s">
        <v>4</v>
      </c>
      <c r="B3889" s="4" t="s">
        <v>5</v>
      </c>
      <c r="C3889" s="4" t="s">
        <v>7</v>
      </c>
      <c r="D3889" s="4" t="s">
        <v>11</v>
      </c>
      <c r="E3889" s="4" t="s">
        <v>11</v>
      </c>
      <c r="F3889" s="4" t="s">
        <v>7</v>
      </c>
    </row>
    <row r="3890" spans="1:8">
      <c r="A3890" t="n">
        <v>29422</v>
      </c>
      <c r="B3890" s="65" t="n">
        <v>25</v>
      </c>
      <c r="C3890" s="7" t="n">
        <v>1</v>
      </c>
      <c r="D3890" s="7" t="n">
        <v>300</v>
      </c>
      <c r="E3890" s="7" t="n">
        <v>80</v>
      </c>
      <c r="F3890" s="7" t="n">
        <v>0</v>
      </c>
    </row>
    <row r="3891" spans="1:8">
      <c r="A3891" t="s">
        <v>4</v>
      </c>
      <c r="B3891" s="4" t="s">
        <v>5</v>
      </c>
      <c r="C3891" s="4" t="s">
        <v>8</v>
      </c>
      <c r="D3891" s="4" t="s">
        <v>11</v>
      </c>
    </row>
    <row r="3892" spans="1:8">
      <c r="A3892" t="n">
        <v>29429</v>
      </c>
      <c r="B3892" s="71" t="n">
        <v>29</v>
      </c>
      <c r="C3892" s="7" t="s">
        <v>283</v>
      </c>
      <c r="D3892" s="7" t="n">
        <v>65533</v>
      </c>
    </row>
    <row r="3893" spans="1:8">
      <c r="A3893" t="s">
        <v>4</v>
      </c>
      <c r="B3893" s="4" t="s">
        <v>5</v>
      </c>
      <c r="C3893" s="4" t="s">
        <v>7</v>
      </c>
      <c r="D3893" s="4" t="s">
        <v>11</v>
      </c>
      <c r="E3893" s="4" t="s">
        <v>8</v>
      </c>
    </row>
    <row r="3894" spans="1:8">
      <c r="A3894" t="n">
        <v>29445</v>
      </c>
      <c r="B3894" s="41" t="n">
        <v>51</v>
      </c>
      <c r="C3894" s="7" t="n">
        <v>4</v>
      </c>
      <c r="D3894" s="7" t="n">
        <v>14</v>
      </c>
      <c r="E3894" s="7" t="s">
        <v>284</v>
      </c>
    </row>
    <row r="3895" spans="1:8">
      <c r="A3895" t="s">
        <v>4</v>
      </c>
      <c r="B3895" s="4" t="s">
        <v>5</v>
      </c>
      <c r="C3895" s="4" t="s">
        <v>11</v>
      </c>
    </row>
    <row r="3896" spans="1:8">
      <c r="A3896" t="n">
        <v>29459</v>
      </c>
      <c r="B3896" s="36" t="n">
        <v>16</v>
      </c>
      <c r="C3896" s="7" t="n">
        <v>0</v>
      </c>
    </row>
    <row r="3897" spans="1:8">
      <c r="A3897" t="s">
        <v>4</v>
      </c>
      <c r="B3897" s="4" t="s">
        <v>5</v>
      </c>
      <c r="C3897" s="4" t="s">
        <v>11</v>
      </c>
      <c r="D3897" s="4" t="s">
        <v>7</v>
      </c>
      <c r="E3897" s="4" t="s">
        <v>13</v>
      </c>
      <c r="F3897" s="4" t="s">
        <v>46</v>
      </c>
      <c r="G3897" s="4" t="s">
        <v>7</v>
      </c>
      <c r="H3897" s="4" t="s">
        <v>7</v>
      </c>
    </row>
    <row r="3898" spans="1:8">
      <c r="A3898" t="n">
        <v>29462</v>
      </c>
      <c r="B3898" s="42" t="n">
        <v>26</v>
      </c>
      <c r="C3898" s="7" t="n">
        <v>14</v>
      </c>
      <c r="D3898" s="7" t="n">
        <v>17</v>
      </c>
      <c r="E3898" s="7" t="n">
        <v>13381</v>
      </c>
      <c r="F3898" s="7" t="s">
        <v>285</v>
      </c>
      <c r="G3898" s="7" t="n">
        <v>2</v>
      </c>
      <c r="H3898" s="7" t="n">
        <v>0</v>
      </c>
    </row>
    <row r="3899" spans="1:8">
      <c r="A3899" t="s">
        <v>4</v>
      </c>
      <c r="B3899" s="4" t="s">
        <v>5</v>
      </c>
    </row>
    <row r="3900" spans="1:8">
      <c r="A3900" t="n">
        <v>29548</v>
      </c>
      <c r="B3900" s="43" t="n">
        <v>28</v>
      </c>
    </row>
    <row r="3901" spans="1:8">
      <c r="A3901" t="s">
        <v>4</v>
      </c>
      <c r="B3901" s="4" t="s">
        <v>5</v>
      </c>
      <c r="C3901" s="4" t="s">
        <v>8</v>
      </c>
      <c r="D3901" s="4" t="s">
        <v>11</v>
      </c>
    </row>
    <row r="3902" spans="1:8">
      <c r="A3902" t="n">
        <v>29549</v>
      </c>
      <c r="B3902" s="71" t="n">
        <v>29</v>
      </c>
      <c r="C3902" s="7" t="s">
        <v>15</v>
      </c>
      <c r="D3902" s="7" t="n">
        <v>65533</v>
      </c>
    </row>
    <row r="3903" spans="1:8">
      <c r="A3903" t="s">
        <v>4</v>
      </c>
      <c r="B3903" s="4" t="s">
        <v>5</v>
      </c>
      <c r="C3903" s="4" t="s">
        <v>7</v>
      </c>
      <c r="D3903" s="4" t="s">
        <v>7</v>
      </c>
      <c r="E3903" s="4" t="s">
        <v>16</v>
      </c>
      <c r="F3903" s="4" t="s">
        <v>16</v>
      </c>
      <c r="G3903" s="4" t="s">
        <v>16</v>
      </c>
      <c r="H3903" s="4" t="s">
        <v>11</v>
      </c>
    </row>
    <row r="3904" spans="1:8">
      <c r="A3904" t="n">
        <v>29553</v>
      </c>
      <c r="B3904" s="26" t="n">
        <v>45</v>
      </c>
      <c r="C3904" s="7" t="n">
        <v>2</v>
      </c>
      <c r="D3904" s="7" t="n">
        <v>3</v>
      </c>
      <c r="E3904" s="7" t="n">
        <v>6.21000003814697</v>
      </c>
      <c r="F3904" s="7" t="n">
        <v>-1.05999994277954</v>
      </c>
      <c r="G3904" s="7" t="n">
        <v>-23.3299999237061</v>
      </c>
      <c r="H3904" s="7" t="n">
        <v>1500</v>
      </c>
    </row>
    <row r="3905" spans="1:8">
      <c r="A3905" t="s">
        <v>4</v>
      </c>
      <c r="B3905" s="4" t="s">
        <v>5</v>
      </c>
      <c r="C3905" s="4" t="s">
        <v>7</v>
      </c>
      <c r="D3905" s="4" t="s">
        <v>7</v>
      </c>
      <c r="E3905" s="4" t="s">
        <v>16</v>
      </c>
      <c r="F3905" s="4" t="s">
        <v>16</v>
      </c>
      <c r="G3905" s="4" t="s">
        <v>16</v>
      </c>
      <c r="H3905" s="4" t="s">
        <v>11</v>
      </c>
      <c r="I3905" s="4" t="s">
        <v>7</v>
      </c>
    </row>
    <row r="3906" spans="1:8">
      <c r="A3906" t="n">
        <v>29570</v>
      </c>
      <c r="B3906" s="26" t="n">
        <v>45</v>
      </c>
      <c r="C3906" s="7" t="n">
        <v>4</v>
      </c>
      <c r="D3906" s="7" t="n">
        <v>3</v>
      </c>
      <c r="E3906" s="7" t="n">
        <v>359.720001220703</v>
      </c>
      <c r="F3906" s="7" t="n">
        <v>139.470001220703</v>
      </c>
      <c r="G3906" s="7" t="n">
        <v>0</v>
      </c>
      <c r="H3906" s="7" t="n">
        <v>1500</v>
      </c>
      <c r="I3906" s="7" t="n">
        <v>1</v>
      </c>
    </row>
    <row r="3907" spans="1:8">
      <c r="A3907" t="s">
        <v>4</v>
      </c>
      <c r="B3907" s="4" t="s">
        <v>5</v>
      </c>
      <c r="C3907" s="4" t="s">
        <v>7</v>
      </c>
      <c r="D3907" s="4" t="s">
        <v>11</v>
      </c>
      <c r="E3907" s="4" t="s">
        <v>8</v>
      </c>
      <c r="F3907" s="4" t="s">
        <v>8</v>
      </c>
      <c r="G3907" s="4" t="s">
        <v>8</v>
      </c>
      <c r="H3907" s="4" t="s">
        <v>8</v>
      </c>
    </row>
    <row r="3908" spans="1:8">
      <c r="A3908" t="n">
        <v>29588</v>
      </c>
      <c r="B3908" s="41" t="n">
        <v>51</v>
      </c>
      <c r="C3908" s="7" t="n">
        <v>3</v>
      </c>
      <c r="D3908" s="7" t="n">
        <v>11</v>
      </c>
      <c r="E3908" s="7" t="s">
        <v>163</v>
      </c>
      <c r="F3908" s="7" t="s">
        <v>164</v>
      </c>
      <c r="G3908" s="7" t="s">
        <v>165</v>
      </c>
      <c r="H3908" s="7" t="s">
        <v>166</v>
      </c>
    </row>
    <row r="3909" spans="1:8">
      <c r="A3909" t="s">
        <v>4</v>
      </c>
      <c r="B3909" s="4" t="s">
        <v>5</v>
      </c>
      <c r="C3909" s="4" t="s">
        <v>11</v>
      </c>
      <c r="D3909" s="4" t="s">
        <v>7</v>
      </c>
      <c r="E3909" s="4" t="s">
        <v>16</v>
      </c>
      <c r="F3909" s="4" t="s">
        <v>11</v>
      </c>
    </row>
    <row r="3910" spans="1:8">
      <c r="A3910" t="n">
        <v>29601</v>
      </c>
      <c r="B3910" s="62" t="n">
        <v>59</v>
      </c>
      <c r="C3910" s="7" t="n">
        <v>11</v>
      </c>
      <c r="D3910" s="7" t="n">
        <v>16</v>
      </c>
      <c r="E3910" s="7" t="n">
        <v>0.150000005960464</v>
      </c>
      <c r="F3910" s="7" t="n">
        <v>0</v>
      </c>
    </row>
    <row r="3911" spans="1:8">
      <c r="A3911" t="s">
        <v>4</v>
      </c>
      <c r="B3911" s="4" t="s">
        <v>5</v>
      </c>
      <c r="C3911" s="4" t="s">
        <v>11</v>
      </c>
    </row>
    <row r="3912" spans="1:8">
      <c r="A3912" t="n">
        <v>29611</v>
      </c>
      <c r="B3912" s="36" t="n">
        <v>16</v>
      </c>
      <c r="C3912" s="7" t="n">
        <v>50</v>
      </c>
    </row>
    <row r="3913" spans="1:8">
      <c r="A3913" t="s">
        <v>4</v>
      </c>
      <c r="B3913" s="4" t="s">
        <v>5</v>
      </c>
      <c r="C3913" s="4" t="s">
        <v>11</v>
      </c>
      <c r="D3913" s="4" t="s">
        <v>7</v>
      </c>
      <c r="E3913" s="4" t="s">
        <v>16</v>
      </c>
      <c r="F3913" s="4" t="s">
        <v>11</v>
      </c>
    </row>
    <row r="3914" spans="1:8">
      <c r="A3914" t="n">
        <v>29614</v>
      </c>
      <c r="B3914" s="62" t="n">
        <v>59</v>
      </c>
      <c r="C3914" s="7" t="n">
        <v>16</v>
      </c>
      <c r="D3914" s="7" t="n">
        <v>1</v>
      </c>
      <c r="E3914" s="7" t="n">
        <v>0.150000005960464</v>
      </c>
      <c r="F3914" s="7" t="n">
        <v>0</v>
      </c>
    </row>
    <row r="3915" spans="1:8">
      <c r="A3915" t="s">
        <v>4</v>
      </c>
      <c r="B3915" s="4" t="s">
        <v>5</v>
      </c>
      <c r="C3915" s="4" t="s">
        <v>7</v>
      </c>
      <c r="D3915" s="4" t="s">
        <v>11</v>
      </c>
      <c r="E3915" s="4" t="s">
        <v>8</v>
      </c>
      <c r="F3915" s="4" t="s">
        <v>8</v>
      </c>
      <c r="G3915" s="4" t="s">
        <v>8</v>
      </c>
      <c r="H3915" s="4" t="s">
        <v>8</v>
      </c>
    </row>
    <row r="3916" spans="1:8">
      <c r="A3916" t="n">
        <v>29624</v>
      </c>
      <c r="B3916" s="41" t="n">
        <v>51</v>
      </c>
      <c r="C3916" s="7" t="n">
        <v>3</v>
      </c>
      <c r="D3916" s="7" t="n">
        <v>16</v>
      </c>
      <c r="E3916" s="7" t="s">
        <v>163</v>
      </c>
      <c r="F3916" s="7" t="s">
        <v>167</v>
      </c>
      <c r="G3916" s="7" t="s">
        <v>165</v>
      </c>
      <c r="H3916" s="7" t="s">
        <v>166</v>
      </c>
    </row>
    <row r="3917" spans="1:8">
      <c r="A3917" t="s">
        <v>4</v>
      </c>
      <c r="B3917" s="4" t="s">
        <v>5</v>
      </c>
      <c r="C3917" s="4" t="s">
        <v>11</v>
      </c>
    </row>
    <row r="3918" spans="1:8">
      <c r="A3918" t="n">
        <v>29637</v>
      </c>
      <c r="B3918" s="36" t="n">
        <v>16</v>
      </c>
      <c r="C3918" s="7" t="n">
        <v>50</v>
      </c>
    </row>
    <row r="3919" spans="1:8">
      <c r="A3919" t="s">
        <v>4</v>
      </c>
      <c r="B3919" s="4" t="s">
        <v>5</v>
      </c>
      <c r="C3919" s="4" t="s">
        <v>11</v>
      </c>
      <c r="D3919" s="4" t="s">
        <v>7</v>
      </c>
      <c r="E3919" s="4" t="s">
        <v>16</v>
      </c>
      <c r="F3919" s="4" t="s">
        <v>11</v>
      </c>
    </row>
    <row r="3920" spans="1:8">
      <c r="A3920" t="n">
        <v>29640</v>
      </c>
      <c r="B3920" s="62" t="n">
        <v>59</v>
      </c>
      <c r="C3920" s="7" t="n">
        <v>15</v>
      </c>
      <c r="D3920" s="7" t="n">
        <v>1</v>
      </c>
      <c r="E3920" s="7" t="n">
        <v>0.150000005960464</v>
      </c>
      <c r="F3920" s="7" t="n">
        <v>0</v>
      </c>
    </row>
    <row r="3921" spans="1:9">
      <c r="A3921" t="s">
        <v>4</v>
      </c>
      <c r="B3921" s="4" t="s">
        <v>5</v>
      </c>
      <c r="C3921" s="4" t="s">
        <v>7</v>
      </c>
      <c r="D3921" s="4" t="s">
        <v>11</v>
      </c>
      <c r="E3921" s="4" t="s">
        <v>8</v>
      </c>
      <c r="F3921" s="4" t="s">
        <v>8</v>
      </c>
      <c r="G3921" s="4" t="s">
        <v>8</v>
      </c>
      <c r="H3921" s="4" t="s">
        <v>8</v>
      </c>
    </row>
    <row r="3922" spans="1:9">
      <c r="A3922" t="n">
        <v>29650</v>
      </c>
      <c r="B3922" s="41" t="n">
        <v>51</v>
      </c>
      <c r="C3922" s="7" t="n">
        <v>3</v>
      </c>
      <c r="D3922" s="7" t="n">
        <v>15</v>
      </c>
      <c r="E3922" s="7" t="s">
        <v>163</v>
      </c>
      <c r="F3922" s="7" t="s">
        <v>164</v>
      </c>
      <c r="G3922" s="7" t="s">
        <v>165</v>
      </c>
      <c r="H3922" s="7" t="s">
        <v>166</v>
      </c>
    </row>
    <row r="3923" spans="1:9">
      <c r="A3923" t="s">
        <v>4</v>
      </c>
      <c r="B3923" s="4" t="s">
        <v>5</v>
      </c>
      <c r="C3923" s="4" t="s">
        <v>11</v>
      </c>
    </row>
    <row r="3924" spans="1:9">
      <c r="A3924" t="n">
        <v>29663</v>
      </c>
      <c r="B3924" s="36" t="n">
        <v>16</v>
      </c>
      <c r="C3924" s="7" t="n">
        <v>1000</v>
      </c>
    </row>
    <row r="3925" spans="1:9">
      <c r="A3925" t="s">
        <v>4</v>
      </c>
      <c r="B3925" s="4" t="s">
        <v>5</v>
      </c>
      <c r="C3925" s="4" t="s">
        <v>7</v>
      </c>
      <c r="D3925" s="4" t="s">
        <v>11</v>
      </c>
    </row>
    <row r="3926" spans="1:9">
      <c r="A3926" t="n">
        <v>29666</v>
      </c>
      <c r="B3926" s="26" t="n">
        <v>45</v>
      </c>
      <c r="C3926" s="7" t="n">
        <v>7</v>
      </c>
      <c r="D3926" s="7" t="n">
        <v>255</v>
      </c>
    </row>
    <row r="3927" spans="1:9">
      <c r="A3927" t="s">
        <v>4</v>
      </c>
      <c r="B3927" s="4" t="s">
        <v>5</v>
      </c>
      <c r="C3927" s="4" t="s">
        <v>7</v>
      </c>
      <c r="D3927" s="4" t="s">
        <v>11</v>
      </c>
      <c r="E3927" s="4" t="s">
        <v>11</v>
      </c>
      <c r="F3927" s="4" t="s">
        <v>7</v>
      </c>
    </row>
    <row r="3928" spans="1:9">
      <c r="A3928" t="n">
        <v>29670</v>
      </c>
      <c r="B3928" s="65" t="n">
        <v>25</v>
      </c>
      <c r="C3928" s="7" t="n">
        <v>1</v>
      </c>
      <c r="D3928" s="7" t="n">
        <v>65535</v>
      </c>
      <c r="E3928" s="7" t="n">
        <v>65535</v>
      </c>
      <c r="F3928" s="7" t="n">
        <v>0</v>
      </c>
    </row>
    <row r="3929" spans="1:9">
      <c r="A3929" t="s">
        <v>4</v>
      </c>
      <c r="B3929" s="4" t="s">
        <v>5</v>
      </c>
      <c r="C3929" s="4" t="s">
        <v>7</v>
      </c>
      <c r="D3929" s="4" t="s">
        <v>11</v>
      </c>
      <c r="E3929" s="4" t="s">
        <v>16</v>
      </c>
    </row>
    <row r="3930" spans="1:9">
      <c r="A3930" t="n">
        <v>29677</v>
      </c>
      <c r="B3930" s="29" t="n">
        <v>58</v>
      </c>
      <c r="C3930" s="7" t="n">
        <v>101</v>
      </c>
      <c r="D3930" s="7" t="n">
        <v>1000</v>
      </c>
      <c r="E3930" s="7" t="n">
        <v>1</v>
      </c>
    </row>
    <row r="3931" spans="1:9">
      <c r="A3931" t="s">
        <v>4</v>
      </c>
      <c r="B3931" s="4" t="s">
        <v>5</v>
      </c>
      <c r="C3931" s="4" t="s">
        <v>7</v>
      </c>
      <c r="D3931" s="4" t="s">
        <v>11</v>
      </c>
    </row>
    <row r="3932" spans="1:9">
      <c r="A3932" t="n">
        <v>29685</v>
      </c>
      <c r="B3932" s="29" t="n">
        <v>58</v>
      </c>
      <c r="C3932" s="7" t="n">
        <v>254</v>
      </c>
      <c r="D3932" s="7" t="n">
        <v>0</v>
      </c>
    </row>
    <row r="3933" spans="1:9">
      <c r="A3933" t="s">
        <v>4</v>
      </c>
      <c r="B3933" s="4" t="s">
        <v>5</v>
      </c>
      <c r="C3933" s="4" t="s">
        <v>7</v>
      </c>
      <c r="D3933" s="4" t="s">
        <v>7</v>
      </c>
      <c r="E3933" s="4" t="s">
        <v>16</v>
      </c>
      <c r="F3933" s="4" t="s">
        <v>16</v>
      </c>
      <c r="G3933" s="4" t="s">
        <v>16</v>
      </c>
      <c r="H3933" s="4" t="s">
        <v>11</v>
      </c>
    </row>
    <row r="3934" spans="1:9">
      <c r="A3934" t="n">
        <v>29689</v>
      </c>
      <c r="B3934" s="26" t="n">
        <v>45</v>
      </c>
      <c r="C3934" s="7" t="n">
        <v>2</v>
      </c>
      <c r="D3934" s="7" t="n">
        <v>3</v>
      </c>
      <c r="E3934" s="7" t="n">
        <v>4.15999984741211</v>
      </c>
      <c r="F3934" s="7" t="n">
        <v>-1.51999998092651</v>
      </c>
      <c r="G3934" s="7" t="n">
        <v>-20.6599998474121</v>
      </c>
      <c r="H3934" s="7" t="n">
        <v>0</v>
      </c>
    </row>
    <row r="3935" spans="1:9">
      <c r="A3935" t="s">
        <v>4</v>
      </c>
      <c r="B3935" s="4" t="s">
        <v>5</v>
      </c>
      <c r="C3935" s="4" t="s">
        <v>7</v>
      </c>
      <c r="D3935" s="4" t="s">
        <v>7</v>
      </c>
      <c r="E3935" s="4" t="s">
        <v>16</v>
      </c>
      <c r="F3935" s="4" t="s">
        <v>16</v>
      </c>
      <c r="G3935" s="4" t="s">
        <v>16</v>
      </c>
      <c r="H3935" s="4" t="s">
        <v>11</v>
      </c>
      <c r="I3935" s="4" t="s">
        <v>7</v>
      </c>
    </row>
    <row r="3936" spans="1:9">
      <c r="A3936" t="n">
        <v>29706</v>
      </c>
      <c r="B3936" s="26" t="n">
        <v>45</v>
      </c>
      <c r="C3936" s="7" t="n">
        <v>4</v>
      </c>
      <c r="D3936" s="7" t="n">
        <v>3</v>
      </c>
      <c r="E3936" s="7" t="n">
        <v>5.03999996185303</v>
      </c>
      <c r="F3936" s="7" t="n">
        <v>168.880004882813</v>
      </c>
      <c r="G3936" s="7" t="n">
        <v>0</v>
      </c>
      <c r="H3936" s="7" t="n">
        <v>0</v>
      </c>
      <c r="I3936" s="7" t="n">
        <v>0</v>
      </c>
    </row>
    <row r="3937" spans="1:9">
      <c r="A3937" t="s">
        <v>4</v>
      </c>
      <c r="B3937" s="4" t="s">
        <v>5</v>
      </c>
      <c r="C3937" s="4" t="s">
        <v>7</v>
      </c>
      <c r="D3937" s="4" t="s">
        <v>7</v>
      </c>
      <c r="E3937" s="4" t="s">
        <v>16</v>
      </c>
      <c r="F3937" s="4" t="s">
        <v>11</v>
      </c>
    </row>
    <row r="3938" spans="1:9">
      <c r="A3938" t="n">
        <v>29724</v>
      </c>
      <c r="B3938" s="26" t="n">
        <v>45</v>
      </c>
      <c r="C3938" s="7" t="n">
        <v>5</v>
      </c>
      <c r="D3938" s="7" t="n">
        <v>3</v>
      </c>
      <c r="E3938" s="7" t="n">
        <v>1.5</v>
      </c>
      <c r="F3938" s="7" t="n">
        <v>0</v>
      </c>
    </row>
    <row r="3939" spans="1:9">
      <c r="A3939" t="s">
        <v>4</v>
      </c>
      <c r="B3939" s="4" t="s">
        <v>5</v>
      </c>
      <c r="C3939" s="4" t="s">
        <v>7</v>
      </c>
      <c r="D3939" s="4" t="s">
        <v>7</v>
      </c>
      <c r="E3939" s="4" t="s">
        <v>16</v>
      </c>
      <c r="F3939" s="4" t="s">
        <v>11</v>
      </c>
    </row>
    <row r="3940" spans="1:9">
      <c r="A3940" t="n">
        <v>29733</v>
      </c>
      <c r="B3940" s="26" t="n">
        <v>45</v>
      </c>
      <c r="C3940" s="7" t="n">
        <v>11</v>
      </c>
      <c r="D3940" s="7" t="n">
        <v>3</v>
      </c>
      <c r="E3940" s="7" t="n">
        <v>34.0999984741211</v>
      </c>
      <c r="F3940" s="7" t="n">
        <v>0</v>
      </c>
    </row>
    <row r="3941" spans="1:9">
      <c r="A3941" t="s">
        <v>4</v>
      </c>
      <c r="B3941" s="4" t="s">
        <v>5</v>
      </c>
      <c r="C3941" s="4" t="s">
        <v>7</v>
      </c>
      <c r="D3941" s="4" t="s">
        <v>7</v>
      </c>
      <c r="E3941" s="4" t="s">
        <v>16</v>
      </c>
      <c r="F3941" s="4" t="s">
        <v>16</v>
      </c>
      <c r="G3941" s="4" t="s">
        <v>16</v>
      </c>
      <c r="H3941" s="4" t="s">
        <v>11</v>
      </c>
    </row>
    <row r="3942" spans="1:9">
      <c r="A3942" t="n">
        <v>29742</v>
      </c>
      <c r="B3942" s="26" t="n">
        <v>45</v>
      </c>
      <c r="C3942" s="7" t="n">
        <v>2</v>
      </c>
      <c r="D3942" s="7" t="n">
        <v>3</v>
      </c>
      <c r="E3942" s="7" t="n">
        <v>4.11999988555908</v>
      </c>
      <c r="F3942" s="7" t="n">
        <v>-1.14999997615814</v>
      </c>
      <c r="G3942" s="7" t="n">
        <v>-20.75</v>
      </c>
      <c r="H3942" s="7" t="n">
        <v>4000</v>
      </c>
    </row>
    <row r="3943" spans="1:9">
      <c r="A3943" t="s">
        <v>4</v>
      </c>
      <c r="B3943" s="4" t="s">
        <v>5</v>
      </c>
      <c r="C3943" s="4" t="s">
        <v>7</v>
      </c>
      <c r="D3943" s="4" t="s">
        <v>7</v>
      </c>
      <c r="E3943" s="4" t="s">
        <v>16</v>
      </c>
      <c r="F3943" s="4" t="s">
        <v>16</v>
      </c>
      <c r="G3943" s="4" t="s">
        <v>16</v>
      </c>
      <c r="H3943" s="4" t="s">
        <v>11</v>
      </c>
      <c r="I3943" s="4" t="s">
        <v>7</v>
      </c>
    </row>
    <row r="3944" spans="1:9">
      <c r="A3944" t="n">
        <v>29759</v>
      </c>
      <c r="B3944" s="26" t="n">
        <v>45</v>
      </c>
      <c r="C3944" s="7" t="n">
        <v>4</v>
      </c>
      <c r="D3944" s="7" t="n">
        <v>3</v>
      </c>
      <c r="E3944" s="7" t="n">
        <v>359.429992675781</v>
      </c>
      <c r="F3944" s="7" t="n">
        <v>114.339996337891</v>
      </c>
      <c r="G3944" s="7" t="n">
        <v>0</v>
      </c>
      <c r="H3944" s="7" t="n">
        <v>4000</v>
      </c>
      <c r="I3944" s="7" t="n">
        <v>1</v>
      </c>
    </row>
    <row r="3945" spans="1:9">
      <c r="A3945" t="s">
        <v>4</v>
      </c>
      <c r="B3945" s="4" t="s">
        <v>5</v>
      </c>
      <c r="C3945" s="4" t="s">
        <v>7</v>
      </c>
      <c r="D3945" s="4" t="s">
        <v>7</v>
      </c>
      <c r="E3945" s="4" t="s">
        <v>16</v>
      </c>
      <c r="F3945" s="4" t="s">
        <v>11</v>
      </c>
    </row>
    <row r="3946" spans="1:9">
      <c r="A3946" t="n">
        <v>29777</v>
      </c>
      <c r="B3946" s="26" t="n">
        <v>45</v>
      </c>
      <c r="C3946" s="7" t="n">
        <v>5</v>
      </c>
      <c r="D3946" s="7" t="n">
        <v>3</v>
      </c>
      <c r="E3946" s="7" t="n">
        <v>1.29999995231628</v>
      </c>
      <c r="F3946" s="7" t="n">
        <v>4000</v>
      </c>
    </row>
    <row r="3947" spans="1:9">
      <c r="A3947" t="s">
        <v>4</v>
      </c>
      <c r="B3947" s="4" t="s">
        <v>5</v>
      </c>
      <c r="C3947" s="4" t="s">
        <v>7</v>
      </c>
      <c r="D3947" s="4" t="s">
        <v>7</v>
      </c>
      <c r="E3947" s="4" t="s">
        <v>16</v>
      </c>
      <c r="F3947" s="4" t="s">
        <v>11</v>
      </c>
    </row>
    <row r="3948" spans="1:9">
      <c r="A3948" t="n">
        <v>29786</v>
      </c>
      <c r="B3948" s="26" t="n">
        <v>45</v>
      </c>
      <c r="C3948" s="7" t="n">
        <v>11</v>
      </c>
      <c r="D3948" s="7" t="n">
        <v>3</v>
      </c>
      <c r="E3948" s="7" t="n">
        <v>34.0999984741211</v>
      </c>
      <c r="F3948" s="7" t="n">
        <v>4000</v>
      </c>
    </row>
    <row r="3949" spans="1:9">
      <c r="A3949" t="s">
        <v>4</v>
      </c>
      <c r="B3949" s="4" t="s">
        <v>5</v>
      </c>
      <c r="C3949" s="4" t="s">
        <v>11</v>
      </c>
      <c r="D3949" s="4" t="s">
        <v>7</v>
      </c>
      <c r="E3949" s="4" t="s">
        <v>8</v>
      </c>
      <c r="F3949" s="4" t="s">
        <v>16</v>
      </c>
      <c r="G3949" s="4" t="s">
        <v>16</v>
      </c>
      <c r="H3949" s="4" t="s">
        <v>16</v>
      </c>
    </row>
    <row r="3950" spans="1:9">
      <c r="A3950" t="n">
        <v>29795</v>
      </c>
      <c r="B3950" s="40" t="n">
        <v>48</v>
      </c>
      <c r="C3950" s="7" t="n">
        <v>15</v>
      </c>
      <c r="D3950" s="7" t="n">
        <v>0</v>
      </c>
      <c r="E3950" s="7" t="s">
        <v>187</v>
      </c>
      <c r="F3950" s="7" t="n">
        <v>0</v>
      </c>
      <c r="G3950" s="7" t="n">
        <v>1</v>
      </c>
      <c r="H3950" s="7" t="n">
        <v>0</v>
      </c>
    </row>
    <row r="3951" spans="1:9">
      <c r="A3951" t="s">
        <v>4</v>
      </c>
      <c r="B3951" s="4" t="s">
        <v>5</v>
      </c>
      <c r="C3951" s="4" t="s">
        <v>11</v>
      </c>
      <c r="D3951" s="4" t="s">
        <v>7</v>
      </c>
      <c r="E3951" s="4" t="s">
        <v>8</v>
      </c>
      <c r="F3951" s="4" t="s">
        <v>16</v>
      </c>
      <c r="G3951" s="4" t="s">
        <v>16</v>
      </c>
      <c r="H3951" s="4" t="s">
        <v>16</v>
      </c>
    </row>
    <row r="3952" spans="1:9">
      <c r="A3952" t="n">
        <v>29821</v>
      </c>
      <c r="B3952" s="40" t="n">
        <v>48</v>
      </c>
      <c r="C3952" s="7" t="n">
        <v>11</v>
      </c>
      <c r="D3952" s="7" t="n">
        <v>0</v>
      </c>
      <c r="E3952" s="7" t="s">
        <v>187</v>
      </c>
      <c r="F3952" s="7" t="n">
        <v>0</v>
      </c>
      <c r="G3952" s="7" t="n">
        <v>1</v>
      </c>
      <c r="H3952" s="7" t="n">
        <v>0</v>
      </c>
    </row>
    <row r="3953" spans="1:9">
      <c r="A3953" t="s">
        <v>4</v>
      </c>
      <c r="B3953" s="4" t="s">
        <v>5</v>
      </c>
      <c r="C3953" s="4" t="s">
        <v>11</v>
      </c>
      <c r="D3953" s="4" t="s">
        <v>7</v>
      </c>
      <c r="E3953" s="4" t="s">
        <v>8</v>
      </c>
      <c r="F3953" s="4" t="s">
        <v>16</v>
      </c>
      <c r="G3953" s="4" t="s">
        <v>16</v>
      </c>
      <c r="H3953" s="4" t="s">
        <v>16</v>
      </c>
    </row>
    <row r="3954" spans="1:9">
      <c r="A3954" t="n">
        <v>29847</v>
      </c>
      <c r="B3954" s="40" t="n">
        <v>48</v>
      </c>
      <c r="C3954" s="7" t="n">
        <v>8</v>
      </c>
      <c r="D3954" s="7" t="n">
        <v>0</v>
      </c>
      <c r="E3954" s="7" t="s">
        <v>187</v>
      </c>
      <c r="F3954" s="7" t="n">
        <v>-1</v>
      </c>
      <c r="G3954" s="7" t="n">
        <v>1</v>
      </c>
      <c r="H3954" s="7" t="n">
        <v>0</v>
      </c>
    </row>
    <row r="3955" spans="1:9">
      <c r="A3955" t="s">
        <v>4</v>
      </c>
      <c r="B3955" s="4" t="s">
        <v>5</v>
      </c>
      <c r="C3955" s="4" t="s">
        <v>11</v>
      </c>
      <c r="D3955" s="4" t="s">
        <v>7</v>
      </c>
      <c r="E3955" s="4" t="s">
        <v>8</v>
      </c>
      <c r="F3955" s="4" t="s">
        <v>16</v>
      </c>
      <c r="G3955" s="4" t="s">
        <v>16</v>
      </c>
      <c r="H3955" s="4" t="s">
        <v>16</v>
      </c>
    </row>
    <row r="3956" spans="1:9">
      <c r="A3956" t="n">
        <v>29873</v>
      </c>
      <c r="B3956" s="40" t="n">
        <v>48</v>
      </c>
      <c r="C3956" s="7" t="n">
        <v>7</v>
      </c>
      <c r="D3956" s="7" t="n">
        <v>0</v>
      </c>
      <c r="E3956" s="7" t="s">
        <v>187</v>
      </c>
      <c r="F3956" s="7" t="n">
        <v>-1</v>
      </c>
      <c r="G3956" s="7" t="n">
        <v>1</v>
      </c>
      <c r="H3956" s="7" t="n">
        <v>0</v>
      </c>
    </row>
    <row r="3957" spans="1:9">
      <c r="A3957" t="s">
        <v>4</v>
      </c>
      <c r="B3957" s="4" t="s">
        <v>5</v>
      </c>
      <c r="C3957" s="4" t="s">
        <v>11</v>
      </c>
      <c r="D3957" s="4" t="s">
        <v>7</v>
      </c>
      <c r="E3957" s="4" t="s">
        <v>8</v>
      </c>
      <c r="F3957" s="4" t="s">
        <v>16</v>
      </c>
      <c r="G3957" s="4" t="s">
        <v>16</v>
      </c>
      <c r="H3957" s="4" t="s">
        <v>16</v>
      </c>
    </row>
    <row r="3958" spans="1:9">
      <c r="A3958" t="n">
        <v>29899</v>
      </c>
      <c r="B3958" s="40" t="n">
        <v>48</v>
      </c>
      <c r="C3958" s="7" t="n">
        <v>9</v>
      </c>
      <c r="D3958" s="7" t="n">
        <v>0</v>
      </c>
      <c r="E3958" s="7" t="s">
        <v>187</v>
      </c>
      <c r="F3958" s="7" t="n">
        <v>-1</v>
      </c>
      <c r="G3958" s="7" t="n">
        <v>1</v>
      </c>
      <c r="H3958" s="7" t="n">
        <v>0</v>
      </c>
    </row>
    <row r="3959" spans="1:9">
      <c r="A3959" t="s">
        <v>4</v>
      </c>
      <c r="B3959" s="4" t="s">
        <v>5</v>
      </c>
      <c r="C3959" s="4" t="s">
        <v>11</v>
      </c>
    </row>
    <row r="3960" spans="1:9">
      <c r="A3960" t="n">
        <v>29925</v>
      </c>
      <c r="B3960" s="36" t="n">
        <v>16</v>
      </c>
      <c r="C3960" s="7" t="n">
        <v>3000</v>
      </c>
    </row>
    <row r="3961" spans="1:9">
      <c r="A3961" t="s">
        <v>4</v>
      </c>
      <c r="B3961" s="4" t="s">
        <v>5</v>
      </c>
      <c r="C3961" s="4" t="s">
        <v>7</v>
      </c>
      <c r="D3961" s="4" t="s">
        <v>11</v>
      </c>
      <c r="E3961" s="4" t="s">
        <v>8</v>
      </c>
      <c r="F3961" s="4" t="s">
        <v>8</v>
      </c>
      <c r="G3961" s="4" t="s">
        <v>8</v>
      </c>
      <c r="H3961" s="4" t="s">
        <v>8</v>
      </c>
    </row>
    <row r="3962" spans="1:9">
      <c r="A3962" t="n">
        <v>29928</v>
      </c>
      <c r="B3962" s="41" t="n">
        <v>51</v>
      </c>
      <c r="C3962" s="7" t="n">
        <v>3</v>
      </c>
      <c r="D3962" s="7" t="n">
        <v>14</v>
      </c>
      <c r="E3962" s="7" t="s">
        <v>166</v>
      </c>
      <c r="F3962" s="7" t="s">
        <v>166</v>
      </c>
      <c r="G3962" s="7" t="s">
        <v>165</v>
      </c>
      <c r="H3962" s="7" t="s">
        <v>166</v>
      </c>
    </row>
    <row r="3963" spans="1:9">
      <c r="A3963" t="s">
        <v>4</v>
      </c>
      <c r="B3963" s="4" t="s">
        <v>5</v>
      </c>
      <c r="C3963" s="4" t="s">
        <v>11</v>
      </c>
    </row>
    <row r="3964" spans="1:9">
      <c r="A3964" t="n">
        <v>29941</v>
      </c>
      <c r="B3964" s="36" t="n">
        <v>16</v>
      </c>
      <c r="C3964" s="7" t="n">
        <v>1000</v>
      </c>
    </row>
    <row r="3965" spans="1:9">
      <c r="A3965" t="s">
        <v>4</v>
      </c>
      <c r="B3965" s="4" t="s">
        <v>5</v>
      </c>
      <c r="C3965" s="4" t="s">
        <v>7</v>
      </c>
      <c r="D3965" s="4" t="s">
        <v>11</v>
      </c>
      <c r="E3965" s="4" t="s">
        <v>16</v>
      </c>
    </row>
    <row r="3966" spans="1:9">
      <c r="A3966" t="n">
        <v>29944</v>
      </c>
      <c r="B3966" s="29" t="n">
        <v>58</v>
      </c>
      <c r="C3966" s="7" t="n">
        <v>101</v>
      </c>
      <c r="D3966" s="7" t="n">
        <v>500</v>
      </c>
      <c r="E3966" s="7" t="n">
        <v>1</v>
      </c>
    </row>
    <row r="3967" spans="1:9">
      <c r="A3967" t="s">
        <v>4</v>
      </c>
      <c r="B3967" s="4" t="s">
        <v>5</v>
      </c>
      <c r="C3967" s="4" t="s">
        <v>7</v>
      </c>
      <c r="D3967" s="4" t="s">
        <v>11</v>
      </c>
    </row>
    <row r="3968" spans="1:9">
      <c r="A3968" t="n">
        <v>29952</v>
      </c>
      <c r="B3968" s="29" t="n">
        <v>58</v>
      </c>
      <c r="C3968" s="7" t="n">
        <v>254</v>
      </c>
      <c r="D3968" s="7" t="n">
        <v>0</v>
      </c>
    </row>
    <row r="3969" spans="1:8">
      <c r="A3969" t="s">
        <v>4</v>
      </c>
      <c r="B3969" s="4" t="s">
        <v>5</v>
      </c>
      <c r="C3969" s="4" t="s">
        <v>7</v>
      </c>
      <c r="D3969" s="4" t="s">
        <v>7</v>
      </c>
      <c r="E3969" s="4" t="s">
        <v>16</v>
      </c>
      <c r="F3969" s="4" t="s">
        <v>16</v>
      </c>
      <c r="G3969" s="4" t="s">
        <v>16</v>
      </c>
      <c r="H3969" s="4" t="s">
        <v>11</v>
      </c>
    </row>
    <row r="3970" spans="1:8">
      <c r="A3970" t="n">
        <v>29956</v>
      </c>
      <c r="B3970" s="26" t="n">
        <v>45</v>
      </c>
      <c r="C3970" s="7" t="n">
        <v>2</v>
      </c>
      <c r="D3970" s="7" t="n">
        <v>3</v>
      </c>
      <c r="E3970" s="7" t="n">
        <v>3.88000011444092</v>
      </c>
      <c r="F3970" s="7" t="n">
        <v>-0.839999973773956</v>
      </c>
      <c r="G3970" s="7" t="n">
        <v>-22.2700004577637</v>
      </c>
      <c r="H3970" s="7" t="n">
        <v>0</v>
      </c>
    </row>
    <row r="3971" spans="1:8">
      <c r="A3971" t="s">
        <v>4</v>
      </c>
      <c r="B3971" s="4" t="s">
        <v>5</v>
      </c>
      <c r="C3971" s="4" t="s">
        <v>7</v>
      </c>
      <c r="D3971" s="4" t="s">
        <v>7</v>
      </c>
      <c r="E3971" s="4" t="s">
        <v>16</v>
      </c>
      <c r="F3971" s="4" t="s">
        <v>16</v>
      </c>
      <c r="G3971" s="4" t="s">
        <v>16</v>
      </c>
      <c r="H3971" s="4" t="s">
        <v>11</v>
      </c>
      <c r="I3971" s="4" t="s">
        <v>7</v>
      </c>
    </row>
    <row r="3972" spans="1:8">
      <c r="A3972" t="n">
        <v>29973</v>
      </c>
      <c r="B3972" s="26" t="n">
        <v>45</v>
      </c>
      <c r="C3972" s="7" t="n">
        <v>4</v>
      </c>
      <c r="D3972" s="7" t="n">
        <v>3</v>
      </c>
      <c r="E3972" s="7" t="n">
        <v>14.289999961853</v>
      </c>
      <c r="F3972" s="7" t="n">
        <v>279.209991455078</v>
      </c>
      <c r="G3972" s="7" t="n">
        <v>2</v>
      </c>
      <c r="H3972" s="7" t="n">
        <v>0</v>
      </c>
      <c r="I3972" s="7" t="n">
        <v>0</v>
      </c>
    </row>
    <row r="3973" spans="1:8">
      <c r="A3973" t="s">
        <v>4</v>
      </c>
      <c r="B3973" s="4" t="s">
        <v>5</v>
      </c>
      <c r="C3973" s="4" t="s">
        <v>7</v>
      </c>
      <c r="D3973" s="4" t="s">
        <v>7</v>
      </c>
      <c r="E3973" s="4" t="s">
        <v>16</v>
      </c>
      <c r="F3973" s="4" t="s">
        <v>11</v>
      </c>
    </row>
    <row r="3974" spans="1:8">
      <c r="A3974" t="n">
        <v>29991</v>
      </c>
      <c r="B3974" s="26" t="n">
        <v>45</v>
      </c>
      <c r="C3974" s="7" t="n">
        <v>5</v>
      </c>
      <c r="D3974" s="7" t="n">
        <v>3</v>
      </c>
      <c r="E3974" s="7" t="n">
        <v>4.19999980926514</v>
      </c>
      <c r="F3974" s="7" t="n">
        <v>0</v>
      </c>
    </row>
    <row r="3975" spans="1:8">
      <c r="A3975" t="s">
        <v>4</v>
      </c>
      <c r="B3975" s="4" t="s">
        <v>5</v>
      </c>
      <c r="C3975" s="4" t="s">
        <v>7</v>
      </c>
      <c r="D3975" s="4" t="s">
        <v>7</v>
      </c>
      <c r="E3975" s="4" t="s">
        <v>16</v>
      </c>
      <c r="F3975" s="4" t="s">
        <v>11</v>
      </c>
    </row>
    <row r="3976" spans="1:8">
      <c r="A3976" t="n">
        <v>30000</v>
      </c>
      <c r="B3976" s="26" t="n">
        <v>45</v>
      </c>
      <c r="C3976" s="7" t="n">
        <v>11</v>
      </c>
      <c r="D3976" s="7" t="n">
        <v>3</v>
      </c>
      <c r="E3976" s="7" t="n">
        <v>28.3999996185303</v>
      </c>
      <c r="F3976" s="7" t="n">
        <v>0</v>
      </c>
    </row>
    <row r="3977" spans="1:8">
      <c r="A3977" t="s">
        <v>4</v>
      </c>
      <c r="B3977" s="4" t="s">
        <v>5</v>
      </c>
      <c r="C3977" s="4" t="s">
        <v>11</v>
      </c>
    </row>
    <row r="3978" spans="1:8">
      <c r="A3978" t="n">
        <v>30009</v>
      </c>
      <c r="B3978" s="36" t="n">
        <v>16</v>
      </c>
      <c r="C3978" s="7" t="n">
        <v>0</v>
      </c>
    </row>
    <row r="3979" spans="1:8">
      <c r="A3979" t="s">
        <v>4</v>
      </c>
      <c r="B3979" s="4" t="s">
        <v>5</v>
      </c>
      <c r="C3979" s="4" t="s">
        <v>11</v>
      </c>
      <c r="D3979" s="4" t="s">
        <v>11</v>
      </c>
      <c r="E3979" s="4" t="s">
        <v>11</v>
      </c>
    </row>
    <row r="3980" spans="1:8">
      <c r="A3980" t="n">
        <v>30012</v>
      </c>
      <c r="B3980" s="64" t="n">
        <v>61</v>
      </c>
      <c r="C3980" s="7" t="n">
        <v>0</v>
      </c>
      <c r="D3980" s="7" t="n">
        <v>14</v>
      </c>
      <c r="E3980" s="7" t="n">
        <v>0</v>
      </c>
    </row>
    <row r="3981" spans="1:8">
      <c r="A3981" t="s">
        <v>4</v>
      </c>
      <c r="B3981" s="4" t="s">
        <v>5</v>
      </c>
      <c r="C3981" s="4" t="s">
        <v>11</v>
      </c>
      <c r="D3981" s="4" t="s">
        <v>11</v>
      </c>
      <c r="E3981" s="4" t="s">
        <v>11</v>
      </c>
    </row>
    <row r="3982" spans="1:8">
      <c r="A3982" t="n">
        <v>30019</v>
      </c>
      <c r="B3982" s="64" t="n">
        <v>61</v>
      </c>
      <c r="C3982" s="7" t="n">
        <v>9</v>
      </c>
      <c r="D3982" s="7" t="n">
        <v>14</v>
      </c>
      <c r="E3982" s="7" t="n">
        <v>0</v>
      </c>
    </row>
    <row r="3983" spans="1:8">
      <c r="A3983" t="s">
        <v>4</v>
      </c>
      <c r="B3983" s="4" t="s">
        <v>5</v>
      </c>
      <c r="C3983" s="4" t="s">
        <v>11</v>
      </c>
      <c r="D3983" s="4" t="s">
        <v>11</v>
      </c>
      <c r="E3983" s="4" t="s">
        <v>11</v>
      </c>
    </row>
    <row r="3984" spans="1:8">
      <c r="A3984" t="n">
        <v>30026</v>
      </c>
      <c r="B3984" s="64" t="n">
        <v>61</v>
      </c>
      <c r="C3984" s="7" t="n">
        <v>6</v>
      </c>
      <c r="D3984" s="7" t="n">
        <v>14</v>
      </c>
      <c r="E3984" s="7" t="n">
        <v>0</v>
      </c>
    </row>
    <row r="3985" spans="1:9">
      <c r="A3985" t="s">
        <v>4</v>
      </c>
      <c r="B3985" s="4" t="s">
        <v>5</v>
      </c>
      <c r="C3985" s="4" t="s">
        <v>11</v>
      </c>
      <c r="D3985" s="4" t="s">
        <v>11</v>
      </c>
      <c r="E3985" s="4" t="s">
        <v>11</v>
      </c>
    </row>
    <row r="3986" spans="1:9">
      <c r="A3986" t="n">
        <v>30033</v>
      </c>
      <c r="B3986" s="64" t="n">
        <v>61</v>
      </c>
      <c r="C3986" s="7" t="n">
        <v>3</v>
      </c>
      <c r="D3986" s="7" t="n">
        <v>14</v>
      </c>
      <c r="E3986" s="7" t="n">
        <v>0</v>
      </c>
    </row>
    <row r="3987" spans="1:9">
      <c r="A3987" t="s">
        <v>4</v>
      </c>
      <c r="B3987" s="4" t="s">
        <v>5</v>
      </c>
      <c r="C3987" s="4" t="s">
        <v>11</v>
      </c>
      <c r="D3987" s="4" t="s">
        <v>11</v>
      </c>
      <c r="E3987" s="4" t="s">
        <v>11</v>
      </c>
    </row>
    <row r="3988" spans="1:9">
      <c r="A3988" t="n">
        <v>30040</v>
      </c>
      <c r="B3988" s="64" t="n">
        <v>61</v>
      </c>
      <c r="C3988" s="7" t="n">
        <v>8</v>
      </c>
      <c r="D3988" s="7" t="n">
        <v>14</v>
      </c>
      <c r="E3988" s="7" t="n">
        <v>0</v>
      </c>
    </row>
    <row r="3989" spans="1:9">
      <c r="A3989" t="s">
        <v>4</v>
      </c>
      <c r="B3989" s="4" t="s">
        <v>5</v>
      </c>
      <c r="C3989" s="4" t="s">
        <v>11</v>
      </c>
      <c r="D3989" s="4" t="s">
        <v>11</v>
      </c>
      <c r="E3989" s="4" t="s">
        <v>11</v>
      </c>
    </row>
    <row r="3990" spans="1:9">
      <c r="A3990" t="n">
        <v>30047</v>
      </c>
      <c r="B3990" s="64" t="n">
        <v>61</v>
      </c>
      <c r="C3990" s="7" t="n">
        <v>2</v>
      </c>
      <c r="D3990" s="7" t="n">
        <v>14</v>
      </c>
      <c r="E3990" s="7" t="n">
        <v>0</v>
      </c>
    </row>
    <row r="3991" spans="1:9">
      <c r="A3991" t="s">
        <v>4</v>
      </c>
      <c r="B3991" s="4" t="s">
        <v>5</v>
      </c>
      <c r="C3991" s="4" t="s">
        <v>11</v>
      </c>
      <c r="D3991" s="4" t="s">
        <v>11</v>
      </c>
      <c r="E3991" s="4" t="s">
        <v>11</v>
      </c>
    </row>
    <row r="3992" spans="1:9">
      <c r="A3992" t="n">
        <v>30054</v>
      </c>
      <c r="B3992" s="64" t="n">
        <v>61</v>
      </c>
      <c r="C3992" s="7" t="n">
        <v>4</v>
      </c>
      <c r="D3992" s="7" t="n">
        <v>14</v>
      </c>
      <c r="E3992" s="7" t="n">
        <v>0</v>
      </c>
    </row>
    <row r="3993" spans="1:9">
      <c r="A3993" t="s">
        <v>4</v>
      </c>
      <c r="B3993" s="4" t="s">
        <v>5</v>
      </c>
      <c r="C3993" s="4" t="s">
        <v>11</v>
      </c>
      <c r="D3993" s="4" t="s">
        <v>11</v>
      </c>
      <c r="E3993" s="4" t="s">
        <v>11</v>
      </c>
    </row>
    <row r="3994" spans="1:9">
      <c r="A3994" t="n">
        <v>30061</v>
      </c>
      <c r="B3994" s="64" t="n">
        <v>61</v>
      </c>
      <c r="C3994" s="7" t="n">
        <v>1</v>
      </c>
      <c r="D3994" s="7" t="n">
        <v>14</v>
      </c>
      <c r="E3994" s="7" t="n">
        <v>0</v>
      </c>
    </row>
    <row r="3995" spans="1:9">
      <c r="A3995" t="s">
        <v>4</v>
      </c>
      <c r="B3995" s="4" t="s">
        <v>5</v>
      </c>
      <c r="C3995" s="4" t="s">
        <v>11</v>
      </c>
      <c r="D3995" s="4" t="s">
        <v>11</v>
      </c>
      <c r="E3995" s="4" t="s">
        <v>11</v>
      </c>
    </row>
    <row r="3996" spans="1:9">
      <c r="A3996" t="n">
        <v>30068</v>
      </c>
      <c r="B3996" s="64" t="n">
        <v>61</v>
      </c>
      <c r="C3996" s="7" t="n">
        <v>7</v>
      </c>
      <c r="D3996" s="7" t="n">
        <v>14</v>
      </c>
      <c r="E3996" s="7" t="n">
        <v>0</v>
      </c>
    </row>
    <row r="3997" spans="1:9">
      <c r="A3997" t="s">
        <v>4</v>
      </c>
      <c r="B3997" s="4" t="s">
        <v>5</v>
      </c>
      <c r="C3997" s="4" t="s">
        <v>11</v>
      </c>
      <c r="D3997" s="4" t="s">
        <v>11</v>
      </c>
      <c r="E3997" s="4" t="s">
        <v>11</v>
      </c>
    </row>
    <row r="3998" spans="1:9">
      <c r="A3998" t="n">
        <v>30075</v>
      </c>
      <c r="B3998" s="64" t="n">
        <v>61</v>
      </c>
      <c r="C3998" s="7" t="n">
        <v>5</v>
      </c>
      <c r="D3998" s="7" t="n">
        <v>14</v>
      </c>
      <c r="E3998" s="7" t="n">
        <v>0</v>
      </c>
    </row>
    <row r="3999" spans="1:9">
      <c r="A3999" t="s">
        <v>4</v>
      </c>
      <c r="B3999" s="4" t="s">
        <v>5</v>
      </c>
      <c r="C3999" s="4" t="s">
        <v>11</v>
      </c>
      <c r="D3999" s="4" t="s">
        <v>11</v>
      </c>
      <c r="E3999" s="4" t="s">
        <v>11</v>
      </c>
    </row>
    <row r="4000" spans="1:9">
      <c r="A4000" t="n">
        <v>30082</v>
      </c>
      <c r="B4000" s="64" t="n">
        <v>61</v>
      </c>
      <c r="C4000" s="7" t="n">
        <v>7032</v>
      </c>
      <c r="D4000" s="7" t="n">
        <v>14</v>
      </c>
      <c r="E4000" s="7" t="n">
        <v>0</v>
      </c>
    </row>
    <row r="4001" spans="1:5">
      <c r="A4001" t="s">
        <v>4</v>
      </c>
      <c r="B4001" s="4" t="s">
        <v>5</v>
      </c>
      <c r="C4001" s="4" t="s">
        <v>11</v>
      </c>
      <c r="D4001" s="4" t="s">
        <v>11</v>
      </c>
      <c r="E4001" s="4" t="s">
        <v>11</v>
      </c>
    </row>
    <row r="4002" spans="1:5">
      <c r="A4002" t="n">
        <v>30089</v>
      </c>
      <c r="B4002" s="64" t="n">
        <v>61</v>
      </c>
      <c r="C4002" s="7" t="n">
        <v>16</v>
      </c>
      <c r="D4002" s="7" t="n">
        <v>14</v>
      </c>
      <c r="E4002" s="7" t="n">
        <v>0</v>
      </c>
    </row>
    <row r="4003" spans="1:5">
      <c r="A4003" t="s">
        <v>4</v>
      </c>
      <c r="B4003" s="4" t="s">
        <v>5</v>
      </c>
      <c r="C4003" s="4" t="s">
        <v>11</v>
      </c>
      <c r="D4003" s="4" t="s">
        <v>11</v>
      </c>
      <c r="E4003" s="4" t="s">
        <v>11</v>
      </c>
    </row>
    <row r="4004" spans="1:5">
      <c r="A4004" t="n">
        <v>30096</v>
      </c>
      <c r="B4004" s="64" t="n">
        <v>61</v>
      </c>
      <c r="C4004" s="7" t="n">
        <v>11</v>
      </c>
      <c r="D4004" s="7" t="n">
        <v>14</v>
      </c>
      <c r="E4004" s="7" t="n">
        <v>0</v>
      </c>
    </row>
    <row r="4005" spans="1:5">
      <c r="A4005" t="s">
        <v>4</v>
      </c>
      <c r="B4005" s="4" t="s">
        <v>5</v>
      </c>
      <c r="C4005" s="4" t="s">
        <v>11</v>
      </c>
      <c r="D4005" s="4" t="s">
        <v>11</v>
      </c>
      <c r="E4005" s="4" t="s">
        <v>11</v>
      </c>
    </row>
    <row r="4006" spans="1:5">
      <c r="A4006" t="n">
        <v>30103</v>
      </c>
      <c r="B4006" s="64" t="n">
        <v>61</v>
      </c>
      <c r="C4006" s="7" t="n">
        <v>15</v>
      </c>
      <c r="D4006" s="7" t="n">
        <v>14</v>
      </c>
      <c r="E4006" s="7" t="n">
        <v>0</v>
      </c>
    </row>
    <row r="4007" spans="1:5">
      <c r="A4007" t="s">
        <v>4</v>
      </c>
      <c r="B4007" s="4" t="s">
        <v>5</v>
      </c>
      <c r="C4007" s="4" t="s">
        <v>11</v>
      </c>
      <c r="D4007" s="4" t="s">
        <v>11</v>
      </c>
      <c r="E4007" s="4" t="s">
        <v>11</v>
      </c>
    </row>
    <row r="4008" spans="1:5">
      <c r="A4008" t="n">
        <v>30110</v>
      </c>
      <c r="B4008" s="64" t="n">
        <v>61</v>
      </c>
      <c r="C4008" s="7" t="n">
        <v>17</v>
      </c>
      <c r="D4008" s="7" t="n">
        <v>14</v>
      </c>
      <c r="E4008" s="7" t="n">
        <v>0</v>
      </c>
    </row>
    <row r="4009" spans="1:5">
      <c r="A4009" t="s">
        <v>4</v>
      </c>
      <c r="B4009" s="4" t="s">
        <v>5</v>
      </c>
      <c r="C4009" s="4" t="s">
        <v>11</v>
      </c>
      <c r="D4009" s="4" t="s">
        <v>11</v>
      </c>
      <c r="E4009" s="4" t="s">
        <v>11</v>
      </c>
    </row>
    <row r="4010" spans="1:5">
      <c r="A4010" t="n">
        <v>30117</v>
      </c>
      <c r="B4010" s="64" t="n">
        <v>61</v>
      </c>
      <c r="C4010" s="7" t="n">
        <v>18</v>
      </c>
      <c r="D4010" s="7" t="n">
        <v>14</v>
      </c>
      <c r="E4010" s="7" t="n">
        <v>0</v>
      </c>
    </row>
    <row r="4011" spans="1:5">
      <c r="A4011" t="s">
        <v>4</v>
      </c>
      <c r="B4011" s="4" t="s">
        <v>5</v>
      </c>
      <c r="C4011" s="4" t="s">
        <v>11</v>
      </c>
      <c r="D4011" s="4" t="s">
        <v>11</v>
      </c>
      <c r="E4011" s="4" t="s">
        <v>11</v>
      </c>
    </row>
    <row r="4012" spans="1:5">
      <c r="A4012" t="n">
        <v>30124</v>
      </c>
      <c r="B4012" s="64" t="n">
        <v>61</v>
      </c>
      <c r="C4012" s="7" t="n">
        <v>12</v>
      </c>
      <c r="D4012" s="7" t="n">
        <v>14</v>
      </c>
      <c r="E4012" s="7" t="n">
        <v>0</v>
      </c>
    </row>
    <row r="4013" spans="1:5">
      <c r="A4013" t="s">
        <v>4</v>
      </c>
      <c r="B4013" s="4" t="s">
        <v>5</v>
      </c>
      <c r="C4013" s="4" t="s">
        <v>11</v>
      </c>
      <c r="D4013" s="4" t="s">
        <v>11</v>
      </c>
      <c r="E4013" s="4" t="s">
        <v>11</v>
      </c>
    </row>
    <row r="4014" spans="1:5">
      <c r="A4014" t="n">
        <v>30131</v>
      </c>
      <c r="B4014" s="64" t="n">
        <v>61</v>
      </c>
      <c r="C4014" s="7" t="n">
        <v>13</v>
      </c>
      <c r="D4014" s="7" t="n">
        <v>14</v>
      </c>
      <c r="E4014" s="7" t="n">
        <v>0</v>
      </c>
    </row>
    <row r="4015" spans="1:5">
      <c r="A4015" t="s">
        <v>4</v>
      </c>
      <c r="B4015" s="4" t="s">
        <v>5</v>
      </c>
      <c r="C4015" s="4" t="s">
        <v>11</v>
      </c>
      <c r="D4015" s="4" t="s">
        <v>11</v>
      </c>
      <c r="E4015" s="4" t="s">
        <v>11</v>
      </c>
    </row>
    <row r="4016" spans="1:5">
      <c r="A4016" t="n">
        <v>30138</v>
      </c>
      <c r="B4016" s="64" t="n">
        <v>61</v>
      </c>
      <c r="C4016" s="7" t="n">
        <v>80</v>
      </c>
      <c r="D4016" s="7" t="n">
        <v>14</v>
      </c>
      <c r="E4016" s="7" t="n">
        <v>0</v>
      </c>
    </row>
    <row r="4017" spans="1:5">
      <c r="A4017" t="s">
        <v>4</v>
      </c>
      <c r="B4017" s="4" t="s">
        <v>5</v>
      </c>
      <c r="C4017" s="4" t="s">
        <v>7</v>
      </c>
      <c r="D4017" s="4" t="s">
        <v>11</v>
      </c>
      <c r="E4017" s="4" t="s">
        <v>8</v>
      </c>
      <c r="F4017" s="4" t="s">
        <v>8</v>
      </c>
      <c r="G4017" s="4" t="s">
        <v>8</v>
      </c>
      <c r="H4017" s="4" t="s">
        <v>8</v>
      </c>
    </row>
    <row r="4018" spans="1:5">
      <c r="A4018" t="n">
        <v>30145</v>
      </c>
      <c r="B4018" s="41" t="n">
        <v>51</v>
      </c>
      <c r="C4018" s="7" t="n">
        <v>3</v>
      </c>
      <c r="D4018" s="7" t="n">
        <v>0</v>
      </c>
      <c r="E4018" s="7" t="s">
        <v>166</v>
      </c>
      <c r="F4018" s="7" t="s">
        <v>166</v>
      </c>
      <c r="G4018" s="7" t="s">
        <v>165</v>
      </c>
      <c r="H4018" s="7" t="s">
        <v>166</v>
      </c>
    </row>
    <row r="4019" spans="1:5">
      <c r="A4019" t="s">
        <v>4</v>
      </c>
      <c r="B4019" s="4" t="s">
        <v>5</v>
      </c>
      <c r="C4019" s="4" t="s">
        <v>7</v>
      </c>
      <c r="D4019" s="4" t="s">
        <v>11</v>
      </c>
      <c r="E4019" s="4" t="s">
        <v>8</v>
      </c>
      <c r="F4019" s="4" t="s">
        <v>8</v>
      </c>
      <c r="G4019" s="4" t="s">
        <v>8</v>
      </c>
      <c r="H4019" s="4" t="s">
        <v>8</v>
      </c>
    </row>
    <row r="4020" spans="1:5">
      <c r="A4020" t="n">
        <v>30158</v>
      </c>
      <c r="B4020" s="41" t="n">
        <v>51</v>
      </c>
      <c r="C4020" s="7" t="n">
        <v>3</v>
      </c>
      <c r="D4020" s="7" t="n">
        <v>16</v>
      </c>
      <c r="E4020" s="7" t="s">
        <v>166</v>
      </c>
      <c r="F4020" s="7" t="s">
        <v>166</v>
      </c>
      <c r="G4020" s="7" t="s">
        <v>165</v>
      </c>
      <c r="H4020" s="7" t="s">
        <v>166</v>
      </c>
    </row>
    <row r="4021" spans="1:5">
      <c r="A4021" t="s">
        <v>4</v>
      </c>
      <c r="B4021" s="4" t="s">
        <v>5</v>
      </c>
      <c r="C4021" s="4" t="s">
        <v>7</v>
      </c>
      <c r="D4021" s="4" t="s">
        <v>11</v>
      </c>
      <c r="E4021" s="4" t="s">
        <v>8</v>
      </c>
      <c r="F4021" s="4" t="s">
        <v>8</v>
      </c>
      <c r="G4021" s="4" t="s">
        <v>8</v>
      </c>
      <c r="H4021" s="4" t="s">
        <v>8</v>
      </c>
    </row>
    <row r="4022" spans="1:5">
      <c r="A4022" t="n">
        <v>30171</v>
      </c>
      <c r="B4022" s="41" t="n">
        <v>51</v>
      </c>
      <c r="C4022" s="7" t="n">
        <v>3</v>
      </c>
      <c r="D4022" s="7" t="n">
        <v>11</v>
      </c>
      <c r="E4022" s="7" t="s">
        <v>166</v>
      </c>
      <c r="F4022" s="7" t="s">
        <v>166</v>
      </c>
      <c r="G4022" s="7" t="s">
        <v>165</v>
      </c>
      <c r="H4022" s="7" t="s">
        <v>166</v>
      </c>
    </row>
    <row r="4023" spans="1:5">
      <c r="A4023" t="s">
        <v>4</v>
      </c>
      <c r="B4023" s="4" t="s">
        <v>5</v>
      </c>
      <c r="C4023" s="4" t="s">
        <v>7</v>
      </c>
      <c r="D4023" s="4" t="s">
        <v>11</v>
      </c>
      <c r="E4023" s="4" t="s">
        <v>8</v>
      </c>
      <c r="F4023" s="4" t="s">
        <v>8</v>
      </c>
      <c r="G4023" s="4" t="s">
        <v>8</v>
      </c>
      <c r="H4023" s="4" t="s">
        <v>8</v>
      </c>
    </row>
    <row r="4024" spans="1:5">
      <c r="A4024" t="n">
        <v>30184</v>
      </c>
      <c r="B4024" s="41" t="n">
        <v>51</v>
      </c>
      <c r="C4024" s="7" t="n">
        <v>3</v>
      </c>
      <c r="D4024" s="7" t="n">
        <v>1</v>
      </c>
      <c r="E4024" s="7" t="s">
        <v>166</v>
      </c>
      <c r="F4024" s="7" t="s">
        <v>166</v>
      </c>
      <c r="G4024" s="7" t="s">
        <v>165</v>
      </c>
      <c r="H4024" s="7" t="s">
        <v>166</v>
      </c>
    </row>
    <row r="4025" spans="1:5">
      <c r="A4025" t="s">
        <v>4</v>
      </c>
      <c r="B4025" s="4" t="s">
        <v>5</v>
      </c>
      <c r="C4025" s="4" t="s">
        <v>7</v>
      </c>
      <c r="D4025" s="4" t="s">
        <v>11</v>
      </c>
      <c r="E4025" s="4" t="s">
        <v>8</v>
      </c>
      <c r="F4025" s="4" t="s">
        <v>8</v>
      </c>
      <c r="G4025" s="4" t="s">
        <v>8</v>
      </c>
      <c r="H4025" s="4" t="s">
        <v>8</v>
      </c>
    </row>
    <row r="4026" spans="1:5">
      <c r="A4026" t="n">
        <v>30197</v>
      </c>
      <c r="B4026" s="41" t="n">
        <v>51</v>
      </c>
      <c r="C4026" s="7" t="n">
        <v>3</v>
      </c>
      <c r="D4026" s="7" t="n">
        <v>2</v>
      </c>
      <c r="E4026" s="7" t="s">
        <v>166</v>
      </c>
      <c r="F4026" s="7" t="s">
        <v>166</v>
      </c>
      <c r="G4026" s="7" t="s">
        <v>165</v>
      </c>
      <c r="H4026" s="7" t="s">
        <v>166</v>
      </c>
    </row>
    <row r="4027" spans="1:5">
      <c r="A4027" t="s">
        <v>4</v>
      </c>
      <c r="B4027" s="4" t="s">
        <v>5</v>
      </c>
      <c r="C4027" s="4" t="s">
        <v>7</v>
      </c>
      <c r="D4027" s="4" t="s">
        <v>11</v>
      </c>
      <c r="E4027" s="4" t="s">
        <v>8</v>
      </c>
      <c r="F4027" s="4" t="s">
        <v>8</v>
      </c>
      <c r="G4027" s="4" t="s">
        <v>8</v>
      </c>
      <c r="H4027" s="4" t="s">
        <v>8</v>
      </c>
    </row>
    <row r="4028" spans="1:5">
      <c r="A4028" t="n">
        <v>30210</v>
      </c>
      <c r="B4028" s="41" t="n">
        <v>51</v>
      </c>
      <c r="C4028" s="7" t="n">
        <v>3</v>
      </c>
      <c r="D4028" s="7" t="n">
        <v>3</v>
      </c>
      <c r="E4028" s="7" t="s">
        <v>166</v>
      </c>
      <c r="F4028" s="7" t="s">
        <v>166</v>
      </c>
      <c r="G4028" s="7" t="s">
        <v>165</v>
      </c>
      <c r="H4028" s="7" t="s">
        <v>166</v>
      </c>
    </row>
    <row r="4029" spans="1:5">
      <c r="A4029" t="s">
        <v>4</v>
      </c>
      <c r="B4029" s="4" t="s">
        <v>5</v>
      </c>
      <c r="C4029" s="4" t="s">
        <v>7</v>
      </c>
      <c r="D4029" s="4" t="s">
        <v>11</v>
      </c>
      <c r="E4029" s="4" t="s">
        <v>8</v>
      </c>
      <c r="F4029" s="4" t="s">
        <v>8</v>
      </c>
      <c r="G4029" s="4" t="s">
        <v>8</v>
      </c>
      <c r="H4029" s="4" t="s">
        <v>8</v>
      </c>
    </row>
    <row r="4030" spans="1:5">
      <c r="A4030" t="n">
        <v>30223</v>
      </c>
      <c r="B4030" s="41" t="n">
        <v>51</v>
      </c>
      <c r="C4030" s="7" t="n">
        <v>3</v>
      </c>
      <c r="D4030" s="7" t="n">
        <v>4</v>
      </c>
      <c r="E4030" s="7" t="s">
        <v>166</v>
      </c>
      <c r="F4030" s="7" t="s">
        <v>166</v>
      </c>
      <c r="G4030" s="7" t="s">
        <v>165</v>
      </c>
      <c r="H4030" s="7" t="s">
        <v>166</v>
      </c>
    </row>
    <row r="4031" spans="1:5">
      <c r="A4031" t="s">
        <v>4</v>
      </c>
      <c r="B4031" s="4" t="s">
        <v>5</v>
      </c>
      <c r="C4031" s="4" t="s">
        <v>7</v>
      </c>
      <c r="D4031" s="4" t="s">
        <v>11</v>
      </c>
      <c r="E4031" s="4" t="s">
        <v>8</v>
      </c>
      <c r="F4031" s="4" t="s">
        <v>8</v>
      </c>
      <c r="G4031" s="4" t="s">
        <v>8</v>
      </c>
      <c r="H4031" s="4" t="s">
        <v>8</v>
      </c>
    </row>
    <row r="4032" spans="1:5">
      <c r="A4032" t="n">
        <v>30236</v>
      </c>
      <c r="B4032" s="41" t="n">
        <v>51</v>
      </c>
      <c r="C4032" s="7" t="n">
        <v>3</v>
      </c>
      <c r="D4032" s="7" t="n">
        <v>5</v>
      </c>
      <c r="E4032" s="7" t="s">
        <v>166</v>
      </c>
      <c r="F4032" s="7" t="s">
        <v>166</v>
      </c>
      <c r="G4032" s="7" t="s">
        <v>165</v>
      </c>
      <c r="H4032" s="7" t="s">
        <v>166</v>
      </c>
    </row>
    <row r="4033" spans="1:8">
      <c r="A4033" t="s">
        <v>4</v>
      </c>
      <c r="B4033" s="4" t="s">
        <v>5</v>
      </c>
      <c r="C4033" s="4" t="s">
        <v>7</v>
      </c>
      <c r="D4033" s="4" t="s">
        <v>11</v>
      </c>
      <c r="E4033" s="4" t="s">
        <v>8</v>
      </c>
      <c r="F4033" s="4" t="s">
        <v>8</v>
      </c>
      <c r="G4033" s="4" t="s">
        <v>8</v>
      </c>
      <c r="H4033" s="4" t="s">
        <v>8</v>
      </c>
    </row>
    <row r="4034" spans="1:8">
      <c r="A4034" t="n">
        <v>30249</v>
      </c>
      <c r="B4034" s="41" t="n">
        <v>51</v>
      </c>
      <c r="C4034" s="7" t="n">
        <v>3</v>
      </c>
      <c r="D4034" s="7" t="n">
        <v>7032</v>
      </c>
      <c r="E4034" s="7" t="s">
        <v>166</v>
      </c>
      <c r="F4034" s="7" t="s">
        <v>166</v>
      </c>
      <c r="G4034" s="7" t="s">
        <v>165</v>
      </c>
      <c r="H4034" s="7" t="s">
        <v>166</v>
      </c>
    </row>
    <row r="4035" spans="1:8">
      <c r="A4035" t="s">
        <v>4</v>
      </c>
      <c r="B4035" s="4" t="s">
        <v>5</v>
      </c>
      <c r="C4035" s="4" t="s">
        <v>7</v>
      </c>
      <c r="D4035" s="4" t="s">
        <v>11</v>
      </c>
      <c r="E4035" s="4" t="s">
        <v>8</v>
      </c>
      <c r="F4035" s="4" t="s">
        <v>8</v>
      </c>
      <c r="G4035" s="4" t="s">
        <v>8</v>
      </c>
      <c r="H4035" s="4" t="s">
        <v>8</v>
      </c>
    </row>
    <row r="4036" spans="1:8">
      <c r="A4036" t="n">
        <v>30262</v>
      </c>
      <c r="B4036" s="41" t="n">
        <v>51</v>
      </c>
      <c r="C4036" s="7" t="n">
        <v>3</v>
      </c>
      <c r="D4036" s="7" t="n">
        <v>6</v>
      </c>
      <c r="E4036" s="7" t="s">
        <v>166</v>
      </c>
      <c r="F4036" s="7" t="s">
        <v>166</v>
      </c>
      <c r="G4036" s="7" t="s">
        <v>165</v>
      </c>
      <c r="H4036" s="7" t="s">
        <v>166</v>
      </c>
    </row>
    <row r="4037" spans="1:8">
      <c r="A4037" t="s">
        <v>4</v>
      </c>
      <c r="B4037" s="4" t="s">
        <v>5</v>
      </c>
      <c r="C4037" s="4" t="s">
        <v>7</v>
      </c>
      <c r="D4037" s="4" t="s">
        <v>11</v>
      </c>
      <c r="E4037" s="4" t="s">
        <v>8</v>
      </c>
      <c r="F4037" s="4" t="s">
        <v>8</v>
      </c>
      <c r="G4037" s="4" t="s">
        <v>8</v>
      </c>
      <c r="H4037" s="4" t="s">
        <v>8</v>
      </c>
    </row>
    <row r="4038" spans="1:8">
      <c r="A4038" t="n">
        <v>30275</v>
      </c>
      <c r="B4038" s="41" t="n">
        <v>51</v>
      </c>
      <c r="C4038" s="7" t="n">
        <v>3</v>
      </c>
      <c r="D4038" s="7" t="n">
        <v>7</v>
      </c>
      <c r="E4038" s="7" t="s">
        <v>166</v>
      </c>
      <c r="F4038" s="7" t="s">
        <v>166</v>
      </c>
      <c r="G4038" s="7" t="s">
        <v>165</v>
      </c>
      <c r="H4038" s="7" t="s">
        <v>166</v>
      </c>
    </row>
    <row r="4039" spans="1:8">
      <c r="A4039" t="s">
        <v>4</v>
      </c>
      <c r="B4039" s="4" t="s">
        <v>5</v>
      </c>
      <c r="C4039" s="4" t="s">
        <v>7</v>
      </c>
      <c r="D4039" s="4" t="s">
        <v>11</v>
      </c>
      <c r="E4039" s="4" t="s">
        <v>8</v>
      </c>
      <c r="F4039" s="4" t="s">
        <v>8</v>
      </c>
      <c r="G4039" s="4" t="s">
        <v>8</v>
      </c>
      <c r="H4039" s="4" t="s">
        <v>8</v>
      </c>
    </row>
    <row r="4040" spans="1:8">
      <c r="A4040" t="n">
        <v>30288</v>
      </c>
      <c r="B4040" s="41" t="n">
        <v>51</v>
      </c>
      <c r="C4040" s="7" t="n">
        <v>3</v>
      </c>
      <c r="D4040" s="7" t="n">
        <v>8</v>
      </c>
      <c r="E4040" s="7" t="s">
        <v>166</v>
      </c>
      <c r="F4040" s="7" t="s">
        <v>166</v>
      </c>
      <c r="G4040" s="7" t="s">
        <v>165</v>
      </c>
      <c r="H4040" s="7" t="s">
        <v>166</v>
      </c>
    </row>
    <row r="4041" spans="1:8">
      <c r="A4041" t="s">
        <v>4</v>
      </c>
      <c r="B4041" s="4" t="s">
        <v>5</v>
      </c>
      <c r="C4041" s="4" t="s">
        <v>7</v>
      </c>
      <c r="D4041" s="4" t="s">
        <v>11</v>
      </c>
      <c r="E4041" s="4" t="s">
        <v>8</v>
      </c>
      <c r="F4041" s="4" t="s">
        <v>8</v>
      </c>
      <c r="G4041" s="4" t="s">
        <v>8</v>
      </c>
      <c r="H4041" s="4" t="s">
        <v>8</v>
      </c>
    </row>
    <row r="4042" spans="1:8">
      <c r="A4042" t="n">
        <v>30301</v>
      </c>
      <c r="B4042" s="41" t="n">
        <v>51</v>
      </c>
      <c r="C4042" s="7" t="n">
        <v>3</v>
      </c>
      <c r="D4042" s="7" t="n">
        <v>9</v>
      </c>
      <c r="E4042" s="7" t="s">
        <v>166</v>
      </c>
      <c r="F4042" s="7" t="s">
        <v>166</v>
      </c>
      <c r="G4042" s="7" t="s">
        <v>165</v>
      </c>
      <c r="H4042" s="7" t="s">
        <v>166</v>
      </c>
    </row>
    <row r="4043" spans="1:8">
      <c r="A4043" t="s">
        <v>4</v>
      </c>
      <c r="B4043" s="4" t="s">
        <v>5</v>
      </c>
      <c r="C4043" s="4" t="s">
        <v>7</v>
      </c>
      <c r="D4043" s="4" t="s">
        <v>11</v>
      </c>
      <c r="E4043" s="4" t="s">
        <v>8</v>
      </c>
      <c r="F4043" s="4" t="s">
        <v>8</v>
      </c>
      <c r="G4043" s="4" t="s">
        <v>8</v>
      </c>
      <c r="H4043" s="4" t="s">
        <v>8</v>
      </c>
    </row>
    <row r="4044" spans="1:8">
      <c r="A4044" t="n">
        <v>30314</v>
      </c>
      <c r="B4044" s="41" t="n">
        <v>51</v>
      </c>
      <c r="C4044" s="7" t="n">
        <v>3</v>
      </c>
      <c r="D4044" s="7" t="n">
        <v>15</v>
      </c>
      <c r="E4044" s="7" t="s">
        <v>166</v>
      </c>
      <c r="F4044" s="7" t="s">
        <v>166</v>
      </c>
      <c r="G4044" s="7" t="s">
        <v>165</v>
      </c>
      <c r="H4044" s="7" t="s">
        <v>166</v>
      </c>
    </row>
    <row r="4045" spans="1:8">
      <c r="A4045" t="s">
        <v>4</v>
      </c>
      <c r="B4045" s="4" t="s">
        <v>5</v>
      </c>
      <c r="C4045" s="4" t="s">
        <v>7</v>
      </c>
      <c r="D4045" s="4" t="s">
        <v>11</v>
      </c>
      <c r="E4045" s="4" t="s">
        <v>8</v>
      </c>
      <c r="F4045" s="4" t="s">
        <v>8</v>
      </c>
      <c r="G4045" s="4" t="s">
        <v>8</v>
      </c>
      <c r="H4045" s="4" t="s">
        <v>8</v>
      </c>
    </row>
    <row r="4046" spans="1:8">
      <c r="A4046" t="n">
        <v>30327</v>
      </c>
      <c r="B4046" s="41" t="n">
        <v>51</v>
      </c>
      <c r="C4046" s="7" t="n">
        <v>3</v>
      </c>
      <c r="D4046" s="7" t="n">
        <v>17</v>
      </c>
      <c r="E4046" s="7" t="s">
        <v>166</v>
      </c>
      <c r="F4046" s="7" t="s">
        <v>166</v>
      </c>
      <c r="G4046" s="7" t="s">
        <v>165</v>
      </c>
      <c r="H4046" s="7" t="s">
        <v>166</v>
      </c>
    </row>
    <row r="4047" spans="1:8">
      <c r="A4047" t="s">
        <v>4</v>
      </c>
      <c r="B4047" s="4" t="s">
        <v>5</v>
      </c>
      <c r="C4047" s="4" t="s">
        <v>7</v>
      </c>
      <c r="D4047" s="4" t="s">
        <v>11</v>
      </c>
      <c r="E4047" s="4" t="s">
        <v>8</v>
      </c>
      <c r="F4047" s="4" t="s">
        <v>8</v>
      </c>
      <c r="G4047" s="4" t="s">
        <v>8</v>
      </c>
      <c r="H4047" s="4" t="s">
        <v>8</v>
      </c>
    </row>
    <row r="4048" spans="1:8">
      <c r="A4048" t="n">
        <v>30340</v>
      </c>
      <c r="B4048" s="41" t="n">
        <v>51</v>
      </c>
      <c r="C4048" s="7" t="n">
        <v>3</v>
      </c>
      <c r="D4048" s="7" t="n">
        <v>18</v>
      </c>
      <c r="E4048" s="7" t="s">
        <v>166</v>
      </c>
      <c r="F4048" s="7" t="s">
        <v>166</v>
      </c>
      <c r="G4048" s="7" t="s">
        <v>165</v>
      </c>
      <c r="H4048" s="7" t="s">
        <v>166</v>
      </c>
    </row>
    <row r="4049" spans="1:8">
      <c r="A4049" t="s">
        <v>4</v>
      </c>
      <c r="B4049" s="4" t="s">
        <v>5</v>
      </c>
      <c r="C4049" s="4" t="s">
        <v>7</v>
      </c>
      <c r="D4049" s="4" t="s">
        <v>11</v>
      </c>
      <c r="E4049" s="4" t="s">
        <v>8</v>
      </c>
      <c r="F4049" s="4" t="s">
        <v>8</v>
      </c>
      <c r="G4049" s="4" t="s">
        <v>8</v>
      </c>
      <c r="H4049" s="4" t="s">
        <v>8</v>
      </c>
    </row>
    <row r="4050" spans="1:8">
      <c r="A4050" t="n">
        <v>30353</v>
      </c>
      <c r="B4050" s="41" t="n">
        <v>51</v>
      </c>
      <c r="C4050" s="7" t="n">
        <v>3</v>
      </c>
      <c r="D4050" s="7" t="n">
        <v>12</v>
      </c>
      <c r="E4050" s="7" t="s">
        <v>166</v>
      </c>
      <c r="F4050" s="7" t="s">
        <v>166</v>
      </c>
      <c r="G4050" s="7" t="s">
        <v>165</v>
      </c>
      <c r="H4050" s="7" t="s">
        <v>166</v>
      </c>
    </row>
    <row r="4051" spans="1:8">
      <c r="A4051" t="s">
        <v>4</v>
      </c>
      <c r="B4051" s="4" t="s">
        <v>5</v>
      </c>
      <c r="C4051" s="4" t="s">
        <v>7</v>
      </c>
      <c r="D4051" s="4" t="s">
        <v>11</v>
      </c>
      <c r="E4051" s="4" t="s">
        <v>8</v>
      </c>
      <c r="F4051" s="4" t="s">
        <v>8</v>
      </c>
      <c r="G4051" s="4" t="s">
        <v>8</v>
      </c>
      <c r="H4051" s="4" t="s">
        <v>8</v>
      </c>
    </row>
    <row r="4052" spans="1:8">
      <c r="A4052" t="n">
        <v>30366</v>
      </c>
      <c r="B4052" s="41" t="n">
        <v>51</v>
      </c>
      <c r="C4052" s="7" t="n">
        <v>3</v>
      </c>
      <c r="D4052" s="7" t="n">
        <v>13</v>
      </c>
      <c r="E4052" s="7" t="s">
        <v>166</v>
      </c>
      <c r="F4052" s="7" t="s">
        <v>166</v>
      </c>
      <c r="G4052" s="7" t="s">
        <v>165</v>
      </c>
      <c r="H4052" s="7" t="s">
        <v>166</v>
      </c>
    </row>
    <row r="4053" spans="1:8">
      <c r="A4053" t="s">
        <v>4</v>
      </c>
      <c r="B4053" s="4" t="s">
        <v>5</v>
      </c>
      <c r="C4053" s="4" t="s">
        <v>7</v>
      </c>
      <c r="D4053" s="4" t="s">
        <v>11</v>
      </c>
      <c r="E4053" s="4" t="s">
        <v>8</v>
      </c>
      <c r="F4053" s="4" t="s">
        <v>8</v>
      </c>
      <c r="G4053" s="4" t="s">
        <v>8</v>
      </c>
      <c r="H4053" s="4" t="s">
        <v>8</v>
      </c>
    </row>
    <row r="4054" spans="1:8">
      <c r="A4054" t="n">
        <v>30379</v>
      </c>
      <c r="B4054" s="41" t="n">
        <v>51</v>
      </c>
      <c r="C4054" s="7" t="n">
        <v>3</v>
      </c>
      <c r="D4054" s="7" t="n">
        <v>80</v>
      </c>
      <c r="E4054" s="7" t="s">
        <v>166</v>
      </c>
      <c r="F4054" s="7" t="s">
        <v>166</v>
      </c>
      <c r="G4054" s="7" t="s">
        <v>165</v>
      </c>
      <c r="H4054" s="7" t="s">
        <v>166</v>
      </c>
    </row>
    <row r="4055" spans="1:8">
      <c r="A4055" t="s">
        <v>4</v>
      </c>
      <c r="B4055" s="4" t="s">
        <v>5</v>
      </c>
      <c r="C4055" s="4" t="s">
        <v>7</v>
      </c>
      <c r="D4055" s="4" t="s">
        <v>11</v>
      </c>
      <c r="E4055" s="4" t="s">
        <v>8</v>
      </c>
      <c r="F4055" s="4" t="s">
        <v>8</v>
      </c>
      <c r="G4055" s="4" t="s">
        <v>8</v>
      </c>
      <c r="H4055" s="4" t="s">
        <v>8</v>
      </c>
    </row>
    <row r="4056" spans="1:8">
      <c r="A4056" t="n">
        <v>30392</v>
      </c>
      <c r="B4056" s="41" t="n">
        <v>51</v>
      </c>
      <c r="C4056" s="7" t="n">
        <v>3</v>
      </c>
      <c r="D4056" s="7" t="n">
        <v>14</v>
      </c>
      <c r="E4056" s="7" t="s">
        <v>166</v>
      </c>
      <c r="F4056" s="7" t="s">
        <v>166</v>
      </c>
      <c r="G4056" s="7" t="s">
        <v>165</v>
      </c>
      <c r="H4056" s="7" t="s">
        <v>166</v>
      </c>
    </row>
    <row r="4057" spans="1:8">
      <c r="A4057" t="s">
        <v>4</v>
      </c>
      <c r="B4057" s="4" t="s">
        <v>5</v>
      </c>
      <c r="C4057" s="4" t="s">
        <v>11</v>
      </c>
      <c r="D4057" s="4" t="s">
        <v>16</v>
      </c>
      <c r="E4057" s="4" t="s">
        <v>16</v>
      </c>
      <c r="F4057" s="4" t="s">
        <v>7</v>
      </c>
    </row>
    <row r="4058" spans="1:8">
      <c r="A4058" t="n">
        <v>30405</v>
      </c>
      <c r="B4058" s="72" t="n">
        <v>52</v>
      </c>
      <c r="C4058" s="7" t="n">
        <v>0</v>
      </c>
      <c r="D4058" s="7" t="n">
        <v>320.200012207031</v>
      </c>
      <c r="E4058" s="7" t="n">
        <v>5</v>
      </c>
      <c r="F4058" s="7" t="n">
        <v>0</v>
      </c>
    </row>
    <row r="4059" spans="1:8">
      <c r="A4059" t="s">
        <v>4</v>
      </c>
      <c r="B4059" s="4" t="s">
        <v>5</v>
      </c>
      <c r="C4059" s="4" t="s">
        <v>11</v>
      </c>
      <c r="D4059" s="4" t="s">
        <v>16</v>
      </c>
      <c r="E4059" s="4" t="s">
        <v>16</v>
      </c>
      <c r="F4059" s="4" t="s">
        <v>7</v>
      </c>
    </row>
    <row r="4060" spans="1:8">
      <c r="A4060" t="n">
        <v>30417</v>
      </c>
      <c r="B4060" s="72" t="n">
        <v>52</v>
      </c>
      <c r="C4060" s="7" t="n">
        <v>8</v>
      </c>
      <c r="D4060" s="7" t="n">
        <v>300.299987792969</v>
      </c>
      <c r="E4060" s="7" t="n">
        <v>5</v>
      </c>
      <c r="F4060" s="7" t="n">
        <v>0</v>
      </c>
    </row>
    <row r="4061" spans="1:8">
      <c r="A4061" t="s">
        <v>4</v>
      </c>
      <c r="B4061" s="4" t="s">
        <v>5</v>
      </c>
      <c r="C4061" s="4" t="s">
        <v>11</v>
      </c>
      <c r="D4061" s="4" t="s">
        <v>16</v>
      </c>
      <c r="E4061" s="4" t="s">
        <v>16</v>
      </c>
      <c r="F4061" s="4" t="s">
        <v>7</v>
      </c>
    </row>
    <row r="4062" spans="1:8">
      <c r="A4062" t="n">
        <v>30429</v>
      </c>
      <c r="B4062" s="72" t="n">
        <v>52</v>
      </c>
      <c r="C4062" s="7" t="n">
        <v>3</v>
      </c>
      <c r="D4062" s="7" t="n">
        <v>316</v>
      </c>
      <c r="E4062" s="7" t="n">
        <v>5</v>
      </c>
      <c r="F4062" s="7" t="n">
        <v>0</v>
      </c>
    </row>
    <row r="4063" spans="1:8">
      <c r="A4063" t="s">
        <v>4</v>
      </c>
      <c r="B4063" s="4" t="s">
        <v>5</v>
      </c>
      <c r="C4063" s="4" t="s">
        <v>11</v>
      </c>
    </row>
    <row r="4064" spans="1:8">
      <c r="A4064" t="n">
        <v>30441</v>
      </c>
      <c r="B4064" s="36" t="n">
        <v>16</v>
      </c>
      <c r="C4064" s="7" t="n">
        <v>100</v>
      </c>
    </row>
    <row r="4065" spans="1:8">
      <c r="A4065" t="s">
        <v>4</v>
      </c>
      <c r="B4065" s="4" t="s">
        <v>5</v>
      </c>
      <c r="C4065" s="4" t="s">
        <v>11</v>
      </c>
      <c r="D4065" s="4" t="s">
        <v>16</v>
      </c>
      <c r="E4065" s="4" t="s">
        <v>16</v>
      </c>
      <c r="F4065" s="4" t="s">
        <v>7</v>
      </c>
    </row>
    <row r="4066" spans="1:8">
      <c r="A4066" t="n">
        <v>30444</v>
      </c>
      <c r="B4066" s="72" t="n">
        <v>52</v>
      </c>
      <c r="C4066" s="7" t="n">
        <v>12</v>
      </c>
      <c r="D4066" s="7" t="n">
        <v>312.399993896484</v>
      </c>
      <c r="E4066" s="7" t="n">
        <v>5</v>
      </c>
      <c r="F4066" s="7" t="n">
        <v>0</v>
      </c>
    </row>
    <row r="4067" spans="1:8">
      <c r="A4067" t="s">
        <v>4</v>
      </c>
      <c r="B4067" s="4" t="s">
        <v>5</v>
      </c>
      <c r="C4067" s="4" t="s">
        <v>11</v>
      </c>
      <c r="D4067" s="4" t="s">
        <v>16</v>
      </c>
      <c r="E4067" s="4" t="s">
        <v>16</v>
      </c>
      <c r="F4067" s="4" t="s">
        <v>7</v>
      </c>
    </row>
    <row r="4068" spans="1:8">
      <c r="A4068" t="n">
        <v>30456</v>
      </c>
      <c r="B4068" s="72" t="n">
        <v>52</v>
      </c>
      <c r="C4068" s="7" t="n">
        <v>18</v>
      </c>
      <c r="D4068" s="7" t="n">
        <v>341</v>
      </c>
      <c r="E4068" s="7" t="n">
        <v>5</v>
      </c>
      <c r="F4068" s="7" t="n">
        <v>0</v>
      </c>
    </row>
    <row r="4069" spans="1:8">
      <c r="A4069" t="s">
        <v>4</v>
      </c>
      <c r="B4069" s="4" t="s">
        <v>5</v>
      </c>
      <c r="C4069" s="4" t="s">
        <v>11</v>
      </c>
      <c r="D4069" s="4" t="s">
        <v>16</v>
      </c>
      <c r="E4069" s="4" t="s">
        <v>16</v>
      </c>
      <c r="F4069" s="4" t="s">
        <v>7</v>
      </c>
    </row>
    <row r="4070" spans="1:8">
      <c r="A4070" t="n">
        <v>30468</v>
      </c>
      <c r="B4070" s="72" t="n">
        <v>52</v>
      </c>
      <c r="C4070" s="7" t="n">
        <v>17</v>
      </c>
      <c r="D4070" s="7" t="n">
        <v>328.100006103516</v>
      </c>
      <c r="E4070" s="7" t="n">
        <v>5</v>
      </c>
      <c r="F4070" s="7" t="n">
        <v>0</v>
      </c>
    </row>
    <row r="4071" spans="1:8">
      <c r="A4071" t="s">
        <v>4</v>
      </c>
      <c r="B4071" s="4" t="s">
        <v>5</v>
      </c>
      <c r="C4071" s="4" t="s">
        <v>11</v>
      </c>
    </row>
    <row r="4072" spans="1:8">
      <c r="A4072" t="n">
        <v>30480</v>
      </c>
      <c r="B4072" s="36" t="n">
        <v>16</v>
      </c>
      <c r="C4072" s="7" t="n">
        <v>100</v>
      </c>
    </row>
    <row r="4073" spans="1:8">
      <c r="A4073" t="s">
        <v>4</v>
      </c>
      <c r="B4073" s="4" t="s">
        <v>5</v>
      </c>
      <c r="C4073" s="4" t="s">
        <v>11</v>
      </c>
      <c r="D4073" s="4" t="s">
        <v>16</v>
      </c>
      <c r="E4073" s="4" t="s">
        <v>16</v>
      </c>
      <c r="F4073" s="4" t="s">
        <v>7</v>
      </c>
    </row>
    <row r="4074" spans="1:8">
      <c r="A4074" t="n">
        <v>30483</v>
      </c>
      <c r="B4074" s="72" t="n">
        <v>52</v>
      </c>
      <c r="C4074" s="7" t="n">
        <v>16</v>
      </c>
      <c r="D4074" s="7" t="n">
        <v>319.899993896484</v>
      </c>
      <c r="E4074" s="7" t="n">
        <v>5</v>
      </c>
      <c r="F4074" s="7" t="n">
        <v>0</v>
      </c>
    </row>
    <row r="4075" spans="1:8">
      <c r="A4075" t="s">
        <v>4</v>
      </c>
      <c r="B4075" s="4" t="s">
        <v>5</v>
      </c>
      <c r="C4075" s="4" t="s">
        <v>11</v>
      </c>
      <c r="D4075" s="4" t="s">
        <v>16</v>
      </c>
      <c r="E4075" s="4" t="s">
        <v>16</v>
      </c>
      <c r="F4075" s="4" t="s">
        <v>7</v>
      </c>
    </row>
    <row r="4076" spans="1:8">
      <c r="A4076" t="n">
        <v>30495</v>
      </c>
      <c r="B4076" s="72" t="n">
        <v>52</v>
      </c>
      <c r="C4076" s="7" t="n">
        <v>1</v>
      </c>
      <c r="D4076" s="7" t="n">
        <v>328.100006103516</v>
      </c>
      <c r="E4076" s="7" t="n">
        <v>5</v>
      </c>
      <c r="F4076" s="7" t="n">
        <v>0</v>
      </c>
    </row>
    <row r="4077" spans="1:8">
      <c r="A4077" t="s">
        <v>4</v>
      </c>
      <c r="B4077" s="4" t="s">
        <v>5</v>
      </c>
      <c r="C4077" s="4" t="s">
        <v>11</v>
      </c>
      <c r="D4077" s="4" t="s">
        <v>16</v>
      </c>
      <c r="E4077" s="4" t="s">
        <v>16</v>
      </c>
      <c r="F4077" s="4" t="s">
        <v>7</v>
      </c>
    </row>
    <row r="4078" spans="1:8">
      <c r="A4078" t="n">
        <v>30507</v>
      </c>
      <c r="B4078" s="72" t="n">
        <v>52</v>
      </c>
      <c r="C4078" s="7" t="n">
        <v>2</v>
      </c>
      <c r="D4078" s="7" t="n">
        <v>316.799987792969</v>
      </c>
      <c r="E4078" s="7" t="n">
        <v>5</v>
      </c>
      <c r="F4078" s="7" t="n">
        <v>0</v>
      </c>
    </row>
    <row r="4079" spans="1:8">
      <c r="A4079" t="s">
        <v>4</v>
      </c>
      <c r="B4079" s="4" t="s">
        <v>5</v>
      </c>
      <c r="C4079" s="4" t="s">
        <v>11</v>
      </c>
    </row>
    <row r="4080" spans="1:8">
      <c r="A4080" t="n">
        <v>30519</v>
      </c>
      <c r="B4080" s="36" t="n">
        <v>16</v>
      </c>
      <c r="C4080" s="7" t="n">
        <v>100</v>
      </c>
    </row>
    <row r="4081" spans="1:6">
      <c r="A4081" t="s">
        <v>4</v>
      </c>
      <c r="B4081" s="4" t="s">
        <v>5</v>
      </c>
      <c r="C4081" s="4" t="s">
        <v>11</v>
      </c>
      <c r="D4081" s="4" t="s">
        <v>16</v>
      </c>
      <c r="E4081" s="4" t="s">
        <v>16</v>
      </c>
      <c r="F4081" s="4" t="s">
        <v>7</v>
      </c>
    </row>
    <row r="4082" spans="1:6">
      <c r="A4082" t="n">
        <v>30522</v>
      </c>
      <c r="B4082" s="72" t="n">
        <v>52</v>
      </c>
      <c r="C4082" s="7" t="n">
        <v>4</v>
      </c>
      <c r="D4082" s="7" t="n">
        <v>319.600006103516</v>
      </c>
      <c r="E4082" s="7" t="n">
        <v>5</v>
      </c>
      <c r="F4082" s="7" t="n">
        <v>0</v>
      </c>
    </row>
    <row r="4083" spans="1:6">
      <c r="A4083" t="s">
        <v>4</v>
      </c>
      <c r="B4083" s="4" t="s">
        <v>5</v>
      </c>
      <c r="C4083" s="4" t="s">
        <v>11</v>
      </c>
      <c r="D4083" s="4" t="s">
        <v>16</v>
      </c>
      <c r="E4083" s="4" t="s">
        <v>16</v>
      </c>
      <c r="F4083" s="4" t="s">
        <v>7</v>
      </c>
    </row>
    <row r="4084" spans="1:6">
      <c r="A4084" t="n">
        <v>30534</v>
      </c>
      <c r="B4084" s="72" t="n">
        <v>52</v>
      </c>
      <c r="C4084" s="7" t="n">
        <v>5</v>
      </c>
      <c r="D4084" s="7" t="n">
        <v>336.299987792969</v>
      </c>
      <c r="E4084" s="7" t="n">
        <v>5</v>
      </c>
      <c r="F4084" s="7" t="n">
        <v>0</v>
      </c>
    </row>
    <row r="4085" spans="1:6">
      <c r="A4085" t="s">
        <v>4</v>
      </c>
      <c r="B4085" s="4" t="s">
        <v>5</v>
      </c>
      <c r="C4085" s="4" t="s">
        <v>11</v>
      </c>
      <c r="D4085" s="4" t="s">
        <v>16</v>
      </c>
      <c r="E4085" s="4" t="s">
        <v>16</v>
      </c>
      <c r="F4085" s="4" t="s">
        <v>7</v>
      </c>
    </row>
    <row r="4086" spans="1:6">
      <c r="A4086" t="n">
        <v>30546</v>
      </c>
      <c r="B4086" s="72" t="n">
        <v>52</v>
      </c>
      <c r="C4086" s="7" t="n">
        <v>6</v>
      </c>
      <c r="D4086" s="7" t="n">
        <v>307.5</v>
      </c>
      <c r="E4086" s="7" t="n">
        <v>5</v>
      </c>
      <c r="F4086" s="7" t="n">
        <v>0</v>
      </c>
    </row>
    <row r="4087" spans="1:6">
      <c r="A4087" t="s">
        <v>4</v>
      </c>
      <c r="B4087" s="4" t="s">
        <v>5</v>
      </c>
      <c r="C4087" s="4" t="s">
        <v>11</v>
      </c>
    </row>
    <row r="4088" spans="1:6">
      <c r="A4088" t="n">
        <v>30558</v>
      </c>
      <c r="B4088" s="36" t="n">
        <v>16</v>
      </c>
      <c r="C4088" s="7" t="n">
        <v>100</v>
      </c>
    </row>
    <row r="4089" spans="1:6">
      <c r="A4089" t="s">
        <v>4</v>
      </c>
      <c r="B4089" s="4" t="s">
        <v>5</v>
      </c>
      <c r="C4089" s="4" t="s">
        <v>11</v>
      </c>
      <c r="D4089" s="4" t="s">
        <v>16</v>
      </c>
      <c r="E4089" s="4" t="s">
        <v>16</v>
      </c>
      <c r="F4089" s="4" t="s">
        <v>7</v>
      </c>
    </row>
    <row r="4090" spans="1:6">
      <c r="A4090" t="n">
        <v>30561</v>
      </c>
      <c r="B4090" s="72" t="n">
        <v>52</v>
      </c>
      <c r="C4090" s="7" t="n">
        <v>7</v>
      </c>
      <c r="D4090" s="7" t="n">
        <v>327.600006103516</v>
      </c>
      <c r="E4090" s="7" t="n">
        <v>5</v>
      </c>
      <c r="F4090" s="7" t="n">
        <v>0</v>
      </c>
    </row>
    <row r="4091" spans="1:6">
      <c r="A4091" t="s">
        <v>4</v>
      </c>
      <c r="B4091" s="4" t="s">
        <v>5</v>
      </c>
      <c r="C4091" s="4" t="s">
        <v>11</v>
      </c>
      <c r="D4091" s="4" t="s">
        <v>16</v>
      </c>
      <c r="E4091" s="4" t="s">
        <v>16</v>
      </c>
      <c r="F4091" s="4" t="s">
        <v>7</v>
      </c>
    </row>
    <row r="4092" spans="1:6">
      <c r="A4092" t="n">
        <v>30573</v>
      </c>
      <c r="B4092" s="72" t="n">
        <v>52</v>
      </c>
      <c r="C4092" s="7" t="n">
        <v>9</v>
      </c>
      <c r="D4092" s="7" t="n">
        <v>321.299987792969</v>
      </c>
      <c r="E4092" s="7" t="n">
        <v>5</v>
      </c>
      <c r="F4092" s="7" t="n">
        <v>0</v>
      </c>
    </row>
    <row r="4093" spans="1:6">
      <c r="A4093" t="s">
        <v>4</v>
      </c>
      <c r="B4093" s="4" t="s">
        <v>5</v>
      </c>
      <c r="C4093" s="4" t="s">
        <v>11</v>
      </c>
      <c r="D4093" s="4" t="s">
        <v>16</v>
      </c>
      <c r="E4093" s="4" t="s">
        <v>16</v>
      </c>
      <c r="F4093" s="4" t="s">
        <v>7</v>
      </c>
    </row>
    <row r="4094" spans="1:6">
      <c r="A4094" t="n">
        <v>30585</v>
      </c>
      <c r="B4094" s="72" t="n">
        <v>52</v>
      </c>
      <c r="C4094" s="7" t="n">
        <v>11</v>
      </c>
      <c r="D4094" s="7" t="n">
        <v>320.899993896484</v>
      </c>
      <c r="E4094" s="7" t="n">
        <v>5</v>
      </c>
      <c r="F4094" s="7" t="n">
        <v>0</v>
      </c>
    </row>
    <row r="4095" spans="1:6">
      <c r="A4095" t="s">
        <v>4</v>
      </c>
      <c r="B4095" s="4" t="s">
        <v>5</v>
      </c>
      <c r="C4095" s="4" t="s">
        <v>11</v>
      </c>
    </row>
    <row r="4096" spans="1:6">
      <c r="A4096" t="n">
        <v>30597</v>
      </c>
      <c r="B4096" s="36" t="n">
        <v>16</v>
      </c>
      <c r="C4096" s="7" t="n">
        <v>100</v>
      </c>
    </row>
    <row r="4097" spans="1:6">
      <c r="A4097" t="s">
        <v>4</v>
      </c>
      <c r="B4097" s="4" t="s">
        <v>5</v>
      </c>
      <c r="C4097" s="4" t="s">
        <v>11</v>
      </c>
      <c r="D4097" s="4" t="s">
        <v>16</v>
      </c>
      <c r="E4097" s="4" t="s">
        <v>16</v>
      </c>
      <c r="F4097" s="4" t="s">
        <v>7</v>
      </c>
    </row>
    <row r="4098" spans="1:6">
      <c r="A4098" t="n">
        <v>30600</v>
      </c>
      <c r="B4098" s="72" t="n">
        <v>52</v>
      </c>
      <c r="C4098" s="7" t="n">
        <v>13</v>
      </c>
      <c r="D4098" s="7" t="n">
        <v>304.399993896484</v>
      </c>
      <c r="E4098" s="7" t="n">
        <v>5</v>
      </c>
      <c r="F4098" s="7" t="n">
        <v>0</v>
      </c>
    </row>
    <row r="4099" spans="1:6">
      <c r="A4099" t="s">
        <v>4</v>
      </c>
      <c r="B4099" s="4" t="s">
        <v>5</v>
      </c>
      <c r="C4099" s="4" t="s">
        <v>11</v>
      </c>
      <c r="D4099" s="4" t="s">
        <v>16</v>
      </c>
      <c r="E4099" s="4" t="s">
        <v>16</v>
      </c>
      <c r="F4099" s="4" t="s">
        <v>7</v>
      </c>
    </row>
    <row r="4100" spans="1:6">
      <c r="A4100" t="n">
        <v>30612</v>
      </c>
      <c r="B4100" s="72" t="n">
        <v>52</v>
      </c>
      <c r="C4100" s="7" t="n">
        <v>80</v>
      </c>
      <c r="D4100" s="7" t="n">
        <v>313.200012207031</v>
      </c>
      <c r="E4100" s="7" t="n">
        <v>5</v>
      </c>
      <c r="F4100" s="7" t="n">
        <v>0</v>
      </c>
    </row>
    <row r="4101" spans="1:6">
      <c r="A4101" t="s">
        <v>4</v>
      </c>
      <c r="B4101" s="4" t="s">
        <v>5</v>
      </c>
      <c r="C4101" s="4" t="s">
        <v>11</v>
      </c>
    </row>
    <row r="4102" spans="1:6">
      <c r="A4102" t="n">
        <v>30624</v>
      </c>
      <c r="B4102" s="36" t="n">
        <v>16</v>
      </c>
      <c r="C4102" s="7" t="n">
        <v>100</v>
      </c>
    </row>
    <row r="4103" spans="1:6">
      <c r="A4103" t="s">
        <v>4</v>
      </c>
      <c r="B4103" s="4" t="s">
        <v>5</v>
      </c>
      <c r="C4103" s="4" t="s">
        <v>11</v>
      </c>
      <c r="D4103" s="4" t="s">
        <v>16</v>
      </c>
      <c r="E4103" s="4" t="s">
        <v>16</v>
      </c>
      <c r="F4103" s="4" t="s">
        <v>7</v>
      </c>
    </row>
    <row r="4104" spans="1:6">
      <c r="A4104" t="n">
        <v>30627</v>
      </c>
      <c r="B4104" s="72" t="n">
        <v>52</v>
      </c>
      <c r="C4104" s="7" t="n">
        <v>15</v>
      </c>
      <c r="D4104" s="7" t="n">
        <v>339.899993896484</v>
      </c>
      <c r="E4104" s="7" t="n">
        <v>5</v>
      </c>
      <c r="F4104" s="7" t="n">
        <v>0</v>
      </c>
    </row>
    <row r="4105" spans="1:6">
      <c r="A4105" t="s">
        <v>4</v>
      </c>
      <c r="B4105" s="4" t="s">
        <v>5</v>
      </c>
      <c r="C4105" s="4" t="s">
        <v>11</v>
      </c>
      <c r="D4105" s="4" t="s">
        <v>16</v>
      </c>
      <c r="E4105" s="4" t="s">
        <v>16</v>
      </c>
      <c r="F4105" s="4" t="s">
        <v>7</v>
      </c>
    </row>
    <row r="4106" spans="1:6">
      <c r="A4106" t="n">
        <v>30639</v>
      </c>
      <c r="B4106" s="72" t="n">
        <v>52</v>
      </c>
      <c r="C4106" s="7" t="n">
        <v>7032</v>
      </c>
      <c r="D4106" s="7" t="n">
        <v>354.5</v>
      </c>
      <c r="E4106" s="7" t="n">
        <v>5</v>
      </c>
      <c r="F4106" s="7" t="n">
        <v>0</v>
      </c>
    </row>
    <row r="4107" spans="1:6">
      <c r="A4107" t="s">
        <v>4</v>
      </c>
      <c r="B4107" s="4" t="s">
        <v>5</v>
      </c>
      <c r="C4107" s="4" t="s">
        <v>11</v>
      </c>
      <c r="D4107" s="4" t="s">
        <v>7</v>
      </c>
      <c r="E4107" s="4" t="s">
        <v>8</v>
      </c>
      <c r="F4107" s="4" t="s">
        <v>16</v>
      </c>
      <c r="G4107" s="4" t="s">
        <v>16</v>
      </c>
      <c r="H4107" s="4" t="s">
        <v>16</v>
      </c>
    </row>
    <row r="4108" spans="1:6">
      <c r="A4108" t="n">
        <v>30651</v>
      </c>
      <c r="B4108" s="40" t="n">
        <v>48</v>
      </c>
      <c r="C4108" s="7" t="n">
        <v>1</v>
      </c>
      <c r="D4108" s="7" t="n">
        <v>0</v>
      </c>
      <c r="E4108" s="7" t="s">
        <v>142</v>
      </c>
      <c r="F4108" s="7" t="n">
        <v>-1</v>
      </c>
      <c r="G4108" s="7" t="n">
        <v>1</v>
      </c>
      <c r="H4108" s="7" t="n">
        <v>0</v>
      </c>
    </row>
    <row r="4109" spans="1:6">
      <c r="A4109" t="s">
        <v>4</v>
      </c>
      <c r="B4109" s="4" t="s">
        <v>5</v>
      </c>
      <c r="C4109" s="4" t="s">
        <v>11</v>
      </c>
      <c r="D4109" s="4" t="s">
        <v>11</v>
      </c>
      <c r="E4109" s="4" t="s">
        <v>11</v>
      </c>
    </row>
    <row r="4110" spans="1:6">
      <c r="A4110" t="n">
        <v>30680</v>
      </c>
      <c r="B4110" s="64" t="n">
        <v>61</v>
      </c>
      <c r="C4110" s="7" t="n">
        <v>1</v>
      </c>
      <c r="D4110" s="7" t="n">
        <v>14</v>
      </c>
      <c r="E4110" s="7" t="n">
        <v>1000</v>
      </c>
    </row>
    <row r="4111" spans="1:6">
      <c r="A4111" t="s">
        <v>4</v>
      </c>
      <c r="B4111" s="4" t="s">
        <v>5</v>
      </c>
      <c r="C4111" s="4" t="s">
        <v>7</v>
      </c>
      <c r="D4111" s="4" t="s">
        <v>11</v>
      </c>
      <c r="E4111" s="4" t="s">
        <v>8</v>
      </c>
    </row>
    <row r="4112" spans="1:6">
      <c r="A4112" t="n">
        <v>30687</v>
      </c>
      <c r="B4112" s="41" t="n">
        <v>51</v>
      </c>
      <c r="C4112" s="7" t="n">
        <v>4</v>
      </c>
      <c r="D4112" s="7" t="n">
        <v>1</v>
      </c>
      <c r="E4112" s="7" t="s">
        <v>168</v>
      </c>
    </row>
    <row r="4113" spans="1:8">
      <c r="A4113" t="s">
        <v>4</v>
      </c>
      <c r="B4113" s="4" t="s">
        <v>5</v>
      </c>
      <c r="C4113" s="4" t="s">
        <v>11</v>
      </c>
    </row>
    <row r="4114" spans="1:8">
      <c r="A4114" t="n">
        <v>30701</v>
      </c>
      <c r="B4114" s="36" t="n">
        <v>16</v>
      </c>
      <c r="C4114" s="7" t="n">
        <v>0</v>
      </c>
    </row>
    <row r="4115" spans="1:8">
      <c r="A4115" t="s">
        <v>4</v>
      </c>
      <c r="B4115" s="4" t="s">
        <v>5</v>
      </c>
      <c r="C4115" s="4" t="s">
        <v>11</v>
      </c>
      <c r="D4115" s="4" t="s">
        <v>7</v>
      </c>
      <c r="E4115" s="4" t="s">
        <v>13</v>
      </c>
      <c r="F4115" s="4" t="s">
        <v>46</v>
      </c>
      <c r="G4115" s="4" t="s">
        <v>7</v>
      </c>
      <c r="H4115" s="4" t="s">
        <v>7</v>
      </c>
    </row>
    <row r="4116" spans="1:8">
      <c r="A4116" t="n">
        <v>30704</v>
      </c>
      <c r="B4116" s="42" t="n">
        <v>26</v>
      </c>
      <c r="C4116" s="7" t="n">
        <v>1</v>
      </c>
      <c r="D4116" s="7" t="n">
        <v>17</v>
      </c>
      <c r="E4116" s="7" t="n">
        <v>1513</v>
      </c>
      <c r="F4116" s="7" t="s">
        <v>286</v>
      </c>
      <c r="G4116" s="7" t="n">
        <v>2</v>
      </c>
      <c r="H4116" s="7" t="n">
        <v>0</v>
      </c>
    </row>
    <row r="4117" spans="1:8">
      <c r="A4117" t="s">
        <v>4</v>
      </c>
      <c r="B4117" s="4" t="s">
        <v>5</v>
      </c>
    </row>
    <row r="4118" spans="1:8">
      <c r="A4118" t="n">
        <v>30746</v>
      </c>
      <c r="B4118" s="43" t="n">
        <v>28</v>
      </c>
    </row>
    <row r="4119" spans="1:8">
      <c r="A4119" t="s">
        <v>4</v>
      </c>
      <c r="B4119" s="4" t="s">
        <v>5</v>
      </c>
      <c r="C4119" s="4" t="s">
        <v>11</v>
      </c>
      <c r="D4119" s="4" t="s">
        <v>7</v>
      </c>
      <c r="E4119" s="4" t="s">
        <v>8</v>
      </c>
      <c r="F4119" s="4" t="s">
        <v>16</v>
      </c>
      <c r="G4119" s="4" t="s">
        <v>16</v>
      </c>
      <c r="H4119" s="4" t="s">
        <v>16</v>
      </c>
    </row>
    <row r="4120" spans="1:8">
      <c r="A4120" t="n">
        <v>30747</v>
      </c>
      <c r="B4120" s="40" t="n">
        <v>48</v>
      </c>
      <c r="C4120" s="7" t="n">
        <v>11</v>
      </c>
      <c r="D4120" s="7" t="n">
        <v>0</v>
      </c>
      <c r="E4120" s="7" t="s">
        <v>148</v>
      </c>
      <c r="F4120" s="7" t="n">
        <v>-1</v>
      </c>
      <c r="G4120" s="7" t="n">
        <v>1</v>
      </c>
      <c r="H4120" s="7" t="n">
        <v>0</v>
      </c>
    </row>
    <row r="4121" spans="1:8">
      <c r="A4121" t="s">
        <v>4</v>
      </c>
      <c r="B4121" s="4" t="s">
        <v>5</v>
      </c>
      <c r="C4121" s="4" t="s">
        <v>11</v>
      </c>
      <c r="D4121" s="4" t="s">
        <v>11</v>
      </c>
      <c r="E4121" s="4" t="s">
        <v>11</v>
      </c>
    </row>
    <row r="4122" spans="1:8">
      <c r="A4122" t="n">
        <v>30778</v>
      </c>
      <c r="B4122" s="64" t="n">
        <v>61</v>
      </c>
      <c r="C4122" s="7" t="n">
        <v>11</v>
      </c>
      <c r="D4122" s="7" t="n">
        <v>14</v>
      </c>
      <c r="E4122" s="7" t="n">
        <v>1000</v>
      </c>
    </row>
    <row r="4123" spans="1:8">
      <c r="A4123" t="s">
        <v>4</v>
      </c>
      <c r="B4123" s="4" t="s">
        <v>5</v>
      </c>
      <c r="C4123" s="4" t="s">
        <v>7</v>
      </c>
      <c r="D4123" s="4" t="s">
        <v>11</v>
      </c>
      <c r="E4123" s="4" t="s">
        <v>8</v>
      </c>
    </row>
    <row r="4124" spans="1:8">
      <c r="A4124" t="n">
        <v>30785</v>
      </c>
      <c r="B4124" s="41" t="n">
        <v>51</v>
      </c>
      <c r="C4124" s="7" t="n">
        <v>4</v>
      </c>
      <c r="D4124" s="7" t="n">
        <v>11</v>
      </c>
      <c r="E4124" s="7" t="s">
        <v>287</v>
      </c>
    </row>
    <row r="4125" spans="1:8">
      <c r="A4125" t="s">
        <v>4</v>
      </c>
      <c r="B4125" s="4" t="s">
        <v>5</v>
      </c>
      <c r="C4125" s="4" t="s">
        <v>11</v>
      </c>
    </row>
    <row r="4126" spans="1:8">
      <c r="A4126" t="n">
        <v>30799</v>
      </c>
      <c r="B4126" s="36" t="n">
        <v>16</v>
      </c>
      <c r="C4126" s="7" t="n">
        <v>0</v>
      </c>
    </row>
    <row r="4127" spans="1:8">
      <c r="A4127" t="s">
        <v>4</v>
      </c>
      <c r="B4127" s="4" t="s">
        <v>5</v>
      </c>
      <c r="C4127" s="4" t="s">
        <v>11</v>
      </c>
      <c r="D4127" s="4" t="s">
        <v>7</v>
      </c>
      <c r="E4127" s="4" t="s">
        <v>13</v>
      </c>
      <c r="F4127" s="4" t="s">
        <v>46</v>
      </c>
      <c r="G4127" s="4" t="s">
        <v>7</v>
      </c>
      <c r="H4127" s="4" t="s">
        <v>7</v>
      </c>
    </row>
    <row r="4128" spans="1:8">
      <c r="A4128" t="n">
        <v>30802</v>
      </c>
      <c r="B4128" s="42" t="n">
        <v>26</v>
      </c>
      <c r="C4128" s="7" t="n">
        <v>11</v>
      </c>
      <c r="D4128" s="7" t="n">
        <v>17</v>
      </c>
      <c r="E4128" s="7" t="n">
        <v>10489</v>
      </c>
      <c r="F4128" s="7" t="s">
        <v>288</v>
      </c>
      <c r="G4128" s="7" t="n">
        <v>2</v>
      </c>
      <c r="H4128" s="7" t="n">
        <v>0</v>
      </c>
    </row>
    <row r="4129" spans="1:8">
      <c r="A4129" t="s">
        <v>4</v>
      </c>
      <c r="B4129" s="4" t="s">
        <v>5</v>
      </c>
    </row>
    <row r="4130" spans="1:8">
      <c r="A4130" t="n">
        <v>30924</v>
      </c>
      <c r="B4130" s="43" t="n">
        <v>28</v>
      </c>
    </row>
    <row r="4131" spans="1:8">
      <c r="A4131" t="s">
        <v>4</v>
      </c>
      <c r="B4131" s="4" t="s">
        <v>5</v>
      </c>
      <c r="C4131" s="4" t="s">
        <v>7</v>
      </c>
      <c r="D4131" s="4" t="s">
        <v>11</v>
      </c>
      <c r="E4131" s="4" t="s">
        <v>8</v>
      </c>
    </row>
    <row r="4132" spans="1:8">
      <c r="A4132" t="n">
        <v>30925</v>
      </c>
      <c r="B4132" s="41" t="n">
        <v>51</v>
      </c>
      <c r="C4132" s="7" t="n">
        <v>4</v>
      </c>
      <c r="D4132" s="7" t="n">
        <v>14</v>
      </c>
      <c r="E4132" s="7" t="s">
        <v>281</v>
      </c>
    </row>
    <row r="4133" spans="1:8">
      <c r="A4133" t="s">
        <v>4</v>
      </c>
      <c r="B4133" s="4" t="s">
        <v>5</v>
      </c>
      <c r="C4133" s="4" t="s">
        <v>11</v>
      </c>
    </row>
    <row r="4134" spans="1:8">
      <c r="A4134" t="n">
        <v>30939</v>
      </c>
      <c r="B4134" s="36" t="n">
        <v>16</v>
      </c>
      <c r="C4134" s="7" t="n">
        <v>0</v>
      </c>
    </row>
    <row r="4135" spans="1:8">
      <c r="A4135" t="s">
        <v>4</v>
      </c>
      <c r="B4135" s="4" t="s">
        <v>5</v>
      </c>
      <c r="C4135" s="4" t="s">
        <v>11</v>
      </c>
      <c r="D4135" s="4" t="s">
        <v>7</v>
      </c>
      <c r="E4135" s="4" t="s">
        <v>13</v>
      </c>
      <c r="F4135" s="4" t="s">
        <v>46</v>
      </c>
      <c r="G4135" s="4" t="s">
        <v>7</v>
      </c>
      <c r="H4135" s="4" t="s">
        <v>7</v>
      </c>
    </row>
    <row r="4136" spans="1:8">
      <c r="A4136" t="n">
        <v>30942</v>
      </c>
      <c r="B4136" s="42" t="n">
        <v>26</v>
      </c>
      <c r="C4136" s="7" t="n">
        <v>14</v>
      </c>
      <c r="D4136" s="7" t="n">
        <v>17</v>
      </c>
      <c r="E4136" s="7" t="n">
        <v>13382</v>
      </c>
      <c r="F4136" s="7" t="s">
        <v>289</v>
      </c>
      <c r="G4136" s="7" t="n">
        <v>2</v>
      </c>
      <c r="H4136" s="7" t="n">
        <v>0</v>
      </c>
    </row>
    <row r="4137" spans="1:8">
      <c r="A4137" t="s">
        <v>4</v>
      </c>
      <c r="B4137" s="4" t="s">
        <v>5</v>
      </c>
    </row>
    <row r="4138" spans="1:8">
      <c r="A4138" t="n">
        <v>31029</v>
      </c>
      <c r="B4138" s="43" t="n">
        <v>28</v>
      </c>
    </row>
    <row r="4139" spans="1:8">
      <c r="A4139" t="s">
        <v>4</v>
      </c>
      <c r="B4139" s="4" t="s">
        <v>5</v>
      </c>
      <c r="C4139" s="4" t="s">
        <v>11</v>
      </c>
      <c r="D4139" s="4" t="s">
        <v>7</v>
      </c>
      <c r="E4139" s="4" t="s">
        <v>16</v>
      </c>
      <c r="F4139" s="4" t="s">
        <v>11</v>
      </c>
    </row>
    <row r="4140" spans="1:8">
      <c r="A4140" t="n">
        <v>31030</v>
      </c>
      <c r="B4140" s="62" t="n">
        <v>59</v>
      </c>
      <c r="C4140" s="7" t="n">
        <v>0</v>
      </c>
      <c r="D4140" s="7" t="n">
        <v>6</v>
      </c>
      <c r="E4140" s="7" t="n">
        <v>0</v>
      </c>
      <c r="F4140" s="7" t="n">
        <v>0</v>
      </c>
    </row>
    <row r="4141" spans="1:8">
      <c r="A4141" t="s">
        <v>4</v>
      </c>
      <c r="B4141" s="4" t="s">
        <v>5</v>
      </c>
      <c r="C4141" s="4" t="s">
        <v>11</v>
      </c>
      <c r="D4141" s="4" t="s">
        <v>7</v>
      </c>
      <c r="E4141" s="4" t="s">
        <v>16</v>
      </c>
      <c r="F4141" s="4" t="s">
        <v>11</v>
      </c>
    </row>
    <row r="4142" spans="1:8">
      <c r="A4142" t="n">
        <v>31040</v>
      </c>
      <c r="B4142" s="62" t="n">
        <v>59</v>
      </c>
      <c r="C4142" s="7" t="n">
        <v>16</v>
      </c>
      <c r="D4142" s="7" t="n">
        <v>6</v>
      </c>
      <c r="E4142" s="7" t="n">
        <v>0</v>
      </c>
      <c r="F4142" s="7" t="n">
        <v>0</v>
      </c>
    </row>
    <row r="4143" spans="1:8">
      <c r="A4143" t="s">
        <v>4</v>
      </c>
      <c r="B4143" s="4" t="s">
        <v>5</v>
      </c>
      <c r="C4143" s="4" t="s">
        <v>11</v>
      </c>
      <c r="D4143" s="4" t="s">
        <v>7</v>
      </c>
      <c r="E4143" s="4" t="s">
        <v>16</v>
      </c>
      <c r="F4143" s="4" t="s">
        <v>11</v>
      </c>
    </row>
    <row r="4144" spans="1:8">
      <c r="A4144" t="n">
        <v>31050</v>
      </c>
      <c r="B4144" s="62" t="n">
        <v>59</v>
      </c>
      <c r="C4144" s="7" t="n">
        <v>11</v>
      </c>
      <c r="D4144" s="7" t="n">
        <v>6</v>
      </c>
      <c r="E4144" s="7" t="n">
        <v>0</v>
      </c>
      <c r="F4144" s="7" t="n">
        <v>0</v>
      </c>
    </row>
    <row r="4145" spans="1:8">
      <c r="A4145" t="s">
        <v>4</v>
      </c>
      <c r="B4145" s="4" t="s">
        <v>5</v>
      </c>
      <c r="C4145" s="4" t="s">
        <v>11</v>
      </c>
      <c r="D4145" s="4" t="s">
        <v>7</v>
      </c>
      <c r="E4145" s="4" t="s">
        <v>16</v>
      </c>
      <c r="F4145" s="4" t="s">
        <v>11</v>
      </c>
    </row>
    <row r="4146" spans="1:8">
      <c r="A4146" t="n">
        <v>31060</v>
      </c>
      <c r="B4146" s="62" t="n">
        <v>59</v>
      </c>
      <c r="C4146" s="7" t="n">
        <v>1</v>
      </c>
      <c r="D4146" s="7" t="n">
        <v>6</v>
      </c>
      <c r="E4146" s="7" t="n">
        <v>0</v>
      </c>
      <c r="F4146" s="7" t="n">
        <v>0</v>
      </c>
    </row>
    <row r="4147" spans="1:8">
      <c r="A4147" t="s">
        <v>4</v>
      </c>
      <c r="B4147" s="4" t="s">
        <v>5</v>
      </c>
      <c r="C4147" s="4" t="s">
        <v>11</v>
      </c>
      <c r="D4147" s="4" t="s">
        <v>7</v>
      </c>
      <c r="E4147" s="4" t="s">
        <v>16</v>
      </c>
      <c r="F4147" s="4" t="s">
        <v>11</v>
      </c>
    </row>
    <row r="4148" spans="1:8">
      <c r="A4148" t="n">
        <v>31070</v>
      </c>
      <c r="B4148" s="62" t="n">
        <v>59</v>
      </c>
      <c r="C4148" s="7" t="n">
        <v>2</v>
      </c>
      <c r="D4148" s="7" t="n">
        <v>6</v>
      </c>
      <c r="E4148" s="7" t="n">
        <v>0</v>
      </c>
      <c r="F4148" s="7" t="n">
        <v>0</v>
      </c>
    </row>
    <row r="4149" spans="1:8">
      <c r="A4149" t="s">
        <v>4</v>
      </c>
      <c r="B4149" s="4" t="s">
        <v>5</v>
      </c>
      <c r="C4149" s="4" t="s">
        <v>11</v>
      </c>
    </row>
    <row r="4150" spans="1:8">
      <c r="A4150" t="n">
        <v>31080</v>
      </c>
      <c r="B4150" s="36" t="n">
        <v>16</v>
      </c>
      <c r="C4150" s="7" t="n">
        <v>50</v>
      </c>
    </row>
    <row r="4151" spans="1:8">
      <c r="A4151" t="s">
        <v>4</v>
      </c>
      <c r="B4151" s="4" t="s">
        <v>5</v>
      </c>
      <c r="C4151" s="4" t="s">
        <v>11</v>
      </c>
      <c r="D4151" s="4" t="s">
        <v>7</v>
      </c>
      <c r="E4151" s="4" t="s">
        <v>16</v>
      </c>
      <c r="F4151" s="4" t="s">
        <v>11</v>
      </c>
    </row>
    <row r="4152" spans="1:8">
      <c r="A4152" t="n">
        <v>31083</v>
      </c>
      <c r="B4152" s="62" t="n">
        <v>59</v>
      </c>
      <c r="C4152" s="7" t="n">
        <v>3</v>
      </c>
      <c r="D4152" s="7" t="n">
        <v>6</v>
      </c>
      <c r="E4152" s="7" t="n">
        <v>0</v>
      </c>
      <c r="F4152" s="7" t="n">
        <v>0</v>
      </c>
    </row>
    <row r="4153" spans="1:8">
      <c r="A4153" t="s">
        <v>4</v>
      </c>
      <c r="B4153" s="4" t="s">
        <v>5</v>
      </c>
      <c r="C4153" s="4" t="s">
        <v>11</v>
      </c>
      <c r="D4153" s="4" t="s">
        <v>7</v>
      </c>
      <c r="E4153" s="4" t="s">
        <v>16</v>
      </c>
      <c r="F4153" s="4" t="s">
        <v>11</v>
      </c>
    </row>
    <row r="4154" spans="1:8">
      <c r="A4154" t="n">
        <v>31093</v>
      </c>
      <c r="B4154" s="62" t="n">
        <v>59</v>
      </c>
      <c r="C4154" s="7" t="n">
        <v>4</v>
      </c>
      <c r="D4154" s="7" t="n">
        <v>6</v>
      </c>
      <c r="E4154" s="7" t="n">
        <v>0</v>
      </c>
      <c r="F4154" s="7" t="n">
        <v>0</v>
      </c>
    </row>
    <row r="4155" spans="1:8">
      <c r="A4155" t="s">
        <v>4</v>
      </c>
      <c r="B4155" s="4" t="s">
        <v>5</v>
      </c>
      <c r="C4155" s="4" t="s">
        <v>11</v>
      </c>
      <c r="D4155" s="4" t="s">
        <v>7</v>
      </c>
      <c r="E4155" s="4" t="s">
        <v>16</v>
      </c>
      <c r="F4155" s="4" t="s">
        <v>11</v>
      </c>
    </row>
    <row r="4156" spans="1:8">
      <c r="A4156" t="n">
        <v>31103</v>
      </c>
      <c r="B4156" s="62" t="n">
        <v>59</v>
      </c>
      <c r="C4156" s="7" t="n">
        <v>5</v>
      </c>
      <c r="D4156" s="7" t="n">
        <v>6</v>
      </c>
      <c r="E4156" s="7" t="n">
        <v>0</v>
      </c>
      <c r="F4156" s="7" t="n">
        <v>0</v>
      </c>
    </row>
    <row r="4157" spans="1:8">
      <c r="A4157" t="s">
        <v>4</v>
      </c>
      <c r="B4157" s="4" t="s">
        <v>5</v>
      </c>
      <c r="C4157" s="4" t="s">
        <v>11</v>
      </c>
      <c r="D4157" s="4" t="s">
        <v>7</v>
      </c>
      <c r="E4157" s="4" t="s">
        <v>16</v>
      </c>
      <c r="F4157" s="4" t="s">
        <v>11</v>
      </c>
    </row>
    <row r="4158" spans="1:8">
      <c r="A4158" t="n">
        <v>31113</v>
      </c>
      <c r="B4158" s="62" t="n">
        <v>59</v>
      </c>
      <c r="C4158" s="7" t="n">
        <v>6</v>
      </c>
      <c r="D4158" s="7" t="n">
        <v>6</v>
      </c>
      <c r="E4158" s="7" t="n">
        <v>0</v>
      </c>
      <c r="F4158" s="7" t="n">
        <v>0</v>
      </c>
    </row>
    <row r="4159" spans="1:8">
      <c r="A4159" t="s">
        <v>4</v>
      </c>
      <c r="B4159" s="4" t="s">
        <v>5</v>
      </c>
      <c r="C4159" s="4" t="s">
        <v>11</v>
      </c>
      <c r="D4159" s="4" t="s">
        <v>7</v>
      </c>
      <c r="E4159" s="4" t="s">
        <v>16</v>
      </c>
      <c r="F4159" s="4" t="s">
        <v>11</v>
      </c>
    </row>
    <row r="4160" spans="1:8">
      <c r="A4160" t="n">
        <v>31123</v>
      </c>
      <c r="B4160" s="62" t="n">
        <v>59</v>
      </c>
      <c r="C4160" s="7" t="n">
        <v>7</v>
      </c>
      <c r="D4160" s="7" t="n">
        <v>6</v>
      </c>
      <c r="E4160" s="7" t="n">
        <v>0</v>
      </c>
      <c r="F4160" s="7" t="n">
        <v>0</v>
      </c>
    </row>
    <row r="4161" spans="1:6">
      <c r="A4161" t="s">
        <v>4</v>
      </c>
      <c r="B4161" s="4" t="s">
        <v>5</v>
      </c>
      <c r="C4161" s="4" t="s">
        <v>11</v>
      </c>
    </row>
    <row r="4162" spans="1:6">
      <c r="A4162" t="n">
        <v>31133</v>
      </c>
      <c r="B4162" s="36" t="n">
        <v>16</v>
      </c>
      <c r="C4162" s="7" t="n">
        <v>50</v>
      </c>
    </row>
    <row r="4163" spans="1:6">
      <c r="A4163" t="s">
        <v>4</v>
      </c>
      <c r="B4163" s="4" t="s">
        <v>5</v>
      </c>
      <c r="C4163" s="4" t="s">
        <v>11</v>
      </c>
      <c r="D4163" s="4" t="s">
        <v>7</v>
      </c>
      <c r="E4163" s="4" t="s">
        <v>16</v>
      </c>
      <c r="F4163" s="4" t="s">
        <v>11</v>
      </c>
    </row>
    <row r="4164" spans="1:6">
      <c r="A4164" t="n">
        <v>31136</v>
      </c>
      <c r="B4164" s="62" t="n">
        <v>59</v>
      </c>
      <c r="C4164" s="7" t="n">
        <v>8</v>
      </c>
      <c r="D4164" s="7" t="n">
        <v>6</v>
      </c>
      <c r="E4164" s="7" t="n">
        <v>0</v>
      </c>
      <c r="F4164" s="7" t="n">
        <v>0</v>
      </c>
    </row>
    <row r="4165" spans="1:6">
      <c r="A4165" t="s">
        <v>4</v>
      </c>
      <c r="B4165" s="4" t="s">
        <v>5</v>
      </c>
      <c r="C4165" s="4" t="s">
        <v>11</v>
      </c>
      <c r="D4165" s="4" t="s">
        <v>7</v>
      </c>
      <c r="E4165" s="4" t="s">
        <v>16</v>
      </c>
      <c r="F4165" s="4" t="s">
        <v>11</v>
      </c>
    </row>
    <row r="4166" spans="1:6">
      <c r="A4166" t="n">
        <v>31146</v>
      </c>
      <c r="B4166" s="62" t="n">
        <v>59</v>
      </c>
      <c r="C4166" s="7" t="n">
        <v>9</v>
      </c>
      <c r="D4166" s="7" t="n">
        <v>6</v>
      </c>
      <c r="E4166" s="7" t="n">
        <v>0</v>
      </c>
      <c r="F4166" s="7" t="n">
        <v>0</v>
      </c>
    </row>
    <row r="4167" spans="1:6">
      <c r="A4167" t="s">
        <v>4</v>
      </c>
      <c r="B4167" s="4" t="s">
        <v>5</v>
      </c>
      <c r="C4167" s="4" t="s">
        <v>11</v>
      </c>
      <c r="D4167" s="4" t="s">
        <v>7</v>
      </c>
      <c r="E4167" s="4" t="s">
        <v>16</v>
      </c>
      <c r="F4167" s="4" t="s">
        <v>11</v>
      </c>
    </row>
    <row r="4168" spans="1:6">
      <c r="A4168" t="n">
        <v>31156</v>
      </c>
      <c r="B4168" s="62" t="n">
        <v>59</v>
      </c>
      <c r="C4168" s="7" t="n">
        <v>15</v>
      </c>
      <c r="D4168" s="7" t="n">
        <v>6</v>
      </c>
      <c r="E4168" s="7" t="n">
        <v>0</v>
      </c>
      <c r="F4168" s="7" t="n">
        <v>0</v>
      </c>
    </row>
    <row r="4169" spans="1:6">
      <c r="A4169" t="s">
        <v>4</v>
      </c>
      <c r="B4169" s="4" t="s">
        <v>5</v>
      </c>
      <c r="C4169" s="4" t="s">
        <v>11</v>
      </c>
      <c r="D4169" s="4" t="s">
        <v>7</v>
      </c>
      <c r="E4169" s="4" t="s">
        <v>16</v>
      </c>
      <c r="F4169" s="4" t="s">
        <v>11</v>
      </c>
    </row>
    <row r="4170" spans="1:6">
      <c r="A4170" t="n">
        <v>31166</v>
      </c>
      <c r="B4170" s="62" t="n">
        <v>59</v>
      </c>
      <c r="C4170" s="7" t="n">
        <v>17</v>
      </c>
      <c r="D4170" s="7" t="n">
        <v>6</v>
      </c>
      <c r="E4170" s="7" t="n">
        <v>0</v>
      </c>
      <c r="F4170" s="7" t="n">
        <v>0</v>
      </c>
    </row>
    <row r="4171" spans="1:6">
      <c r="A4171" t="s">
        <v>4</v>
      </c>
      <c r="B4171" s="4" t="s">
        <v>5</v>
      </c>
      <c r="C4171" s="4" t="s">
        <v>11</v>
      </c>
    </row>
    <row r="4172" spans="1:6">
      <c r="A4172" t="n">
        <v>31176</v>
      </c>
      <c r="B4172" s="36" t="n">
        <v>16</v>
      </c>
      <c r="C4172" s="7" t="n">
        <v>50</v>
      </c>
    </row>
    <row r="4173" spans="1:6">
      <c r="A4173" t="s">
        <v>4</v>
      </c>
      <c r="B4173" s="4" t="s">
        <v>5</v>
      </c>
      <c r="C4173" s="4" t="s">
        <v>11</v>
      </c>
      <c r="D4173" s="4" t="s">
        <v>7</v>
      </c>
      <c r="E4173" s="4" t="s">
        <v>16</v>
      </c>
      <c r="F4173" s="4" t="s">
        <v>11</v>
      </c>
    </row>
    <row r="4174" spans="1:6">
      <c r="A4174" t="n">
        <v>31179</v>
      </c>
      <c r="B4174" s="62" t="n">
        <v>59</v>
      </c>
      <c r="C4174" s="7" t="n">
        <v>18</v>
      </c>
      <c r="D4174" s="7" t="n">
        <v>6</v>
      </c>
      <c r="E4174" s="7" t="n">
        <v>0</v>
      </c>
      <c r="F4174" s="7" t="n">
        <v>0</v>
      </c>
    </row>
    <row r="4175" spans="1:6">
      <c r="A4175" t="s">
        <v>4</v>
      </c>
      <c r="B4175" s="4" t="s">
        <v>5</v>
      </c>
      <c r="C4175" s="4" t="s">
        <v>11</v>
      </c>
      <c r="D4175" s="4" t="s">
        <v>7</v>
      </c>
      <c r="E4175" s="4" t="s">
        <v>16</v>
      </c>
      <c r="F4175" s="4" t="s">
        <v>11</v>
      </c>
    </row>
    <row r="4176" spans="1:6">
      <c r="A4176" t="n">
        <v>31189</v>
      </c>
      <c r="B4176" s="62" t="n">
        <v>59</v>
      </c>
      <c r="C4176" s="7" t="n">
        <v>12</v>
      </c>
      <c r="D4176" s="7" t="n">
        <v>6</v>
      </c>
      <c r="E4176" s="7" t="n">
        <v>0</v>
      </c>
      <c r="F4176" s="7" t="n">
        <v>0</v>
      </c>
    </row>
    <row r="4177" spans="1:6">
      <c r="A4177" t="s">
        <v>4</v>
      </c>
      <c r="B4177" s="4" t="s">
        <v>5</v>
      </c>
      <c r="C4177" s="4" t="s">
        <v>11</v>
      </c>
      <c r="D4177" s="4" t="s">
        <v>7</v>
      </c>
      <c r="E4177" s="4" t="s">
        <v>16</v>
      </c>
      <c r="F4177" s="4" t="s">
        <v>11</v>
      </c>
    </row>
    <row r="4178" spans="1:6">
      <c r="A4178" t="n">
        <v>31199</v>
      </c>
      <c r="B4178" s="62" t="n">
        <v>59</v>
      </c>
      <c r="C4178" s="7" t="n">
        <v>13</v>
      </c>
      <c r="D4178" s="7" t="n">
        <v>6</v>
      </c>
      <c r="E4178" s="7" t="n">
        <v>0</v>
      </c>
      <c r="F4178" s="7" t="n">
        <v>0</v>
      </c>
    </row>
    <row r="4179" spans="1:6">
      <c r="A4179" t="s">
        <v>4</v>
      </c>
      <c r="B4179" s="4" t="s">
        <v>5</v>
      </c>
      <c r="C4179" s="4" t="s">
        <v>11</v>
      </c>
      <c r="D4179" s="4" t="s">
        <v>7</v>
      </c>
      <c r="E4179" s="4" t="s">
        <v>16</v>
      </c>
      <c r="F4179" s="4" t="s">
        <v>11</v>
      </c>
    </row>
    <row r="4180" spans="1:6">
      <c r="A4180" t="n">
        <v>31209</v>
      </c>
      <c r="B4180" s="62" t="n">
        <v>59</v>
      </c>
      <c r="C4180" s="7" t="n">
        <v>80</v>
      </c>
      <c r="D4180" s="7" t="n">
        <v>6</v>
      </c>
      <c r="E4180" s="7" t="n">
        <v>0</v>
      </c>
      <c r="F4180" s="7" t="n">
        <v>0</v>
      </c>
    </row>
    <row r="4181" spans="1:6">
      <c r="A4181" t="s">
        <v>4</v>
      </c>
      <c r="B4181" s="4" t="s">
        <v>5</v>
      </c>
      <c r="C4181" s="4" t="s">
        <v>11</v>
      </c>
    </row>
    <row r="4182" spans="1:6">
      <c r="A4182" t="n">
        <v>31219</v>
      </c>
      <c r="B4182" s="36" t="n">
        <v>16</v>
      </c>
      <c r="C4182" s="7" t="n">
        <v>1000</v>
      </c>
    </row>
    <row r="4183" spans="1:6">
      <c r="A4183" t="s">
        <v>4</v>
      </c>
      <c r="B4183" s="4" t="s">
        <v>5</v>
      </c>
      <c r="C4183" s="4" t="s">
        <v>7</v>
      </c>
      <c r="D4183" s="4" t="s">
        <v>11</v>
      </c>
      <c r="E4183" s="4" t="s">
        <v>8</v>
      </c>
    </row>
    <row r="4184" spans="1:6">
      <c r="A4184" t="n">
        <v>31222</v>
      </c>
      <c r="B4184" s="41" t="n">
        <v>51</v>
      </c>
      <c r="C4184" s="7" t="n">
        <v>4</v>
      </c>
      <c r="D4184" s="7" t="n">
        <v>13</v>
      </c>
      <c r="E4184" s="7" t="s">
        <v>190</v>
      </c>
    </row>
    <row r="4185" spans="1:6">
      <c r="A4185" t="s">
        <v>4</v>
      </c>
      <c r="B4185" s="4" t="s">
        <v>5</v>
      </c>
      <c r="C4185" s="4" t="s">
        <v>11</v>
      </c>
    </row>
    <row r="4186" spans="1:6">
      <c r="A4186" t="n">
        <v>31236</v>
      </c>
      <c r="B4186" s="36" t="n">
        <v>16</v>
      </c>
      <c r="C4186" s="7" t="n">
        <v>0</v>
      </c>
    </row>
    <row r="4187" spans="1:6">
      <c r="A4187" t="s">
        <v>4</v>
      </c>
      <c r="B4187" s="4" t="s">
        <v>5</v>
      </c>
      <c r="C4187" s="4" t="s">
        <v>11</v>
      </c>
      <c r="D4187" s="4" t="s">
        <v>7</v>
      </c>
      <c r="E4187" s="4" t="s">
        <v>13</v>
      </c>
      <c r="F4187" s="4" t="s">
        <v>46</v>
      </c>
      <c r="G4187" s="4" t="s">
        <v>7</v>
      </c>
      <c r="H4187" s="4" t="s">
        <v>7</v>
      </c>
    </row>
    <row r="4188" spans="1:6">
      <c r="A4188" t="n">
        <v>31239</v>
      </c>
      <c r="B4188" s="42" t="n">
        <v>26</v>
      </c>
      <c r="C4188" s="7" t="n">
        <v>13</v>
      </c>
      <c r="D4188" s="7" t="n">
        <v>17</v>
      </c>
      <c r="E4188" s="7" t="n">
        <v>11441</v>
      </c>
      <c r="F4188" s="7" t="s">
        <v>290</v>
      </c>
      <c r="G4188" s="7" t="n">
        <v>2</v>
      </c>
      <c r="H4188" s="7" t="n">
        <v>0</v>
      </c>
    </row>
    <row r="4189" spans="1:6">
      <c r="A4189" t="s">
        <v>4</v>
      </c>
      <c r="B4189" s="4" t="s">
        <v>5</v>
      </c>
      <c r="C4189" s="4" t="s">
        <v>11</v>
      </c>
    </row>
    <row r="4190" spans="1:6">
      <c r="A4190" t="n">
        <v>31300</v>
      </c>
      <c r="B4190" s="36" t="n">
        <v>16</v>
      </c>
      <c r="C4190" s="7" t="n">
        <v>2000</v>
      </c>
    </row>
    <row r="4191" spans="1:6">
      <c r="A4191" t="s">
        <v>4</v>
      </c>
      <c r="B4191" s="4" t="s">
        <v>5</v>
      </c>
      <c r="C4191" s="4" t="s">
        <v>7</v>
      </c>
      <c r="D4191" s="4" t="s">
        <v>11</v>
      </c>
      <c r="E4191" s="4" t="s">
        <v>8</v>
      </c>
      <c r="F4191" s="4" t="s">
        <v>8</v>
      </c>
      <c r="G4191" s="4" t="s">
        <v>8</v>
      </c>
      <c r="H4191" s="4" t="s">
        <v>8</v>
      </c>
    </row>
    <row r="4192" spans="1:6">
      <c r="A4192" t="n">
        <v>31303</v>
      </c>
      <c r="B4192" s="41" t="n">
        <v>51</v>
      </c>
      <c r="C4192" s="7" t="n">
        <v>3</v>
      </c>
      <c r="D4192" s="7" t="n">
        <v>13</v>
      </c>
      <c r="E4192" s="7" t="s">
        <v>291</v>
      </c>
      <c r="F4192" s="7" t="s">
        <v>15</v>
      </c>
      <c r="G4192" s="7" t="s">
        <v>165</v>
      </c>
      <c r="H4192" s="7" t="s">
        <v>166</v>
      </c>
    </row>
    <row r="4193" spans="1:8">
      <c r="A4193" t="s">
        <v>4</v>
      </c>
      <c r="B4193" s="4" t="s">
        <v>5</v>
      </c>
    </row>
    <row r="4194" spans="1:8">
      <c r="A4194" t="n">
        <v>31315</v>
      </c>
      <c r="B4194" s="43" t="n">
        <v>28</v>
      </c>
    </row>
    <row r="4195" spans="1:8">
      <c r="A4195" t="s">
        <v>4</v>
      </c>
      <c r="B4195" s="4" t="s">
        <v>5</v>
      </c>
      <c r="C4195" s="4" t="s">
        <v>11</v>
      </c>
      <c r="D4195" s="4" t="s">
        <v>7</v>
      </c>
    </row>
    <row r="4196" spans="1:8">
      <c r="A4196" t="n">
        <v>31316</v>
      </c>
      <c r="B4196" s="63" t="n">
        <v>89</v>
      </c>
      <c r="C4196" s="7" t="n">
        <v>65533</v>
      </c>
      <c r="D4196" s="7" t="n">
        <v>1</v>
      </c>
    </row>
    <row r="4197" spans="1:8">
      <c r="A4197" t="s">
        <v>4</v>
      </c>
      <c r="B4197" s="4" t="s">
        <v>5</v>
      </c>
      <c r="C4197" s="4" t="s">
        <v>7</v>
      </c>
      <c r="D4197" s="4" t="s">
        <v>11</v>
      </c>
      <c r="E4197" s="4" t="s">
        <v>16</v>
      </c>
    </row>
    <row r="4198" spans="1:8">
      <c r="A4198" t="n">
        <v>31320</v>
      </c>
      <c r="B4198" s="29" t="n">
        <v>58</v>
      </c>
      <c r="C4198" s="7" t="n">
        <v>101</v>
      </c>
      <c r="D4198" s="7" t="n">
        <v>500</v>
      </c>
      <c r="E4198" s="7" t="n">
        <v>1</v>
      </c>
    </row>
    <row r="4199" spans="1:8">
      <c r="A4199" t="s">
        <v>4</v>
      </c>
      <c r="B4199" s="4" t="s">
        <v>5</v>
      </c>
      <c r="C4199" s="4" t="s">
        <v>7</v>
      </c>
      <c r="D4199" s="4" t="s">
        <v>11</v>
      </c>
    </row>
    <row r="4200" spans="1:8">
      <c r="A4200" t="n">
        <v>31328</v>
      </c>
      <c r="B4200" s="29" t="n">
        <v>58</v>
      </c>
      <c r="C4200" s="7" t="n">
        <v>254</v>
      </c>
      <c r="D4200" s="7" t="n">
        <v>0</v>
      </c>
    </row>
    <row r="4201" spans="1:8">
      <c r="A4201" t="s">
        <v>4</v>
      </c>
      <c r="B4201" s="4" t="s">
        <v>5</v>
      </c>
      <c r="C4201" s="4" t="s">
        <v>7</v>
      </c>
    </row>
    <row r="4202" spans="1:8">
      <c r="A4202" t="n">
        <v>31332</v>
      </c>
      <c r="B4202" s="26" t="n">
        <v>45</v>
      </c>
      <c r="C4202" s="7" t="n">
        <v>0</v>
      </c>
    </row>
    <row r="4203" spans="1:8">
      <c r="A4203" t="s">
        <v>4</v>
      </c>
      <c r="B4203" s="4" t="s">
        <v>5</v>
      </c>
      <c r="C4203" s="4" t="s">
        <v>7</v>
      </c>
      <c r="D4203" s="4" t="s">
        <v>7</v>
      </c>
      <c r="E4203" s="4" t="s">
        <v>16</v>
      </c>
      <c r="F4203" s="4" t="s">
        <v>16</v>
      </c>
      <c r="G4203" s="4" t="s">
        <v>16</v>
      </c>
      <c r="H4203" s="4" t="s">
        <v>11</v>
      </c>
    </row>
    <row r="4204" spans="1:8">
      <c r="A4204" t="n">
        <v>31334</v>
      </c>
      <c r="B4204" s="26" t="n">
        <v>45</v>
      </c>
      <c r="C4204" s="7" t="n">
        <v>2</v>
      </c>
      <c r="D4204" s="7" t="n">
        <v>3</v>
      </c>
      <c r="E4204" s="7" t="n">
        <v>7.76000022888184</v>
      </c>
      <c r="F4204" s="7" t="n">
        <v>-1.24000000953674</v>
      </c>
      <c r="G4204" s="7" t="n">
        <v>-22.4799995422363</v>
      </c>
      <c r="H4204" s="7" t="n">
        <v>0</v>
      </c>
    </row>
    <row r="4205" spans="1:8">
      <c r="A4205" t="s">
        <v>4</v>
      </c>
      <c r="B4205" s="4" t="s">
        <v>5</v>
      </c>
      <c r="C4205" s="4" t="s">
        <v>7</v>
      </c>
      <c r="D4205" s="4" t="s">
        <v>7</v>
      </c>
      <c r="E4205" s="4" t="s">
        <v>16</v>
      </c>
      <c r="F4205" s="4" t="s">
        <v>16</v>
      </c>
      <c r="G4205" s="4" t="s">
        <v>16</v>
      </c>
      <c r="H4205" s="4" t="s">
        <v>11</v>
      </c>
      <c r="I4205" s="4" t="s">
        <v>7</v>
      </c>
    </row>
    <row r="4206" spans="1:8">
      <c r="A4206" t="n">
        <v>31351</v>
      </c>
      <c r="B4206" s="26" t="n">
        <v>45</v>
      </c>
      <c r="C4206" s="7" t="n">
        <v>4</v>
      </c>
      <c r="D4206" s="7" t="n">
        <v>3</v>
      </c>
      <c r="E4206" s="7" t="n">
        <v>0.949999988079071</v>
      </c>
      <c r="F4206" s="7" t="n">
        <v>133.389999389648</v>
      </c>
      <c r="G4206" s="7" t="n">
        <v>0</v>
      </c>
      <c r="H4206" s="7" t="n">
        <v>0</v>
      </c>
      <c r="I4206" s="7" t="n">
        <v>0</v>
      </c>
    </row>
    <row r="4207" spans="1:8">
      <c r="A4207" t="s">
        <v>4</v>
      </c>
      <c r="B4207" s="4" t="s">
        <v>5</v>
      </c>
      <c r="C4207" s="4" t="s">
        <v>7</v>
      </c>
      <c r="D4207" s="4" t="s">
        <v>7</v>
      </c>
      <c r="E4207" s="4" t="s">
        <v>16</v>
      </c>
      <c r="F4207" s="4" t="s">
        <v>11</v>
      </c>
    </row>
    <row r="4208" spans="1:8">
      <c r="A4208" t="n">
        <v>31369</v>
      </c>
      <c r="B4208" s="26" t="n">
        <v>45</v>
      </c>
      <c r="C4208" s="7" t="n">
        <v>5</v>
      </c>
      <c r="D4208" s="7" t="n">
        <v>3</v>
      </c>
      <c r="E4208" s="7" t="n">
        <v>1.39999997615814</v>
      </c>
      <c r="F4208" s="7" t="n">
        <v>0</v>
      </c>
    </row>
    <row r="4209" spans="1:9">
      <c r="A4209" t="s">
        <v>4</v>
      </c>
      <c r="B4209" s="4" t="s">
        <v>5</v>
      </c>
      <c r="C4209" s="4" t="s">
        <v>7</v>
      </c>
      <c r="D4209" s="4" t="s">
        <v>7</v>
      </c>
      <c r="E4209" s="4" t="s">
        <v>16</v>
      </c>
      <c r="F4209" s="4" t="s">
        <v>11</v>
      </c>
    </row>
    <row r="4210" spans="1:9">
      <c r="A4210" t="n">
        <v>31378</v>
      </c>
      <c r="B4210" s="26" t="n">
        <v>45</v>
      </c>
      <c r="C4210" s="7" t="n">
        <v>11</v>
      </c>
      <c r="D4210" s="7" t="n">
        <v>3</v>
      </c>
      <c r="E4210" s="7" t="n">
        <v>34.0999984741211</v>
      </c>
      <c r="F4210" s="7" t="n">
        <v>0</v>
      </c>
    </row>
    <row r="4211" spans="1:9">
      <c r="A4211" t="s">
        <v>4</v>
      </c>
      <c r="B4211" s="4" t="s">
        <v>5</v>
      </c>
      <c r="C4211" s="4" t="s">
        <v>7</v>
      </c>
      <c r="D4211" s="4" t="s">
        <v>7</v>
      </c>
      <c r="E4211" s="4" t="s">
        <v>16</v>
      </c>
      <c r="F4211" s="4" t="s">
        <v>16</v>
      </c>
      <c r="G4211" s="4" t="s">
        <v>16</v>
      </c>
      <c r="H4211" s="4" t="s">
        <v>11</v>
      </c>
    </row>
    <row r="4212" spans="1:9">
      <c r="A4212" t="n">
        <v>31387</v>
      </c>
      <c r="B4212" s="26" t="n">
        <v>45</v>
      </c>
      <c r="C4212" s="7" t="n">
        <v>2</v>
      </c>
      <c r="D4212" s="7" t="n">
        <v>3</v>
      </c>
      <c r="E4212" s="7" t="n">
        <v>7.80000019073486</v>
      </c>
      <c r="F4212" s="7" t="n">
        <v>-1.20000004768372</v>
      </c>
      <c r="G4212" s="7" t="n">
        <v>-22.5900001525879</v>
      </c>
      <c r="H4212" s="7" t="n">
        <v>0</v>
      </c>
    </row>
    <row r="4213" spans="1:9">
      <c r="A4213" t="s">
        <v>4</v>
      </c>
      <c r="B4213" s="4" t="s">
        <v>5</v>
      </c>
      <c r="C4213" s="4" t="s">
        <v>7</v>
      </c>
      <c r="D4213" s="4" t="s">
        <v>7</v>
      </c>
      <c r="E4213" s="4" t="s">
        <v>16</v>
      </c>
      <c r="F4213" s="4" t="s">
        <v>16</v>
      </c>
      <c r="G4213" s="4" t="s">
        <v>16</v>
      </c>
      <c r="H4213" s="4" t="s">
        <v>11</v>
      </c>
      <c r="I4213" s="4" t="s">
        <v>7</v>
      </c>
    </row>
    <row r="4214" spans="1:9">
      <c r="A4214" t="n">
        <v>31404</v>
      </c>
      <c r="B4214" s="26" t="n">
        <v>45</v>
      </c>
      <c r="C4214" s="7" t="n">
        <v>4</v>
      </c>
      <c r="D4214" s="7" t="n">
        <v>3</v>
      </c>
      <c r="E4214" s="7" t="n">
        <v>0.949999988079071</v>
      </c>
      <c r="F4214" s="7" t="n">
        <v>136.289993286133</v>
      </c>
      <c r="G4214" s="7" t="n">
        <v>0</v>
      </c>
      <c r="H4214" s="7" t="n">
        <v>0</v>
      </c>
      <c r="I4214" s="7" t="n">
        <v>0</v>
      </c>
    </row>
    <row r="4215" spans="1:9">
      <c r="A4215" t="s">
        <v>4</v>
      </c>
      <c r="B4215" s="4" t="s">
        <v>5</v>
      </c>
      <c r="C4215" s="4" t="s">
        <v>7</v>
      </c>
      <c r="D4215" s="4" t="s">
        <v>7</v>
      </c>
      <c r="E4215" s="4" t="s">
        <v>16</v>
      </c>
      <c r="F4215" s="4" t="s">
        <v>11</v>
      </c>
    </row>
    <row r="4216" spans="1:9">
      <c r="A4216" t="n">
        <v>31422</v>
      </c>
      <c r="B4216" s="26" t="n">
        <v>45</v>
      </c>
      <c r="C4216" s="7" t="n">
        <v>5</v>
      </c>
      <c r="D4216" s="7" t="n">
        <v>3</v>
      </c>
      <c r="E4216" s="7" t="n">
        <v>1.39999997615814</v>
      </c>
      <c r="F4216" s="7" t="n">
        <v>0</v>
      </c>
    </row>
    <row r="4217" spans="1:9">
      <c r="A4217" t="s">
        <v>4</v>
      </c>
      <c r="B4217" s="4" t="s">
        <v>5</v>
      </c>
      <c r="C4217" s="4" t="s">
        <v>7</v>
      </c>
      <c r="D4217" s="4" t="s">
        <v>7</v>
      </c>
      <c r="E4217" s="4" t="s">
        <v>16</v>
      </c>
      <c r="F4217" s="4" t="s">
        <v>11</v>
      </c>
    </row>
    <row r="4218" spans="1:9">
      <c r="A4218" t="n">
        <v>31431</v>
      </c>
      <c r="B4218" s="26" t="n">
        <v>45</v>
      </c>
      <c r="C4218" s="7" t="n">
        <v>11</v>
      </c>
      <c r="D4218" s="7" t="n">
        <v>3</v>
      </c>
      <c r="E4218" s="7" t="n">
        <v>34.0999984741211</v>
      </c>
      <c r="F4218" s="7" t="n">
        <v>0</v>
      </c>
    </row>
    <row r="4219" spans="1:9">
      <c r="A4219" t="s">
        <v>4</v>
      </c>
      <c r="B4219" s="4" t="s">
        <v>5</v>
      </c>
      <c r="C4219" s="4" t="s">
        <v>7</v>
      </c>
      <c r="D4219" s="4" t="s">
        <v>11</v>
      </c>
      <c r="E4219" s="4" t="s">
        <v>8</v>
      </c>
      <c r="F4219" s="4" t="s">
        <v>8</v>
      </c>
      <c r="G4219" s="4" t="s">
        <v>8</v>
      </c>
      <c r="H4219" s="4" t="s">
        <v>8</v>
      </c>
    </row>
    <row r="4220" spans="1:9">
      <c r="A4220" t="n">
        <v>31440</v>
      </c>
      <c r="B4220" s="41" t="n">
        <v>51</v>
      </c>
      <c r="C4220" s="7" t="n">
        <v>3</v>
      </c>
      <c r="D4220" s="7" t="n">
        <v>13</v>
      </c>
      <c r="E4220" s="7" t="s">
        <v>188</v>
      </c>
      <c r="F4220" s="7" t="s">
        <v>167</v>
      </c>
      <c r="G4220" s="7" t="s">
        <v>165</v>
      </c>
      <c r="H4220" s="7" t="s">
        <v>166</v>
      </c>
    </row>
    <row r="4221" spans="1:9">
      <c r="A4221" t="s">
        <v>4</v>
      </c>
      <c r="B4221" s="4" t="s">
        <v>5</v>
      </c>
      <c r="C4221" s="4" t="s">
        <v>11</v>
      </c>
      <c r="D4221" s="4" t="s">
        <v>16</v>
      </c>
      <c r="E4221" s="4" t="s">
        <v>16</v>
      </c>
      <c r="F4221" s="4" t="s">
        <v>16</v>
      </c>
      <c r="G4221" s="4" t="s">
        <v>16</v>
      </c>
    </row>
    <row r="4222" spans="1:9">
      <c r="A4222" t="n">
        <v>31453</v>
      </c>
      <c r="B4222" s="25" t="n">
        <v>46</v>
      </c>
      <c r="C4222" s="7" t="n">
        <v>14</v>
      </c>
      <c r="D4222" s="7" t="n">
        <v>5.09999990463257</v>
      </c>
      <c r="E4222" s="7" t="n">
        <v>-2.52999997138977</v>
      </c>
      <c r="F4222" s="7" t="n">
        <v>-21.9200000762939</v>
      </c>
      <c r="G4222" s="7" t="n">
        <v>137</v>
      </c>
    </row>
    <row r="4223" spans="1:9">
      <c r="A4223" t="s">
        <v>4</v>
      </c>
      <c r="B4223" s="4" t="s">
        <v>5</v>
      </c>
      <c r="C4223" s="4" t="s">
        <v>11</v>
      </c>
      <c r="D4223" s="4" t="s">
        <v>16</v>
      </c>
      <c r="E4223" s="4" t="s">
        <v>16</v>
      </c>
      <c r="F4223" s="4" t="s">
        <v>16</v>
      </c>
      <c r="G4223" s="4" t="s">
        <v>16</v>
      </c>
    </row>
    <row r="4224" spans="1:9">
      <c r="A4224" t="n">
        <v>31472</v>
      </c>
      <c r="B4224" s="25" t="n">
        <v>46</v>
      </c>
      <c r="C4224" s="7" t="n">
        <v>16</v>
      </c>
      <c r="D4224" s="7" t="n">
        <v>6.28000020980835</v>
      </c>
      <c r="E4224" s="7" t="n">
        <v>-2.5</v>
      </c>
      <c r="F4224" s="7" t="n">
        <v>-22.8899993896484</v>
      </c>
      <c r="G4224" s="7" t="n">
        <v>163.300003051758</v>
      </c>
    </row>
    <row r="4225" spans="1:9">
      <c r="A4225" t="s">
        <v>4</v>
      </c>
      <c r="B4225" s="4" t="s">
        <v>5</v>
      </c>
      <c r="C4225" s="4" t="s">
        <v>11</v>
      </c>
      <c r="D4225" s="4" t="s">
        <v>7</v>
      </c>
      <c r="E4225" s="4" t="s">
        <v>8</v>
      </c>
      <c r="F4225" s="4" t="s">
        <v>16</v>
      </c>
      <c r="G4225" s="4" t="s">
        <v>16</v>
      </c>
      <c r="H4225" s="4" t="s">
        <v>16</v>
      </c>
    </row>
    <row r="4226" spans="1:9">
      <c r="A4226" t="n">
        <v>31491</v>
      </c>
      <c r="B4226" s="40" t="n">
        <v>48</v>
      </c>
      <c r="C4226" s="7" t="n">
        <v>1</v>
      </c>
      <c r="D4226" s="7" t="n">
        <v>0</v>
      </c>
      <c r="E4226" s="7" t="s">
        <v>187</v>
      </c>
      <c r="F4226" s="7" t="n">
        <v>0</v>
      </c>
      <c r="G4226" s="7" t="n">
        <v>1</v>
      </c>
      <c r="H4226" s="7" t="n">
        <v>0</v>
      </c>
    </row>
    <row r="4227" spans="1:9">
      <c r="A4227" t="s">
        <v>4</v>
      </c>
      <c r="B4227" s="4" t="s">
        <v>5</v>
      </c>
      <c r="C4227" s="4" t="s">
        <v>11</v>
      </c>
      <c r="D4227" s="4" t="s">
        <v>11</v>
      </c>
      <c r="E4227" s="4" t="s">
        <v>11</v>
      </c>
    </row>
    <row r="4228" spans="1:9">
      <c r="A4228" t="n">
        <v>31517</v>
      </c>
      <c r="B4228" s="64" t="n">
        <v>61</v>
      </c>
      <c r="C4228" s="7" t="n">
        <v>0</v>
      </c>
      <c r="D4228" s="7" t="n">
        <v>65533</v>
      </c>
      <c r="E4228" s="7" t="n">
        <v>0</v>
      </c>
    </row>
    <row r="4229" spans="1:9">
      <c r="A4229" t="s">
        <v>4</v>
      </c>
      <c r="B4229" s="4" t="s">
        <v>5</v>
      </c>
      <c r="C4229" s="4" t="s">
        <v>11</v>
      </c>
      <c r="D4229" s="4" t="s">
        <v>11</v>
      </c>
      <c r="E4229" s="4" t="s">
        <v>11</v>
      </c>
    </row>
    <row r="4230" spans="1:9">
      <c r="A4230" t="n">
        <v>31524</v>
      </c>
      <c r="B4230" s="64" t="n">
        <v>61</v>
      </c>
      <c r="C4230" s="7" t="n">
        <v>9</v>
      </c>
      <c r="D4230" s="7" t="n">
        <v>65533</v>
      </c>
      <c r="E4230" s="7" t="n">
        <v>0</v>
      </c>
    </row>
    <row r="4231" spans="1:9">
      <c r="A4231" t="s">
        <v>4</v>
      </c>
      <c r="B4231" s="4" t="s">
        <v>5</v>
      </c>
      <c r="C4231" s="4" t="s">
        <v>11</v>
      </c>
      <c r="D4231" s="4" t="s">
        <v>11</v>
      </c>
      <c r="E4231" s="4" t="s">
        <v>11</v>
      </c>
    </row>
    <row r="4232" spans="1:9">
      <c r="A4232" t="n">
        <v>31531</v>
      </c>
      <c r="B4232" s="64" t="n">
        <v>61</v>
      </c>
      <c r="C4232" s="7" t="n">
        <v>6</v>
      </c>
      <c r="D4232" s="7" t="n">
        <v>65533</v>
      </c>
      <c r="E4232" s="7" t="n">
        <v>0</v>
      </c>
    </row>
    <row r="4233" spans="1:9">
      <c r="A4233" t="s">
        <v>4</v>
      </c>
      <c r="B4233" s="4" t="s">
        <v>5</v>
      </c>
      <c r="C4233" s="4" t="s">
        <v>11</v>
      </c>
      <c r="D4233" s="4" t="s">
        <v>11</v>
      </c>
      <c r="E4233" s="4" t="s">
        <v>11</v>
      </c>
    </row>
    <row r="4234" spans="1:9">
      <c r="A4234" t="n">
        <v>31538</v>
      </c>
      <c r="B4234" s="64" t="n">
        <v>61</v>
      </c>
      <c r="C4234" s="7" t="n">
        <v>3</v>
      </c>
      <c r="D4234" s="7" t="n">
        <v>65533</v>
      </c>
      <c r="E4234" s="7" t="n">
        <v>0</v>
      </c>
    </row>
    <row r="4235" spans="1:9">
      <c r="A4235" t="s">
        <v>4</v>
      </c>
      <c r="B4235" s="4" t="s">
        <v>5</v>
      </c>
      <c r="C4235" s="4" t="s">
        <v>11</v>
      </c>
      <c r="D4235" s="4" t="s">
        <v>11</v>
      </c>
      <c r="E4235" s="4" t="s">
        <v>11</v>
      </c>
    </row>
    <row r="4236" spans="1:9">
      <c r="A4236" t="n">
        <v>31545</v>
      </c>
      <c r="B4236" s="64" t="n">
        <v>61</v>
      </c>
      <c r="C4236" s="7" t="n">
        <v>8</v>
      </c>
      <c r="D4236" s="7" t="n">
        <v>65533</v>
      </c>
      <c r="E4236" s="7" t="n">
        <v>0</v>
      </c>
    </row>
    <row r="4237" spans="1:9">
      <c r="A4237" t="s">
        <v>4</v>
      </c>
      <c r="B4237" s="4" t="s">
        <v>5</v>
      </c>
      <c r="C4237" s="4" t="s">
        <v>11</v>
      </c>
      <c r="D4237" s="4" t="s">
        <v>11</v>
      </c>
      <c r="E4237" s="4" t="s">
        <v>11</v>
      </c>
    </row>
    <row r="4238" spans="1:9">
      <c r="A4238" t="n">
        <v>31552</v>
      </c>
      <c r="B4238" s="64" t="n">
        <v>61</v>
      </c>
      <c r="C4238" s="7" t="n">
        <v>2</v>
      </c>
      <c r="D4238" s="7" t="n">
        <v>65533</v>
      </c>
      <c r="E4238" s="7" t="n">
        <v>0</v>
      </c>
    </row>
    <row r="4239" spans="1:9">
      <c r="A4239" t="s">
        <v>4</v>
      </c>
      <c r="B4239" s="4" t="s">
        <v>5</v>
      </c>
      <c r="C4239" s="4" t="s">
        <v>11</v>
      </c>
      <c r="D4239" s="4" t="s">
        <v>11</v>
      </c>
      <c r="E4239" s="4" t="s">
        <v>11</v>
      </c>
    </row>
    <row r="4240" spans="1:9">
      <c r="A4240" t="n">
        <v>31559</v>
      </c>
      <c r="B4240" s="64" t="n">
        <v>61</v>
      </c>
      <c r="C4240" s="7" t="n">
        <v>4</v>
      </c>
      <c r="D4240" s="7" t="n">
        <v>65533</v>
      </c>
      <c r="E4240" s="7" t="n">
        <v>0</v>
      </c>
    </row>
    <row r="4241" spans="1:8">
      <c r="A4241" t="s">
        <v>4</v>
      </c>
      <c r="B4241" s="4" t="s">
        <v>5</v>
      </c>
      <c r="C4241" s="4" t="s">
        <v>11</v>
      </c>
      <c r="D4241" s="4" t="s">
        <v>11</v>
      </c>
      <c r="E4241" s="4" t="s">
        <v>11</v>
      </c>
    </row>
    <row r="4242" spans="1:8">
      <c r="A4242" t="n">
        <v>31566</v>
      </c>
      <c r="B4242" s="64" t="n">
        <v>61</v>
      </c>
      <c r="C4242" s="7" t="n">
        <v>1</v>
      </c>
      <c r="D4242" s="7" t="n">
        <v>65533</v>
      </c>
      <c r="E4242" s="7" t="n">
        <v>0</v>
      </c>
    </row>
    <row r="4243" spans="1:8">
      <c r="A4243" t="s">
        <v>4</v>
      </c>
      <c r="B4243" s="4" t="s">
        <v>5</v>
      </c>
      <c r="C4243" s="4" t="s">
        <v>11</v>
      </c>
      <c r="D4243" s="4" t="s">
        <v>11</v>
      </c>
      <c r="E4243" s="4" t="s">
        <v>11</v>
      </c>
    </row>
    <row r="4244" spans="1:8">
      <c r="A4244" t="n">
        <v>31573</v>
      </c>
      <c r="B4244" s="64" t="n">
        <v>61</v>
      </c>
      <c r="C4244" s="7" t="n">
        <v>7</v>
      </c>
      <c r="D4244" s="7" t="n">
        <v>65533</v>
      </c>
      <c r="E4244" s="7" t="n">
        <v>0</v>
      </c>
    </row>
    <row r="4245" spans="1:8">
      <c r="A4245" t="s">
        <v>4</v>
      </c>
      <c r="B4245" s="4" t="s">
        <v>5</v>
      </c>
      <c r="C4245" s="4" t="s">
        <v>11</v>
      </c>
      <c r="D4245" s="4" t="s">
        <v>11</v>
      </c>
      <c r="E4245" s="4" t="s">
        <v>11</v>
      </c>
    </row>
    <row r="4246" spans="1:8">
      <c r="A4246" t="n">
        <v>31580</v>
      </c>
      <c r="B4246" s="64" t="n">
        <v>61</v>
      </c>
      <c r="C4246" s="7" t="n">
        <v>5</v>
      </c>
      <c r="D4246" s="7" t="n">
        <v>65533</v>
      </c>
      <c r="E4246" s="7" t="n">
        <v>0</v>
      </c>
    </row>
    <row r="4247" spans="1:8">
      <c r="A4247" t="s">
        <v>4</v>
      </c>
      <c r="B4247" s="4" t="s">
        <v>5</v>
      </c>
      <c r="C4247" s="4" t="s">
        <v>11</v>
      </c>
      <c r="D4247" s="4" t="s">
        <v>11</v>
      </c>
      <c r="E4247" s="4" t="s">
        <v>11</v>
      </c>
    </row>
    <row r="4248" spans="1:8">
      <c r="A4248" t="n">
        <v>31587</v>
      </c>
      <c r="B4248" s="64" t="n">
        <v>61</v>
      </c>
      <c r="C4248" s="7" t="n">
        <v>7032</v>
      </c>
      <c r="D4248" s="7" t="n">
        <v>65533</v>
      </c>
      <c r="E4248" s="7" t="n">
        <v>0</v>
      </c>
    </row>
    <row r="4249" spans="1:8">
      <c r="A4249" t="s">
        <v>4</v>
      </c>
      <c r="B4249" s="4" t="s">
        <v>5</v>
      </c>
      <c r="C4249" s="4" t="s">
        <v>11</v>
      </c>
      <c r="D4249" s="4" t="s">
        <v>11</v>
      </c>
      <c r="E4249" s="4" t="s">
        <v>11</v>
      </c>
    </row>
    <row r="4250" spans="1:8">
      <c r="A4250" t="n">
        <v>31594</v>
      </c>
      <c r="B4250" s="64" t="n">
        <v>61</v>
      </c>
      <c r="C4250" s="7" t="n">
        <v>16</v>
      </c>
      <c r="D4250" s="7" t="n">
        <v>65533</v>
      </c>
      <c r="E4250" s="7" t="n">
        <v>0</v>
      </c>
    </row>
    <row r="4251" spans="1:8">
      <c r="A4251" t="s">
        <v>4</v>
      </c>
      <c r="B4251" s="4" t="s">
        <v>5</v>
      </c>
      <c r="C4251" s="4" t="s">
        <v>11</v>
      </c>
      <c r="D4251" s="4" t="s">
        <v>11</v>
      </c>
      <c r="E4251" s="4" t="s">
        <v>11</v>
      </c>
    </row>
    <row r="4252" spans="1:8">
      <c r="A4252" t="n">
        <v>31601</v>
      </c>
      <c r="B4252" s="64" t="n">
        <v>61</v>
      </c>
      <c r="C4252" s="7" t="n">
        <v>11</v>
      </c>
      <c r="D4252" s="7" t="n">
        <v>65533</v>
      </c>
      <c r="E4252" s="7" t="n">
        <v>0</v>
      </c>
    </row>
    <row r="4253" spans="1:8">
      <c r="A4253" t="s">
        <v>4</v>
      </c>
      <c r="B4253" s="4" t="s">
        <v>5</v>
      </c>
      <c r="C4253" s="4" t="s">
        <v>11</v>
      </c>
      <c r="D4253" s="4" t="s">
        <v>11</v>
      </c>
      <c r="E4253" s="4" t="s">
        <v>11</v>
      </c>
    </row>
    <row r="4254" spans="1:8">
      <c r="A4254" t="n">
        <v>31608</v>
      </c>
      <c r="B4254" s="64" t="n">
        <v>61</v>
      </c>
      <c r="C4254" s="7" t="n">
        <v>15</v>
      </c>
      <c r="D4254" s="7" t="n">
        <v>0</v>
      </c>
      <c r="E4254" s="7" t="n">
        <v>0</v>
      </c>
    </row>
    <row r="4255" spans="1:8">
      <c r="A4255" t="s">
        <v>4</v>
      </c>
      <c r="B4255" s="4" t="s">
        <v>5</v>
      </c>
      <c r="C4255" s="4" t="s">
        <v>11</v>
      </c>
      <c r="D4255" s="4" t="s">
        <v>11</v>
      </c>
      <c r="E4255" s="4" t="s">
        <v>11</v>
      </c>
    </row>
    <row r="4256" spans="1:8">
      <c r="A4256" t="n">
        <v>31615</v>
      </c>
      <c r="B4256" s="64" t="n">
        <v>61</v>
      </c>
      <c r="C4256" s="7" t="n">
        <v>17</v>
      </c>
      <c r="D4256" s="7" t="n">
        <v>65533</v>
      </c>
      <c r="E4256" s="7" t="n">
        <v>0</v>
      </c>
    </row>
    <row r="4257" spans="1:5">
      <c r="A4257" t="s">
        <v>4</v>
      </c>
      <c r="B4257" s="4" t="s">
        <v>5</v>
      </c>
      <c r="C4257" s="4" t="s">
        <v>11</v>
      </c>
      <c r="D4257" s="4" t="s">
        <v>11</v>
      </c>
      <c r="E4257" s="4" t="s">
        <v>11</v>
      </c>
    </row>
    <row r="4258" spans="1:5">
      <c r="A4258" t="n">
        <v>31622</v>
      </c>
      <c r="B4258" s="64" t="n">
        <v>61</v>
      </c>
      <c r="C4258" s="7" t="n">
        <v>18</v>
      </c>
      <c r="D4258" s="7" t="n">
        <v>65533</v>
      </c>
      <c r="E4258" s="7" t="n">
        <v>0</v>
      </c>
    </row>
    <row r="4259" spans="1:5">
      <c r="A4259" t="s">
        <v>4</v>
      </c>
      <c r="B4259" s="4" t="s">
        <v>5</v>
      </c>
      <c r="C4259" s="4" t="s">
        <v>11</v>
      </c>
      <c r="D4259" s="4" t="s">
        <v>11</v>
      </c>
      <c r="E4259" s="4" t="s">
        <v>11</v>
      </c>
    </row>
    <row r="4260" spans="1:5">
      <c r="A4260" t="n">
        <v>31629</v>
      </c>
      <c r="B4260" s="64" t="n">
        <v>61</v>
      </c>
      <c r="C4260" s="7" t="n">
        <v>12</v>
      </c>
      <c r="D4260" s="7" t="n">
        <v>0</v>
      </c>
      <c r="E4260" s="7" t="n">
        <v>0</v>
      </c>
    </row>
    <row r="4261" spans="1:5">
      <c r="A4261" t="s">
        <v>4</v>
      </c>
      <c r="B4261" s="4" t="s">
        <v>5</v>
      </c>
      <c r="C4261" s="4" t="s">
        <v>11</v>
      </c>
      <c r="D4261" s="4" t="s">
        <v>11</v>
      </c>
      <c r="E4261" s="4" t="s">
        <v>11</v>
      </c>
    </row>
    <row r="4262" spans="1:5">
      <c r="A4262" t="n">
        <v>31636</v>
      </c>
      <c r="B4262" s="64" t="n">
        <v>61</v>
      </c>
      <c r="C4262" s="7" t="n">
        <v>13</v>
      </c>
      <c r="D4262" s="7" t="n">
        <v>0</v>
      </c>
      <c r="E4262" s="7" t="n">
        <v>0</v>
      </c>
    </row>
    <row r="4263" spans="1:5">
      <c r="A4263" t="s">
        <v>4</v>
      </c>
      <c r="B4263" s="4" t="s">
        <v>5</v>
      </c>
      <c r="C4263" s="4" t="s">
        <v>11</v>
      </c>
      <c r="D4263" s="4" t="s">
        <v>11</v>
      </c>
      <c r="E4263" s="4" t="s">
        <v>11</v>
      </c>
    </row>
    <row r="4264" spans="1:5">
      <c r="A4264" t="n">
        <v>31643</v>
      </c>
      <c r="B4264" s="64" t="n">
        <v>61</v>
      </c>
      <c r="C4264" s="7" t="n">
        <v>80</v>
      </c>
      <c r="D4264" s="7" t="n">
        <v>0</v>
      </c>
      <c r="E4264" s="7" t="n">
        <v>0</v>
      </c>
    </row>
    <row r="4265" spans="1:5">
      <c r="A4265" t="s">
        <v>4</v>
      </c>
      <c r="B4265" s="4" t="s">
        <v>5</v>
      </c>
      <c r="C4265" s="4" t="s">
        <v>11</v>
      </c>
      <c r="D4265" s="4" t="s">
        <v>16</v>
      </c>
      <c r="E4265" s="4" t="s">
        <v>16</v>
      </c>
      <c r="F4265" s="4" t="s">
        <v>7</v>
      </c>
    </row>
    <row r="4266" spans="1:5">
      <c r="A4266" t="n">
        <v>31650</v>
      </c>
      <c r="B4266" s="72" t="n">
        <v>52</v>
      </c>
      <c r="C4266" s="7" t="n">
        <v>13</v>
      </c>
      <c r="D4266" s="7" t="n">
        <v>152.600006103516</v>
      </c>
      <c r="E4266" s="7" t="n">
        <v>5</v>
      </c>
      <c r="F4266" s="7" t="n">
        <v>0</v>
      </c>
    </row>
    <row r="4267" spans="1:5">
      <c r="A4267" t="s">
        <v>4</v>
      </c>
      <c r="B4267" s="4" t="s">
        <v>5</v>
      </c>
      <c r="C4267" s="4" t="s">
        <v>11</v>
      </c>
    </row>
    <row r="4268" spans="1:5">
      <c r="A4268" t="n">
        <v>31662</v>
      </c>
      <c r="B4268" s="36" t="n">
        <v>16</v>
      </c>
      <c r="C4268" s="7" t="n">
        <v>200</v>
      </c>
    </row>
    <row r="4269" spans="1:5">
      <c r="A4269" t="s">
        <v>4</v>
      </c>
      <c r="B4269" s="4" t="s">
        <v>5</v>
      </c>
      <c r="C4269" s="4" t="s">
        <v>11</v>
      </c>
      <c r="D4269" s="4" t="s">
        <v>16</v>
      </c>
      <c r="E4269" s="4" t="s">
        <v>16</v>
      </c>
      <c r="F4269" s="4" t="s">
        <v>7</v>
      </c>
    </row>
    <row r="4270" spans="1:5">
      <c r="A4270" t="n">
        <v>31665</v>
      </c>
      <c r="B4270" s="72" t="n">
        <v>52</v>
      </c>
      <c r="C4270" s="7" t="n">
        <v>12</v>
      </c>
      <c r="D4270" s="7" t="n">
        <v>163.399993896484</v>
      </c>
      <c r="E4270" s="7" t="n">
        <v>5</v>
      </c>
      <c r="F4270" s="7" t="n">
        <v>0</v>
      </c>
    </row>
    <row r="4271" spans="1:5">
      <c r="A4271" t="s">
        <v>4</v>
      </c>
      <c r="B4271" s="4" t="s">
        <v>5</v>
      </c>
      <c r="C4271" s="4" t="s">
        <v>11</v>
      </c>
    </row>
    <row r="4272" spans="1:5">
      <c r="A4272" t="n">
        <v>31677</v>
      </c>
      <c r="B4272" s="36" t="n">
        <v>16</v>
      </c>
      <c r="C4272" s="7" t="n">
        <v>100</v>
      </c>
    </row>
    <row r="4273" spans="1:6">
      <c r="A4273" t="s">
        <v>4</v>
      </c>
      <c r="B4273" s="4" t="s">
        <v>5</v>
      </c>
      <c r="C4273" s="4" t="s">
        <v>11</v>
      </c>
      <c r="D4273" s="4" t="s">
        <v>16</v>
      </c>
      <c r="E4273" s="4" t="s">
        <v>16</v>
      </c>
      <c r="F4273" s="4" t="s">
        <v>7</v>
      </c>
    </row>
    <row r="4274" spans="1:6">
      <c r="A4274" t="n">
        <v>31680</v>
      </c>
      <c r="B4274" s="72" t="n">
        <v>52</v>
      </c>
      <c r="C4274" s="7" t="n">
        <v>80</v>
      </c>
      <c r="D4274" s="7" t="n">
        <v>149.899993896484</v>
      </c>
      <c r="E4274" s="7" t="n">
        <v>5</v>
      </c>
      <c r="F4274" s="7" t="n">
        <v>0</v>
      </c>
    </row>
    <row r="4275" spans="1:6">
      <c r="A4275" t="s">
        <v>4</v>
      </c>
      <c r="B4275" s="4" t="s">
        <v>5</v>
      </c>
      <c r="C4275" s="4" t="s">
        <v>11</v>
      </c>
    </row>
    <row r="4276" spans="1:6">
      <c r="A4276" t="n">
        <v>31692</v>
      </c>
      <c r="B4276" s="70" t="n">
        <v>54</v>
      </c>
      <c r="C4276" s="7" t="n">
        <v>13</v>
      </c>
    </row>
    <row r="4277" spans="1:6">
      <c r="A4277" t="s">
        <v>4</v>
      </c>
      <c r="B4277" s="4" t="s">
        <v>5</v>
      </c>
      <c r="C4277" s="4" t="s">
        <v>11</v>
      </c>
      <c r="D4277" s="4" t="s">
        <v>7</v>
      </c>
      <c r="E4277" s="4" t="s">
        <v>8</v>
      </c>
      <c r="F4277" s="4" t="s">
        <v>16</v>
      </c>
      <c r="G4277" s="4" t="s">
        <v>16</v>
      </c>
      <c r="H4277" s="4" t="s">
        <v>16</v>
      </c>
    </row>
    <row r="4278" spans="1:6">
      <c r="A4278" t="n">
        <v>31695</v>
      </c>
      <c r="B4278" s="40" t="n">
        <v>48</v>
      </c>
      <c r="C4278" s="7" t="n">
        <v>13</v>
      </c>
      <c r="D4278" s="7" t="n">
        <v>0</v>
      </c>
      <c r="E4278" s="7" t="s">
        <v>153</v>
      </c>
      <c r="F4278" s="7" t="n">
        <v>-1</v>
      </c>
      <c r="G4278" s="7" t="n">
        <v>1</v>
      </c>
      <c r="H4278" s="7" t="n">
        <v>0</v>
      </c>
    </row>
    <row r="4279" spans="1:6">
      <c r="A4279" t="s">
        <v>4</v>
      </c>
      <c r="B4279" s="4" t="s">
        <v>5</v>
      </c>
      <c r="C4279" s="4" t="s">
        <v>11</v>
      </c>
    </row>
    <row r="4280" spans="1:6">
      <c r="A4280" t="n">
        <v>31725</v>
      </c>
      <c r="B4280" s="36" t="n">
        <v>16</v>
      </c>
      <c r="C4280" s="7" t="n">
        <v>1000</v>
      </c>
    </row>
    <row r="4281" spans="1:6">
      <c r="A4281" t="s">
        <v>4</v>
      </c>
      <c r="B4281" s="4" t="s">
        <v>5</v>
      </c>
      <c r="C4281" s="4" t="s">
        <v>7</v>
      </c>
      <c r="D4281" s="4" t="s">
        <v>16</v>
      </c>
      <c r="E4281" s="4" t="s">
        <v>16</v>
      </c>
      <c r="F4281" s="4" t="s">
        <v>16</v>
      </c>
    </row>
    <row r="4282" spans="1:6">
      <c r="A4282" t="n">
        <v>31728</v>
      </c>
      <c r="B4282" s="26" t="n">
        <v>45</v>
      </c>
      <c r="C4282" s="7" t="n">
        <v>9</v>
      </c>
      <c r="D4282" s="7" t="n">
        <v>0.0500000007450581</v>
      </c>
      <c r="E4282" s="7" t="n">
        <v>0.0500000007450581</v>
      </c>
      <c r="F4282" s="7" t="n">
        <v>0.200000002980232</v>
      </c>
    </row>
    <row r="4283" spans="1:6">
      <c r="A4283" t="s">
        <v>4</v>
      </c>
      <c r="B4283" s="4" t="s">
        <v>5</v>
      </c>
      <c r="C4283" s="4" t="s">
        <v>7</v>
      </c>
      <c r="D4283" s="4" t="s">
        <v>11</v>
      </c>
      <c r="E4283" s="4" t="s">
        <v>8</v>
      </c>
    </row>
    <row r="4284" spans="1:6">
      <c r="A4284" t="n">
        <v>31742</v>
      </c>
      <c r="B4284" s="41" t="n">
        <v>51</v>
      </c>
      <c r="C4284" s="7" t="n">
        <v>4</v>
      </c>
      <c r="D4284" s="7" t="n">
        <v>13</v>
      </c>
      <c r="E4284" s="7" t="s">
        <v>292</v>
      </c>
    </row>
    <row r="4285" spans="1:6">
      <c r="A4285" t="s">
        <v>4</v>
      </c>
      <c r="B4285" s="4" t="s">
        <v>5</v>
      </c>
      <c r="C4285" s="4" t="s">
        <v>11</v>
      </c>
    </row>
    <row r="4286" spans="1:6">
      <c r="A4286" t="n">
        <v>31761</v>
      </c>
      <c r="B4286" s="36" t="n">
        <v>16</v>
      </c>
      <c r="C4286" s="7" t="n">
        <v>0</v>
      </c>
    </row>
    <row r="4287" spans="1:6">
      <c r="A4287" t="s">
        <v>4</v>
      </c>
      <c r="B4287" s="4" t="s">
        <v>5</v>
      </c>
      <c r="C4287" s="4" t="s">
        <v>11</v>
      </c>
      <c r="D4287" s="4" t="s">
        <v>7</v>
      </c>
      <c r="E4287" s="4" t="s">
        <v>13</v>
      </c>
      <c r="F4287" s="4" t="s">
        <v>46</v>
      </c>
      <c r="G4287" s="4" t="s">
        <v>7</v>
      </c>
      <c r="H4287" s="4" t="s">
        <v>7</v>
      </c>
      <c r="I4287" s="4" t="s">
        <v>7</v>
      </c>
      <c r="J4287" s="4" t="s">
        <v>13</v>
      </c>
      <c r="K4287" s="4" t="s">
        <v>46</v>
      </c>
      <c r="L4287" s="4" t="s">
        <v>7</v>
      </c>
      <c r="M4287" s="4" t="s">
        <v>7</v>
      </c>
    </row>
    <row r="4288" spans="1:6">
      <c r="A4288" t="n">
        <v>31764</v>
      </c>
      <c r="B4288" s="42" t="n">
        <v>26</v>
      </c>
      <c r="C4288" s="7" t="n">
        <v>13</v>
      </c>
      <c r="D4288" s="7" t="n">
        <v>17</v>
      </c>
      <c r="E4288" s="7" t="n">
        <v>11442</v>
      </c>
      <c r="F4288" s="7" t="s">
        <v>293</v>
      </c>
      <c r="G4288" s="7" t="n">
        <v>2</v>
      </c>
      <c r="H4288" s="7" t="n">
        <v>3</v>
      </c>
      <c r="I4288" s="7" t="n">
        <v>17</v>
      </c>
      <c r="J4288" s="7" t="n">
        <v>11443</v>
      </c>
      <c r="K4288" s="7" t="s">
        <v>294</v>
      </c>
      <c r="L4288" s="7" t="n">
        <v>2</v>
      </c>
      <c r="M4288" s="7" t="n">
        <v>0</v>
      </c>
    </row>
    <row r="4289" spans="1:13">
      <c r="A4289" t="s">
        <v>4</v>
      </c>
      <c r="B4289" s="4" t="s">
        <v>5</v>
      </c>
    </row>
    <row r="4290" spans="1:13">
      <c r="A4290" t="n">
        <v>31894</v>
      </c>
      <c r="B4290" s="43" t="n">
        <v>28</v>
      </c>
    </row>
    <row r="4291" spans="1:13">
      <c r="A4291" t="s">
        <v>4</v>
      </c>
      <c r="B4291" s="4" t="s">
        <v>5</v>
      </c>
      <c r="C4291" s="4" t="s">
        <v>7</v>
      </c>
      <c r="D4291" s="4" t="s">
        <v>11</v>
      </c>
      <c r="E4291" s="4" t="s">
        <v>11</v>
      </c>
      <c r="F4291" s="4" t="s">
        <v>7</v>
      </c>
    </row>
    <row r="4292" spans="1:13">
      <c r="A4292" t="n">
        <v>31895</v>
      </c>
      <c r="B4292" s="65" t="n">
        <v>25</v>
      </c>
      <c r="C4292" s="7" t="n">
        <v>1</v>
      </c>
      <c r="D4292" s="7" t="n">
        <v>260</v>
      </c>
      <c r="E4292" s="7" t="n">
        <v>640</v>
      </c>
      <c r="F4292" s="7" t="n">
        <v>2</v>
      </c>
    </row>
    <row r="4293" spans="1:13">
      <c r="A4293" t="s">
        <v>4</v>
      </c>
      <c r="B4293" s="4" t="s">
        <v>5</v>
      </c>
      <c r="C4293" s="4" t="s">
        <v>7</v>
      </c>
      <c r="D4293" s="4" t="s">
        <v>11</v>
      </c>
      <c r="E4293" s="4" t="s">
        <v>8</v>
      </c>
    </row>
    <row r="4294" spans="1:13">
      <c r="A4294" t="n">
        <v>31902</v>
      </c>
      <c r="B4294" s="41" t="n">
        <v>51</v>
      </c>
      <c r="C4294" s="7" t="n">
        <v>4</v>
      </c>
      <c r="D4294" s="7" t="n">
        <v>0</v>
      </c>
      <c r="E4294" s="7" t="s">
        <v>192</v>
      </c>
    </row>
    <row r="4295" spans="1:13">
      <c r="A4295" t="s">
        <v>4</v>
      </c>
      <c r="B4295" s="4" t="s">
        <v>5</v>
      </c>
      <c r="C4295" s="4" t="s">
        <v>11</v>
      </c>
    </row>
    <row r="4296" spans="1:13">
      <c r="A4296" t="n">
        <v>31915</v>
      </c>
      <c r="B4296" s="36" t="n">
        <v>16</v>
      </c>
      <c r="C4296" s="7" t="n">
        <v>0</v>
      </c>
    </row>
    <row r="4297" spans="1:13">
      <c r="A4297" t="s">
        <v>4</v>
      </c>
      <c r="B4297" s="4" t="s">
        <v>5</v>
      </c>
      <c r="C4297" s="4" t="s">
        <v>11</v>
      </c>
      <c r="D4297" s="4" t="s">
        <v>7</v>
      </c>
      <c r="E4297" s="4" t="s">
        <v>13</v>
      </c>
      <c r="F4297" s="4" t="s">
        <v>46</v>
      </c>
      <c r="G4297" s="4" t="s">
        <v>7</v>
      </c>
      <c r="H4297" s="4" t="s">
        <v>7</v>
      </c>
    </row>
    <row r="4298" spans="1:13">
      <c r="A4298" t="n">
        <v>31918</v>
      </c>
      <c r="B4298" s="42" t="n">
        <v>26</v>
      </c>
      <c r="C4298" s="7" t="n">
        <v>0</v>
      </c>
      <c r="D4298" s="7" t="n">
        <v>17</v>
      </c>
      <c r="E4298" s="7" t="n">
        <v>53316</v>
      </c>
      <c r="F4298" s="7" t="s">
        <v>295</v>
      </c>
      <c r="G4298" s="7" t="n">
        <v>2</v>
      </c>
      <c r="H4298" s="7" t="n">
        <v>0</v>
      </c>
    </row>
    <row r="4299" spans="1:13">
      <c r="A4299" t="s">
        <v>4</v>
      </c>
      <c r="B4299" s="4" t="s">
        <v>5</v>
      </c>
    </row>
    <row r="4300" spans="1:13">
      <c r="A4300" t="n">
        <v>31943</v>
      </c>
      <c r="B4300" s="43" t="n">
        <v>28</v>
      </c>
    </row>
    <row r="4301" spans="1:13">
      <c r="A4301" t="s">
        <v>4</v>
      </c>
      <c r="B4301" s="4" t="s">
        <v>5</v>
      </c>
      <c r="C4301" s="4" t="s">
        <v>7</v>
      </c>
      <c r="D4301" s="4" t="s">
        <v>11</v>
      </c>
      <c r="E4301" s="4" t="s">
        <v>11</v>
      </c>
      <c r="F4301" s="4" t="s">
        <v>7</v>
      </c>
    </row>
    <row r="4302" spans="1:13">
      <c r="A4302" t="n">
        <v>31944</v>
      </c>
      <c r="B4302" s="65" t="n">
        <v>25</v>
      </c>
      <c r="C4302" s="7" t="n">
        <v>1</v>
      </c>
      <c r="D4302" s="7" t="n">
        <v>65535</v>
      </c>
      <c r="E4302" s="7" t="n">
        <v>65535</v>
      </c>
      <c r="F4302" s="7" t="n">
        <v>0</v>
      </c>
    </row>
    <row r="4303" spans="1:13">
      <c r="A4303" t="s">
        <v>4</v>
      </c>
      <c r="B4303" s="4" t="s">
        <v>5</v>
      </c>
      <c r="C4303" s="4" t="s">
        <v>11</v>
      </c>
      <c r="D4303" s="4" t="s">
        <v>7</v>
      </c>
      <c r="E4303" s="4" t="s">
        <v>8</v>
      </c>
      <c r="F4303" s="4" t="s">
        <v>16</v>
      </c>
      <c r="G4303" s="4" t="s">
        <v>16</v>
      </c>
      <c r="H4303" s="4" t="s">
        <v>16</v>
      </c>
    </row>
    <row r="4304" spans="1:13">
      <c r="A4304" t="n">
        <v>31951</v>
      </c>
      <c r="B4304" s="40" t="n">
        <v>48</v>
      </c>
      <c r="C4304" s="7" t="n">
        <v>12</v>
      </c>
      <c r="D4304" s="7" t="n">
        <v>0</v>
      </c>
      <c r="E4304" s="7" t="s">
        <v>76</v>
      </c>
      <c r="F4304" s="7" t="n">
        <v>-1</v>
      </c>
      <c r="G4304" s="7" t="n">
        <v>1</v>
      </c>
      <c r="H4304" s="7" t="n">
        <v>0</v>
      </c>
    </row>
    <row r="4305" spans="1:8">
      <c r="A4305" t="s">
        <v>4</v>
      </c>
      <c r="B4305" s="4" t="s">
        <v>5</v>
      </c>
      <c r="C4305" s="4" t="s">
        <v>11</v>
      </c>
    </row>
    <row r="4306" spans="1:8">
      <c r="A4306" t="n">
        <v>31981</v>
      </c>
      <c r="B4306" s="36" t="n">
        <v>16</v>
      </c>
      <c r="C4306" s="7" t="n">
        <v>300</v>
      </c>
    </row>
    <row r="4307" spans="1:8">
      <c r="A4307" t="s">
        <v>4</v>
      </c>
      <c r="B4307" s="4" t="s">
        <v>5</v>
      </c>
      <c r="C4307" s="4" t="s">
        <v>7</v>
      </c>
      <c r="D4307" s="4" t="s">
        <v>11</v>
      </c>
      <c r="E4307" s="4" t="s">
        <v>8</v>
      </c>
    </row>
    <row r="4308" spans="1:8">
      <c r="A4308" t="n">
        <v>31984</v>
      </c>
      <c r="B4308" s="41" t="n">
        <v>51</v>
      </c>
      <c r="C4308" s="7" t="n">
        <v>4</v>
      </c>
      <c r="D4308" s="7" t="n">
        <v>12</v>
      </c>
      <c r="E4308" s="7" t="s">
        <v>284</v>
      </c>
    </row>
    <row r="4309" spans="1:8">
      <c r="A4309" t="s">
        <v>4</v>
      </c>
      <c r="B4309" s="4" t="s">
        <v>5</v>
      </c>
      <c r="C4309" s="4" t="s">
        <v>11</v>
      </c>
    </row>
    <row r="4310" spans="1:8">
      <c r="A4310" t="n">
        <v>31998</v>
      </c>
      <c r="B4310" s="36" t="n">
        <v>16</v>
      </c>
      <c r="C4310" s="7" t="n">
        <v>0</v>
      </c>
    </row>
    <row r="4311" spans="1:8">
      <c r="A4311" t="s">
        <v>4</v>
      </c>
      <c r="B4311" s="4" t="s">
        <v>5</v>
      </c>
      <c r="C4311" s="4" t="s">
        <v>11</v>
      </c>
      <c r="D4311" s="4" t="s">
        <v>7</v>
      </c>
      <c r="E4311" s="4" t="s">
        <v>13</v>
      </c>
      <c r="F4311" s="4" t="s">
        <v>46</v>
      </c>
      <c r="G4311" s="4" t="s">
        <v>7</v>
      </c>
      <c r="H4311" s="4" t="s">
        <v>7</v>
      </c>
      <c r="I4311" s="4" t="s">
        <v>7</v>
      </c>
      <c r="J4311" s="4" t="s">
        <v>13</v>
      </c>
      <c r="K4311" s="4" t="s">
        <v>46</v>
      </c>
      <c r="L4311" s="4" t="s">
        <v>7</v>
      </c>
      <c r="M4311" s="4" t="s">
        <v>7</v>
      </c>
    </row>
    <row r="4312" spans="1:8">
      <c r="A4312" t="n">
        <v>32001</v>
      </c>
      <c r="B4312" s="42" t="n">
        <v>26</v>
      </c>
      <c r="C4312" s="7" t="n">
        <v>12</v>
      </c>
      <c r="D4312" s="7" t="n">
        <v>17</v>
      </c>
      <c r="E4312" s="7" t="n">
        <v>12393</v>
      </c>
      <c r="F4312" s="7" t="s">
        <v>296</v>
      </c>
      <c r="G4312" s="7" t="n">
        <v>2</v>
      </c>
      <c r="H4312" s="7" t="n">
        <v>3</v>
      </c>
      <c r="I4312" s="7" t="n">
        <v>17</v>
      </c>
      <c r="J4312" s="7" t="n">
        <v>12394</v>
      </c>
      <c r="K4312" s="7" t="s">
        <v>297</v>
      </c>
      <c r="L4312" s="7" t="n">
        <v>2</v>
      </c>
      <c r="M4312" s="7" t="n">
        <v>0</v>
      </c>
    </row>
    <row r="4313" spans="1:8">
      <c r="A4313" t="s">
        <v>4</v>
      </c>
      <c r="B4313" s="4" t="s">
        <v>5</v>
      </c>
    </row>
    <row r="4314" spans="1:8">
      <c r="A4314" t="n">
        <v>32135</v>
      </c>
      <c r="B4314" s="43" t="n">
        <v>28</v>
      </c>
    </row>
    <row r="4315" spans="1:8">
      <c r="A4315" t="s">
        <v>4</v>
      </c>
      <c r="B4315" s="4" t="s">
        <v>5</v>
      </c>
      <c r="C4315" s="4" t="s">
        <v>11</v>
      </c>
      <c r="D4315" s="4" t="s">
        <v>7</v>
      </c>
      <c r="E4315" s="4" t="s">
        <v>8</v>
      </c>
      <c r="F4315" s="4" t="s">
        <v>16</v>
      </c>
      <c r="G4315" s="4" t="s">
        <v>16</v>
      </c>
      <c r="H4315" s="4" t="s">
        <v>16</v>
      </c>
    </row>
    <row r="4316" spans="1:8">
      <c r="A4316" t="n">
        <v>32136</v>
      </c>
      <c r="B4316" s="40" t="n">
        <v>48</v>
      </c>
      <c r="C4316" s="7" t="n">
        <v>80</v>
      </c>
      <c r="D4316" s="7" t="n">
        <v>0</v>
      </c>
      <c r="E4316" s="7" t="s">
        <v>148</v>
      </c>
      <c r="F4316" s="7" t="n">
        <v>-1</v>
      </c>
      <c r="G4316" s="7" t="n">
        <v>1</v>
      </c>
      <c r="H4316" s="7" t="n">
        <v>0</v>
      </c>
    </row>
    <row r="4317" spans="1:8">
      <c r="A4317" t="s">
        <v>4</v>
      </c>
      <c r="B4317" s="4" t="s">
        <v>5</v>
      </c>
      <c r="C4317" s="4" t="s">
        <v>7</v>
      </c>
      <c r="D4317" s="4" t="s">
        <v>11</v>
      </c>
      <c r="E4317" s="4" t="s">
        <v>8</v>
      </c>
    </row>
    <row r="4318" spans="1:8">
      <c r="A4318" t="n">
        <v>32167</v>
      </c>
      <c r="B4318" s="41" t="n">
        <v>51</v>
      </c>
      <c r="C4318" s="7" t="n">
        <v>4</v>
      </c>
      <c r="D4318" s="7" t="n">
        <v>80</v>
      </c>
      <c r="E4318" s="7" t="s">
        <v>172</v>
      </c>
    </row>
    <row r="4319" spans="1:8">
      <c r="A4319" t="s">
        <v>4</v>
      </c>
      <c r="B4319" s="4" t="s">
        <v>5</v>
      </c>
      <c r="C4319" s="4" t="s">
        <v>11</v>
      </c>
    </row>
    <row r="4320" spans="1:8">
      <c r="A4320" t="n">
        <v>32180</v>
      </c>
      <c r="B4320" s="36" t="n">
        <v>16</v>
      </c>
      <c r="C4320" s="7" t="n">
        <v>0</v>
      </c>
    </row>
    <row r="4321" spans="1:13">
      <c r="A4321" t="s">
        <v>4</v>
      </c>
      <c r="B4321" s="4" t="s">
        <v>5</v>
      </c>
      <c r="C4321" s="4" t="s">
        <v>11</v>
      </c>
      <c r="D4321" s="4" t="s">
        <v>7</v>
      </c>
      <c r="E4321" s="4" t="s">
        <v>13</v>
      </c>
      <c r="F4321" s="4" t="s">
        <v>46</v>
      </c>
      <c r="G4321" s="4" t="s">
        <v>7</v>
      </c>
      <c r="H4321" s="4" t="s">
        <v>7</v>
      </c>
    </row>
    <row r="4322" spans="1:13">
      <c r="A4322" t="n">
        <v>32183</v>
      </c>
      <c r="B4322" s="42" t="n">
        <v>26</v>
      </c>
      <c r="C4322" s="7" t="n">
        <v>80</v>
      </c>
      <c r="D4322" s="7" t="n">
        <v>17</v>
      </c>
      <c r="E4322" s="7" t="n">
        <v>25340</v>
      </c>
      <c r="F4322" s="7" t="s">
        <v>298</v>
      </c>
      <c r="G4322" s="7" t="n">
        <v>2</v>
      </c>
      <c r="H4322" s="7" t="n">
        <v>0</v>
      </c>
    </row>
    <row r="4323" spans="1:13">
      <c r="A4323" t="s">
        <v>4</v>
      </c>
      <c r="B4323" s="4" t="s">
        <v>5</v>
      </c>
    </row>
    <row r="4324" spans="1:13">
      <c r="A4324" t="n">
        <v>32273</v>
      </c>
      <c r="B4324" s="43" t="n">
        <v>28</v>
      </c>
    </row>
    <row r="4325" spans="1:13">
      <c r="A4325" t="s">
        <v>4</v>
      </c>
      <c r="B4325" s="4" t="s">
        <v>5</v>
      </c>
      <c r="C4325" s="4" t="s">
        <v>7</v>
      </c>
      <c r="D4325" s="4" t="s">
        <v>11</v>
      </c>
      <c r="E4325" s="4" t="s">
        <v>11</v>
      </c>
      <c r="F4325" s="4" t="s">
        <v>7</v>
      </c>
    </row>
    <row r="4326" spans="1:13">
      <c r="A4326" t="n">
        <v>32274</v>
      </c>
      <c r="B4326" s="65" t="n">
        <v>25</v>
      </c>
      <c r="C4326" s="7" t="n">
        <v>1</v>
      </c>
      <c r="D4326" s="7" t="n">
        <v>260</v>
      </c>
      <c r="E4326" s="7" t="n">
        <v>640</v>
      </c>
      <c r="F4326" s="7" t="n">
        <v>1</v>
      </c>
    </row>
    <row r="4327" spans="1:13">
      <c r="A4327" t="s">
        <v>4</v>
      </c>
      <c r="B4327" s="4" t="s">
        <v>5</v>
      </c>
      <c r="C4327" s="4" t="s">
        <v>7</v>
      </c>
      <c r="D4327" s="4" t="s">
        <v>11</v>
      </c>
      <c r="E4327" s="4" t="s">
        <v>8</v>
      </c>
    </row>
    <row r="4328" spans="1:13">
      <c r="A4328" t="n">
        <v>32281</v>
      </c>
      <c r="B4328" s="41" t="n">
        <v>51</v>
      </c>
      <c r="C4328" s="7" t="n">
        <v>4</v>
      </c>
      <c r="D4328" s="7" t="n">
        <v>2</v>
      </c>
      <c r="E4328" s="7" t="s">
        <v>170</v>
      </c>
    </row>
    <row r="4329" spans="1:13">
      <c r="A4329" t="s">
        <v>4</v>
      </c>
      <c r="B4329" s="4" t="s">
        <v>5</v>
      </c>
      <c r="C4329" s="4" t="s">
        <v>11</v>
      </c>
    </row>
    <row r="4330" spans="1:13">
      <c r="A4330" t="n">
        <v>32294</v>
      </c>
      <c r="B4330" s="36" t="n">
        <v>16</v>
      </c>
      <c r="C4330" s="7" t="n">
        <v>0</v>
      </c>
    </row>
    <row r="4331" spans="1:13">
      <c r="A4331" t="s">
        <v>4</v>
      </c>
      <c r="B4331" s="4" t="s">
        <v>5</v>
      </c>
      <c r="C4331" s="4" t="s">
        <v>11</v>
      </c>
      <c r="D4331" s="4" t="s">
        <v>7</v>
      </c>
      <c r="E4331" s="4" t="s">
        <v>13</v>
      </c>
      <c r="F4331" s="4" t="s">
        <v>46</v>
      </c>
      <c r="G4331" s="4" t="s">
        <v>7</v>
      </c>
      <c r="H4331" s="4" t="s">
        <v>7</v>
      </c>
    </row>
    <row r="4332" spans="1:13">
      <c r="A4332" t="n">
        <v>32297</v>
      </c>
      <c r="B4332" s="42" t="n">
        <v>26</v>
      </c>
      <c r="C4332" s="7" t="n">
        <v>2</v>
      </c>
      <c r="D4332" s="7" t="n">
        <v>17</v>
      </c>
      <c r="E4332" s="7" t="n">
        <v>6511</v>
      </c>
      <c r="F4332" s="7" t="s">
        <v>299</v>
      </c>
      <c r="G4332" s="7" t="n">
        <v>2</v>
      </c>
      <c r="H4332" s="7" t="n">
        <v>0</v>
      </c>
    </row>
    <row r="4333" spans="1:13">
      <c r="A4333" t="s">
        <v>4</v>
      </c>
      <c r="B4333" s="4" t="s">
        <v>5</v>
      </c>
    </row>
    <row r="4334" spans="1:13">
      <c r="A4334" t="n">
        <v>32321</v>
      </c>
      <c r="B4334" s="43" t="n">
        <v>28</v>
      </c>
    </row>
    <row r="4335" spans="1:13">
      <c r="A4335" t="s">
        <v>4</v>
      </c>
      <c r="B4335" s="4" t="s">
        <v>5</v>
      </c>
      <c r="C4335" s="4" t="s">
        <v>7</v>
      </c>
      <c r="D4335" s="4" t="s">
        <v>11</v>
      </c>
      <c r="E4335" s="4" t="s">
        <v>11</v>
      </c>
      <c r="F4335" s="4" t="s">
        <v>7</v>
      </c>
    </row>
    <row r="4336" spans="1:13">
      <c r="A4336" t="n">
        <v>32322</v>
      </c>
      <c r="B4336" s="65" t="n">
        <v>25</v>
      </c>
      <c r="C4336" s="7" t="n">
        <v>1</v>
      </c>
      <c r="D4336" s="7" t="n">
        <v>65535</v>
      </c>
      <c r="E4336" s="7" t="n">
        <v>65535</v>
      </c>
      <c r="F4336" s="7" t="n">
        <v>0</v>
      </c>
    </row>
    <row r="4337" spans="1:8">
      <c r="A4337" t="s">
        <v>4</v>
      </c>
      <c r="B4337" s="4" t="s">
        <v>5</v>
      </c>
      <c r="C4337" s="4" t="s">
        <v>7</v>
      </c>
      <c r="D4337" s="4" t="s">
        <v>11</v>
      </c>
      <c r="E4337" s="4" t="s">
        <v>11</v>
      </c>
      <c r="F4337" s="4" t="s">
        <v>7</v>
      </c>
    </row>
    <row r="4338" spans="1:8">
      <c r="A4338" t="n">
        <v>32329</v>
      </c>
      <c r="B4338" s="65" t="n">
        <v>25</v>
      </c>
      <c r="C4338" s="7" t="n">
        <v>1</v>
      </c>
      <c r="D4338" s="7" t="n">
        <v>60</v>
      </c>
      <c r="E4338" s="7" t="n">
        <v>640</v>
      </c>
      <c r="F4338" s="7" t="n">
        <v>2</v>
      </c>
    </row>
    <row r="4339" spans="1:8">
      <c r="A4339" t="s">
        <v>4</v>
      </c>
      <c r="B4339" s="4" t="s">
        <v>5</v>
      </c>
      <c r="C4339" s="4" t="s">
        <v>7</v>
      </c>
      <c r="D4339" s="4" t="s">
        <v>11</v>
      </c>
      <c r="E4339" s="4" t="s">
        <v>8</v>
      </c>
    </row>
    <row r="4340" spans="1:8">
      <c r="A4340" t="n">
        <v>32336</v>
      </c>
      <c r="B4340" s="41" t="n">
        <v>51</v>
      </c>
      <c r="C4340" s="7" t="n">
        <v>4</v>
      </c>
      <c r="D4340" s="7" t="n">
        <v>5</v>
      </c>
      <c r="E4340" s="7" t="s">
        <v>170</v>
      </c>
    </row>
    <row r="4341" spans="1:8">
      <c r="A4341" t="s">
        <v>4</v>
      </c>
      <c r="B4341" s="4" t="s">
        <v>5</v>
      </c>
      <c r="C4341" s="4" t="s">
        <v>11</v>
      </c>
    </row>
    <row r="4342" spans="1:8">
      <c r="A4342" t="n">
        <v>32349</v>
      </c>
      <c r="B4342" s="36" t="n">
        <v>16</v>
      </c>
      <c r="C4342" s="7" t="n">
        <v>0</v>
      </c>
    </row>
    <row r="4343" spans="1:8">
      <c r="A4343" t="s">
        <v>4</v>
      </c>
      <c r="B4343" s="4" t="s">
        <v>5</v>
      </c>
      <c r="C4343" s="4" t="s">
        <v>11</v>
      </c>
      <c r="D4343" s="4" t="s">
        <v>7</v>
      </c>
      <c r="E4343" s="4" t="s">
        <v>13</v>
      </c>
      <c r="F4343" s="4" t="s">
        <v>46</v>
      </c>
      <c r="G4343" s="4" t="s">
        <v>7</v>
      </c>
      <c r="H4343" s="4" t="s">
        <v>7</v>
      </c>
    </row>
    <row r="4344" spans="1:8">
      <c r="A4344" t="n">
        <v>32352</v>
      </c>
      <c r="B4344" s="42" t="n">
        <v>26</v>
      </c>
      <c r="C4344" s="7" t="n">
        <v>5</v>
      </c>
      <c r="D4344" s="7" t="n">
        <v>17</v>
      </c>
      <c r="E4344" s="7" t="n">
        <v>3508</v>
      </c>
      <c r="F4344" s="7" t="s">
        <v>300</v>
      </c>
      <c r="G4344" s="7" t="n">
        <v>2</v>
      </c>
      <c r="H4344" s="7" t="n">
        <v>0</v>
      </c>
    </row>
    <row r="4345" spans="1:8">
      <c r="A4345" t="s">
        <v>4</v>
      </c>
      <c r="B4345" s="4" t="s">
        <v>5</v>
      </c>
    </row>
    <row r="4346" spans="1:8">
      <c r="A4346" t="n">
        <v>32392</v>
      </c>
      <c r="B4346" s="43" t="n">
        <v>28</v>
      </c>
    </row>
    <row r="4347" spans="1:8">
      <c r="A4347" t="s">
        <v>4</v>
      </c>
      <c r="B4347" s="4" t="s">
        <v>5</v>
      </c>
      <c r="C4347" s="4" t="s">
        <v>11</v>
      </c>
      <c r="D4347" s="4" t="s">
        <v>7</v>
      </c>
    </row>
    <row r="4348" spans="1:8">
      <c r="A4348" t="n">
        <v>32393</v>
      </c>
      <c r="B4348" s="63" t="n">
        <v>89</v>
      </c>
      <c r="C4348" s="7" t="n">
        <v>65533</v>
      </c>
      <c r="D4348" s="7" t="n">
        <v>1</v>
      </c>
    </row>
    <row r="4349" spans="1:8">
      <c r="A4349" t="s">
        <v>4</v>
      </c>
      <c r="B4349" s="4" t="s">
        <v>5</v>
      </c>
      <c r="C4349" s="4" t="s">
        <v>7</v>
      </c>
      <c r="D4349" s="4" t="s">
        <v>11</v>
      </c>
      <c r="E4349" s="4" t="s">
        <v>11</v>
      </c>
      <c r="F4349" s="4" t="s">
        <v>7</v>
      </c>
    </row>
    <row r="4350" spans="1:8">
      <c r="A4350" t="n">
        <v>32397</v>
      </c>
      <c r="B4350" s="65" t="n">
        <v>25</v>
      </c>
      <c r="C4350" s="7" t="n">
        <v>1</v>
      </c>
      <c r="D4350" s="7" t="n">
        <v>65535</v>
      </c>
      <c r="E4350" s="7" t="n">
        <v>65535</v>
      </c>
      <c r="F4350" s="7" t="n">
        <v>0</v>
      </c>
    </row>
    <row r="4351" spans="1:8">
      <c r="A4351" t="s">
        <v>4</v>
      </c>
      <c r="B4351" s="4" t="s">
        <v>5</v>
      </c>
      <c r="C4351" s="4" t="s">
        <v>7</v>
      </c>
      <c r="D4351" s="4" t="s">
        <v>11</v>
      </c>
      <c r="E4351" s="4" t="s">
        <v>16</v>
      </c>
    </row>
    <row r="4352" spans="1:8">
      <c r="A4352" t="n">
        <v>32404</v>
      </c>
      <c r="B4352" s="29" t="n">
        <v>58</v>
      </c>
      <c r="C4352" s="7" t="n">
        <v>101</v>
      </c>
      <c r="D4352" s="7" t="n">
        <v>500</v>
      </c>
      <c r="E4352" s="7" t="n">
        <v>1</v>
      </c>
    </row>
    <row r="4353" spans="1:8">
      <c r="A4353" t="s">
        <v>4</v>
      </c>
      <c r="B4353" s="4" t="s">
        <v>5</v>
      </c>
      <c r="C4353" s="4" t="s">
        <v>7</v>
      </c>
      <c r="D4353" s="4" t="s">
        <v>11</v>
      </c>
    </row>
    <row r="4354" spans="1:8">
      <c r="A4354" t="n">
        <v>32412</v>
      </c>
      <c r="B4354" s="29" t="n">
        <v>58</v>
      </c>
      <c r="C4354" s="7" t="n">
        <v>254</v>
      </c>
      <c r="D4354" s="7" t="n">
        <v>0</v>
      </c>
    </row>
    <row r="4355" spans="1:8">
      <c r="A4355" t="s">
        <v>4</v>
      </c>
      <c r="B4355" s="4" t="s">
        <v>5</v>
      </c>
      <c r="C4355" s="4" t="s">
        <v>7</v>
      </c>
    </row>
    <row r="4356" spans="1:8">
      <c r="A4356" t="n">
        <v>32416</v>
      </c>
      <c r="B4356" s="26" t="n">
        <v>45</v>
      </c>
      <c r="C4356" s="7" t="n">
        <v>0</v>
      </c>
    </row>
    <row r="4357" spans="1:8">
      <c r="A4357" t="s">
        <v>4</v>
      </c>
      <c r="B4357" s="4" t="s">
        <v>5</v>
      </c>
      <c r="C4357" s="4" t="s">
        <v>7</v>
      </c>
      <c r="D4357" s="4" t="s">
        <v>7</v>
      </c>
      <c r="E4357" s="4" t="s">
        <v>16</v>
      </c>
      <c r="F4357" s="4" t="s">
        <v>16</v>
      </c>
      <c r="G4357" s="4" t="s">
        <v>16</v>
      </c>
      <c r="H4357" s="4" t="s">
        <v>11</v>
      </c>
    </row>
    <row r="4358" spans="1:8">
      <c r="A4358" t="n">
        <v>32418</v>
      </c>
      <c r="B4358" s="26" t="n">
        <v>45</v>
      </c>
      <c r="C4358" s="7" t="n">
        <v>2</v>
      </c>
      <c r="D4358" s="7" t="n">
        <v>3</v>
      </c>
      <c r="E4358" s="7" t="n">
        <v>6.01000022888184</v>
      </c>
      <c r="F4358" s="7" t="n">
        <v>-1.24000000953674</v>
      </c>
      <c r="G4358" s="7" t="n">
        <v>-24.7299995422363</v>
      </c>
      <c r="H4358" s="7" t="n">
        <v>0</v>
      </c>
    </row>
    <row r="4359" spans="1:8">
      <c r="A4359" t="s">
        <v>4</v>
      </c>
      <c r="B4359" s="4" t="s">
        <v>5</v>
      </c>
      <c r="C4359" s="4" t="s">
        <v>7</v>
      </c>
      <c r="D4359" s="4" t="s">
        <v>7</v>
      </c>
      <c r="E4359" s="4" t="s">
        <v>16</v>
      </c>
      <c r="F4359" s="4" t="s">
        <v>16</v>
      </c>
      <c r="G4359" s="4" t="s">
        <v>16</v>
      </c>
      <c r="H4359" s="4" t="s">
        <v>11</v>
      </c>
      <c r="I4359" s="4" t="s">
        <v>7</v>
      </c>
    </row>
    <row r="4360" spans="1:8">
      <c r="A4360" t="n">
        <v>32435</v>
      </c>
      <c r="B4360" s="26" t="n">
        <v>45</v>
      </c>
      <c r="C4360" s="7" t="n">
        <v>4</v>
      </c>
      <c r="D4360" s="7" t="n">
        <v>3</v>
      </c>
      <c r="E4360" s="7" t="n">
        <v>359.989990234375</v>
      </c>
      <c r="F4360" s="7" t="n">
        <v>111.599998474121</v>
      </c>
      <c r="G4360" s="7" t="n">
        <v>0</v>
      </c>
      <c r="H4360" s="7" t="n">
        <v>0</v>
      </c>
      <c r="I4360" s="7" t="n">
        <v>0</v>
      </c>
    </row>
    <row r="4361" spans="1:8">
      <c r="A4361" t="s">
        <v>4</v>
      </c>
      <c r="B4361" s="4" t="s">
        <v>5</v>
      </c>
      <c r="C4361" s="4" t="s">
        <v>7</v>
      </c>
      <c r="D4361" s="4" t="s">
        <v>7</v>
      </c>
      <c r="E4361" s="4" t="s">
        <v>16</v>
      </c>
      <c r="F4361" s="4" t="s">
        <v>11</v>
      </c>
    </row>
    <row r="4362" spans="1:8">
      <c r="A4362" t="n">
        <v>32453</v>
      </c>
      <c r="B4362" s="26" t="n">
        <v>45</v>
      </c>
      <c r="C4362" s="7" t="n">
        <v>5</v>
      </c>
      <c r="D4362" s="7" t="n">
        <v>3</v>
      </c>
      <c r="E4362" s="7" t="n">
        <v>1.29999995231628</v>
      </c>
      <c r="F4362" s="7" t="n">
        <v>0</v>
      </c>
    </row>
    <row r="4363" spans="1:8">
      <c r="A4363" t="s">
        <v>4</v>
      </c>
      <c r="B4363" s="4" t="s">
        <v>5</v>
      </c>
      <c r="C4363" s="4" t="s">
        <v>7</v>
      </c>
      <c r="D4363" s="4" t="s">
        <v>7</v>
      </c>
      <c r="E4363" s="4" t="s">
        <v>16</v>
      </c>
      <c r="F4363" s="4" t="s">
        <v>11</v>
      </c>
    </row>
    <row r="4364" spans="1:8">
      <c r="A4364" t="n">
        <v>32462</v>
      </c>
      <c r="B4364" s="26" t="n">
        <v>45</v>
      </c>
      <c r="C4364" s="7" t="n">
        <v>11</v>
      </c>
      <c r="D4364" s="7" t="n">
        <v>3</v>
      </c>
      <c r="E4364" s="7" t="n">
        <v>32.4000015258789</v>
      </c>
      <c r="F4364" s="7" t="n">
        <v>0</v>
      </c>
    </row>
    <row r="4365" spans="1:8">
      <c r="A4365" t="s">
        <v>4</v>
      </c>
      <c r="B4365" s="4" t="s">
        <v>5</v>
      </c>
      <c r="C4365" s="4" t="s">
        <v>7</v>
      </c>
      <c r="D4365" s="4" t="s">
        <v>7</v>
      </c>
      <c r="E4365" s="4" t="s">
        <v>16</v>
      </c>
      <c r="F4365" s="4" t="s">
        <v>16</v>
      </c>
      <c r="G4365" s="4" t="s">
        <v>16</v>
      </c>
      <c r="H4365" s="4" t="s">
        <v>11</v>
      </c>
    </row>
    <row r="4366" spans="1:8">
      <c r="A4366" t="n">
        <v>32471</v>
      </c>
      <c r="B4366" s="26" t="n">
        <v>45</v>
      </c>
      <c r="C4366" s="7" t="n">
        <v>2</v>
      </c>
      <c r="D4366" s="7" t="n">
        <v>3</v>
      </c>
      <c r="E4366" s="7" t="n">
        <v>6.01999998092651</v>
      </c>
      <c r="F4366" s="7" t="n">
        <v>-1.21000003814697</v>
      </c>
      <c r="G4366" s="7" t="n">
        <v>-24.7000007629395</v>
      </c>
      <c r="H4366" s="7" t="n">
        <v>0</v>
      </c>
    </row>
    <row r="4367" spans="1:8">
      <c r="A4367" t="s">
        <v>4</v>
      </c>
      <c r="B4367" s="4" t="s">
        <v>5</v>
      </c>
      <c r="C4367" s="4" t="s">
        <v>7</v>
      </c>
      <c r="D4367" s="4" t="s">
        <v>7</v>
      </c>
      <c r="E4367" s="4" t="s">
        <v>16</v>
      </c>
      <c r="F4367" s="4" t="s">
        <v>16</v>
      </c>
      <c r="G4367" s="4" t="s">
        <v>16</v>
      </c>
      <c r="H4367" s="4" t="s">
        <v>11</v>
      </c>
      <c r="I4367" s="4" t="s">
        <v>7</v>
      </c>
    </row>
    <row r="4368" spans="1:8">
      <c r="A4368" t="n">
        <v>32488</v>
      </c>
      <c r="B4368" s="26" t="n">
        <v>45</v>
      </c>
      <c r="C4368" s="7" t="n">
        <v>4</v>
      </c>
      <c r="D4368" s="7" t="n">
        <v>3</v>
      </c>
      <c r="E4368" s="7" t="n">
        <v>359.989990234375</v>
      </c>
      <c r="F4368" s="7" t="n">
        <v>111.599998474121</v>
      </c>
      <c r="G4368" s="7" t="n">
        <v>0</v>
      </c>
      <c r="H4368" s="7" t="n">
        <v>0</v>
      </c>
      <c r="I4368" s="7" t="n">
        <v>0</v>
      </c>
    </row>
    <row r="4369" spans="1:9">
      <c r="A4369" t="s">
        <v>4</v>
      </c>
      <c r="B4369" s="4" t="s">
        <v>5</v>
      </c>
      <c r="C4369" s="4" t="s">
        <v>7</v>
      </c>
      <c r="D4369" s="4" t="s">
        <v>7</v>
      </c>
      <c r="E4369" s="4" t="s">
        <v>16</v>
      </c>
      <c r="F4369" s="4" t="s">
        <v>11</v>
      </c>
    </row>
    <row r="4370" spans="1:9">
      <c r="A4370" t="n">
        <v>32506</v>
      </c>
      <c r="B4370" s="26" t="n">
        <v>45</v>
      </c>
      <c r="C4370" s="7" t="n">
        <v>5</v>
      </c>
      <c r="D4370" s="7" t="n">
        <v>3</v>
      </c>
      <c r="E4370" s="7" t="n">
        <v>1.29999995231628</v>
      </c>
      <c r="F4370" s="7" t="n">
        <v>0</v>
      </c>
    </row>
    <row r="4371" spans="1:9">
      <c r="A4371" t="s">
        <v>4</v>
      </c>
      <c r="B4371" s="4" t="s">
        <v>5</v>
      </c>
      <c r="C4371" s="4" t="s">
        <v>7</v>
      </c>
      <c r="D4371" s="4" t="s">
        <v>7</v>
      </c>
      <c r="E4371" s="4" t="s">
        <v>16</v>
      </c>
      <c r="F4371" s="4" t="s">
        <v>11</v>
      </c>
    </row>
    <row r="4372" spans="1:9">
      <c r="A4372" t="n">
        <v>32515</v>
      </c>
      <c r="B4372" s="26" t="n">
        <v>45</v>
      </c>
      <c r="C4372" s="7" t="n">
        <v>11</v>
      </c>
      <c r="D4372" s="7" t="n">
        <v>3</v>
      </c>
      <c r="E4372" s="7" t="n">
        <v>32.4000015258789</v>
      </c>
      <c r="F4372" s="7" t="n">
        <v>0</v>
      </c>
    </row>
    <row r="4373" spans="1:9">
      <c r="A4373" t="s">
        <v>4</v>
      </c>
      <c r="B4373" s="4" t="s">
        <v>5</v>
      </c>
      <c r="C4373" s="4" t="s">
        <v>7</v>
      </c>
      <c r="D4373" s="4" t="s">
        <v>11</v>
      </c>
      <c r="E4373" s="4" t="s">
        <v>7</v>
      </c>
      <c r="F4373" s="4" t="s">
        <v>7</v>
      </c>
      <c r="G4373" s="4" t="s">
        <v>7</v>
      </c>
      <c r="H4373" s="4" t="s">
        <v>7</v>
      </c>
    </row>
    <row r="4374" spans="1:9">
      <c r="A4374" t="n">
        <v>32524</v>
      </c>
      <c r="B4374" s="41" t="n">
        <v>51</v>
      </c>
      <c r="C4374" s="7" t="n">
        <v>2</v>
      </c>
      <c r="D4374" s="7" t="n">
        <v>12</v>
      </c>
      <c r="E4374" s="7" t="n">
        <v>0</v>
      </c>
      <c r="F4374" s="7" t="n">
        <v>0</v>
      </c>
      <c r="G4374" s="7" t="n">
        <v>127</v>
      </c>
      <c r="H4374" s="7" t="n">
        <v>0</v>
      </c>
    </row>
    <row r="4375" spans="1:9">
      <c r="A4375" t="s">
        <v>4</v>
      </c>
      <c r="B4375" s="4" t="s">
        <v>5</v>
      </c>
      <c r="C4375" s="4" t="s">
        <v>11</v>
      </c>
      <c r="D4375" s="4" t="s">
        <v>11</v>
      </c>
      <c r="E4375" s="4" t="s">
        <v>11</v>
      </c>
    </row>
    <row r="4376" spans="1:9">
      <c r="A4376" t="n">
        <v>32532</v>
      </c>
      <c r="B4376" s="64" t="n">
        <v>61</v>
      </c>
      <c r="C4376" s="7" t="n">
        <v>18</v>
      </c>
      <c r="D4376" s="7" t="n">
        <v>65533</v>
      </c>
      <c r="E4376" s="7" t="n">
        <v>0</v>
      </c>
    </row>
    <row r="4377" spans="1:9">
      <c r="A4377" t="s">
        <v>4</v>
      </c>
      <c r="B4377" s="4" t="s">
        <v>5</v>
      </c>
      <c r="C4377" s="4" t="s">
        <v>11</v>
      </c>
      <c r="D4377" s="4" t="s">
        <v>11</v>
      </c>
      <c r="E4377" s="4" t="s">
        <v>11</v>
      </c>
    </row>
    <row r="4378" spans="1:9">
      <c r="A4378" t="n">
        <v>32539</v>
      </c>
      <c r="B4378" s="64" t="n">
        <v>61</v>
      </c>
      <c r="C4378" s="7" t="n">
        <v>17</v>
      </c>
      <c r="D4378" s="7" t="n">
        <v>65533</v>
      </c>
      <c r="E4378" s="7" t="n">
        <v>0</v>
      </c>
    </row>
    <row r="4379" spans="1:9">
      <c r="A4379" t="s">
        <v>4</v>
      </c>
      <c r="B4379" s="4" t="s">
        <v>5</v>
      </c>
      <c r="C4379" s="4" t="s">
        <v>11</v>
      </c>
      <c r="D4379" s="4" t="s">
        <v>16</v>
      </c>
      <c r="E4379" s="4" t="s">
        <v>16</v>
      </c>
      <c r="F4379" s="4" t="s">
        <v>7</v>
      </c>
    </row>
    <row r="4380" spans="1:9">
      <c r="A4380" t="n">
        <v>32546</v>
      </c>
      <c r="B4380" s="72" t="n">
        <v>52</v>
      </c>
      <c r="C4380" s="7" t="n">
        <v>18</v>
      </c>
      <c r="D4380" s="7" t="n">
        <v>132.800003051758</v>
      </c>
      <c r="E4380" s="7" t="n">
        <v>0</v>
      </c>
      <c r="F4380" s="7" t="n">
        <v>0</v>
      </c>
    </row>
    <row r="4381" spans="1:9">
      <c r="A4381" t="s">
        <v>4</v>
      </c>
      <c r="B4381" s="4" t="s">
        <v>5</v>
      </c>
      <c r="C4381" s="4" t="s">
        <v>11</v>
      </c>
      <c r="D4381" s="4" t="s">
        <v>16</v>
      </c>
      <c r="E4381" s="4" t="s">
        <v>16</v>
      </c>
      <c r="F4381" s="4" t="s">
        <v>7</v>
      </c>
    </row>
    <row r="4382" spans="1:9">
      <c r="A4382" t="n">
        <v>32558</v>
      </c>
      <c r="B4382" s="72" t="n">
        <v>52</v>
      </c>
      <c r="C4382" s="7" t="n">
        <v>17</v>
      </c>
      <c r="D4382" s="7" t="n">
        <v>125.699996948242</v>
      </c>
      <c r="E4382" s="7" t="n">
        <v>0</v>
      </c>
      <c r="F4382" s="7" t="n">
        <v>0</v>
      </c>
    </row>
    <row r="4383" spans="1:9">
      <c r="A4383" t="s">
        <v>4</v>
      </c>
      <c r="B4383" s="4" t="s">
        <v>5</v>
      </c>
      <c r="C4383" s="4" t="s">
        <v>11</v>
      </c>
      <c r="D4383" s="4" t="s">
        <v>16</v>
      </c>
      <c r="E4383" s="4" t="s">
        <v>16</v>
      </c>
      <c r="F4383" s="4" t="s">
        <v>7</v>
      </c>
    </row>
    <row r="4384" spans="1:9">
      <c r="A4384" t="n">
        <v>32570</v>
      </c>
      <c r="B4384" s="72" t="n">
        <v>52</v>
      </c>
      <c r="C4384" s="7" t="n">
        <v>15</v>
      </c>
      <c r="D4384" s="7" t="n">
        <v>91.5999984741211</v>
      </c>
      <c r="E4384" s="7" t="n">
        <v>0</v>
      </c>
      <c r="F4384" s="7" t="n">
        <v>0</v>
      </c>
    </row>
    <row r="4385" spans="1:8">
      <c r="A4385" t="s">
        <v>4</v>
      </c>
      <c r="B4385" s="4" t="s">
        <v>5</v>
      </c>
      <c r="C4385" s="4" t="s">
        <v>11</v>
      </c>
      <c r="D4385" s="4" t="s">
        <v>13</v>
      </c>
    </row>
    <row r="4386" spans="1:8">
      <c r="A4386" t="n">
        <v>32582</v>
      </c>
      <c r="B4386" s="37" t="n">
        <v>43</v>
      </c>
      <c r="C4386" s="7" t="n">
        <v>15</v>
      </c>
      <c r="D4386" s="7" t="n">
        <v>128</v>
      </c>
    </row>
    <row r="4387" spans="1:8">
      <c r="A4387" t="s">
        <v>4</v>
      </c>
      <c r="B4387" s="4" t="s">
        <v>5</v>
      </c>
      <c r="C4387" s="4" t="s">
        <v>11</v>
      </c>
      <c r="D4387" s="4" t="s">
        <v>13</v>
      </c>
    </row>
    <row r="4388" spans="1:8">
      <c r="A4388" t="n">
        <v>32589</v>
      </c>
      <c r="B4388" s="37" t="n">
        <v>43</v>
      </c>
      <c r="C4388" s="7" t="n">
        <v>15</v>
      </c>
      <c r="D4388" s="7" t="n">
        <v>32</v>
      </c>
    </row>
    <row r="4389" spans="1:8">
      <c r="A4389" t="s">
        <v>4</v>
      </c>
      <c r="B4389" s="4" t="s">
        <v>5</v>
      </c>
      <c r="C4389" s="4" t="s">
        <v>11</v>
      </c>
      <c r="D4389" s="4" t="s">
        <v>7</v>
      </c>
      <c r="E4389" s="4" t="s">
        <v>8</v>
      </c>
      <c r="F4389" s="4" t="s">
        <v>16</v>
      </c>
      <c r="G4389" s="4" t="s">
        <v>16</v>
      </c>
      <c r="H4389" s="4" t="s">
        <v>16</v>
      </c>
    </row>
    <row r="4390" spans="1:8">
      <c r="A4390" t="n">
        <v>32596</v>
      </c>
      <c r="B4390" s="40" t="n">
        <v>48</v>
      </c>
      <c r="C4390" s="7" t="n">
        <v>13</v>
      </c>
      <c r="D4390" s="7" t="n">
        <v>0</v>
      </c>
      <c r="E4390" s="7" t="s">
        <v>187</v>
      </c>
      <c r="F4390" s="7" t="n">
        <v>0</v>
      </c>
      <c r="G4390" s="7" t="n">
        <v>1</v>
      </c>
      <c r="H4390" s="7" t="n">
        <v>0</v>
      </c>
    </row>
    <row r="4391" spans="1:8">
      <c r="A4391" t="s">
        <v>4</v>
      </c>
      <c r="B4391" s="4" t="s">
        <v>5</v>
      </c>
      <c r="C4391" s="4" t="s">
        <v>11</v>
      </c>
      <c r="D4391" s="4" t="s">
        <v>7</v>
      </c>
      <c r="E4391" s="4" t="s">
        <v>8</v>
      </c>
      <c r="F4391" s="4" t="s">
        <v>16</v>
      </c>
      <c r="G4391" s="4" t="s">
        <v>16</v>
      </c>
      <c r="H4391" s="4" t="s">
        <v>16</v>
      </c>
    </row>
    <row r="4392" spans="1:8">
      <c r="A4392" t="n">
        <v>32622</v>
      </c>
      <c r="B4392" s="40" t="n">
        <v>48</v>
      </c>
      <c r="C4392" s="7" t="n">
        <v>12</v>
      </c>
      <c r="D4392" s="7" t="n">
        <v>0</v>
      </c>
      <c r="E4392" s="7" t="s">
        <v>187</v>
      </c>
      <c r="F4392" s="7" t="n">
        <v>0</v>
      </c>
      <c r="G4392" s="7" t="n">
        <v>1</v>
      </c>
      <c r="H4392" s="7" t="n">
        <v>0</v>
      </c>
    </row>
    <row r="4393" spans="1:8">
      <c r="A4393" t="s">
        <v>4</v>
      </c>
      <c r="B4393" s="4" t="s">
        <v>5</v>
      </c>
      <c r="C4393" s="4" t="s">
        <v>7</v>
      </c>
      <c r="D4393" s="4" t="s">
        <v>11</v>
      </c>
    </row>
    <row r="4394" spans="1:8">
      <c r="A4394" t="n">
        <v>32648</v>
      </c>
      <c r="B4394" s="29" t="n">
        <v>58</v>
      </c>
      <c r="C4394" s="7" t="n">
        <v>255</v>
      </c>
      <c r="D4394" s="7" t="n">
        <v>0</v>
      </c>
    </row>
    <row r="4395" spans="1:8">
      <c r="A4395" t="s">
        <v>4</v>
      </c>
      <c r="B4395" s="4" t="s">
        <v>5</v>
      </c>
      <c r="C4395" s="4" t="s">
        <v>11</v>
      </c>
      <c r="D4395" s="4" t="s">
        <v>11</v>
      </c>
      <c r="E4395" s="4" t="s">
        <v>11</v>
      </c>
    </row>
    <row r="4396" spans="1:8">
      <c r="A4396" t="n">
        <v>32652</v>
      </c>
      <c r="B4396" s="64" t="n">
        <v>61</v>
      </c>
      <c r="C4396" s="7" t="n">
        <v>18</v>
      </c>
      <c r="D4396" s="7" t="n">
        <v>17</v>
      </c>
      <c r="E4396" s="7" t="n">
        <v>1000</v>
      </c>
    </row>
    <row r="4397" spans="1:8">
      <c r="A4397" t="s">
        <v>4</v>
      </c>
      <c r="B4397" s="4" t="s">
        <v>5</v>
      </c>
      <c r="C4397" s="4" t="s">
        <v>11</v>
      </c>
      <c r="D4397" s="4" t="s">
        <v>11</v>
      </c>
      <c r="E4397" s="4" t="s">
        <v>11</v>
      </c>
    </row>
    <row r="4398" spans="1:8">
      <c r="A4398" t="n">
        <v>32659</v>
      </c>
      <c r="B4398" s="64" t="n">
        <v>61</v>
      </c>
      <c r="C4398" s="7" t="n">
        <v>17</v>
      </c>
      <c r="D4398" s="7" t="n">
        <v>18</v>
      </c>
      <c r="E4398" s="7" t="n">
        <v>1000</v>
      </c>
    </row>
    <row r="4399" spans="1:8">
      <c r="A4399" t="s">
        <v>4</v>
      </c>
      <c r="B4399" s="4" t="s">
        <v>5</v>
      </c>
      <c r="C4399" s="4" t="s">
        <v>11</v>
      </c>
    </row>
    <row r="4400" spans="1:8">
      <c r="A4400" t="n">
        <v>32666</v>
      </c>
      <c r="B4400" s="36" t="n">
        <v>16</v>
      </c>
      <c r="C4400" s="7" t="n">
        <v>500</v>
      </c>
    </row>
    <row r="4401" spans="1:8">
      <c r="A4401" t="s">
        <v>4</v>
      </c>
      <c r="B4401" s="4" t="s">
        <v>5</v>
      </c>
      <c r="C4401" s="4" t="s">
        <v>11</v>
      </c>
      <c r="D4401" s="4" t="s">
        <v>7</v>
      </c>
      <c r="E4401" s="4" t="s">
        <v>16</v>
      </c>
      <c r="F4401" s="4" t="s">
        <v>11</v>
      </c>
    </row>
    <row r="4402" spans="1:8">
      <c r="A4402" t="n">
        <v>32669</v>
      </c>
      <c r="B4402" s="62" t="n">
        <v>59</v>
      </c>
      <c r="C4402" s="7" t="n">
        <v>18</v>
      </c>
      <c r="D4402" s="7" t="n">
        <v>8</v>
      </c>
      <c r="E4402" s="7" t="n">
        <v>0.150000005960464</v>
      </c>
      <c r="F4402" s="7" t="n">
        <v>0</v>
      </c>
    </row>
    <row r="4403" spans="1:8">
      <c r="A4403" t="s">
        <v>4</v>
      </c>
      <c r="B4403" s="4" t="s">
        <v>5</v>
      </c>
      <c r="C4403" s="4" t="s">
        <v>11</v>
      </c>
      <c r="D4403" s="4" t="s">
        <v>7</v>
      </c>
      <c r="E4403" s="4" t="s">
        <v>16</v>
      </c>
      <c r="F4403" s="4" t="s">
        <v>11</v>
      </c>
    </row>
    <row r="4404" spans="1:8">
      <c r="A4404" t="n">
        <v>32679</v>
      </c>
      <c r="B4404" s="62" t="n">
        <v>59</v>
      </c>
      <c r="C4404" s="7" t="n">
        <v>17</v>
      </c>
      <c r="D4404" s="7" t="n">
        <v>8</v>
      </c>
      <c r="E4404" s="7" t="n">
        <v>0.150000005960464</v>
      </c>
      <c r="F4404" s="7" t="n">
        <v>0</v>
      </c>
    </row>
    <row r="4405" spans="1:8">
      <c r="A4405" t="s">
        <v>4</v>
      </c>
      <c r="B4405" s="4" t="s">
        <v>5</v>
      </c>
      <c r="C4405" s="4" t="s">
        <v>11</v>
      </c>
    </row>
    <row r="4406" spans="1:8">
      <c r="A4406" t="n">
        <v>32689</v>
      </c>
      <c r="B4406" s="36" t="n">
        <v>16</v>
      </c>
      <c r="C4406" s="7" t="n">
        <v>1800</v>
      </c>
    </row>
    <row r="4407" spans="1:8">
      <c r="A4407" t="s">
        <v>4</v>
      </c>
      <c r="B4407" s="4" t="s">
        <v>5</v>
      </c>
      <c r="C4407" s="4" t="s">
        <v>11</v>
      </c>
      <c r="D4407" s="4" t="s">
        <v>7</v>
      </c>
      <c r="E4407" s="4" t="s">
        <v>16</v>
      </c>
      <c r="F4407" s="4" t="s">
        <v>11</v>
      </c>
    </row>
    <row r="4408" spans="1:8">
      <c r="A4408" t="n">
        <v>32692</v>
      </c>
      <c r="B4408" s="62" t="n">
        <v>59</v>
      </c>
      <c r="C4408" s="7" t="n">
        <v>18</v>
      </c>
      <c r="D4408" s="7" t="n">
        <v>255</v>
      </c>
      <c r="E4408" s="7" t="n">
        <v>0</v>
      </c>
      <c r="F4408" s="7" t="n">
        <v>0</v>
      </c>
    </row>
    <row r="4409" spans="1:8">
      <c r="A4409" t="s">
        <v>4</v>
      </c>
      <c r="B4409" s="4" t="s">
        <v>5</v>
      </c>
      <c r="C4409" s="4" t="s">
        <v>11</v>
      </c>
      <c r="D4409" s="4" t="s">
        <v>7</v>
      </c>
      <c r="E4409" s="4" t="s">
        <v>16</v>
      </c>
      <c r="F4409" s="4" t="s">
        <v>11</v>
      </c>
    </row>
    <row r="4410" spans="1:8">
      <c r="A4410" t="n">
        <v>32702</v>
      </c>
      <c r="B4410" s="62" t="n">
        <v>59</v>
      </c>
      <c r="C4410" s="7" t="n">
        <v>17</v>
      </c>
      <c r="D4410" s="7" t="n">
        <v>255</v>
      </c>
      <c r="E4410" s="7" t="n">
        <v>0</v>
      </c>
      <c r="F4410" s="7" t="n">
        <v>0</v>
      </c>
    </row>
    <row r="4411" spans="1:8">
      <c r="A4411" t="s">
        <v>4</v>
      </c>
      <c r="B4411" s="4" t="s">
        <v>5</v>
      </c>
      <c r="C4411" s="4" t="s">
        <v>11</v>
      </c>
    </row>
    <row r="4412" spans="1:8">
      <c r="A4412" t="n">
        <v>32712</v>
      </c>
      <c r="B4412" s="36" t="n">
        <v>16</v>
      </c>
      <c r="C4412" s="7" t="n">
        <v>200</v>
      </c>
    </row>
    <row r="4413" spans="1:8">
      <c r="A4413" t="s">
        <v>4</v>
      </c>
      <c r="B4413" s="4" t="s">
        <v>5</v>
      </c>
      <c r="C4413" s="4" t="s">
        <v>7</v>
      </c>
      <c r="D4413" s="4" t="s">
        <v>11</v>
      </c>
      <c r="E4413" s="4" t="s">
        <v>8</v>
      </c>
      <c r="F4413" s="4" t="s">
        <v>8</v>
      </c>
      <c r="G4413" s="4" t="s">
        <v>8</v>
      </c>
      <c r="H4413" s="4" t="s">
        <v>8</v>
      </c>
    </row>
    <row r="4414" spans="1:8">
      <c r="A4414" t="n">
        <v>32715</v>
      </c>
      <c r="B4414" s="41" t="n">
        <v>51</v>
      </c>
      <c r="C4414" s="7" t="n">
        <v>3</v>
      </c>
      <c r="D4414" s="7" t="n">
        <v>18</v>
      </c>
      <c r="E4414" s="7" t="s">
        <v>188</v>
      </c>
      <c r="F4414" s="7" t="s">
        <v>166</v>
      </c>
      <c r="G4414" s="7" t="s">
        <v>165</v>
      </c>
      <c r="H4414" s="7" t="s">
        <v>166</v>
      </c>
    </row>
    <row r="4415" spans="1:8">
      <c r="A4415" t="s">
        <v>4</v>
      </c>
      <c r="B4415" s="4" t="s">
        <v>5</v>
      </c>
      <c r="C4415" s="4" t="s">
        <v>7</v>
      </c>
      <c r="D4415" s="4" t="s">
        <v>11</v>
      </c>
      <c r="E4415" s="4" t="s">
        <v>8</v>
      </c>
      <c r="F4415" s="4" t="s">
        <v>8</v>
      </c>
      <c r="G4415" s="4" t="s">
        <v>8</v>
      </c>
      <c r="H4415" s="4" t="s">
        <v>8</v>
      </c>
    </row>
    <row r="4416" spans="1:8">
      <c r="A4416" t="n">
        <v>32728</v>
      </c>
      <c r="B4416" s="41" t="n">
        <v>51</v>
      </c>
      <c r="C4416" s="7" t="n">
        <v>3</v>
      </c>
      <c r="D4416" s="7" t="n">
        <v>17</v>
      </c>
      <c r="E4416" s="7" t="s">
        <v>204</v>
      </c>
      <c r="F4416" s="7" t="s">
        <v>259</v>
      </c>
      <c r="G4416" s="7" t="s">
        <v>165</v>
      </c>
      <c r="H4416" s="7" t="s">
        <v>166</v>
      </c>
    </row>
    <row r="4417" spans="1:8">
      <c r="A4417" t="s">
        <v>4</v>
      </c>
      <c r="B4417" s="4" t="s">
        <v>5</v>
      </c>
      <c r="C4417" s="4" t="s">
        <v>11</v>
      </c>
    </row>
    <row r="4418" spans="1:8">
      <c r="A4418" t="n">
        <v>32741</v>
      </c>
      <c r="B4418" s="36" t="n">
        <v>16</v>
      </c>
      <c r="C4418" s="7" t="n">
        <v>500</v>
      </c>
    </row>
    <row r="4419" spans="1:8">
      <c r="A4419" t="s">
        <v>4</v>
      </c>
      <c r="B4419" s="4" t="s">
        <v>5</v>
      </c>
      <c r="C4419" s="4" t="s">
        <v>11</v>
      </c>
      <c r="D4419" s="4" t="s">
        <v>11</v>
      </c>
      <c r="E4419" s="4" t="s">
        <v>11</v>
      </c>
    </row>
    <row r="4420" spans="1:8">
      <c r="A4420" t="n">
        <v>32744</v>
      </c>
      <c r="B4420" s="64" t="n">
        <v>61</v>
      </c>
      <c r="C4420" s="7" t="n">
        <v>18</v>
      </c>
      <c r="D4420" s="7" t="n">
        <v>1</v>
      </c>
      <c r="E4420" s="7" t="n">
        <v>1000</v>
      </c>
    </row>
    <row r="4421" spans="1:8">
      <c r="A4421" t="s">
        <v>4</v>
      </c>
      <c r="B4421" s="4" t="s">
        <v>5</v>
      </c>
      <c r="C4421" s="4" t="s">
        <v>11</v>
      </c>
      <c r="D4421" s="4" t="s">
        <v>11</v>
      </c>
      <c r="E4421" s="4" t="s">
        <v>11</v>
      </c>
    </row>
    <row r="4422" spans="1:8">
      <c r="A4422" t="n">
        <v>32751</v>
      </c>
      <c r="B4422" s="64" t="n">
        <v>61</v>
      </c>
      <c r="C4422" s="7" t="n">
        <v>17</v>
      </c>
      <c r="D4422" s="7" t="n">
        <v>1</v>
      </c>
      <c r="E4422" s="7" t="n">
        <v>1000</v>
      </c>
    </row>
    <row r="4423" spans="1:8">
      <c r="A4423" t="s">
        <v>4</v>
      </c>
      <c r="B4423" s="4" t="s">
        <v>5</v>
      </c>
      <c r="C4423" s="4" t="s">
        <v>11</v>
      </c>
    </row>
    <row r="4424" spans="1:8">
      <c r="A4424" t="n">
        <v>32758</v>
      </c>
      <c r="B4424" s="36" t="n">
        <v>16</v>
      </c>
      <c r="C4424" s="7" t="n">
        <v>1000</v>
      </c>
    </row>
    <row r="4425" spans="1:8">
      <c r="A4425" t="s">
        <v>4</v>
      </c>
      <c r="B4425" s="4" t="s">
        <v>5</v>
      </c>
      <c r="C4425" s="4" t="s">
        <v>7</v>
      </c>
      <c r="D4425" s="4" t="s">
        <v>11</v>
      </c>
      <c r="E4425" s="4" t="s">
        <v>8</v>
      </c>
    </row>
    <row r="4426" spans="1:8">
      <c r="A4426" t="n">
        <v>32761</v>
      </c>
      <c r="B4426" s="41" t="n">
        <v>51</v>
      </c>
      <c r="C4426" s="7" t="n">
        <v>4</v>
      </c>
      <c r="D4426" s="7" t="n">
        <v>18</v>
      </c>
      <c r="E4426" s="7" t="s">
        <v>228</v>
      </c>
    </row>
    <row r="4427" spans="1:8">
      <c r="A4427" t="s">
        <v>4</v>
      </c>
      <c r="B4427" s="4" t="s">
        <v>5</v>
      </c>
      <c r="C4427" s="4" t="s">
        <v>11</v>
      </c>
    </row>
    <row r="4428" spans="1:8">
      <c r="A4428" t="n">
        <v>32775</v>
      </c>
      <c r="B4428" s="36" t="n">
        <v>16</v>
      </c>
      <c r="C4428" s="7" t="n">
        <v>0</v>
      </c>
    </row>
    <row r="4429" spans="1:8">
      <c r="A4429" t="s">
        <v>4</v>
      </c>
      <c r="B4429" s="4" t="s">
        <v>5</v>
      </c>
      <c r="C4429" s="4" t="s">
        <v>11</v>
      </c>
      <c r="D4429" s="4" t="s">
        <v>7</v>
      </c>
      <c r="E4429" s="4" t="s">
        <v>13</v>
      </c>
      <c r="F4429" s="4" t="s">
        <v>46</v>
      </c>
      <c r="G4429" s="4" t="s">
        <v>7</v>
      </c>
      <c r="H4429" s="4" t="s">
        <v>7</v>
      </c>
    </row>
    <row r="4430" spans="1:8">
      <c r="A4430" t="n">
        <v>32778</v>
      </c>
      <c r="B4430" s="42" t="n">
        <v>26</v>
      </c>
      <c r="C4430" s="7" t="n">
        <v>18</v>
      </c>
      <c r="D4430" s="7" t="n">
        <v>17</v>
      </c>
      <c r="E4430" s="7" t="n">
        <v>17488</v>
      </c>
      <c r="F4430" s="7" t="s">
        <v>301</v>
      </c>
      <c r="G4430" s="7" t="n">
        <v>2</v>
      </c>
      <c r="H4430" s="7" t="n">
        <v>0</v>
      </c>
    </row>
    <row r="4431" spans="1:8">
      <c r="A4431" t="s">
        <v>4</v>
      </c>
      <c r="B4431" s="4" t="s">
        <v>5</v>
      </c>
    </row>
    <row r="4432" spans="1:8">
      <c r="A4432" t="n">
        <v>32841</v>
      </c>
      <c r="B4432" s="43" t="n">
        <v>28</v>
      </c>
    </row>
    <row r="4433" spans="1:8">
      <c r="A4433" t="s">
        <v>4</v>
      </c>
      <c r="B4433" s="4" t="s">
        <v>5</v>
      </c>
      <c r="C4433" s="4" t="s">
        <v>7</v>
      </c>
      <c r="D4433" s="4" t="s">
        <v>11</v>
      </c>
      <c r="E4433" s="4" t="s">
        <v>8</v>
      </c>
    </row>
    <row r="4434" spans="1:8">
      <c r="A4434" t="n">
        <v>32842</v>
      </c>
      <c r="B4434" s="41" t="n">
        <v>51</v>
      </c>
      <c r="C4434" s="7" t="n">
        <v>4</v>
      </c>
      <c r="D4434" s="7" t="n">
        <v>17</v>
      </c>
      <c r="E4434" s="7" t="s">
        <v>302</v>
      </c>
    </row>
    <row r="4435" spans="1:8">
      <c r="A4435" t="s">
        <v>4</v>
      </c>
      <c r="B4435" s="4" t="s">
        <v>5</v>
      </c>
      <c r="C4435" s="4" t="s">
        <v>11</v>
      </c>
    </row>
    <row r="4436" spans="1:8">
      <c r="A4436" t="n">
        <v>32855</v>
      </c>
      <c r="B4436" s="36" t="n">
        <v>16</v>
      </c>
      <c r="C4436" s="7" t="n">
        <v>0</v>
      </c>
    </row>
    <row r="4437" spans="1:8">
      <c r="A4437" t="s">
        <v>4</v>
      </c>
      <c r="B4437" s="4" t="s">
        <v>5</v>
      </c>
      <c r="C4437" s="4" t="s">
        <v>11</v>
      </c>
      <c r="D4437" s="4" t="s">
        <v>7</v>
      </c>
      <c r="E4437" s="4" t="s">
        <v>13</v>
      </c>
      <c r="F4437" s="4" t="s">
        <v>46</v>
      </c>
      <c r="G4437" s="4" t="s">
        <v>7</v>
      </c>
      <c r="H4437" s="4" t="s">
        <v>7</v>
      </c>
    </row>
    <row r="4438" spans="1:8">
      <c r="A4438" t="n">
        <v>32858</v>
      </c>
      <c r="B4438" s="42" t="n">
        <v>26</v>
      </c>
      <c r="C4438" s="7" t="n">
        <v>17</v>
      </c>
      <c r="D4438" s="7" t="n">
        <v>17</v>
      </c>
      <c r="E4438" s="7" t="n">
        <v>16451</v>
      </c>
      <c r="F4438" s="7" t="s">
        <v>303</v>
      </c>
      <c r="G4438" s="7" t="n">
        <v>2</v>
      </c>
      <c r="H4438" s="7" t="n">
        <v>0</v>
      </c>
    </row>
    <row r="4439" spans="1:8">
      <c r="A4439" t="s">
        <v>4</v>
      </c>
      <c r="B4439" s="4" t="s">
        <v>5</v>
      </c>
    </row>
    <row r="4440" spans="1:8">
      <c r="A4440" t="n">
        <v>32921</v>
      </c>
      <c r="B4440" s="43" t="n">
        <v>28</v>
      </c>
    </row>
    <row r="4441" spans="1:8">
      <c r="A4441" t="s">
        <v>4</v>
      </c>
      <c r="B4441" s="4" t="s">
        <v>5</v>
      </c>
      <c r="C4441" s="4" t="s">
        <v>11</v>
      </c>
      <c r="D4441" s="4" t="s">
        <v>7</v>
      </c>
    </row>
    <row r="4442" spans="1:8">
      <c r="A4442" t="n">
        <v>32922</v>
      </c>
      <c r="B4442" s="63" t="n">
        <v>89</v>
      </c>
      <c r="C4442" s="7" t="n">
        <v>65533</v>
      </c>
      <c r="D4442" s="7" t="n">
        <v>1</v>
      </c>
    </row>
    <row r="4443" spans="1:8">
      <c r="A4443" t="s">
        <v>4</v>
      </c>
      <c r="B4443" s="4" t="s">
        <v>5</v>
      </c>
      <c r="C4443" s="4" t="s">
        <v>7</v>
      </c>
      <c r="D4443" s="4" t="s">
        <v>11</v>
      </c>
      <c r="E4443" s="4" t="s">
        <v>16</v>
      </c>
    </row>
    <row r="4444" spans="1:8">
      <c r="A4444" t="n">
        <v>32926</v>
      </c>
      <c r="B4444" s="29" t="n">
        <v>58</v>
      </c>
      <c r="C4444" s="7" t="n">
        <v>101</v>
      </c>
      <c r="D4444" s="7" t="n">
        <v>500</v>
      </c>
      <c r="E4444" s="7" t="n">
        <v>1</v>
      </c>
    </row>
    <row r="4445" spans="1:8">
      <c r="A4445" t="s">
        <v>4</v>
      </c>
      <c r="B4445" s="4" t="s">
        <v>5</v>
      </c>
      <c r="C4445" s="4" t="s">
        <v>7</v>
      </c>
      <c r="D4445" s="4" t="s">
        <v>11</v>
      </c>
    </row>
    <row r="4446" spans="1:8">
      <c r="A4446" t="n">
        <v>32934</v>
      </c>
      <c r="B4446" s="29" t="n">
        <v>58</v>
      </c>
      <c r="C4446" s="7" t="n">
        <v>254</v>
      </c>
      <c r="D4446" s="7" t="n">
        <v>0</v>
      </c>
    </row>
    <row r="4447" spans="1:8">
      <c r="A4447" t="s">
        <v>4</v>
      </c>
      <c r="B4447" s="4" t="s">
        <v>5</v>
      </c>
      <c r="C4447" s="4" t="s">
        <v>7</v>
      </c>
    </row>
    <row r="4448" spans="1:8">
      <c r="A4448" t="n">
        <v>32938</v>
      </c>
      <c r="B4448" s="26" t="n">
        <v>45</v>
      </c>
      <c r="C4448" s="7" t="n">
        <v>0</v>
      </c>
    </row>
    <row r="4449" spans="1:8">
      <c r="A4449" t="s">
        <v>4</v>
      </c>
      <c r="B4449" s="4" t="s">
        <v>5</v>
      </c>
      <c r="C4449" s="4" t="s">
        <v>7</v>
      </c>
      <c r="D4449" s="4" t="s">
        <v>7</v>
      </c>
      <c r="E4449" s="4" t="s">
        <v>16</v>
      </c>
      <c r="F4449" s="4" t="s">
        <v>16</v>
      </c>
      <c r="G4449" s="4" t="s">
        <v>16</v>
      </c>
      <c r="H4449" s="4" t="s">
        <v>11</v>
      </c>
    </row>
    <row r="4450" spans="1:8">
      <c r="A4450" t="n">
        <v>32940</v>
      </c>
      <c r="B4450" s="26" t="n">
        <v>45</v>
      </c>
      <c r="C4450" s="7" t="n">
        <v>2</v>
      </c>
      <c r="D4450" s="7" t="n">
        <v>3</v>
      </c>
      <c r="E4450" s="7" t="n">
        <v>7.69000005722046</v>
      </c>
      <c r="F4450" s="7" t="n">
        <v>-1.28999996185303</v>
      </c>
      <c r="G4450" s="7" t="n">
        <v>-23.8199996948242</v>
      </c>
      <c r="H4450" s="7" t="n">
        <v>0</v>
      </c>
    </row>
    <row r="4451" spans="1:8">
      <c r="A4451" t="s">
        <v>4</v>
      </c>
      <c r="B4451" s="4" t="s">
        <v>5</v>
      </c>
      <c r="C4451" s="4" t="s">
        <v>7</v>
      </c>
      <c r="D4451" s="4" t="s">
        <v>7</v>
      </c>
      <c r="E4451" s="4" t="s">
        <v>16</v>
      </c>
      <c r="F4451" s="4" t="s">
        <v>16</v>
      </c>
      <c r="G4451" s="4" t="s">
        <v>16</v>
      </c>
      <c r="H4451" s="4" t="s">
        <v>11</v>
      </c>
      <c r="I4451" s="4" t="s">
        <v>7</v>
      </c>
    </row>
    <row r="4452" spans="1:8">
      <c r="A4452" t="n">
        <v>32957</v>
      </c>
      <c r="B4452" s="26" t="n">
        <v>45</v>
      </c>
      <c r="C4452" s="7" t="n">
        <v>4</v>
      </c>
      <c r="D4452" s="7" t="n">
        <v>3</v>
      </c>
      <c r="E4452" s="7" t="n">
        <v>23.0699996948242</v>
      </c>
      <c r="F4452" s="7" t="n">
        <v>104.25</v>
      </c>
      <c r="G4452" s="7" t="n">
        <v>0</v>
      </c>
      <c r="H4452" s="7" t="n">
        <v>0</v>
      </c>
      <c r="I4452" s="7" t="n">
        <v>0</v>
      </c>
    </row>
    <row r="4453" spans="1:8">
      <c r="A4453" t="s">
        <v>4</v>
      </c>
      <c r="B4453" s="4" t="s">
        <v>5</v>
      </c>
      <c r="C4453" s="4" t="s">
        <v>7</v>
      </c>
      <c r="D4453" s="4" t="s">
        <v>7</v>
      </c>
      <c r="E4453" s="4" t="s">
        <v>16</v>
      </c>
      <c r="F4453" s="4" t="s">
        <v>11</v>
      </c>
    </row>
    <row r="4454" spans="1:8">
      <c r="A4454" t="n">
        <v>32975</v>
      </c>
      <c r="B4454" s="26" t="n">
        <v>45</v>
      </c>
      <c r="C4454" s="7" t="n">
        <v>5</v>
      </c>
      <c r="D4454" s="7" t="n">
        <v>3</v>
      </c>
      <c r="E4454" s="7" t="n">
        <v>4.80000019073486</v>
      </c>
      <c r="F4454" s="7" t="n">
        <v>0</v>
      </c>
    </row>
    <row r="4455" spans="1:8">
      <c r="A4455" t="s">
        <v>4</v>
      </c>
      <c r="B4455" s="4" t="s">
        <v>5</v>
      </c>
      <c r="C4455" s="4" t="s">
        <v>7</v>
      </c>
      <c r="D4455" s="4" t="s">
        <v>7</v>
      </c>
      <c r="E4455" s="4" t="s">
        <v>16</v>
      </c>
      <c r="F4455" s="4" t="s">
        <v>11</v>
      </c>
    </row>
    <row r="4456" spans="1:8">
      <c r="A4456" t="n">
        <v>32984</v>
      </c>
      <c r="B4456" s="26" t="n">
        <v>45</v>
      </c>
      <c r="C4456" s="7" t="n">
        <v>11</v>
      </c>
      <c r="D4456" s="7" t="n">
        <v>3</v>
      </c>
      <c r="E4456" s="7" t="n">
        <v>32.4000015258789</v>
      </c>
      <c r="F4456" s="7" t="n">
        <v>0</v>
      </c>
    </row>
    <row r="4457" spans="1:8">
      <c r="A4457" t="s">
        <v>4</v>
      </c>
      <c r="B4457" s="4" t="s">
        <v>5</v>
      </c>
      <c r="C4457" s="4" t="s">
        <v>7</v>
      </c>
      <c r="D4457" s="4" t="s">
        <v>7</v>
      </c>
      <c r="E4457" s="4" t="s">
        <v>16</v>
      </c>
      <c r="F4457" s="4" t="s">
        <v>16</v>
      </c>
      <c r="G4457" s="4" t="s">
        <v>16</v>
      </c>
      <c r="H4457" s="4" t="s">
        <v>11</v>
      </c>
    </row>
    <row r="4458" spans="1:8">
      <c r="A4458" t="n">
        <v>32993</v>
      </c>
      <c r="B4458" s="26" t="n">
        <v>45</v>
      </c>
      <c r="C4458" s="7" t="n">
        <v>2</v>
      </c>
      <c r="D4458" s="7" t="n">
        <v>3</v>
      </c>
      <c r="E4458" s="7" t="n">
        <v>5.01000022888184</v>
      </c>
      <c r="F4458" s="7" t="n">
        <v>-1.38999998569489</v>
      </c>
      <c r="G4458" s="7" t="n">
        <v>-24.1000003814697</v>
      </c>
      <c r="H4458" s="7" t="n">
        <v>0</v>
      </c>
    </row>
    <row r="4459" spans="1:8">
      <c r="A4459" t="s">
        <v>4</v>
      </c>
      <c r="B4459" s="4" t="s">
        <v>5</v>
      </c>
      <c r="C4459" s="4" t="s">
        <v>7</v>
      </c>
      <c r="D4459" s="4" t="s">
        <v>7</v>
      </c>
      <c r="E4459" s="4" t="s">
        <v>16</v>
      </c>
      <c r="F4459" s="4" t="s">
        <v>16</v>
      </c>
      <c r="G4459" s="4" t="s">
        <v>16</v>
      </c>
      <c r="H4459" s="4" t="s">
        <v>11</v>
      </c>
      <c r="I4459" s="4" t="s">
        <v>7</v>
      </c>
    </row>
    <row r="4460" spans="1:8">
      <c r="A4460" t="n">
        <v>33010</v>
      </c>
      <c r="B4460" s="26" t="n">
        <v>45</v>
      </c>
      <c r="C4460" s="7" t="n">
        <v>4</v>
      </c>
      <c r="D4460" s="7" t="n">
        <v>3</v>
      </c>
      <c r="E4460" s="7" t="n">
        <v>10.2700004577637</v>
      </c>
      <c r="F4460" s="7" t="n">
        <v>110.269996643066</v>
      </c>
      <c r="G4460" s="7" t="n">
        <v>0</v>
      </c>
      <c r="H4460" s="7" t="n">
        <v>0</v>
      </c>
      <c r="I4460" s="7" t="n">
        <v>0</v>
      </c>
    </row>
    <row r="4461" spans="1:8">
      <c r="A4461" t="s">
        <v>4</v>
      </c>
      <c r="B4461" s="4" t="s">
        <v>5</v>
      </c>
      <c r="C4461" s="4" t="s">
        <v>7</v>
      </c>
      <c r="D4461" s="4" t="s">
        <v>7</v>
      </c>
      <c r="E4461" s="4" t="s">
        <v>16</v>
      </c>
      <c r="F4461" s="4" t="s">
        <v>11</v>
      </c>
    </row>
    <row r="4462" spans="1:8">
      <c r="A4462" t="n">
        <v>33028</v>
      </c>
      <c r="B4462" s="26" t="n">
        <v>45</v>
      </c>
      <c r="C4462" s="7" t="n">
        <v>5</v>
      </c>
      <c r="D4462" s="7" t="n">
        <v>3</v>
      </c>
      <c r="E4462" s="7" t="n">
        <v>4.80000019073486</v>
      </c>
      <c r="F4462" s="7" t="n">
        <v>0</v>
      </c>
    </row>
    <row r="4463" spans="1:8">
      <c r="A4463" t="s">
        <v>4</v>
      </c>
      <c r="B4463" s="4" t="s">
        <v>5</v>
      </c>
      <c r="C4463" s="4" t="s">
        <v>7</v>
      </c>
      <c r="D4463" s="4" t="s">
        <v>7</v>
      </c>
      <c r="E4463" s="4" t="s">
        <v>16</v>
      </c>
      <c r="F4463" s="4" t="s">
        <v>11</v>
      </c>
    </row>
    <row r="4464" spans="1:8">
      <c r="A4464" t="n">
        <v>33037</v>
      </c>
      <c r="B4464" s="26" t="n">
        <v>45</v>
      </c>
      <c r="C4464" s="7" t="n">
        <v>11</v>
      </c>
      <c r="D4464" s="7" t="n">
        <v>3</v>
      </c>
      <c r="E4464" s="7" t="n">
        <v>32.4000015258789</v>
      </c>
      <c r="F4464" s="7" t="n">
        <v>0</v>
      </c>
    </row>
    <row r="4465" spans="1:9">
      <c r="A4465" t="s">
        <v>4</v>
      </c>
      <c r="B4465" s="4" t="s">
        <v>5</v>
      </c>
      <c r="C4465" s="4" t="s">
        <v>11</v>
      </c>
      <c r="D4465" s="4" t="s">
        <v>11</v>
      </c>
      <c r="E4465" s="4" t="s">
        <v>11</v>
      </c>
    </row>
    <row r="4466" spans="1:9">
      <c r="A4466" t="n">
        <v>33046</v>
      </c>
      <c r="B4466" s="64" t="n">
        <v>61</v>
      </c>
      <c r="C4466" s="7" t="n">
        <v>17</v>
      </c>
      <c r="D4466" s="7" t="n">
        <v>0</v>
      </c>
      <c r="E4466" s="7" t="n">
        <v>0</v>
      </c>
    </row>
    <row r="4467" spans="1:9">
      <c r="A4467" t="s">
        <v>4</v>
      </c>
      <c r="B4467" s="4" t="s">
        <v>5</v>
      </c>
      <c r="C4467" s="4" t="s">
        <v>11</v>
      </c>
      <c r="D4467" s="4" t="s">
        <v>11</v>
      </c>
      <c r="E4467" s="4" t="s">
        <v>11</v>
      </c>
    </row>
    <row r="4468" spans="1:9">
      <c r="A4468" t="n">
        <v>33053</v>
      </c>
      <c r="B4468" s="64" t="n">
        <v>61</v>
      </c>
      <c r="C4468" s="7" t="n">
        <v>18</v>
      </c>
      <c r="D4468" s="7" t="n">
        <v>0</v>
      </c>
      <c r="E4468" s="7" t="n">
        <v>0</v>
      </c>
    </row>
    <row r="4469" spans="1:9">
      <c r="A4469" t="s">
        <v>4</v>
      </c>
      <c r="B4469" s="4" t="s">
        <v>5</v>
      </c>
      <c r="C4469" s="4" t="s">
        <v>11</v>
      </c>
      <c r="D4469" s="4" t="s">
        <v>16</v>
      </c>
      <c r="E4469" s="4" t="s">
        <v>16</v>
      </c>
      <c r="F4469" s="4" t="s">
        <v>7</v>
      </c>
    </row>
    <row r="4470" spans="1:9">
      <c r="A4470" t="n">
        <v>33060</v>
      </c>
      <c r="B4470" s="72" t="n">
        <v>52</v>
      </c>
      <c r="C4470" s="7" t="n">
        <v>11</v>
      </c>
      <c r="D4470" s="7" t="n">
        <v>91.5999984741211</v>
      </c>
      <c r="E4470" s="7" t="n">
        <v>0</v>
      </c>
      <c r="F4470" s="7" t="n">
        <v>0</v>
      </c>
    </row>
    <row r="4471" spans="1:9">
      <c r="A4471" t="s">
        <v>4</v>
      </c>
      <c r="B4471" s="4" t="s">
        <v>5</v>
      </c>
      <c r="C4471" s="4" t="s">
        <v>11</v>
      </c>
      <c r="D4471" s="4" t="s">
        <v>13</v>
      </c>
    </row>
    <row r="4472" spans="1:9">
      <c r="A4472" t="n">
        <v>33072</v>
      </c>
      <c r="B4472" s="37" t="n">
        <v>43</v>
      </c>
      <c r="C4472" s="7" t="n">
        <v>1</v>
      </c>
      <c r="D4472" s="7" t="n">
        <v>128</v>
      </c>
    </row>
    <row r="4473" spans="1:9">
      <c r="A4473" t="s">
        <v>4</v>
      </c>
      <c r="B4473" s="4" t="s">
        <v>5</v>
      </c>
      <c r="C4473" s="4" t="s">
        <v>11</v>
      </c>
      <c r="D4473" s="4" t="s">
        <v>13</v>
      </c>
    </row>
    <row r="4474" spans="1:9">
      <c r="A4474" t="n">
        <v>33079</v>
      </c>
      <c r="B4474" s="37" t="n">
        <v>43</v>
      </c>
      <c r="C4474" s="7" t="n">
        <v>1</v>
      </c>
      <c r="D4474" s="7" t="n">
        <v>32</v>
      </c>
    </row>
    <row r="4475" spans="1:9">
      <c r="A4475" t="s">
        <v>4</v>
      </c>
      <c r="B4475" s="4" t="s">
        <v>5</v>
      </c>
      <c r="C4475" s="4" t="s">
        <v>11</v>
      </c>
      <c r="D4475" s="4" t="s">
        <v>13</v>
      </c>
    </row>
    <row r="4476" spans="1:9">
      <c r="A4476" t="n">
        <v>33086</v>
      </c>
      <c r="B4476" s="37" t="n">
        <v>43</v>
      </c>
      <c r="C4476" s="7" t="n">
        <v>14</v>
      </c>
      <c r="D4476" s="7" t="n">
        <v>128</v>
      </c>
    </row>
    <row r="4477" spans="1:9">
      <c r="A4477" t="s">
        <v>4</v>
      </c>
      <c r="B4477" s="4" t="s">
        <v>5</v>
      </c>
      <c r="C4477" s="4" t="s">
        <v>11</v>
      </c>
      <c r="D4477" s="4" t="s">
        <v>13</v>
      </c>
    </row>
    <row r="4478" spans="1:9">
      <c r="A4478" t="n">
        <v>33093</v>
      </c>
      <c r="B4478" s="37" t="n">
        <v>43</v>
      </c>
      <c r="C4478" s="7" t="n">
        <v>14</v>
      </c>
      <c r="D4478" s="7" t="n">
        <v>32</v>
      </c>
    </row>
    <row r="4479" spans="1:9">
      <c r="A4479" t="s">
        <v>4</v>
      </c>
      <c r="B4479" s="4" t="s">
        <v>5</v>
      </c>
      <c r="C4479" s="4" t="s">
        <v>11</v>
      </c>
      <c r="D4479" s="4" t="s">
        <v>13</v>
      </c>
    </row>
    <row r="4480" spans="1:9">
      <c r="A4480" t="n">
        <v>33100</v>
      </c>
      <c r="B4480" s="39" t="n">
        <v>44</v>
      </c>
      <c r="C4480" s="7" t="n">
        <v>15</v>
      </c>
      <c r="D4480" s="7" t="n">
        <v>128</v>
      </c>
    </row>
    <row r="4481" spans="1:6">
      <c r="A4481" t="s">
        <v>4</v>
      </c>
      <c r="B4481" s="4" t="s">
        <v>5</v>
      </c>
      <c r="C4481" s="4" t="s">
        <v>11</v>
      </c>
      <c r="D4481" s="4" t="s">
        <v>13</v>
      </c>
    </row>
    <row r="4482" spans="1:6">
      <c r="A4482" t="n">
        <v>33107</v>
      </c>
      <c r="B4482" s="39" t="n">
        <v>44</v>
      </c>
      <c r="C4482" s="7" t="n">
        <v>15</v>
      </c>
      <c r="D4482" s="7" t="n">
        <v>32</v>
      </c>
    </row>
    <row r="4483" spans="1:6">
      <c r="A4483" t="s">
        <v>4</v>
      </c>
      <c r="B4483" s="4" t="s">
        <v>5</v>
      </c>
      <c r="C4483" s="4" t="s">
        <v>7</v>
      </c>
      <c r="D4483" s="4" t="s">
        <v>11</v>
      </c>
    </row>
    <row r="4484" spans="1:6">
      <c r="A4484" t="n">
        <v>33114</v>
      </c>
      <c r="B4484" s="29" t="n">
        <v>58</v>
      </c>
      <c r="C4484" s="7" t="n">
        <v>255</v>
      </c>
      <c r="D4484" s="7" t="n">
        <v>0</v>
      </c>
    </row>
    <row r="4485" spans="1:6">
      <c r="A4485" t="s">
        <v>4</v>
      </c>
      <c r="B4485" s="4" t="s">
        <v>5</v>
      </c>
      <c r="C4485" s="4" t="s">
        <v>11</v>
      </c>
      <c r="D4485" s="4" t="s">
        <v>7</v>
      </c>
      <c r="E4485" s="4" t="s">
        <v>16</v>
      </c>
      <c r="F4485" s="4" t="s">
        <v>11</v>
      </c>
    </row>
    <row r="4486" spans="1:6">
      <c r="A4486" t="n">
        <v>33118</v>
      </c>
      <c r="B4486" s="62" t="n">
        <v>59</v>
      </c>
      <c r="C4486" s="7" t="n">
        <v>0</v>
      </c>
      <c r="D4486" s="7" t="n">
        <v>1</v>
      </c>
      <c r="E4486" s="7" t="n">
        <v>0.150000005960464</v>
      </c>
      <c r="F4486" s="7" t="n">
        <v>0</v>
      </c>
    </row>
    <row r="4487" spans="1:6">
      <c r="A4487" t="s">
        <v>4</v>
      </c>
      <c r="B4487" s="4" t="s">
        <v>5</v>
      </c>
      <c r="C4487" s="4" t="s">
        <v>11</v>
      </c>
      <c r="D4487" s="4" t="s">
        <v>7</v>
      </c>
      <c r="E4487" s="4" t="s">
        <v>16</v>
      </c>
      <c r="F4487" s="4" t="s">
        <v>11</v>
      </c>
    </row>
    <row r="4488" spans="1:6">
      <c r="A4488" t="n">
        <v>33128</v>
      </c>
      <c r="B4488" s="62" t="n">
        <v>59</v>
      </c>
      <c r="C4488" s="7" t="n">
        <v>16</v>
      </c>
      <c r="D4488" s="7" t="n">
        <v>1</v>
      </c>
      <c r="E4488" s="7" t="n">
        <v>0.150000005960464</v>
      </c>
      <c r="F4488" s="7" t="n">
        <v>0</v>
      </c>
    </row>
    <row r="4489" spans="1:6">
      <c r="A4489" t="s">
        <v>4</v>
      </c>
      <c r="B4489" s="4" t="s">
        <v>5</v>
      </c>
      <c r="C4489" s="4" t="s">
        <v>11</v>
      </c>
      <c r="D4489" s="4" t="s">
        <v>7</v>
      </c>
      <c r="E4489" s="4" t="s">
        <v>16</v>
      </c>
      <c r="F4489" s="4" t="s">
        <v>11</v>
      </c>
    </row>
    <row r="4490" spans="1:6">
      <c r="A4490" t="n">
        <v>33138</v>
      </c>
      <c r="B4490" s="62" t="n">
        <v>59</v>
      </c>
      <c r="C4490" s="7" t="n">
        <v>11</v>
      </c>
      <c r="D4490" s="7" t="n">
        <v>1</v>
      </c>
      <c r="E4490" s="7" t="n">
        <v>0.150000005960464</v>
      </c>
      <c r="F4490" s="7" t="n">
        <v>0</v>
      </c>
    </row>
    <row r="4491" spans="1:6">
      <c r="A4491" t="s">
        <v>4</v>
      </c>
      <c r="B4491" s="4" t="s">
        <v>5</v>
      </c>
      <c r="C4491" s="4" t="s">
        <v>11</v>
      </c>
      <c r="D4491" s="4" t="s">
        <v>7</v>
      </c>
      <c r="E4491" s="4" t="s">
        <v>16</v>
      </c>
      <c r="F4491" s="4" t="s">
        <v>11</v>
      </c>
    </row>
    <row r="4492" spans="1:6">
      <c r="A4492" t="n">
        <v>33148</v>
      </c>
      <c r="B4492" s="62" t="n">
        <v>59</v>
      </c>
      <c r="C4492" s="7" t="n">
        <v>1</v>
      </c>
      <c r="D4492" s="7" t="n">
        <v>1</v>
      </c>
      <c r="E4492" s="7" t="n">
        <v>0.150000005960464</v>
      </c>
      <c r="F4492" s="7" t="n">
        <v>0</v>
      </c>
    </row>
    <row r="4493" spans="1:6">
      <c r="A4493" t="s">
        <v>4</v>
      </c>
      <c r="B4493" s="4" t="s">
        <v>5</v>
      </c>
      <c r="C4493" s="4" t="s">
        <v>7</v>
      </c>
      <c r="D4493" s="4" t="s">
        <v>11</v>
      </c>
      <c r="E4493" s="4" t="s">
        <v>8</v>
      </c>
      <c r="F4493" s="4" t="s">
        <v>8</v>
      </c>
      <c r="G4493" s="4" t="s">
        <v>8</v>
      </c>
      <c r="H4493" s="4" t="s">
        <v>8</v>
      </c>
    </row>
    <row r="4494" spans="1:6">
      <c r="A4494" t="n">
        <v>33158</v>
      </c>
      <c r="B4494" s="41" t="n">
        <v>51</v>
      </c>
      <c r="C4494" s="7" t="n">
        <v>3</v>
      </c>
      <c r="D4494" s="7" t="n">
        <v>0</v>
      </c>
      <c r="E4494" s="7" t="s">
        <v>163</v>
      </c>
      <c r="F4494" s="7" t="s">
        <v>164</v>
      </c>
      <c r="G4494" s="7" t="s">
        <v>165</v>
      </c>
      <c r="H4494" s="7" t="s">
        <v>166</v>
      </c>
    </row>
    <row r="4495" spans="1:6">
      <c r="A4495" t="s">
        <v>4</v>
      </c>
      <c r="B4495" s="4" t="s">
        <v>5</v>
      </c>
      <c r="C4495" s="4" t="s">
        <v>7</v>
      </c>
      <c r="D4495" s="4" t="s">
        <v>11</v>
      </c>
      <c r="E4495" s="4" t="s">
        <v>8</v>
      </c>
      <c r="F4495" s="4" t="s">
        <v>8</v>
      </c>
      <c r="G4495" s="4" t="s">
        <v>8</v>
      </c>
      <c r="H4495" s="4" t="s">
        <v>8</v>
      </c>
    </row>
    <row r="4496" spans="1:6">
      <c r="A4496" t="n">
        <v>33171</v>
      </c>
      <c r="B4496" s="41" t="n">
        <v>51</v>
      </c>
      <c r="C4496" s="7" t="n">
        <v>3</v>
      </c>
      <c r="D4496" s="7" t="n">
        <v>16</v>
      </c>
      <c r="E4496" s="7" t="s">
        <v>163</v>
      </c>
      <c r="F4496" s="7" t="s">
        <v>167</v>
      </c>
      <c r="G4496" s="7" t="s">
        <v>165</v>
      </c>
      <c r="H4496" s="7" t="s">
        <v>166</v>
      </c>
    </row>
    <row r="4497" spans="1:8">
      <c r="A4497" t="s">
        <v>4</v>
      </c>
      <c r="B4497" s="4" t="s">
        <v>5</v>
      </c>
      <c r="C4497" s="4" t="s">
        <v>7</v>
      </c>
      <c r="D4497" s="4" t="s">
        <v>11</v>
      </c>
      <c r="E4497" s="4" t="s">
        <v>8</v>
      </c>
      <c r="F4497" s="4" t="s">
        <v>8</v>
      </c>
      <c r="G4497" s="4" t="s">
        <v>8</v>
      </c>
      <c r="H4497" s="4" t="s">
        <v>8</v>
      </c>
    </row>
    <row r="4498" spans="1:8">
      <c r="A4498" t="n">
        <v>33184</v>
      </c>
      <c r="B4498" s="41" t="n">
        <v>51</v>
      </c>
      <c r="C4498" s="7" t="n">
        <v>3</v>
      </c>
      <c r="D4498" s="7" t="n">
        <v>11</v>
      </c>
      <c r="E4498" s="7" t="s">
        <v>163</v>
      </c>
      <c r="F4498" s="7" t="s">
        <v>164</v>
      </c>
      <c r="G4498" s="7" t="s">
        <v>165</v>
      </c>
      <c r="H4498" s="7" t="s">
        <v>166</v>
      </c>
    </row>
    <row r="4499" spans="1:8">
      <c r="A4499" t="s">
        <v>4</v>
      </c>
      <c r="B4499" s="4" t="s">
        <v>5</v>
      </c>
      <c r="C4499" s="4" t="s">
        <v>7</v>
      </c>
      <c r="D4499" s="4" t="s">
        <v>11</v>
      </c>
      <c r="E4499" s="4" t="s">
        <v>8</v>
      </c>
      <c r="F4499" s="4" t="s">
        <v>8</v>
      </c>
      <c r="G4499" s="4" t="s">
        <v>8</v>
      </c>
      <c r="H4499" s="4" t="s">
        <v>8</v>
      </c>
    </row>
    <row r="4500" spans="1:8">
      <c r="A4500" t="n">
        <v>33197</v>
      </c>
      <c r="B4500" s="41" t="n">
        <v>51</v>
      </c>
      <c r="C4500" s="7" t="n">
        <v>3</v>
      </c>
      <c r="D4500" s="7" t="n">
        <v>1</v>
      </c>
      <c r="E4500" s="7" t="s">
        <v>163</v>
      </c>
      <c r="F4500" s="7" t="s">
        <v>164</v>
      </c>
      <c r="G4500" s="7" t="s">
        <v>165</v>
      </c>
      <c r="H4500" s="7" t="s">
        <v>166</v>
      </c>
    </row>
    <row r="4501" spans="1:8">
      <c r="A4501" t="s">
        <v>4</v>
      </c>
      <c r="B4501" s="4" t="s">
        <v>5</v>
      </c>
      <c r="C4501" s="4" t="s">
        <v>11</v>
      </c>
    </row>
    <row r="4502" spans="1:8">
      <c r="A4502" t="n">
        <v>33210</v>
      </c>
      <c r="B4502" s="36" t="n">
        <v>16</v>
      </c>
      <c r="C4502" s="7" t="n">
        <v>50</v>
      </c>
    </row>
    <row r="4503" spans="1:8">
      <c r="A4503" t="s">
        <v>4</v>
      </c>
      <c r="B4503" s="4" t="s">
        <v>5</v>
      </c>
      <c r="C4503" s="4" t="s">
        <v>11</v>
      </c>
      <c r="D4503" s="4" t="s">
        <v>7</v>
      </c>
      <c r="E4503" s="4" t="s">
        <v>16</v>
      </c>
      <c r="F4503" s="4" t="s">
        <v>11</v>
      </c>
    </row>
    <row r="4504" spans="1:8">
      <c r="A4504" t="n">
        <v>33213</v>
      </c>
      <c r="B4504" s="62" t="n">
        <v>59</v>
      </c>
      <c r="C4504" s="7" t="n">
        <v>2</v>
      </c>
      <c r="D4504" s="7" t="n">
        <v>1</v>
      </c>
      <c r="E4504" s="7" t="n">
        <v>0.150000005960464</v>
      </c>
      <c r="F4504" s="7" t="n">
        <v>0</v>
      </c>
    </row>
    <row r="4505" spans="1:8">
      <c r="A4505" t="s">
        <v>4</v>
      </c>
      <c r="B4505" s="4" t="s">
        <v>5</v>
      </c>
      <c r="C4505" s="4" t="s">
        <v>11</v>
      </c>
      <c r="D4505" s="4" t="s">
        <v>7</v>
      </c>
      <c r="E4505" s="4" t="s">
        <v>16</v>
      </c>
      <c r="F4505" s="4" t="s">
        <v>11</v>
      </c>
    </row>
    <row r="4506" spans="1:8">
      <c r="A4506" t="n">
        <v>33223</v>
      </c>
      <c r="B4506" s="62" t="n">
        <v>59</v>
      </c>
      <c r="C4506" s="7" t="n">
        <v>3</v>
      </c>
      <c r="D4506" s="7" t="n">
        <v>1</v>
      </c>
      <c r="E4506" s="7" t="n">
        <v>0.150000005960464</v>
      </c>
      <c r="F4506" s="7" t="n">
        <v>0</v>
      </c>
    </row>
    <row r="4507" spans="1:8">
      <c r="A4507" t="s">
        <v>4</v>
      </c>
      <c r="B4507" s="4" t="s">
        <v>5</v>
      </c>
      <c r="C4507" s="4" t="s">
        <v>11</v>
      </c>
      <c r="D4507" s="4" t="s">
        <v>7</v>
      </c>
      <c r="E4507" s="4" t="s">
        <v>16</v>
      </c>
      <c r="F4507" s="4" t="s">
        <v>11</v>
      </c>
    </row>
    <row r="4508" spans="1:8">
      <c r="A4508" t="n">
        <v>33233</v>
      </c>
      <c r="B4508" s="62" t="n">
        <v>59</v>
      </c>
      <c r="C4508" s="7" t="n">
        <v>4</v>
      </c>
      <c r="D4508" s="7" t="n">
        <v>1</v>
      </c>
      <c r="E4508" s="7" t="n">
        <v>0.150000005960464</v>
      </c>
      <c r="F4508" s="7" t="n">
        <v>0</v>
      </c>
    </row>
    <row r="4509" spans="1:8">
      <c r="A4509" t="s">
        <v>4</v>
      </c>
      <c r="B4509" s="4" t="s">
        <v>5</v>
      </c>
      <c r="C4509" s="4" t="s">
        <v>11</v>
      </c>
      <c r="D4509" s="4" t="s">
        <v>7</v>
      </c>
      <c r="E4509" s="4" t="s">
        <v>16</v>
      </c>
      <c r="F4509" s="4" t="s">
        <v>11</v>
      </c>
    </row>
    <row r="4510" spans="1:8">
      <c r="A4510" t="n">
        <v>33243</v>
      </c>
      <c r="B4510" s="62" t="n">
        <v>59</v>
      </c>
      <c r="C4510" s="7" t="n">
        <v>5</v>
      </c>
      <c r="D4510" s="7" t="n">
        <v>1</v>
      </c>
      <c r="E4510" s="7" t="n">
        <v>0.150000005960464</v>
      </c>
      <c r="F4510" s="7" t="n">
        <v>0</v>
      </c>
    </row>
    <row r="4511" spans="1:8">
      <c r="A4511" t="s">
        <v>4</v>
      </c>
      <c r="B4511" s="4" t="s">
        <v>5</v>
      </c>
      <c r="C4511" s="4" t="s">
        <v>7</v>
      </c>
      <c r="D4511" s="4" t="s">
        <v>11</v>
      </c>
      <c r="E4511" s="4" t="s">
        <v>8</v>
      </c>
      <c r="F4511" s="4" t="s">
        <v>8</v>
      </c>
      <c r="G4511" s="4" t="s">
        <v>8</v>
      </c>
      <c r="H4511" s="4" t="s">
        <v>8</v>
      </c>
    </row>
    <row r="4512" spans="1:8">
      <c r="A4512" t="n">
        <v>33253</v>
      </c>
      <c r="B4512" s="41" t="n">
        <v>51</v>
      </c>
      <c r="C4512" s="7" t="n">
        <v>3</v>
      </c>
      <c r="D4512" s="7" t="n">
        <v>2</v>
      </c>
      <c r="E4512" s="7" t="s">
        <v>163</v>
      </c>
      <c r="F4512" s="7" t="s">
        <v>164</v>
      </c>
      <c r="G4512" s="7" t="s">
        <v>165</v>
      </c>
      <c r="H4512" s="7" t="s">
        <v>166</v>
      </c>
    </row>
    <row r="4513" spans="1:8">
      <c r="A4513" t="s">
        <v>4</v>
      </c>
      <c r="B4513" s="4" t="s">
        <v>5</v>
      </c>
      <c r="C4513" s="4" t="s">
        <v>7</v>
      </c>
      <c r="D4513" s="4" t="s">
        <v>11</v>
      </c>
      <c r="E4513" s="4" t="s">
        <v>8</v>
      </c>
      <c r="F4513" s="4" t="s">
        <v>8</v>
      </c>
      <c r="G4513" s="4" t="s">
        <v>8</v>
      </c>
      <c r="H4513" s="4" t="s">
        <v>8</v>
      </c>
    </row>
    <row r="4514" spans="1:8">
      <c r="A4514" t="n">
        <v>33266</v>
      </c>
      <c r="B4514" s="41" t="n">
        <v>51</v>
      </c>
      <c r="C4514" s="7" t="n">
        <v>3</v>
      </c>
      <c r="D4514" s="7" t="n">
        <v>3</v>
      </c>
      <c r="E4514" s="7" t="s">
        <v>163</v>
      </c>
      <c r="F4514" s="7" t="s">
        <v>164</v>
      </c>
      <c r="G4514" s="7" t="s">
        <v>165</v>
      </c>
      <c r="H4514" s="7" t="s">
        <v>166</v>
      </c>
    </row>
    <row r="4515" spans="1:8">
      <c r="A4515" t="s">
        <v>4</v>
      </c>
      <c r="B4515" s="4" t="s">
        <v>5</v>
      </c>
      <c r="C4515" s="4" t="s">
        <v>7</v>
      </c>
      <c r="D4515" s="4" t="s">
        <v>11</v>
      </c>
      <c r="E4515" s="4" t="s">
        <v>8</v>
      </c>
      <c r="F4515" s="4" t="s">
        <v>8</v>
      </c>
      <c r="G4515" s="4" t="s">
        <v>8</v>
      </c>
      <c r="H4515" s="4" t="s">
        <v>8</v>
      </c>
    </row>
    <row r="4516" spans="1:8">
      <c r="A4516" t="n">
        <v>33279</v>
      </c>
      <c r="B4516" s="41" t="n">
        <v>51</v>
      </c>
      <c r="C4516" s="7" t="n">
        <v>3</v>
      </c>
      <c r="D4516" s="7" t="n">
        <v>4</v>
      </c>
      <c r="E4516" s="7" t="s">
        <v>163</v>
      </c>
      <c r="F4516" s="7" t="s">
        <v>164</v>
      </c>
      <c r="G4516" s="7" t="s">
        <v>165</v>
      </c>
      <c r="H4516" s="7" t="s">
        <v>166</v>
      </c>
    </row>
    <row r="4517" spans="1:8">
      <c r="A4517" t="s">
        <v>4</v>
      </c>
      <c r="B4517" s="4" t="s">
        <v>5</v>
      </c>
      <c r="C4517" s="4" t="s">
        <v>7</v>
      </c>
      <c r="D4517" s="4" t="s">
        <v>11</v>
      </c>
      <c r="E4517" s="4" t="s">
        <v>8</v>
      </c>
      <c r="F4517" s="4" t="s">
        <v>8</v>
      </c>
      <c r="G4517" s="4" t="s">
        <v>8</v>
      </c>
      <c r="H4517" s="4" t="s">
        <v>8</v>
      </c>
    </row>
    <row r="4518" spans="1:8">
      <c r="A4518" t="n">
        <v>33292</v>
      </c>
      <c r="B4518" s="41" t="n">
        <v>51</v>
      </c>
      <c r="C4518" s="7" t="n">
        <v>3</v>
      </c>
      <c r="D4518" s="7" t="n">
        <v>5</v>
      </c>
      <c r="E4518" s="7" t="s">
        <v>163</v>
      </c>
      <c r="F4518" s="7" t="s">
        <v>164</v>
      </c>
      <c r="G4518" s="7" t="s">
        <v>165</v>
      </c>
      <c r="H4518" s="7" t="s">
        <v>166</v>
      </c>
    </row>
    <row r="4519" spans="1:8">
      <c r="A4519" t="s">
        <v>4</v>
      </c>
      <c r="B4519" s="4" t="s">
        <v>5</v>
      </c>
      <c r="C4519" s="4" t="s">
        <v>11</v>
      </c>
    </row>
    <row r="4520" spans="1:8">
      <c r="A4520" t="n">
        <v>33305</v>
      </c>
      <c r="B4520" s="36" t="n">
        <v>16</v>
      </c>
      <c r="C4520" s="7" t="n">
        <v>50</v>
      </c>
    </row>
    <row r="4521" spans="1:8">
      <c r="A4521" t="s">
        <v>4</v>
      </c>
      <c r="B4521" s="4" t="s">
        <v>5</v>
      </c>
      <c r="C4521" s="4" t="s">
        <v>11</v>
      </c>
      <c r="D4521" s="4" t="s">
        <v>7</v>
      </c>
      <c r="E4521" s="4" t="s">
        <v>16</v>
      </c>
      <c r="F4521" s="4" t="s">
        <v>11</v>
      </c>
    </row>
    <row r="4522" spans="1:8">
      <c r="A4522" t="n">
        <v>33308</v>
      </c>
      <c r="B4522" s="62" t="n">
        <v>59</v>
      </c>
      <c r="C4522" s="7" t="n">
        <v>6</v>
      </c>
      <c r="D4522" s="7" t="n">
        <v>1</v>
      </c>
      <c r="E4522" s="7" t="n">
        <v>0.150000005960464</v>
      </c>
      <c r="F4522" s="7" t="n">
        <v>0</v>
      </c>
    </row>
    <row r="4523" spans="1:8">
      <c r="A4523" t="s">
        <v>4</v>
      </c>
      <c r="B4523" s="4" t="s">
        <v>5</v>
      </c>
      <c r="C4523" s="4" t="s">
        <v>11</v>
      </c>
      <c r="D4523" s="4" t="s">
        <v>7</v>
      </c>
      <c r="E4523" s="4" t="s">
        <v>16</v>
      </c>
      <c r="F4523" s="4" t="s">
        <v>11</v>
      </c>
    </row>
    <row r="4524" spans="1:8">
      <c r="A4524" t="n">
        <v>33318</v>
      </c>
      <c r="B4524" s="62" t="n">
        <v>59</v>
      </c>
      <c r="C4524" s="7" t="n">
        <v>7</v>
      </c>
      <c r="D4524" s="7" t="n">
        <v>1</v>
      </c>
      <c r="E4524" s="7" t="n">
        <v>0.150000005960464</v>
      </c>
      <c r="F4524" s="7" t="n">
        <v>0</v>
      </c>
    </row>
    <row r="4525" spans="1:8">
      <c r="A4525" t="s">
        <v>4</v>
      </c>
      <c r="B4525" s="4" t="s">
        <v>5</v>
      </c>
      <c r="C4525" s="4" t="s">
        <v>11</v>
      </c>
      <c r="D4525" s="4" t="s">
        <v>7</v>
      </c>
      <c r="E4525" s="4" t="s">
        <v>16</v>
      </c>
      <c r="F4525" s="4" t="s">
        <v>11</v>
      </c>
    </row>
    <row r="4526" spans="1:8">
      <c r="A4526" t="n">
        <v>33328</v>
      </c>
      <c r="B4526" s="62" t="n">
        <v>59</v>
      </c>
      <c r="C4526" s="7" t="n">
        <v>8</v>
      </c>
      <c r="D4526" s="7" t="n">
        <v>1</v>
      </c>
      <c r="E4526" s="7" t="n">
        <v>0.150000005960464</v>
      </c>
      <c r="F4526" s="7" t="n">
        <v>0</v>
      </c>
    </row>
    <row r="4527" spans="1:8">
      <c r="A4527" t="s">
        <v>4</v>
      </c>
      <c r="B4527" s="4" t="s">
        <v>5</v>
      </c>
      <c r="C4527" s="4" t="s">
        <v>11</v>
      </c>
      <c r="D4527" s="4" t="s">
        <v>7</v>
      </c>
      <c r="E4527" s="4" t="s">
        <v>16</v>
      </c>
      <c r="F4527" s="4" t="s">
        <v>11</v>
      </c>
    </row>
    <row r="4528" spans="1:8">
      <c r="A4528" t="n">
        <v>33338</v>
      </c>
      <c r="B4528" s="62" t="n">
        <v>59</v>
      </c>
      <c r="C4528" s="7" t="n">
        <v>15</v>
      </c>
      <c r="D4528" s="7" t="n">
        <v>1</v>
      </c>
      <c r="E4528" s="7" t="n">
        <v>0.150000005960464</v>
      </c>
      <c r="F4528" s="7" t="n">
        <v>0</v>
      </c>
    </row>
    <row r="4529" spans="1:8">
      <c r="A4529" t="s">
        <v>4</v>
      </c>
      <c r="B4529" s="4" t="s">
        <v>5</v>
      </c>
      <c r="C4529" s="4" t="s">
        <v>7</v>
      </c>
      <c r="D4529" s="4" t="s">
        <v>11</v>
      </c>
      <c r="E4529" s="4" t="s">
        <v>8</v>
      </c>
      <c r="F4529" s="4" t="s">
        <v>8</v>
      </c>
      <c r="G4529" s="4" t="s">
        <v>8</v>
      </c>
      <c r="H4529" s="4" t="s">
        <v>8</v>
      </c>
    </row>
    <row r="4530" spans="1:8">
      <c r="A4530" t="n">
        <v>33348</v>
      </c>
      <c r="B4530" s="41" t="n">
        <v>51</v>
      </c>
      <c r="C4530" s="7" t="n">
        <v>3</v>
      </c>
      <c r="D4530" s="7" t="n">
        <v>6</v>
      </c>
      <c r="E4530" s="7" t="s">
        <v>163</v>
      </c>
      <c r="F4530" s="7" t="s">
        <v>164</v>
      </c>
      <c r="G4530" s="7" t="s">
        <v>165</v>
      </c>
      <c r="H4530" s="7" t="s">
        <v>166</v>
      </c>
    </row>
    <row r="4531" spans="1:8">
      <c r="A4531" t="s">
        <v>4</v>
      </c>
      <c r="B4531" s="4" t="s">
        <v>5</v>
      </c>
      <c r="C4531" s="4" t="s">
        <v>7</v>
      </c>
      <c r="D4531" s="4" t="s">
        <v>11</v>
      </c>
      <c r="E4531" s="4" t="s">
        <v>8</v>
      </c>
      <c r="F4531" s="4" t="s">
        <v>8</v>
      </c>
      <c r="G4531" s="4" t="s">
        <v>8</v>
      </c>
      <c r="H4531" s="4" t="s">
        <v>8</v>
      </c>
    </row>
    <row r="4532" spans="1:8">
      <c r="A4532" t="n">
        <v>33361</v>
      </c>
      <c r="B4532" s="41" t="n">
        <v>51</v>
      </c>
      <c r="C4532" s="7" t="n">
        <v>3</v>
      </c>
      <c r="D4532" s="7" t="n">
        <v>7</v>
      </c>
      <c r="E4532" s="7" t="s">
        <v>163</v>
      </c>
      <c r="F4532" s="7" t="s">
        <v>164</v>
      </c>
      <c r="G4532" s="7" t="s">
        <v>165</v>
      </c>
      <c r="H4532" s="7" t="s">
        <v>166</v>
      </c>
    </row>
    <row r="4533" spans="1:8">
      <c r="A4533" t="s">
        <v>4</v>
      </c>
      <c r="B4533" s="4" t="s">
        <v>5</v>
      </c>
      <c r="C4533" s="4" t="s">
        <v>7</v>
      </c>
      <c r="D4533" s="4" t="s">
        <v>11</v>
      </c>
      <c r="E4533" s="4" t="s">
        <v>8</v>
      </c>
      <c r="F4533" s="4" t="s">
        <v>8</v>
      </c>
      <c r="G4533" s="4" t="s">
        <v>8</v>
      </c>
      <c r="H4533" s="4" t="s">
        <v>8</v>
      </c>
    </row>
    <row r="4534" spans="1:8">
      <c r="A4534" t="n">
        <v>33374</v>
      </c>
      <c r="B4534" s="41" t="n">
        <v>51</v>
      </c>
      <c r="C4534" s="7" t="n">
        <v>3</v>
      </c>
      <c r="D4534" s="7" t="n">
        <v>8</v>
      </c>
      <c r="E4534" s="7" t="s">
        <v>163</v>
      </c>
      <c r="F4534" s="7" t="s">
        <v>167</v>
      </c>
      <c r="G4534" s="7" t="s">
        <v>165</v>
      </c>
      <c r="H4534" s="7" t="s">
        <v>166</v>
      </c>
    </row>
    <row r="4535" spans="1:8">
      <c r="A4535" t="s">
        <v>4</v>
      </c>
      <c r="B4535" s="4" t="s">
        <v>5</v>
      </c>
      <c r="C4535" s="4" t="s">
        <v>7</v>
      </c>
      <c r="D4535" s="4" t="s">
        <v>11</v>
      </c>
      <c r="E4535" s="4" t="s">
        <v>8</v>
      </c>
      <c r="F4535" s="4" t="s">
        <v>8</v>
      </c>
      <c r="G4535" s="4" t="s">
        <v>8</v>
      </c>
      <c r="H4535" s="4" t="s">
        <v>8</v>
      </c>
    </row>
    <row r="4536" spans="1:8">
      <c r="A4536" t="n">
        <v>33387</v>
      </c>
      <c r="B4536" s="41" t="n">
        <v>51</v>
      </c>
      <c r="C4536" s="7" t="n">
        <v>3</v>
      </c>
      <c r="D4536" s="7" t="n">
        <v>15</v>
      </c>
      <c r="E4536" s="7" t="s">
        <v>163</v>
      </c>
      <c r="F4536" s="7" t="s">
        <v>164</v>
      </c>
      <c r="G4536" s="7" t="s">
        <v>165</v>
      </c>
      <c r="H4536" s="7" t="s">
        <v>166</v>
      </c>
    </row>
    <row r="4537" spans="1:8">
      <c r="A4537" t="s">
        <v>4</v>
      </c>
      <c r="B4537" s="4" t="s">
        <v>5</v>
      </c>
      <c r="C4537" s="4" t="s">
        <v>11</v>
      </c>
    </row>
    <row r="4538" spans="1:8">
      <c r="A4538" t="n">
        <v>33400</v>
      </c>
      <c r="B4538" s="36" t="n">
        <v>16</v>
      </c>
      <c r="C4538" s="7" t="n">
        <v>50</v>
      </c>
    </row>
    <row r="4539" spans="1:8">
      <c r="A4539" t="s">
        <v>4</v>
      </c>
      <c r="B4539" s="4" t="s">
        <v>5</v>
      </c>
      <c r="C4539" s="4" t="s">
        <v>11</v>
      </c>
      <c r="D4539" s="4" t="s">
        <v>7</v>
      </c>
      <c r="E4539" s="4" t="s">
        <v>16</v>
      </c>
      <c r="F4539" s="4" t="s">
        <v>11</v>
      </c>
    </row>
    <row r="4540" spans="1:8">
      <c r="A4540" t="n">
        <v>33403</v>
      </c>
      <c r="B4540" s="62" t="n">
        <v>59</v>
      </c>
      <c r="C4540" s="7" t="n">
        <v>9</v>
      </c>
      <c r="D4540" s="7" t="n">
        <v>1</v>
      </c>
      <c r="E4540" s="7" t="n">
        <v>0.150000005960464</v>
      </c>
      <c r="F4540" s="7" t="n">
        <v>0</v>
      </c>
    </row>
    <row r="4541" spans="1:8">
      <c r="A4541" t="s">
        <v>4</v>
      </c>
      <c r="B4541" s="4" t="s">
        <v>5</v>
      </c>
      <c r="C4541" s="4" t="s">
        <v>11</v>
      </c>
      <c r="D4541" s="4" t="s">
        <v>7</v>
      </c>
      <c r="E4541" s="4" t="s">
        <v>16</v>
      </c>
      <c r="F4541" s="4" t="s">
        <v>11</v>
      </c>
    </row>
    <row r="4542" spans="1:8">
      <c r="A4542" t="n">
        <v>33413</v>
      </c>
      <c r="B4542" s="62" t="n">
        <v>59</v>
      </c>
      <c r="C4542" s="7" t="n">
        <v>12</v>
      </c>
      <c r="D4542" s="7" t="n">
        <v>1</v>
      </c>
      <c r="E4542" s="7" t="n">
        <v>0.150000005960464</v>
      </c>
      <c r="F4542" s="7" t="n">
        <v>0</v>
      </c>
    </row>
    <row r="4543" spans="1:8">
      <c r="A4543" t="s">
        <v>4</v>
      </c>
      <c r="B4543" s="4" t="s">
        <v>5</v>
      </c>
      <c r="C4543" s="4" t="s">
        <v>11</v>
      </c>
      <c r="D4543" s="4" t="s">
        <v>7</v>
      </c>
      <c r="E4543" s="4" t="s">
        <v>16</v>
      </c>
      <c r="F4543" s="4" t="s">
        <v>11</v>
      </c>
    </row>
    <row r="4544" spans="1:8">
      <c r="A4544" t="n">
        <v>33423</v>
      </c>
      <c r="B4544" s="62" t="n">
        <v>59</v>
      </c>
      <c r="C4544" s="7" t="n">
        <v>13</v>
      </c>
      <c r="D4544" s="7" t="n">
        <v>1</v>
      </c>
      <c r="E4544" s="7" t="n">
        <v>0.150000005960464</v>
      </c>
      <c r="F4544" s="7" t="n">
        <v>0</v>
      </c>
    </row>
    <row r="4545" spans="1:8">
      <c r="A4545" t="s">
        <v>4</v>
      </c>
      <c r="B4545" s="4" t="s">
        <v>5</v>
      </c>
      <c r="C4545" s="4" t="s">
        <v>11</v>
      </c>
      <c r="D4545" s="4" t="s">
        <v>7</v>
      </c>
      <c r="E4545" s="4" t="s">
        <v>16</v>
      </c>
      <c r="F4545" s="4" t="s">
        <v>11</v>
      </c>
    </row>
    <row r="4546" spans="1:8">
      <c r="A4546" t="n">
        <v>33433</v>
      </c>
      <c r="B4546" s="62" t="n">
        <v>59</v>
      </c>
      <c r="C4546" s="7" t="n">
        <v>80</v>
      </c>
      <c r="D4546" s="7" t="n">
        <v>1</v>
      </c>
      <c r="E4546" s="7" t="n">
        <v>0.150000005960464</v>
      </c>
      <c r="F4546" s="7" t="n">
        <v>0</v>
      </c>
    </row>
    <row r="4547" spans="1:8">
      <c r="A4547" t="s">
        <v>4</v>
      </c>
      <c r="B4547" s="4" t="s">
        <v>5</v>
      </c>
      <c r="C4547" s="4" t="s">
        <v>7</v>
      </c>
      <c r="D4547" s="4" t="s">
        <v>11</v>
      </c>
      <c r="E4547" s="4" t="s">
        <v>8</v>
      </c>
      <c r="F4547" s="4" t="s">
        <v>8</v>
      </c>
      <c r="G4547" s="4" t="s">
        <v>8</v>
      </c>
      <c r="H4547" s="4" t="s">
        <v>8</v>
      </c>
    </row>
    <row r="4548" spans="1:8">
      <c r="A4548" t="n">
        <v>33443</v>
      </c>
      <c r="B4548" s="41" t="n">
        <v>51</v>
      </c>
      <c r="C4548" s="7" t="n">
        <v>3</v>
      </c>
      <c r="D4548" s="7" t="n">
        <v>9</v>
      </c>
      <c r="E4548" s="7" t="s">
        <v>163</v>
      </c>
      <c r="F4548" s="7" t="s">
        <v>164</v>
      </c>
      <c r="G4548" s="7" t="s">
        <v>165</v>
      </c>
      <c r="H4548" s="7" t="s">
        <v>166</v>
      </c>
    </row>
    <row r="4549" spans="1:8">
      <c r="A4549" t="s">
        <v>4</v>
      </c>
      <c r="B4549" s="4" t="s">
        <v>5</v>
      </c>
      <c r="C4549" s="4" t="s">
        <v>7</v>
      </c>
      <c r="D4549" s="4" t="s">
        <v>11</v>
      </c>
      <c r="E4549" s="4" t="s">
        <v>8</v>
      </c>
      <c r="F4549" s="4" t="s">
        <v>8</v>
      </c>
      <c r="G4549" s="4" t="s">
        <v>8</v>
      </c>
      <c r="H4549" s="4" t="s">
        <v>8</v>
      </c>
    </row>
    <row r="4550" spans="1:8">
      <c r="A4550" t="n">
        <v>33456</v>
      </c>
      <c r="B4550" s="41" t="n">
        <v>51</v>
      </c>
      <c r="C4550" s="7" t="n">
        <v>3</v>
      </c>
      <c r="D4550" s="7" t="n">
        <v>12</v>
      </c>
      <c r="E4550" s="7" t="s">
        <v>163</v>
      </c>
      <c r="F4550" s="7" t="s">
        <v>167</v>
      </c>
      <c r="G4550" s="7" t="s">
        <v>165</v>
      </c>
      <c r="H4550" s="7" t="s">
        <v>166</v>
      </c>
    </row>
    <row r="4551" spans="1:8">
      <c r="A4551" t="s">
        <v>4</v>
      </c>
      <c r="B4551" s="4" t="s">
        <v>5</v>
      </c>
      <c r="C4551" s="4" t="s">
        <v>7</v>
      </c>
      <c r="D4551" s="4" t="s">
        <v>11</v>
      </c>
      <c r="E4551" s="4" t="s">
        <v>8</v>
      </c>
      <c r="F4551" s="4" t="s">
        <v>8</v>
      </c>
      <c r="G4551" s="4" t="s">
        <v>8</v>
      </c>
      <c r="H4551" s="4" t="s">
        <v>8</v>
      </c>
    </row>
    <row r="4552" spans="1:8">
      <c r="A4552" t="n">
        <v>33469</v>
      </c>
      <c r="B4552" s="41" t="n">
        <v>51</v>
      </c>
      <c r="C4552" s="7" t="n">
        <v>3</v>
      </c>
      <c r="D4552" s="7" t="n">
        <v>13</v>
      </c>
      <c r="E4552" s="7" t="s">
        <v>163</v>
      </c>
      <c r="F4552" s="7" t="s">
        <v>164</v>
      </c>
      <c r="G4552" s="7" t="s">
        <v>165</v>
      </c>
      <c r="H4552" s="7" t="s">
        <v>166</v>
      </c>
    </row>
    <row r="4553" spans="1:8">
      <c r="A4553" t="s">
        <v>4</v>
      </c>
      <c r="B4553" s="4" t="s">
        <v>5</v>
      </c>
      <c r="C4553" s="4" t="s">
        <v>7</v>
      </c>
      <c r="D4553" s="4" t="s">
        <v>11</v>
      </c>
      <c r="E4553" s="4" t="s">
        <v>8</v>
      </c>
      <c r="F4553" s="4" t="s">
        <v>8</v>
      </c>
      <c r="G4553" s="4" t="s">
        <v>8</v>
      </c>
      <c r="H4553" s="4" t="s">
        <v>8</v>
      </c>
    </row>
    <row r="4554" spans="1:8">
      <c r="A4554" t="n">
        <v>33482</v>
      </c>
      <c r="B4554" s="41" t="n">
        <v>51</v>
      </c>
      <c r="C4554" s="7" t="n">
        <v>3</v>
      </c>
      <c r="D4554" s="7" t="n">
        <v>80</v>
      </c>
      <c r="E4554" s="7" t="s">
        <v>163</v>
      </c>
      <c r="F4554" s="7" t="s">
        <v>167</v>
      </c>
      <c r="G4554" s="7" t="s">
        <v>165</v>
      </c>
      <c r="H4554" s="7" t="s">
        <v>166</v>
      </c>
    </row>
    <row r="4555" spans="1:8">
      <c r="A4555" t="s">
        <v>4</v>
      </c>
      <c r="B4555" s="4" t="s">
        <v>5</v>
      </c>
      <c r="C4555" s="4" t="s">
        <v>11</v>
      </c>
    </row>
    <row r="4556" spans="1:8">
      <c r="A4556" t="n">
        <v>33495</v>
      </c>
      <c r="B4556" s="36" t="n">
        <v>16</v>
      </c>
      <c r="C4556" s="7" t="n">
        <v>1000</v>
      </c>
    </row>
    <row r="4557" spans="1:8">
      <c r="A4557" t="s">
        <v>4</v>
      </c>
      <c r="B4557" s="4" t="s">
        <v>5</v>
      </c>
      <c r="C4557" s="4" t="s">
        <v>7</v>
      </c>
      <c r="D4557" s="4" t="s">
        <v>16</v>
      </c>
      <c r="E4557" s="4" t="s">
        <v>16</v>
      </c>
      <c r="F4557" s="4" t="s">
        <v>16</v>
      </c>
    </row>
    <row r="4558" spans="1:8">
      <c r="A4558" t="n">
        <v>33498</v>
      </c>
      <c r="B4558" s="26" t="n">
        <v>45</v>
      </c>
      <c r="C4558" s="7" t="n">
        <v>9</v>
      </c>
      <c r="D4558" s="7" t="n">
        <v>0.0500000007450581</v>
      </c>
      <c r="E4558" s="7" t="n">
        <v>0.0500000007450581</v>
      </c>
      <c r="F4558" s="7" t="n">
        <v>0.200000002980232</v>
      </c>
    </row>
    <row r="4559" spans="1:8">
      <c r="A4559" t="s">
        <v>4</v>
      </c>
      <c r="B4559" s="4" t="s">
        <v>5</v>
      </c>
      <c r="C4559" s="4" t="s">
        <v>7</v>
      </c>
      <c r="D4559" s="4" t="s">
        <v>11</v>
      </c>
      <c r="E4559" s="4" t="s">
        <v>8</v>
      </c>
    </row>
    <row r="4560" spans="1:8">
      <c r="A4560" t="n">
        <v>33512</v>
      </c>
      <c r="B4560" s="41" t="n">
        <v>51</v>
      </c>
      <c r="C4560" s="7" t="n">
        <v>4</v>
      </c>
      <c r="D4560" s="7" t="n">
        <v>0</v>
      </c>
      <c r="E4560" s="7" t="s">
        <v>304</v>
      </c>
    </row>
    <row r="4561" spans="1:8">
      <c r="A4561" t="s">
        <v>4</v>
      </c>
      <c r="B4561" s="4" t="s">
        <v>5</v>
      </c>
      <c r="C4561" s="4" t="s">
        <v>11</v>
      </c>
    </row>
    <row r="4562" spans="1:8">
      <c r="A4562" t="n">
        <v>33525</v>
      </c>
      <c r="B4562" s="36" t="n">
        <v>16</v>
      </c>
      <c r="C4562" s="7" t="n">
        <v>0</v>
      </c>
    </row>
    <row r="4563" spans="1:8">
      <c r="A4563" t="s">
        <v>4</v>
      </c>
      <c r="B4563" s="4" t="s">
        <v>5</v>
      </c>
      <c r="C4563" s="4" t="s">
        <v>11</v>
      </c>
      <c r="D4563" s="4" t="s">
        <v>7</v>
      </c>
      <c r="E4563" s="4" t="s">
        <v>13</v>
      </c>
      <c r="F4563" s="4" t="s">
        <v>46</v>
      </c>
      <c r="G4563" s="4" t="s">
        <v>7</v>
      </c>
      <c r="H4563" s="4" t="s">
        <v>7</v>
      </c>
    </row>
    <row r="4564" spans="1:8">
      <c r="A4564" t="n">
        <v>33528</v>
      </c>
      <c r="B4564" s="42" t="n">
        <v>26</v>
      </c>
      <c r="C4564" s="7" t="n">
        <v>0</v>
      </c>
      <c r="D4564" s="7" t="n">
        <v>17</v>
      </c>
      <c r="E4564" s="7" t="n">
        <v>53317</v>
      </c>
      <c r="F4564" s="7" t="s">
        <v>305</v>
      </c>
      <c r="G4564" s="7" t="n">
        <v>2</v>
      </c>
      <c r="H4564" s="7" t="n">
        <v>0</v>
      </c>
    </row>
    <row r="4565" spans="1:8">
      <c r="A4565" t="s">
        <v>4</v>
      </c>
      <c r="B4565" s="4" t="s">
        <v>5</v>
      </c>
      <c r="C4565" s="4" t="s">
        <v>11</v>
      </c>
      <c r="D4565" s="4" t="s">
        <v>11</v>
      </c>
      <c r="E4565" s="4" t="s">
        <v>11</v>
      </c>
    </row>
    <row r="4566" spans="1:8">
      <c r="A4566" t="n">
        <v>33549</v>
      </c>
      <c r="B4566" s="64" t="n">
        <v>61</v>
      </c>
      <c r="C4566" s="7" t="n">
        <v>1</v>
      </c>
      <c r="D4566" s="7" t="n">
        <v>17</v>
      </c>
      <c r="E4566" s="7" t="n">
        <v>1000</v>
      </c>
    </row>
    <row r="4567" spans="1:8">
      <c r="A4567" t="s">
        <v>4</v>
      </c>
      <c r="B4567" s="4" t="s">
        <v>5</v>
      </c>
      <c r="C4567" s="4" t="s">
        <v>11</v>
      </c>
      <c r="D4567" s="4" t="s">
        <v>11</v>
      </c>
      <c r="E4567" s="4" t="s">
        <v>11</v>
      </c>
    </row>
    <row r="4568" spans="1:8">
      <c r="A4568" t="n">
        <v>33556</v>
      </c>
      <c r="B4568" s="64" t="n">
        <v>61</v>
      </c>
      <c r="C4568" s="7" t="n">
        <v>5</v>
      </c>
      <c r="D4568" s="7" t="n">
        <v>17</v>
      </c>
      <c r="E4568" s="7" t="n">
        <v>1000</v>
      </c>
    </row>
    <row r="4569" spans="1:8">
      <c r="A4569" t="s">
        <v>4</v>
      </c>
      <c r="B4569" s="4" t="s">
        <v>5</v>
      </c>
      <c r="C4569" s="4" t="s">
        <v>11</v>
      </c>
      <c r="D4569" s="4" t="s">
        <v>11</v>
      </c>
      <c r="E4569" s="4" t="s">
        <v>11</v>
      </c>
    </row>
    <row r="4570" spans="1:8">
      <c r="A4570" t="n">
        <v>33563</v>
      </c>
      <c r="B4570" s="64" t="n">
        <v>61</v>
      </c>
      <c r="C4570" s="7" t="n">
        <v>7032</v>
      </c>
      <c r="D4570" s="7" t="n">
        <v>17</v>
      </c>
      <c r="E4570" s="7" t="n">
        <v>1000</v>
      </c>
    </row>
    <row r="4571" spans="1:8">
      <c r="A4571" t="s">
        <v>4</v>
      </c>
      <c r="B4571" s="4" t="s">
        <v>5</v>
      </c>
      <c r="C4571" s="4" t="s">
        <v>11</v>
      </c>
      <c r="D4571" s="4" t="s">
        <v>11</v>
      </c>
      <c r="E4571" s="4" t="s">
        <v>11</v>
      </c>
    </row>
    <row r="4572" spans="1:8">
      <c r="A4572" t="n">
        <v>33570</v>
      </c>
      <c r="B4572" s="64" t="n">
        <v>61</v>
      </c>
      <c r="C4572" s="7" t="n">
        <v>3</v>
      </c>
      <c r="D4572" s="7" t="n">
        <v>17</v>
      </c>
      <c r="E4572" s="7" t="n">
        <v>1000</v>
      </c>
    </row>
    <row r="4573" spans="1:8">
      <c r="A4573" t="s">
        <v>4</v>
      </c>
      <c r="B4573" s="4" t="s">
        <v>5</v>
      </c>
      <c r="C4573" s="4" t="s">
        <v>11</v>
      </c>
      <c r="D4573" s="4" t="s">
        <v>11</v>
      </c>
      <c r="E4573" s="4" t="s">
        <v>11</v>
      </c>
    </row>
    <row r="4574" spans="1:8">
      <c r="A4574" t="n">
        <v>33577</v>
      </c>
      <c r="B4574" s="64" t="n">
        <v>61</v>
      </c>
      <c r="C4574" s="7" t="n">
        <v>7</v>
      </c>
      <c r="D4574" s="7" t="n">
        <v>17</v>
      </c>
      <c r="E4574" s="7" t="n">
        <v>1000</v>
      </c>
    </row>
    <row r="4575" spans="1:8">
      <c r="A4575" t="s">
        <v>4</v>
      </c>
      <c r="B4575" s="4" t="s">
        <v>5</v>
      </c>
      <c r="C4575" s="4" t="s">
        <v>11</v>
      </c>
      <c r="D4575" s="4" t="s">
        <v>11</v>
      </c>
      <c r="E4575" s="4" t="s">
        <v>11</v>
      </c>
    </row>
    <row r="4576" spans="1:8">
      <c r="A4576" t="n">
        <v>33584</v>
      </c>
      <c r="B4576" s="64" t="n">
        <v>61</v>
      </c>
      <c r="C4576" s="7" t="n">
        <v>2</v>
      </c>
      <c r="D4576" s="7" t="n">
        <v>17</v>
      </c>
      <c r="E4576" s="7" t="n">
        <v>1000</v>
      </c>
    </row>
    <row r="4577" spans="1:8">
      <c r="A4577" t="s">
        <v>4</v>
      </c>
      <c r="B4577" s="4" t="s">
        <v>5</v>
      </c>
      <c r="C4577" s="4" t="s">
        <v>11</v>
      </c>
      <c r="D4577" s="4" t="s">
        <v>11</v>
      </c>
      <c r="E4577" s="4" t="s">
        <v>11</v>
      </c>
    </row>
    <row r="4578" spans="1:8">
      <c r="A4578" t="n">
        <v>33591</v>
      </c>
      <c r="B4578" s="64" t="n">
        <v>61</v>
      </c>
      <c r="C4578" s="7" t="n">
        <v>9</v>
      </c>
      <c r="D4578" s="7" t="n">
        <v>17</v>
      </c>
      <c r="E4578" s="7" t="n">
        <v>1000</v>
      </c>
    </row>
    <row r="4579" spans="1:8">
      <c r="A4579" t="s">
        <v>4</v>
      </c>
      <c r="B4579" s="4" t="s">
        <v>5</v>
      </c>
      <c r="C4579" s="4" t="s">
        <v>11</v>
      </c>
      <c r="D4579" s="4" t="s">
        <v>11</v>
      </c>
      <c r="E4579" s="4" t="s">
        <v>11</v>
      </c>
    </row>
    <row r="4580" spans="1:8">
      <c r="A4580" t="n">
        <v>33598</v>
      </c>
      <c r="B4580" s="64" t="n">
        <v>61</v>
      </c>
      <c r="C4580" s="7" t="n">
        <v>6</v>
      </c>
      <c r="D4580" s="7" t="n">
        <v>17</v>
      </c>
      <c r="E4580" s="7" t="n">
        <v>1000</v>
      </c>
    </row>
    <row r="4581" spans="1:8">
      <c r="A4581" t="s">
        <v>4</v>
      </c>
      <c r="B4581" s="4" t="s">
        <v>5</v>
      </c>
      <c r="C4581" s="4" t="s">
        <v>11</v>
      </c>
      <c r="D4581" s="4" t="s">
        <v>11</v>
      </c>
      <c r="E4581" s="4" t="s">
        <v>11</v>
      </c>
    </row>
    <row r="4582" spans="1:8">
      <c r="A4582" t="n">
        <v>33605</v>
      </c>
      <c r="B4582" s="64" t="n">
        <v>61</v>
      </c>
      <c r="C4582" s="7" t="n">
        <v>8</v>
      </c>
      <c r="D4582" s="7" t="n">
        <v>17</v>
      </c>
      <c r="E4582" s="7" t="n">
        <v>1000</v>
      </c>
    </row>
    <row r="4583" spans="1:8">
      <c r="A4583" t="s">
        <v>4</v>
      </c>
      <c r="B4583" s="4" t="s">
        <v>5</v>
      </c>
      <c r="C4583" s="4" t="s">
        <v>11</v>
      </c>
      <c r="D4583" s="4" t="s">
        <v>11</v>
      </c>
      <c r="E4583" s="4" t="s">
        <v>11</v>
      </c>
    </row>
    <row r="4584" spans="1:8">
      <c r="A4584" t="n">
        <v>33612</v>
      </c>
      <c r="B4584" s="64" t="n">
        <v>61</v>
      </c>
      <c r="C4584" s="7" t="n">
        <v>11</v>
      </c>
      <c r="D4584" s="7" t="n">
        <v>18</v>
      </c>
      <c r="E4584" s="7" t="n">
        <v>1000</v>
      </c>
    </row>
    <row r="4585" spans="1:8">
      <c r="A4585" t="s">
        <v>4</v>
      </c>
      <c r="B4585" s="4" t="s">
        <v>5</v>
      </c>
      <c r="C4585" s="4" t="s">
        <v>11</v>
      </c>
      <c r="D4585" s="4" t="s">
        <v>11</v>
      </c>
      <c r="E4585" s="4" t="s">
        <v>11</v>
      </c>
    </row>
    <row r="4586" spans="1:8">
      <c r="A4586" t="n">
        <v>33619</v>
      </c>
      <c r="B4586" s="64" t="n">
        <v>61</v>
      </c>
      <c r="C4586" s="7" t="n">
        <v>15</v>
      </c>
      <c r="D4586" s="7" t="n">
        <v>18</v>
      </c>
      <c r="E4586" s="7" t="n">
        <v>1000</v>
      </c>
    </row>
    <row r="4587" spans="1:8">
      <c r="A4587" t="s">
        <v>4</v>
      </c>
      <c r="B4587" s="4" t="s">
        <v>5</v>
      </c>
      <c r="C4587" s="4" t="s">
        <v>11</v>
      </c>
      <c r="D4587" s="4" t="s">
        <v>11</v>
      </c>
      <c r="E4587" s="4" t="s">
        <v>11</v>
      </c>
    </row>
    <row r="4588" spans="1:8">
      <c r="A4588" t="n">
        <v>33626</v>
      </c>
      <c r="B4588" s="64" t="n">
        <v>61</v>
      </c>
      <c r="C4588" s="7" t="n">
        <v>14</v>
      </c>
      <c r="D4588" s="7" t="n">
        <v>18</v>
      </c>
      <c r="E4588" s="7" t="n">
        <v>1000</v>
      </c>
    </row>
    <row r="4589" spans="1:8">
      <c r="A4589" t="s">
        <v>4</v>
      </c>
      <c r="B4589" s="4" t="s">
        <v>5</v>
      </c>
      <c r="C4589" s="4" t="s">
        <v>11</v>
      </c>
      <c r="D4589" s="4" t="s">
        <v>11</v>
      </c>
      <c r="E4589" s="4" t="s">
        <v>11</v>
      </c>
    </row>
    <row r="4590" spans="1:8">
      <c r="A4590" t="n">
        <v>33633</v>
      </c>
      <c r="B4590" s="64" t="n">
        <v>61</v>
      </c>
      <c r="C4590" s="7" t="n">
        <v>16</v>
      </c>
      <c r="D4590" s="7" t="n">
        <v>18</v>
      </c>
      <c r="E4590" s="7" t="n">
        <v>1000</v>
      </c>
    </row>
    <row r="4591" spans="1:8">
      <c r="A4591" t="s">
        <v>4</v>
      </c>
      <c r="B4591" s="4" t="s">
        <v>5</v>
      </c>
      <c r="C4591" s="4" t="s">
        <v>11</v>
      </c>
      <c r="D4591" s="4" t="s">
        <v>11</v>
      </c>
      <c r="E4591" s="4" t="s">
        <v>11</v>
      </c>
    </row>
    <row r="4592" spans="1:8">
      <c r="A4592" t="n">
        <v>33640</v>
      </c>
      <c r="B4592" s="64" t="n">
        <v>61</v>
      </c>
      <c r="C4592" s="7" t="n">
        <v>13</v>
      </c>
      <c r="D4592" s="7" t="n">
        <v>18</v>
      </c>
      <c r="E4592" s="7" t="n">
        <v>1000</v>
      </c>
    </row>
    <row r="4593" spans="1:5">
      <c r="A4593" t="s">
        <v>4</v>
      </c>
      <c r="B4593" s="4" t="s">
        <v>5</v>
      </c>
      <c r="C4593" s="4" t="s">
        <v>11</v>
      </c>
      <c r="D4593" s="4" t="s">
        <v>11</v>
      </c>
      <c r="E4593" s="4" t="s">
        <v>11</v>
      </c>
    </row>
    <row r="4594" spans="1:5">
      <c r="A4594" t="n">
        <v>33647</v>
      </c>
      <c r="B4594" s="64" t="n">
        <v>61</v>
      </c>
      <c r="C4594" s="7" t="n">
        <v>80</v>
      </c>
      <c r="D4594" s="7" t="n">
        <v>18</v>
      </c>
      <c r="E4594" s="7" t="n">
        <v>1000</v>
      </c>
    </row>
    <row r="4595" spans="1:5">
      <c r="A4595" t="s">
        <v>4</v>
      </c>
      <c r="B4595" s="4" t="s">
        <v>5</v>
      </c>
      <c r="C4595" s="4" t="s">
        <v>11</v>
      </c>
      <c r="D4595" s="4" t="s">
        <v>11</v>
      </c>
      <c r="E4595" s="4" t="s">
        <v>11</v>
      </c>
    </row>
    <row r="4596" spans="1:5">
      <c r="A4596" t="n">
        <v>33654</v>
      </c>
      <c r="B4596" s="64" t="n">
        <v>61</v>
      </c>
      <c r="C4596" s="7" t="n">
        <v>4</v>
      </c>
      <c r="D4596" s="7" t="n">
        <v>18</v>
      </c>
      <c r="E4596" s="7" t="n">
        <v>1000</v>
      </c>
    </row>
    <row r="4597" spans="1:5">
      <c r="A4597" t="s">
        <v>4</v>
      </c>
      <c r="B4597" s="4" t="s">
        <v>5</v>
      </c>
      <c r="C4597" s="4" t="s">
        <v>11</v>
      </c>
      <c r="D4597" s="4" t="s">
        <v>11</v>
      </c>
      <c r="E4597" s="4" t="s">
        <v>11</v>
      </c>
    </row>
    <row r="4598" spans="1:5">
      <c r="A4598" t="n">
        <v>33661</v>
      </c>
      <c r="B4598" s="64" t="n">
        <v>61</v>
      </c>
      <c r="C4598" s="7" t="n">
        <v>0</v>
      </c>
      <c r="D4598" s="7" t="n">
        <v>18</v>
      </c>
      <c r="E4598" s="7" t="n">
        <v>1000</v>
      </c>
    </row>
    <row r="4599" spans="1:5">
      <c r="A4599" t="s">
        <v>4</v>
      </c>
      <c r="B4599" s="4" t="s">
        <v>5</v>
      </c>
      <c r="C4599" s="4" t="s">
        <v>11</v>
      </c>
      <c r="D4599" s="4" t="s">
        <v>11</v>
      </c>
      <c r="E4599" s="4" t="s">
        <v>11</v>
      </c>
    </row>
    <row r="4600" spans="1:5">
      <c r="A4600" t="n">
        <v>33668</v>
      </c>
      <c r="B4600" s="64" t="n">
        <v>61</v>
      </c>
      <c r="C4600" s="7" t="n">
        <v>12</v>
      </c>
      <c r="D4600" s="7" t="n">
        <v>18</v>
      </c>
      <c r="E4600" s="7" t="n">
        <v>1000</v>
      </c>
    </row>
    <row r="4601" spans="1:5">
      <c r="A4601" t="s">
        <v>4</v>
      </c>
      <c r="B4601" s="4" t="s">
        <v>5</v>
      </c>
      <c r="C4601" s="4" t="s">
        <v>11</v>
      </c>
      <c r="D4601" s="4" t="s">
        <v>16</v>
      </c>
      <c r="E4601" s="4" t="s">
        <v>16</v>
      </c>
      <c r="F4601" s="4" t="s">
        <v>7</v>
      </c>
    </row>
    <row r="4602" spans="1:5">
      <c r="A4602" t="n">
        <v>33675</v>
      </c>
      <c r="B4602" s="72" t="n">
        <v>52</v>
      </c>
      <c r="C4602" s="7" t="n">
        <v>16</v>
      </c>
      <c r="D4602" s="7" t="n">
        <v>153.699996948242</v>
      </c>
      <c r="E4602" s="7" t="n">
        <v>5</v>
      </c>
      <c r="F4602" s="7" t="n">
        <v>0</v>
      </c>
    </row>
    <row r="4603" spans="1:5">
      <c r="A4603" t="s">
        <v>4</v>
      </c>
      <c r="B4603" s="4" t="s">
        <v>5</v>
      </c>
      <c r="C4603" s="4" t="s">
        <v>11</v>
      </c>
      <c r="D4603" s="4" t="s">
        <v>16</v>
      </c>
      <c r="E4603" s="4" t="s">
        <v>16</v>
      </c>
      <c r="F4603" s="4" t="s">
        <v>7</v>
      </c>
    </row>
    <row r="4604" spans="1:5">
      <c r="A4604" t="n">
        <v>33687</v>
      </c>
      <c r="B4604" s="72" t="n">
        <v>52</v>
      </c>
      <c r="C4604" s="7" t="n">
        <v>11</v>
      </c>
      <c r="D4604" s="7" t="n">
        <v>131.800003051758</v>
      </c>
      <c r="E4604" s="7" t="n">
        <v>5</v>
      </c>
      <c r="F4604" s="7" t="n">
        <v>0</v>
      </c>
    </row>
    <row r="4605" spans="1:5">
      <c r="A4605" t="s">
        <v>4</v>
      </c>
      <c r="B4605" s="4" t="s">
        <v>5</v>
      </c>
      <c r="C4605" s="4" t="s">
        <v>11</v>
      </c>
    </row>
    <row r="4606" spans="1:5">
      <c r="A4606" t="n">
        <v>33699</v>
      </c>
      <c r="B4606" s="36" t="n">
        <v>16</v>
      </c>
      <c r="C4606" s="7" t="n">
        <v>50</v>
      </c>
    </row>
    <row r="4607" spans="1:5">
      <c r="A4607" t="s">
        <v>4</v>
      </c>
      <c r="B4607" s="4" t="s">
        <v>5</v>
      </c>
      <c r="C4607" s="4" t="s">
        <v>11</v>
      </c>
      <c r="D4607" s="4" t="s">
        <v>16</v>
      </c>
      <c r="E4607" s="4" t="s">
        <v>16</v>
      </c>
      <c r="F4607" s="4" t="s">
        <v>7</v>
      </c>
    </row>
    <row r="4608" spans="1:5">
      <c r="A4608" t="n">
        <v>33702</v>
      </c>
      <c r="B4608" s="72" t="n">
        <v>52</v>
      </c>
      <c r="C4608" s="7" t="n">
        <v>4</v>
      </c>
      <c r="D4608" s="7" t="n">
        <v>236.5</v>
      </c>
      <c r="E4608" s="7" t="n">
        <v>5</v>
      </c>
      <c r="F4608" s="7" t="n">
        <v>0</v>
      </c>
    </row>
    <row r="4609" spans="1:6">
      <c r="A4609" t="s">
        <v>4</v>
      </c>
      <c r="B4609" s="4" t="s">
        <v>5</v>
      </c>
      <c r="C4609" s="4" t="s">
        <v>11</v>
      </c>
      <c r="D4609" s="4" t="s">
        <v>16</v>
      </c>
      <c r="E4609" s="4" t="s">
        <v>16</v>
      </c>
      <c r="F4609" s="4" t="s">
        <v>7</v>
      </c>
    </row>
    <row r="4610" spans="1:6">
      <c r="A4610" t="n">
        <v>33714</v>
      </c>
      <c r="B4610" s="72" t="n">
        <v>52</v>
      </c>
      <c r="C4610" s="7" t="n">
        <v>1</v>
      </c>
      <c r="D4610" s="7" t="n">
        <v>305.200012207031</v>
      </c>
      <c r="E4610" s="7" t="n">
        <v>5</v>
      </c>
      <c r="F4610" s="7" t="n">
        <v>0</v>
      </c>
    </row>
    <row r="4611" spans="1:6">
      <c r="A4611" t="s">
        <v>4</v>
      </c>
      <c r="B4611" s="4" t="s">
        <v>5</v>
      </c>
      <c r="C4611" s="4" t="s">
        <v>11</v>
      </c>
      <c r="D4611" s="4" t="s">
        <v>16</v>
      </c>
      <c r="E4611" s="4" t="s">
        <v>16</v>
      </c>
      <c r="F4611" s="4" t="s">
        <v>7</v>
      </c>
    </row>
    <row r="4612" spans="1:6">
      <c r="A4612" t="n">
        <v>33726</v>
      </c>
      <c r="B4612" s="72" t="n">
        <v>52</v>
      </c>
      <c r="C4612" s="7" t="n">
        <v>0</v>
      </c>
      <c r="D4612" s="7" t="n">
        <v>297.299987792969</v>
      </c>
      <c r="E4612" s="7" t="n">
        <v>5</v>
      </c>
      <c r="F4612" s="7" t="n">
        <v>0</v>
      </c>
    </row>
    <row r="4613" spans="1:6">
      <c r="A4613" t="s">
        <v>4</v>
      </c>
      <c r="B4613" s="4" t="s">
        <v>5</v>
      </c>
      <c r="C4613" s="4" t="s">
        <v>11</v>
      </c>
    </row>
    <row r="4614" spans="1:6">
      <c r="A4614" t="n">
        <v>33738</v>
      </c>
      <c r="B4614" s="36" t="n">
        <v>16</v>
      </c>
      <c r="C4614" s="7" t="n">
        <v>50</v>
      </c>
    </row>
    <row r="4615" spans="1:6">
      <c r="A4615" t="s">
        <v>4</v>
      </c>
      <c r="B4615" s="4" t="s">
        <v>5</v>
      </c>
      <c r="C4615" s="4" t="s">
        <v>11</v>
      </c>
      <c r="D4615" s="4" t="s">
        <v>16</v>
      </c>
      <c r="E4615" s="4" t="s">
        <v>16</v>
      </c>
      <c r="F4615" s="4" t="s">
        <v>7</v>
      </c>
    </row>
    <row r="4616" spans="1:6">
      <c r="A4616" t="n">
        <v>33741</v>
      </c>
      <c r="B4616" s="72" t="n">
        <v>52</v>
      </c>
      <c r="C4616" s="7" t="n">
        <v>2</v>
      </c>
      <c r="D4616" s="7" t="n">
        <v>285.299987792969</v>
      </c>
      <c r="E4616" s="7" t="n">
        <v>5</v>
      </c>
      <c r="F4616" s="7" t="n">
        <v>0</v>
      </c>
    </row>
    <row r="4617" spans="1:6">
      <c r="A4617" t="s">
        <v>4</v>
      </c>
      <c r="B4617" s="4" t="s">
        <v>5</v>
      </c>
      <c r="C4617" s="4" t="s">
        <v>11</v>
      </c>
      <c r="D4617" s="4" t="s">
        <v>16</v>
      </c>
      <c r="E4617" s="4" t="s">
        <v>16</v>
      </c>
      <c r="F4617" s="4" t="s">
        <v>7</v>
      </c>
    </row>
    <row r="4618" spans="1:6">
      <c r="A4618" t="n">
        <v>33753</v>
      </c>
      <c r="B4618" s="72" t="n">
        <v>52</v>
      </c>
      <c r="C4618" s="7" t="n">
        <v>3</v>
      </c>
      <c r="D4618" s="7" t="n">
        <v>267.299987792969</v>
      </c>
      <c r="E4618" s="7" t="n">
        <v>5</v>
      </c>
      <c r="F4618" s="7" t="n">
        <v>0</v>
      </c>
    </row>
    <row r="4619" spans="1:6">
      <c r="A4619" t="s">
        <v>4</v>
      </c>
      <c r="B4619" s="4" t="s">
        <v>5</v>
      </c>
      <c r="C4619" s="4" t="s">
        <v>11</v>
      </c>
      <c r="D4619" s="4" t="s">
        <v>16</v>
      </c>
      <c r="E4619" s="4" t="s">
        <v>16</v>
      </c>
      <c r="F4619" s="4" t="s">
        <v>7</v>
      </c>
    </row>
    <row r="4620" spans="1:6">
      <c r="A4620" t="n">
        <v>33765</v>
      </c>
      <c r="B4620" s="72" t="n">
        <v>52</v>
      </c>
      <c r="C4620" s="7" t="n">
        <v>6</v>
      </c>
      <c r="D4620" s="7" t="n">
        <v>253.100006103516</v>
      </c>
      <c r="E4620" s="7" t="n">
        <v>5</v>
      </c>
      <c r="F4620" s="7" t="n">
        <v>0</v>
      </c>
    </row>
    <row r="4621" spans="1:6">
      <c r="A4621" t="s">
        <v>4</v>
      </c>
      <c r="B4621" s="4" t="s">
        <v>5</v>
      </c>
      <c r="C4621" s="4" t="s">
        <v>11</v>
      </c>
    </row>
    <row r="4622" spans="1:6">
      <c r="A4622" t="n">
        <v>33777</v>
      </c>
      <c r="B4622" s="36" t="n">
        <v>16</v>
      </c>
      <c r="C4622" s="7" t="n">
        <v>50</v>
      </c>
    </row>
    <row r="4623" spans="1:6">
      <c r="A4623" t="s">
        <v>4</v>
      </c>
      <c r="B4623" s="4" t="s">
        <v>5</v>
      </c>
      <c r="C4623" s="4" t="s">
        <v>11</v>
      </c>
      <c r="D4623" s="4" t="s">
        <v>16</v>
      </c>
      <c r="E4623" s="4" t="s">
        <v>16</v>
      </c>
      <c r="F4623" s="4" t="s">
        <v>7</v>
      </c>
    </row>
    <row r="4624" spans="1:6">
      <c r="A4624" t="n">
        <v>33780</v>
      </c>
      <c r="B4624" s="72" t="n">
        <v>52</v>
      </c>
      <c r="C4624" s="7" t="n">
        <v>8</v>
      </c>
      <c r="D4624" s="7" t="n">
        <v>260.200012207031</v>
      </c>
      <c r="E4624" s="7" t="n">
        <v>5</v>
      </c>
      <c r="F4624" s="7" t="n">
        <v>0</v>
      </c>
    </row>
    <row r="4625" spans="1:6">
      <c r="A4625" t="s">
        <v>4</v>
      </c>
      <c r="B4625" s="4" t="s">
        <v>5</v>
      </c>
      <c r="C4625" s="4" t="s">
        <v>11</v>
      </c>
      <c r="D4625" s="4" t="s">
        <v>16</v>
      </c>
      <c r="E4625" s="4" t="s">
        <v>16</v>
      </c>
      <c r="F4625" s="4" t="s">
        <v>7</v>
      </c>
    </row>
    <row r="4626" spans="1:6">
      <c r="A4626" t="n">
        <v>33792</v>
      </c>
      <c r="B4626" s="72" t="n">
        <v>52</v>
      </c>
      <c r="C4626" s="7" t="n">
        <v>9</v>
      </c>
      <c r="D4626" s="7" t="n">
        <v>264</v>
      </c>
      <c r="E4626" s="7" t="n">
        <v>5</v>
      </c>
      <c r="F4626" s="7" t="n">
        <v>0</v>
      </c>
    </row>
    <row r="4627" spans="1:6">
      <c r="A4627" t="s">
        <v>4</v>
      </c>
      <c r="B4627" s="4" t="s">
        <v>5</v>
      </c>
    </row>
    <row r="4628" spans="1:6">
      <c r="A4628" t="n">
        <v>33804</v>
      </c>
      <c r="B4628" s="43" t="n">
        <v>28</v>
      </c>
    </row>
    <row r="4629" spans="1:6">
      <c r="A4629" t="s">
        <v>4</v>
      </c>
      <c r="B4629" s="4" t="s">
        <v>5</v>
      </c>
      <c r="C4629" s="4" t="s">
        <v>11</v>
      </c>
      <c r="D4629" s="4" t="s">
        <v>7</v>
      </c>
      <c r="E4629" s="4" t="s">
        <v>8</v>
      </c>
      <c r="F4629" s="4" t="s">
        <v>16</v>
      </c>
      <c r="G4629" s="4" t="s">
        <v>16</v>
      </c>
      <c r="H4629" s="4" t="s">
        <v>16</v>
      </c>
    </row>
    <row r="4630" spans="1:6">
      <c r="A4630" t="n">
        <v>33805</v>
      </c>
      <c r="B4630" s="40" t="n">
        <v>48</v>
      </c>
      <c r="C4630" s="7" t="n">
        <v>15</v>
      </c>
      <c r="D4630" s="7" t="n">
        <v>0</v>
      </c>
      <c r="E4630" s="7" t="s">
        <v>145</v>
      </c>
      <c r="F4630" s="7" t="n">
        <v>-1</v>
      </c>
      <c r="G4630" s="7" t="n">
        <v>1</v>
      </c>
      <c r="H4630" s="7" t="n">
        <v>0</v>
      </c>
    </row>
    <row r="4631" spans="1:6">
      <c r="A4631" t="s">
        <v>4</v>
      </c>
      <c r="B4631" s="4" t="s">
        <v>5</v>
      </c>
      <c r="C4631" s="4" t="s">
        <v>7</v>
      </c>
      <c r="D4631" s="4" t="s">
        <v>11</v>
      </c>
      <c r="E4631" s="4" t="s">
        <v>8</v>
      </c>
    </row>
    <row r="4632" spans="1:6">
      <c r="A4632" t="n">
        <v>33833</v>
      </c>
      <c r="B4632" s="41" t="n">
        <v>51</v>
      </c>
      <c r="C4632" s="7" t="n">
        <v>4</v>
      </c>
      <c r="D4632" s="7" t="n">
        <v>15</v>
      </c>
      <c r="E4632" s="7" t="s">
        <v>170</v>
      </c>
    </row>
    <row r="4633" spans="1:6">
      <c r="A4633" t="s">
        <v>4</v>
      </c>
      <c r="B4633" s="4" t="s">
        <v>5</v>
      </c>
      <c r="C4633" s="4" t="s">
        <v>11</v>
      </c>
    </row>
    <row r="4634" spans="1:6">
      <c r="A4634" t="n">
        <v>33846</v>
      </c>
      <c r="B4634" s="36" t="n">
        <v>16</v>
      </c>
      <c r="C4634" s="7" t="n">
        <v>0</v>
      </c>
    </row>
    <row r="4635" spans="1:6">
      <c r="A4635" t="s">
        <v>4</v>
      </c>
      <c r="B4635" s="4" t="s">
        <v>5</v>
      </c>
      <c r="C4635" s="4" t="s">
        <v>11</v>
      </c>
      <c r="D4635" s="4" t="s">
        <v>7</v>
      </c>
      <c r="E4635" s="4" t="s">
        <v>13</v>
      </c>
      <c r="F4635" s="4" t="s">
        <v>46</v>
      </c>
      <c r="G4635" s="4" t="s">
        <v>7</v>
      </c>
      <c r="H4635" s="4" t="s">
        <v>7</v>
      </c>
    </row>
    <row r="4636" spans="1:6">
      <c r="A4636" t="n">
        <v>33849</v>
      </c>
      <c r="B4636" s="42" t="n">
        <v>26</v>
      </c>
      <c r="C4636" s="7" t="n">
        <v>15</v>
      </c>
      <c r="D4636" s="7" t="n">
        <v>17</v>
      </c>
      <c r="E4636" s="7" t="n">
        <v>15455</v>
      </c>
      <c r="F4636" s="7" t="s">
        <v>306</v>
      </c>
      <c r="G4636" s="7" t="n">
        <v>2</v>
      </c>
      <c r="H4636" s="7" t="n">
        <v>0</v>
      </c>
    </row>
    <row r="4637" spans="1:6">
      <c r="A4637" t="s">
        <v>4</v>
      </c>
      <c r="B4637" s="4" t="s">
        <v>5</v>
      </c>
    </row>
    <row r="4638" spans="1:6">
      <c r="A4638" t="n">
        <v>33891</v>
      </c>
      <c r="B4638" s="43" t="n">
        <v>28</v>
      </c>
    </row>
    <row r="4639" spans="1:6">
      <c r="A4639" t="s">
        <v>4</v>
      </c>
      <c r="B4639" s="4" t="s">
        <v>5</v>
      </c>
      <c r="C4639" s="4" t="s">
        <v>11</v>
      </c>
      <c r="D4639" s="4" t="s">
        <v>11</v>
      </c>
      <c r="E4639" s="4" t="s">
        <v>11</v>
      </c>
    </row>
    <row r="4640" spans="1:6">
      <c r="A4640" t="n">
        <v>33892</v>
      </c>
      <c r="B4640" s="64" t="n">
        <v>61</v>
      </c>
      <c r="C4640" s="7" t="n">
        <v>18</v>
      </c>
      <c r="D4640" s="7" t="n">
        <v>15</v>
      </c>
      <c r="E4640" s="7" t="n">
        <v>1000</v>
      </c>
    </row>
    <row r="4641" spans="1:8">
      <c r="A4641" t="s">
        <v>4</v>
      </c>
      <c r="B4641" s="4" t="s">
        <v>5</v>
      </c>
      <c r="C4641" s="4" t="s">
        <v>11</v>
      </c>
      <c r="D4641" s="4" t="s">
        <v>7</v>
      </c>
      <c r="E4641" s="4" t="s">
        <v>8</v>
      </c>
      <c r="F4641" s="4" t="s">
        <v>16</v>
      </c>
      <c r="G4641" s="4" t="s">
        <v>16</v>
      </c>
      <c r="H4641" s="4" t="s">
        <v>16</v>
      </c>
    </row>
    <row r="4642" spans="1:8">
      <c r="A4642" t="n">
        <v>33899</v>
      </c>
      <c r="B4642" s="40" t="n">
        <v>48</v>
      </c>
      <c r="C4642" s="7" t="n">
        <v>18</v>
      </c>
      <c r="D4642" s="7" t="n">
        <v>0</v>
      </c>
      <c r="E4642" s="7" t="s">
        <v>141</v>
      </c>
      <c r="F4642" s="7" t="n">
        <v>-1</v>
      </c>
      <c r="G4642" s="7" t="n">
        <v>1</v>
      </c>
      <c r="H4642" s="7" t="n">
        <v>0</v>
      </c>
    </row>
    <row r="4643" spans="1:8">
      <c r="A4643" t="s">
        <v>4</v>
      </c>
      <c r="B4643" s="4" t="s">
        <v>5</v>
      </c>
      <c r="C4643" s="4" t="s">
        <v>7</v>
      </c>
      <c r="D4643" s="4" t="s">
        <v>11</v>
      </c>
      <c r="E4643" s="4" t="s">
        <v>8</v>
      </c>
    </row>
    <row r="4644" spans="1:8">
      <c r="A4644" t="n">
        <v>33927</v>
      </c>
      <c r="B4644" s="41" t="n">
        <v>51</v>
      </c>
      <c r="C4644" s="7" t="n">
        <v>4</v>
      </c>
      <c r="D4644" s="7" t="n">
        <v>18</v>
      </c>
      <c r="E4644" s="7" t="s">
        <v>284</v>
      </c>
    </row>
    <row r="4645" spans="1:8">
      <c r="A4645" t="s">
        <v>4</v>
      </c>
      <c r="B4645" s="4" t="s">
        <v>5</v>
      </c>
      <c r="C4645" s="4" t="s">
        <v>11</v>
      </c>
    </row>
    <row r="4646" spans="1:8">
      <c r="A4646" t="n">
        <v>33941</v>
      </c>
      <c r="B4646" s="36" t="n">
        <v>16</v>
      </c>
      <c r="C4646" s="7" t="n">
        <v>0</v>
      </c>
    </row>
    <row r="4647" spans="1:8">
      <c r="A4647" t="s">
        <v>4</v>
      </c>
      <c r="B4647" s="4" t="s">
        <v>5</v>
      </c>
      <c r="C4647" s="4" t="s">
        <v>11</v>
      </c>
      <c r="D4647" s="4" t="s">
        <v>7</v>
      </c>
      <c r="E4647" s="4" t="s">
        <v>13</v>
      </c>
      <c r="F4647" s="4" t="s">
        <v>46</v>
      </c>
      <c r="G4647" s="4" t="s">
        <v>7</v>
      </c>
      <c r="H4647" s="4" t="s">
        <v>7</v>
      </c>
      <c r="I4647" s="4" t="s">
        <v>7</v>
      </c>
      <c r="J4647" s="4" t="s">
        <v>13</v>
      </c>
      <c r="K4647" s="4" t="s">
        <v>46</v>
      </c>
      <c r="L4647" s="4" t="s">
        <v>7</v>
      </c>
      <c r="M4647" s="4" t="s">
        <v>7</v>
      </c>
      <c r="N4647" s="4" t="s">
        <v>7</v>
      </c>
      <c r="O4647" s="4" t="s">
        <v>13</v>
      </c>
      <c r="P4647" s="4" t="s">
        <v>46</v>
      </c>
      <c r="Q4647" s="4" t="s">
        <v>7</v>
      </c>
      <c r="R4647" s="4" t="s">
        <v>7</v>
      </c>
    </row>
    <row r="4648" spans="1:8">
      <c r="A4648" t="n">
        <v>33944</v>
      </c>
      <c r="B4648" s="42" t="n">
        <v>26</v>
      </c>
      <c r="C4648" s="7" t="n">
        <v>18</v>
      </c>
      <c r="D4648" s="7" t="n">
        <v>17</v>
      </c>
      <c r="E4648" s="7" t="n">
        <v>17489</v>
      </c>
      <c r="F4648" s="7" t="s">
        <v>307</v>
      </c>
      <c r="G4648" s="7" t="n">
        <v>2</v>
      </c>
      <c r="H4648" s="7" t="n">
        <v>3</v>
      </c>
      <c r="I4648" s="7" t="n">
        <v>17</v>
      </c>
      <c r="J4648" s="7" t="n">
        <v>17490</v>
      </c>
      <c r="K4648" s="7" t="s">
        <v>308</v>
      </c>
      <c r="L4648" s="7" t="n">
        <v>2</v>
      </c>
      <c r="M4648" s="7" t="n">
        <v>3</v>
      </c>
      <c r="N4648" s="7" t="n">
        <v>17</v>
      </c>
      <c r="O4648" s="7" t="n">
        <v>17491</v>
      </c>
      <c r="P4648" s="7" t="s">
        <v>309</v>
      </c>
      <c r="Q4648" s="7" t="n">
        <v>2</v>
      </c>
      <c r="R4648" s="7" t="n">
        <v>0</v>
      </c>
    </row>
    <row r="4649" spans="1:8">
      <c r="A4649" t="s">
        <v>4</v>
      </c>
      <c r="B4649" s="4" t="s">
        <v>5</v>
      </c>
    </row>
    <row r="4650" spans="1:8">
      <c r="A4650" t="n">
        <v>34185</v>
      </c>
      <c r="B4650" s="43" t="n">
        <v>28</v>
      </c>
    </row>
    <row r="4651" spans="1:8">
      <c r="A4651" t="s">
        <v>4</v>
      </c>
      <c r="B4651" s="4" t="s">
        <v>5</v>
      </c>
      <c r="C4651" s="4" t="s">
        <v>11</v>
      </c>
      <c r="D4651" s="4" t="s">
        <v>7</v>
      </c>
    </row>
    <row r="4652" spans="1:8">
      <c r="A4652" t="n">
        <v>34186</v>
      </c>
      <c r="B4652" s="63" t="n">
        <v>89</v>
      </c>
      <c r="C4652" s="7" t="n">
        <v>65533</v>
      </c>
      <c r="D4652" s="7" t="n">
        <v>1</v>
      </c>
    </row>
    <row r="4653" spans="1:8">
      <c r="A4653" t="s">
        <v>4</v>
      </c>
      <c r="B4653" s="4" t="s">
        <v>5</v>
      </c>
      <c r="C4653" s="4" t="s">
        <v>7</v>
      </c>
      <c r="D4653" s="4" t="s">
        <v>11</v>
      </c>
      <c r="E4653" s="4" t="s">
        <v>16</v>
      </c>
    </row>
    <row r="4654" spans="1:8">
      <c r="A4654" t="n">
        <v>34190</v>
      </c>
      <c r="B4654" s="29" t="n">
        <v>58</v>
      </c>
      <c r="C4654" s="7" t="n">
        <v>101</v>
      </c>
      <c r="D4654" s="7" t="n">
        <v>500</v>
      </c>
      <c r="E4654" s="7" t="n">
        <v>1</v>
      </c>
    </row>
    <row r="4655" spans="1:8">
      <c r="A4655" t="s">
        <v>4</v>
      </c>
      <c r="B4655" s="4" t="s">
        <v>5</v>
      </c>
      <c r="C4655" s="4" t="s">
        <v>7</v>
      </c>
      <c r="D4655" s="4" t="s">
        <v>11</v>
      </c>
    </row>
    <row r="4656" spans="1:8">
      <c r="A4656" t="n">
        <v>34198</v>
      </c>
      <c r="B4656" s="29" t="n">
        <v>58</v>
      </c>
      <c r="C4656" s="7" t="n">
        <v>254</v>
      </c>
      <c r="D4656" s="7" t="n">
        <v>0</v>
      </c>
    </row>
    <row r="4657" spans="1:18">
      <c r="A4657" t="s">
        <v>4</v>
      </c>
      <c r="B4657" s="4" t="s">
        <v>5</v>
      </c>
      <c r="C4657" s="4" t="s">
        <v>7</v>
      </c>
    </row>
    <row r="4658" spans="1:18">
      <c r="A4658" t="n">
        <v>34202</v>
      </c>
      <c r="B4658" s="26" t="n">
        <v>45</v>
      </c>
      <c r="C4658" s="7" t="n">
        <v>0</v>
      </c>
    </row>
    <row r="4659" spans="1:18">
      <c r="A4659" t="s">
        <v>4</v>
      </c>
      <c r="B4659" s="4" t="s">
        <v>5</v>
      </c>
      <c r="C4659" s="4" t="s">
        <v>7</v>
      </c>
      <c r="D4659" s="4" t="s">
        <v>7</v>
      </c>
      <c r="E4659" s="4" t="s">
        <v>16</v>
      </c>
      <c r="F4659" s="4" t="s">
        <v>16</v>
      </c>
      <c r="G4659" s="4" t="s">
        <v>16</v>
      </c>
      <c r="H4659" s="4" t="s">
        <v>11</v>
      </c>
    </row>
    <row r="4660" spans="1:18">
      <c r="A4660" t="n">
        <v>34204</v>
      </c>
      <c r="B4660" s="26" t="n">
        <v>45</v>
      </c>
      <c r="C4660" s="7" t="n">
        <v>2</v>
      </c>
      <c r="D4660" s="7" t="n">
        <v>3</v>
      </c>
      <c r="E4660" s="7" t="n">
        <v>5.67999982833862</v>
      </c>
      <c r="F4660" s="7" t="n">
        <v>-1.25999999046326</v>
      </c>
      <c r="G4660" s="7" t="n">
        <v>-24.7700004577637</v>
      </c>
      <c r="H4660" s="7" t="n">
        <v>0</v>
      </c>
    </row>
    <row r="4661" spans="1:18">
      <c r="A4661" t="s">
        <v>4</v>
      </c>
      <c r="B4661" s="4" t="s">
        <v>5</v>
      </c>
      <c r="C4661" s="4" t="s">
        <v>7</v>
      </c>
      <c r="D4661" s="4" t="s">
        <v>7</v>
      </c>
      <c r="E4661" s="4" t="s">
        <v>16</v>
      </c>
      <c r="F4661" s="4" t="s">
        <v>16</v>
      </c>
      <c r="G4661" s="4" t="s">
        <v>16</v>
      </c>
      <c r="H4661" s="4" t="s">
        <v>11</v>
      </c>
      <c r="I4661" s="4" t="s">
        <v>7</v>
      </c>
    </row>
    <row r="4662" spans="1:18">
      <c r="A4662" t="n">
        <v>34221</v>
      </c>
      <c r="B4662" s="26" t="n">
        <v>45</v>
      </c>
      <c r="C4662" s="7" t="n">
        <v>4</v>
      </c>
      <c r="D4662" s="7" t="n">
        <v>3</v>
      </c>
      <c r="E4662" s="7" t="n">
        <v>0.920000016689301</v>
      </c>
      <c r="F4662" s="7" t="n">
        <v>96.2399978637695</v>
      </c>
      <c r="G4662" s="7" t="n">
        <v>6</v>
      </c>
      <c r="H4662" s="7" t="n">
        <v>0</v>
      </c>
      <c r="I4662" s="7" t="n">
        <v>0</v>
      </c>
    </row>
    <row r="4663" spans="1:18">
      <c r="A4663" t="s">
        <v>4</v>
      </c>
      <c r="B4663" s="4" t="s">
        <v>5</v>
      </c>
      <c r="C4663" s="4" t="s">
        <v>7</v>
      </c>
      <c r="D4663" s="4" t="s">
        <v>7</v>
      </c>
      <c r="E4663" s="4" t="s">
        <v>16</v>
      </c>
      <c r="F4663" s="4" t="s">
        <v>11</v>
      </c>
    </row>
    <row r="4664" spans="1:18">
      <c r="A4664" t="n">
        <v>34239</v>
      </c>
      <c r="B4664" s="26" t="n">
        <v>45</v>
      </c>
      <c r="C4664" s="7" t="n">
        <v>5</v>
      </c>
      <c r="D4664" s="7" t="n">
        <v>3</v>
      </c>
      <c r="E4664" s="7" t="n">
        <v>1.39999997615814</v>
      </c>
      <c r="F4664" s="7" t="n">
        <v>0</v>
      </c>
    </row>
    <row r="4665" spans="1:18">
      <c r="A4665" t="s">
        <v>4</v>
      </c>
      <c r="B4665" s="4" t="s">
        <v>5</v>
      </c>
      <c r="C4665" s="4" t="s">
        <v>7</v>
      </c>
      <c r="D4665" s="4" t="s">
        <v>7</v>
      </c>
      <c r="E4665" s="4" t="s">
        <v>16</v>
      </c>
      <c r="F4665" s="4" t="s">
        <v>11</v>
      </c>
    </row>
    <row r="4666" spans="1:18">
      <c r="A4666" t="n">
        <v>34248</v>
      </c>
      <c r="B4666" s="26" t="n">
        <v>45</v>
      </c>
      <c r="C4666" s="7" t="n">
        <v>11</v>
      </c>
      <c r="D4666" s="7" t="n">
        <v>3</v>
      </c>
      <c r="E4666" s="7" t="n">
        <v>34.0999984741211</v>
      </c>
      <c r="F4666" s="7" t="n">
        <v>0</v>
      </c>
    </row>
    <row r="4667" spans="1:18">
      <c r="A4667" t="s">
        <v>4</v>
      </c>
      <c r="B4667" s="4" t="s">
        <v>5</v>
      </c>
      <c r="C4667" s="4" t="s">
        <v>7</v>
      </c>
      <c r="D4667" s="4" t="s">
        <v>11</v>
      </c>
      <c r="E4667" s="4" t="s">
        <v>8</v>
      </c>
      <c r="F4667" s="4" t="s">
        <v>8</v>
      </c>
      <c r="G4667" s="4" t="s">
        <v>8</v>
      </c>
      <c r="H4667" s="4" t="s">
        <v>8</v>
      </c>
    </row>
    <row r="4668" spans="1:18">
      <c r="A4668" t="n">
        <v>34257</v>
      </c>
      <c r="B4668" s="41" t="n">
        <v>51</v>
      </c>
      <c r="C4668" s="7" t="n">
        <v>3</v>
      </c>
      <c r="D4668" s="7" t="n">
        <v>17</v>
      </c>
      <c r="E4668" s="7" t="s">
        <v>166</v>
      </c>
      <c r="F4668" s="7" t="s">
        <v>259</v>
      </c>
      <c r="G4668" s="7" t="s">
        <v>165</v>
      </c>
      <c r="H4668" s="7" t="s">
        <v>166</v>
      </c>
    </row>
    <row r="4669" spans="1:18">
      <c r="A4669" t="s">
        <v>4</v>
      </c>
      <c r="B4669" s="4" t="s">
        <v>5</v>
      </c>
      <c r="C4669" s="4" t="s">
        <v>7</v>
      </c>
      <c r="D4669" s="4" t="s">
        <v>11</v>
      </c>
      <c r="E4669" s="4" t="s">
        <v>8</v>
      </c>
      <c r="F4669" s="4" t="s">
        <v>8</v>
      </c>
      <c r="G4669" s="4" t="s">
        <v>8</v>
      </c>
      <c r="H4669" s="4" t="s">
        <v>8</v>
      </c>
    </row>
    <row r="4670" spans="1:18">
      <c r="A4670" t="n">
        <v>34270</v>
      </c>
      <c r="B4670" s="41" t="n">
        <v>51</v>
      </c>
      <c r="C4670" s="7" t="n">
        <v>3</v>
      </c>
      <c r="D4670" s="7" t="n">
        <v>18</v>
      </c>
      <c r="E4670" s="7" t="s">
        <v>198</v>
      </c>
      <c r="F4670" s="7" t="s">
        <v>166</v>
      </c>
      <c r="G4670" s="7" t="s">
        <v>165</v>
      </c>
      <c r="H4670" s="7" t="s">
        <v>166</v>
      </c>
    </row>
    <row r="4671" spans="1:18">
      <c r="A4671" t="s">
        <v>4</v>
      </c>
      <c r="B4671" s="4" t="s">
        <v>5</v>
      </c>
      <c r="C4671" s="4" t="s">
        <v>11</v>
      </c>
      <c r="D4671" s="4" t="s">
        <v>7</v>
      </c>
      <c r="E4671" s="4" t="s">
        <v>8</v>
      </c>
      <c r="F4671" s="4" t="s">
        <v>16</v>
      </c>
      <c r="G4671" s="4" t="s">
        <v>16</v>
      </c>
      <c r="H4671" s="4" t="s">
        <v>16</v>
      </c>
    </row>
    <row r="4672" spans="1:18">
      <c r="A4672" t="n">
        <v>34283</v>
      </c>
      <c r="B4672" s="40" t="n">
        <v>48</v>
      </c>
      <c r="C4672" s="7" t="n">
        <v>18</v>
      </c>
      <c r="D4672" s="7" t="n">
        <v>0</v>
      </c>
      <c r="E4672" s="7" t="s">
        <v>187</v>
      </c>
      <c r="F4672" s="7" t="n">
        <v>0</v>
      </c>
      <c r="G4672" s="7" t="n">
        <v>1</v>
      </c>
      <c r="H4672" s="7" t="n">
        <v>0</v>
      </c>
    </row>
    <row r="4673" spans="1:9">
      <c r="A4673" t="s">
        <v>4</v>
      </c>
      <c r="B4673" s="4" t="s">
        <v>5</v>
      </c>
      <c r="C4673" s="4" t="s">
        <v>11</v>
      </c>
      <c r="D4673" s="4" t="s">
        <v>11</v>
      </c>
      <c r="E4673" s="4" t="s">
        <v>11</v>
      </c>
    </row>
    <row r="4674" spans="1:9">
      <c r="A4674" t="n">
        <v>34309</v>
      </c>
      <c r="B4674" s="64" t="n">
        <v>61</v>
      </c>
      <c r="C4674" s="7" t="n">
        <v>17</v>
      </c>
      <c r="D4674" s="7" t="n">
        <v>18</v>
      </c>
      <c r="E4674" s="7" t="n">
        <v>0</v>
      </c>
    </row>
    <row r="4675" spans="1:9">
      <c r="A4675" t="s">
        <v>4</v>
      </c>
      <c r="B4675" s="4" t="s">
        <v>5</v>
      </c>
      <c r="C4675" s="4" t="s">
        <v>11</v>
      </c>
      <c r="D4675" s="4" t="s">
        <v>16</v>
      </c>
      <c r="E4675" s="4" t="s">
        <v>16</v>
      </c>
      <c r="F4675" s="4" t="s">
        <v>16</v>
      </c>
      <c r="G4675" s="4" t="s">
        <v>16</v>
      </c>
    </row>
    <row r="4676" spans="1:9">
      <c r="A4676" t="n">
        <v>34316</v>
      </c>
      <c r="B4676" s="25" t="n">
        <v>46</v>
      </c>
      <c r="C4676" s="7" t="n">
        <v>17</v>
      </c>
      <c r="D4676" s="7" t="n">
        <v>5.67000007629395</v>
      </c>
      <c r="E4676" s="7" t="n">
        <v>-2.5</v>
      </c>
      <c r="F4676" s="7" t="n">
        <v>-24.2199993133545</v>
      </c>
      <c r="G4676" s="7" t="n">
        <v>125.699996948242</v>
      </c>
    </row>
    <row r="4677" spans="1:9">
      <c r="A4677" t="s">
        <v>4</v>
      </c>
      <c r="B4677" s="4" t="s">
        <v>5</v>
      </c>
      <c r="C4677" s="4" t="s">
        <v>7</v>
      </c>
      <c r="D4677" s="4" t="s">
        <v>11</v>
      </c>
    </row>
    <row r="4678" spans="1:9">
      <c r="A4678" t="n">
        <v>34335</v>
      </c>
      <c r="B4678" s="29" t="n">
        <v>58</v>
      </c>
      <c r="C4678" s="7" t="n">
        <v>255</v>
      </c>
      <c r="D4678" s="7" t="n">
        <v>0</v>
      </c>
    </row>
    <row r="4679" spans="1:9">
      <c r="A4679" t="s">
        <v>4</v>
      </c>
      <c r="B4679" s="4" t="s">
        <v>5</v>
      </c>
      <c r="C4679" s="4" t="s">
        <v>11</v>
      </c>
      <c r="D4679" s="4" t="s">
        <v>7</v>
      </c>
      <c r="E4679" s="4" t="s">
        <v>8</v>
      </c>
      <c r="F4679" s="4" t="s">
        <v>16</v>
      </c>
      <c r="G4679" s="4" t="s">
        <v>16</v>
      </c>
      <c r="H4679" s="4" t="s">
        <v>16</v>
      </c>
    </row>
    <row r="4680" spans="1:9">
      <c r="A4680" t="n">
        <v>34339</v>
      </c>
      <c r="B4680" s="40" t="n">
        <v>48</v>
      </c>
      <c r="C4680" s="7" t="n">
        <v>18</v>
      </c>
      <c r="D4680" s="7" t="n">
        <v>0</v>
      </c>
      <c r="E4680" s="7" t="s">
        <v>158</v>
      </c>
      <c r="F4680" s="7" t="n">
        <v>-1</v>
      </c>
      <c r="G4680" s="7" t="n">
        <v>1</v>
      </c>
      <c r="H4680" s="7" t="n">
        <v>0</v>
      </c>
    </row>
    <row r="4681" spans="1:9">
      <c r="A4681" t="s">
        <v>4</v>
      </c>
      <c r="B4681" s="4" t="s">
        <v>5</v>
      </c>
      <c r="C4681" s="4" t="s">
        <v>11</v>
      </c>
    </row>
    <row r="4682" spans="1:9">
      <c r="A4682" t="n">
        <v>34365</v>
      </c>
      <c r="B4682" s="36" t="n">
        <v>16</v>
      </c>
      <c r="C4682" s="7" t="n">
        <v>2500</v>
      </c>
    </row>
    <row r="4683" spans="1:9">
      <c r="A4683" t="s">
        <v>4</v>
      </c>
      <c r="B4683" s="4" t="s">
        <v>5</v>
      </c>
      <c r="C4683" s="4" t="s">
        <v>7</v>
      </c>
      <c r="D4683" s="4" t="s">
        <v>11</v>
      </c>
      <c r="E4683" s="4" t="s">
        <v>8</v>
      </c>
    </row>
    <row r="4684" spans="1:9">
      <c r="A4684" t="n">
        <v>34368</v>
      </c>
      <c r="B4684" s="41" t="n">
        <v>51</v>
      </c>
      <c r="C4684" s="7" t="n">
        <v>4</v>
      </c>
      <c r="D4684" s="7" t="n">
        <v>18</v>
      </c>
      <c r="E4684" s="7" t="s">
        <v>310</v>
      </c>
    </row>
    <row r="4685" spans="1:9">
      <c r="A4685" t="s">
        <v>4</v>
      </c>
      <c r="B4685" s="4" t="s">
        <v>5</v>
      </c>
      <c r="C4685" s="4" t="s">
        <v>11</v>
      </c>
    </row>
    <row r="4686" spans="1:9">
      <c r="A4686" t="n">
        <v>34387</v>
      </c>
      <c r="B4686" s="36" t="n">
        <v>16</v>
      </c>
      <c r="C4686" s="7" t="n">
        <v>0</v>
      </c>
    </row>
    <row r="4687" spans="1:9">
      <c r="A4687" t="s">
        <v>4</v>
      </c>
      <c r="B4687" s="4" t="s">
        <v>5</v>
      </c>
      <c r="C4687" s="4" t="s">
        <v>11</v>
      </c>
      <c r="D4687" s="4" t="s">
        <v>7</v>
      </c>
      <c r="E4687" s="4" t="s">
        <v>13</v>
      </c>
      <c r="F4687" s="4" t="s">
        <v>46</v>
      </c>
      <c r="G4687" s="4" t="s">
        <v>7</v>
      </c>
      <c r="H4687" s="4" t="s">
        <v>7</v>
      </c>
    </row>
    <row r="4688" spans="1:9">
      <c r="A4688" t="n">
        <v>34390</v>
      </c>
      <c r="B4688" s="42" t="n">
        <v>26</v>
      </c>
      <c r="C4688" s="7" t="n">
        <v>18</v>
      </c>
      <c r="D4688" s="7" t="n">
        <v>17</v>
      </c>
      <c r="E4688" s="7" t="n">
        <v>17492</v>
      </c>
      <c r="F4688" s="7" t="s">
        <v>311</v>
      </c>
      <c r="G4688" s="7" t="n">
        <v>2</v>
      </c>
      <c r="H4688" s="7" t="n">
        <v>0</v>
      </c>
    </row>
    <row r="4689" spans="1:8">
      <c r="A4689" t="s">
        <v>4</v>
      </c>
      <c r="B4689" s="4" t="s">
        <v>5</v>
      </c>
    </row>
    <row r="4690" spans="1:8">
      <c r="A4690" t="n">
        <v>34479</v>
      </c>
      <c r="B4690" s="43" t="n">
        <v>28</v>
      </c>
    </row>
    <row r="4691" spans="1:8">
      <c r="A4691" t="s">
        <v>4</v>
      </c>
      <c r="B4691" s="4" t="s">
        <v>5</v>
      </c>
      <c r="C4691" s="4" t="s">
        <v>11</v>
      </c>
      <c r="D4691" s="4" t="s">
        <v>7</v>
      </c>
    </row>
    <row r="4692" spans="1:8">
      <c r="A4692" t="n">
        <v>34480</v>
      </c>
      <c r="B4692" s="63" t="n">
        <v>89</v>
      </c>
      <c r="C4692" s="7" t="n">
        <v>65533</v>
      </c>
      <c r="D4692" s="7" t="n">
        <v>1</v>
      </c>
    </row>
    <row r="4693" spans="1:8">
      <c r="A4693" t="s">
        <v>4</v>
      </c>
      <c r="B4693" s="4" t="s">
        <v>5</v>
      </c>
      <c r="C4693" s="4" t="s">
        <v>7</v>
      </c>
      <c r="D4693" s="4" t="s">
        <v>11</v>
      </c>
      <c r="E4693" s="4" t="s">
        <v>11</v>
      </c>
      <c r="F4693" s="4" t="s">
        <v>7</v>
      </c>
    </row>
    <row r="4694" spans="1:8">
      <c r="A4694" t="n">
        <v>34484</v>
      </c>
      <c r="B4694" s="65" t="n">
        <v>25</v>
      </c>
      <c r="C4694" s="7" t="n">
        <v>1</v>
      </c>
      <c r="D4694" s="7" t="n">
        <v>260</v>
      </c>
      <c r="E4694" s="7" t="n">
        <v>640</v>
      </c>
      <c r="F4694" s="7" t="n">
        <v>1</v>
      </c>
    </row>
    <row r="4695" spans="1:8">
      <c r="A4695" t="s">
        <v>4</v>
      </c>
      <c r="B4695" s="4" t="s">
        <v>5</v>
      </c>
      <c r="C4695" s="4" t="s">
        <v>7</v>
      </c>
      <c r="D4695" s="4" t="s">
        <v>11</v>
      </c>
      <c r="E4695" s="4" t="s">
        <v>8</v>
      </c>
    </row>
    <row r="4696" spans="1:8">
      <c r="A4696" t="n">
        <v>34491</v>
      </c>
      <c r="B4696" s="41" t="n">
        <v>51</v>
      </c>
      <c r="C4696" s="7" t="n">
        <v>4</v>
      </c>
      <c r="D4696" s="7" t="n">
        <v>2</v>
      </c>
      <c r="E4696" s="7" t="s">
        <v>220</v>
      </c>
    </row>
    <row r="4697" spans="1:8">
      <c r="A4697" t="s">
        <v>4</v>
      </c>
      <c r="B4697" s="4" t="s">
        <v>5</v>
      </c>
      <c r="C4697" s="4" t="s">
        <v>11</v>
      </c>
    </row>
    <row r="4698" spans="1:8">
      <c r="A4698" t="n">
        <v>34505</v>
      </c>
      <c r="B4698" s="36" t="n">
        <v>16</v>
      </c>
      <c r="C4698" s="7" t="n">
        <v>0</v>
      </c>
    </row>
    <row r="4699" spans="1:8">
      <c r="A4699" t="s">
        <v>4</v>
      </c>
      <c r="B4699" s="4" t="s">
        <v>5</v>
      </c>
      <c r="C4699" s="4" t="s">
        <v>11</v>
      </c>
      <c r="D4699" s="4" t="s">
        <v>7</v>
      </c>
      <c r="E4699" s="4" t="s">
        <v>13</v>
      </c>
      <c r="F4699" s="4" t="s">
        <v>46</v>
      </c>
      <c r="G4699" s="4" t="s">
        <v>7</v>
      </c>
      <c r="H4699" s="4" t="s">
        <v>7</v>
      </c>
    </row>
    <row r="4700" spans="1:8">
      <c r="A4700" t="n">
        <v>34508</v>
      </c>
      <c r="B4700" s="42" t="n">
        <v>26</v>
      </c>
      <c r="C4700" s="7" t="n">
        <v>2</v>
      </c>
      <c r="D4700" s="7" t="n">
        <v>17</v>
      </c>
      <c r="E4700" s="7" t="n">
        <v>6512</v>
      </c>
      <c r="F4700" s="7" t="s">
        <v>312</v>
      </c>
      <c r="G4700" s="7" t="n">
        <v>2</v>
      </c>
      <c r="H4700" s="7" t="n">
        <v>0</v>
      </c>
    </row>
    <row r="4701" spans="1:8">
      <c r="A4701" t="s">
        <v>4</v>
      </c>
      <c r="B4701" s="4" t="s">
        <v>5</v>
      </c>
    </row>
    <row r="4702" spans="1:8">
      <c r="A4702" t="n">
        <v>34543</v>
      </c>
      <c r="B4702" s="43" t="n">
        <v>28</v>
      </c>
    </row>
    <row r="4703" spans="1:8">
      <c r="A4703" t="s">
        <v>4</v>
      </c>
      <c r="B4703" s="4" t="s">
        <v>5</v>
      </c>
      <c r="C4703" s="4" t="s">
        <v>7</v>
      </c>
      <c r="D4703" s="4" t="s">
        <v>11</v>
      </c>
      <c r="E4703" s="4" t="s">
        <v>11</v>
      </c>
      <c r="F4703" s="4" t="s">
        <v>7</v>
      </c>
    </row>
    <row r="4704" spans="1:8">
      <c r="A4704" t="n">
        <v>34544</v>
      </c>
      <c r="B4704" s="65" t="n">
        <v>25</v>
      </c>
      <c r="C4704" s="7" t="n">
        <v>1</v>
      </c>
      <c r="D4704" s="7" t="n">
        <v>65535</v>
      </c>
      <c r="E4704" s="7" t="n">
        <v>65535</v>
      </c>
      <c r="F4704" s="7" t="n">
        <v>0</v>
      </c>
    </row>
    <row r="4705" spans="1:8">
      <c r="A4705" t="s">
        <v>4</v>
      </c>
      <c r="B4705" s="4" t="s">
        <v>5</v>
      </c>
      <c r="C4705" s="4" t="s">
        <v>11</v>
      </c>
      <c r="D4705" s="4" t="s">
        <v>7</v>
      </c>
    </row>
    <row r="4706" spans="1:8">
      <c r="A4706" t="n">
        <v>34551</v>
      </c>
      <c r="B4706" s="63" t="n">
        <v>89</v>
      </c>
      <c r="C4706" s="7" t="n">
        <v>65533</v>
      </c>
      <c r="D4706" s="7" t="n">
        <v>1</v>
      </c>
    </row>
    <row r="4707" spans="1:8">
      <c r="A4707" t="s">
        <v>4</v>
      </c>
      <c r="B4707" s="4" t="s">
        <v>5</v>
      </c>
      <c r="C4707" s="4" t="s">
        <v>7</v>
      </c>
      <c r="D4707" s="4" t="s">
        <v>11</v>
      </c>
      <c r="E4707" s="4" t="s">
        <v>11</v>
      </c>
      <c r="F4707" s="4" t="s">
        <v>7</v>
      </c>
    </row>
    <row r="4708" spans="1:8">
      <c r="A4708" t="n">
        <v>34555</v>
      </c>
      <c r="B4708" s="65" t="n">
        <v>25</v>
      </c>
      <c r="C4708" s="7" t="n">
        <v>1</v>
      </c>
      <c r="D4708" s="7" t="n">
        <v>60</v>
      </c>
      <c r="E4708" s="7" t="n">
        <v>640</v>
      </c>
      <c r="F4708" s="7" t="n">
        <v>2</v>
      </c>
    </row>
    <row r="4709" spans="1:8">
      <c r="A4709" t="s">
        <v>4</v>
      </c>
      <c r="B4709" s="4" t="s">
        <v>5</v>
      </c>
      <c r="C4709" s="4" t="s">
        <v>7</v>
      </c>
      <c r="D4709" s="4" t="s">
        <v>11</v>
      </c>
      <c r="E4709" s="4" t="s">
        <v>8</v>
      </c>
    </row>
    <row r="4710" spans="1:8">
      <c r="A4710" t="n">
        <v>34562</v>
      </c>
      <c r="B4710" s="41" t="n">
        <v>51</v>
      </c>
      <c r="C4710" s="7" t="n">
        <v>4</v>
      </c>
      <c r="D4710" s="7" t="n">
        <v>5</v>
      </c>
      <c r="E4710" s="7" t="s">
        <v>220</v>
      </c>
    </row>
    <row r="4711" spans="1:8">
      <c r="A4711" t="s">
        <v>4</v>
      </c>
      <c r="B4711" s="4" t="s">
        <v>5</v>
      </c>
      <c r="C4711" s="4" t="s">
        <v>11</v>
      </c>
    </row>
    <row r="4712" spans="1:8">
      <c r="A4712" t="n">
        <v>34576</v>
      </c>
      <c r="B4712" s="36" t="n">
        <v>16</v>
      </c>
      <c r="C4712" s="7" t="n">
        <v>0</v>
      </c>
    </row>
    <row r="4713" spans="1:8">
      <c r="A4713" t="s">
        <v>4</v>
      </c>
      <c r="B4713" s="4" t="s">
        <v>5</v>
      </c>
      <c r="C4713" s="4" t="s">
        <v>11</v>
      </c>
      <c r="D4713" s="4" t="s">
        <v>7</v>
      </c>
      <c r="E4713" s="4" t="s">
        <v>13</v>
      </c>
      <c r="F4713" s="4" t="s">
        <v>46</v>
      </c>
      <c r="G4713" s="4" t="s">
        <v>7</v>
      </c>
      <c r="H4713" s="4" t="s">
        <v>7</v>
      </c>
    </row>
    <row r="4714" spans="1:8">
      <c r="A4714" t="n">
        <v>34579</v>
      </c>
      <c r="B4714" s="42" t="n">
        <v>26</v>
      </c>
      <c r="C4714" s="7" t="n">
        <v>5</v>
      </c>
      <c r="D4714" s="7" t="n">
        <v>17</v>
      </c>
      <c r="E4714" s="7" t="n">
        <v>3509</v>
      </c>
      <c r="F4714" s="7" t="s">
        <v>313</v>
      </c>
      <c r="G4714" s="7" t="n">
        <v>2</v>
      </c>
      <c r="H4714" s="7" t="n">
        <v>0</v>
      </c>
    </row>
    <row r="4715" spans="1:8">
      <c r="A4715" t="s">
        <v>4</v>
      </c>
      <c r="B4715" s="4" t="s">
        <v>5</v>
      </c>
    </row>
    <row r="4716" spans="1:8">
      <c r="A4716" t="n">
        <v>34662</v>
      </c>
      <c r="B4716" s="43" t="n">
        <v>28</v>
      </c>
    </row>
    <row r="4717" spans="1:8">
      <c r="A4717" t="s">
        <v>4</v>
      </c>
      <c r="B4717" s="4" t="s">
        <v>5</v>
      </c>
      <c r="C4717" s="4" t="s">
        <v>7</v>
      </c>
      <c r="D4717" s="4" t="s">
        <v>11</v>
      </c>
      <c r="E4717" s="4" t="s">
        <v>11</v>
      </c>
      <c r="F4717" s="4" t="s">
        <v>7</v>
      </c>
    </row>
    <row r="4718" spans="1:8">
      <c r="A4718" t="n">
        <v>34663</v>
      </c>
      <c r="B4718" s="65" t="n">
        <v>25</v>
      </c>
      <c r="C4718" s="7" t="n">
        <v>1</v>
      </c>
      <c r="D4718" s="7" t="n">
        <v>65535</v>
      </c>
      <c r="E4718" s="7" t="n">
        <v>65535</v>
      </c>
      <c r="F4718" s="7" t="n">
        <v>0</v>
      </c>
    </row>
    <row r="4719" spans="1:8">
      <c r="A4719" t="s">
        <v>4</v>
      </c>
      <c r="B4719" s="4" t="s">
        <v>5</v>
      </c>
      <c r="C4719" s="4" t="s">
        <v>11</v>
      </c>
      <c r="D4719" s="4" t="s">
        <v>7</v>
      </c>
    </row>
    <row r="4720" spans="1:8">
      <c r="A4720" t="n">
        <v>34670</v>
      </c>
      <c r="B4720" s="63" t="n">
        <v>89</v>
      </c>
      <c r="C4720" s="7" t="n">
        <v>65533</v>
      </c>
      <c r="D4720" s="7" t="n">
        <v>1</v>
      </c>
    </row>
    <row r="4721" spans="1:8">
      <c r="A4721" t="s">
        <v>4</v>
      </c>
      <c r="B4721" s="4" t="s">
        <v>5</v>
      </c>
      <c r="C4721" s="4" t="s">
        <v>7</v>
      </c>
      <c r="D4721" s="4" t="s">
        <v>11</v>
      </c>
      <c r="E4721" s="4" t="s">
        <v>11</v>
      </c>
      <c r="F4721" s="4" t="s">
        <v>7</v>
      </c>
    </row>
    <row r="4722" spans="1:8">
      <c r="A4722" t="n">
        <v>34674</v>
      </c>
      <c r="B4722" s="65" t="n">
        <v>25</v>
      </c>
      <c r="C4722" s="7" t="n">
        <v>1</v>
      </c>
      <c r="D4722" s="7" t="n">
        <v>260</v>
      </c>
      <c r="E4722" s="7" t="n">
        <v>640</v>
      </c>
      <c r="F4722" s="7" t="n">
        <v>1</v>
      </c>
    </row>
    <row r="4723" spans="1:8">
      <c r="A4723" t="s">
        <v>4</v>
      </c>
      <c r="B4723" s="4" t="s">
        <v>5</v>
      </c>
      <c r="C4723" s="4" t="s">
        <v>7</v>
      </c>
      <c r="D4723" s="4" t="s">
        <v>11</v>
      </c>
      <c r="E4723" s="4" t="s">
        <v>8</v>
      </c>
    </row>
    <row r="4724" spans="1:8">
      <c r="A4724" t="n">
        <v>34681</v>
      </c>
      <c r="B4724" s="41" t="n">
        <v>51</v>
      </c>
      <c r="C4724" s="7" t="n">
        <v>4</v>
      </c>
      <c r="D4724" s="7" t="n">
        <v>16</v>
      </c>
      <c r="E4724" s="7" t="s">
        <v>190</v>
      </c>
    </row>
    <row r="4725" spans="1:8">
      <c r="A4725" t="s">
        <v>4</v>
      </c>
      <c r="B4725" s="4" t="s">
        <v>5</v>
      </c>
      <c r="C4725" s="4" t="s">
        <v>11</v>
      </c>
    </row>
    <row r="4726" spans="1:8">
      <c r="A4726" t="n">
        <v>34695</v>
      </c>
      <c r="B4726" s="36" t="n">
        <v>16</v>
      </c>
      <c r="C4726" s="7" t="n">
        <v>0</v>
      </c>
    </row>
    <row r="4727" spans="1:8">
      <c r="A4727" t="s">
        <v>4</v>
      </c>
      <c r="B4727" s="4" t="s">
        <v>5</v>
      </c>
      <c r="C4727" s="4" t="s">
        <v>11</v>
      </c>
      <c r="D4727" s="4" t="s">
        <v>7</v>
      </c>
      <c r="E4727" s="4" t="s">
        <v>13</v>
      </c>
      <c r="F4727" s="4" t="s">
        <v>46</v>
      </c>
      <c r="G4727" s="4" t="s">
        <v>7</v>
      </c>
      <c r="H4727" s="4" t="s">
        <v>7</v>
      </c>
      <c r="I4727" s="4" t="s">
        <v>7</v>
      </c>
      <c r="J4727" s="4" t="s">
        <v>13</v>
      </c>
      <c r="K4727" s="4" t="s">
        <v>46</v>
      </c>
      <c r="L4727" s="4" t="s">
        <v>7</v>
      </c>
      <c r="M4727" s="4" t="s">
        <v>7</v>
      </c>
    </row>
    <row r="4728" spans="1:8">
      <c r="A4728" t="n">
        <v>34698</v>
      </c>
      <c r="B4728" s="42" t="n">
        <v>26</v>
      </c>
      <c r="C4728" s="7" t="n">
        <v>16</v>
      </c>
      <c r="D4728" s="7" t="n">
        <v>17</v>
      </c>
      <c r="E4728" s="7" t="n">
        <v>14468</v>
      </c>
      <c r="F4728" s="7" t="s">
        <v>314</v>
      </c>
      <c r="G4728" s="7" t="n">
        <v>2</v>
      </c>
      <c r="H4728" s="7" t="n">
        <v>3</v>
      </c>
      <c r="I4728" s="7" t="n">
        <v>17</v>
      </c>
      <c r="J4728" s="7" t="n">
        <v>14469</v>
      </c>
      <c r="K4728" s="7" t="s">
        <v>315</v>
      </c>
      <c r="L4728" s="7" t="n">
        <v>2</v>
      </c>
      <c r="M4728" s="7" t="n">
        <v>0</v>
      </c>
    </row>
    <row r="4729" spans="1:8">
      <c r="A4729" t="s">
        <v>4</v>
      </c>
      <c r="B4729" s="4" t="s">
        <v>5</v>
      </c>
    </row>
    <row r="4730" spans="1:8">
      <c r="A4730" t="n">
        <v>34798</v>
      </c>
      <c r="B4730" s="43" t="n">
        <v>28</v>
      </c>
    </row>
    <row r="4731" spans="1:8">
      <c r="A4731" t="s">
        <v>4</v>
      </c>
      <c r="B4731" s="4" t="s">
        <v>5</v>
      </c>
      <c r="C4731" s="4" t="s">
        <v>7</v>
      </c>
      <c r="D4731" s="4" t="s">
        <v>11</v>
      </c>
      <c r="E4731" s="4" t="s">
        <v>11</v>
      </c>
      <c r="F4731" s="4" t="s">
        <v>7</v>
      </c>
    </row>
    <row r="4732" spans="1:8">
      <c r="A4732" t="n">
        <v>34799</v>
      </c>
      <c r="B4732" s="65" t="n">
        <v>25</v>
      </c>
      <c r="C4732" s="7" t="n">
        <v>1</v>
      </c>
      <c r="D4732" s="7" t="n">
        <v>65535</v>
      </c>
      <c r="E4732" s="7" t="n">
        <v>65535</v>
      </c>
      <c r="F4732" s="7" t="n">
        <v>0</v>
      </c>
    </row>
    <row r="4733" spans="1:8">
      <c r="A4733" t="s">
        <v>4</v>
      </c>
      <c r="B4733" s="4" t="s">
        <v>5</v>
      </c>
      <c r="C4733" s="4" t="s">
        <v>11</v>
      </c>
      <c r="D4733" s="4" t="s">
        <v>7</v>
      </c>
    </row>
    <row r="4734" spans="1:8">
      <c r="A4734" t="n">
        <v>34806</v>
      </c>
      <c r="B4734" s="63" t="n">
        <v>89</v>
      </c>
      <c r="C4734" s="7" t="n">
        <v>65533</v>
      </c>
      <c r="D4734" s="7" t="n">
        <v>1</v>
      </c>
    </row>
    <row r="4735" spans="1:8">
      <c r="A4735" t="s">
        <v>4</v>
      </c>
      <c r="B4735" s="4" t="s">
        <v>5</v>
      </c>
      <c r="C4735" s="4" t="s">
        <v>7</v>
      </c>
      <c r="D4735" s="4" t="s">
        <v>11</v>
      </c>
      <c r="E4735" s="4" t="s">
        <v>11</v>
      </c>
      <c r="F4735" s="4" t="s">
        <v>7</v>
      </c>
    </row>
    <row r="4736" spans="1:8">
      <c r="A4736" t="n">
        <v>34810</v>
      </c>
      <c r="B4736" s="65" t="n">
        <v>25</v>
      </c>
      <c r="C4736" s="7" t="n">
        <v>1</v>
      </c>
      <c r="D4736" s="7" t="n">
        <v>60</v>
      </c>
      <c r="E4736" s="7" t="n">
        <v>640</v>
      </c>
      <c r="F4736" s="7" t="n">
        <v>2</v>
      </c>
    </row>
    <row r="4737" spans="1:13">
      <c r="A4737" t="s">
        <v>4</v>
      </c>
      <c r="B4737" s="4" t="s">
        <v>5</v>
      </c>
      <c r="C4737" s="4" t="s">
        <v>7</v>
      </c>
      <c r="D4737" s="4" t="s">
        <v>11</v>
      </c>
      <c r="E4737" s="4" t="s">
        <v>8</v>
      </c>
    </row>
    <row r="4738" spans="1:13">
      <c r="A4738" t="n">
        <v>34817</v>
      </c>
      <c r="B4738" s="41" t="n">
        <v>51</v>
      </c>
      <c r="C4738" s="7" t="n">
        <v>4</v>
      </c>
      <c r="D4738" s="7" t="n">
        <v>11</v>
      </c>
      <c r="E4738" s="7" t="s">
        <v>220</v>
      </c>
    </row>
    <row r="4739" spans="1:13">
      <c r="A4739" t="s">
        <v>4</v>
      </c>
      <c r="B4739" s="4" t="s">
        <v>5</v>
      </c>
      <c r="C4739" s="4" t="s">
        <v>11</v>
      </c>
    </row>
    <row r="4740" spans="1:13">
      <c r="A4740" t="n">
        <v>34831</v>
      </c>
      <c r="B4740" s="36" t="n">
        <v>16</v>
      </c>
      <c r="C4740" s="7" t="n">
        <v>0</v>
      </c>
    </row>
    <row r="4741" spans="1:13">
      <c r="A4741" t="s">
        <v>4</v>
      </c>
      <c r="B4741" s="4" t="s">
        <v>5</v>
      </c>
      <c r="C4741" s="4" t="s">
        <v>11</v>
      </c>
      <c r="D4741" s="4" t="s">
        <v>7</v>
      </c>
      <c r="E4741" s="4" t="s">
        <v>13</v>
      </c>
      <c r="F4741" s="4" t="s">
        <v>46</v>
      </c>
      <c r="G4741" s="4" t="s">
        <v>7</v>
      </c>
      <c r="H4741" s="4" t="s">
        <v>7</v>
      </c>
    </row>
    <row r="4742" spans="1:13">
      <c r="A4742" t="n">
        <v>34834</v>
      </c>
      <c r="B4742" s="42" t="n">
        <v>26</v>
      </c>
      <c r="C4742" s="7" t="n">
        <v>11</v>
      </c>
      <c r="D4742" s="7" t="n">
        <v>17</v>
      </c>
      <c r="E4742" s="7" t="n">
        <v>10490</v>
      </c>
      <c r="F4742" s="7" t="s">
        <v>316</v>
      </c>
      <c r="G4742" s="7" t="n">
        <v>2</v>
      </c>
      <c r="H4742" s="7" t="n">
        <v>0</v>
      </c>
    </row>
    <row r="4743" spans="1:13">
      <c r="A4743" t="s">
        <v>4</v>
      </c>
      <c r="B4743" s="4" t="s">
        <v>5</v>
      </c>
    </row>
    <row r="4744" spans="1:13">
      <c r="A4744" t="n">
        <v>34876</v>
      </c>
      <c r="B4744" s="43" t="n">
        <v>28</v>
      </c>
    </row>
    <row r="4745" spans="1:13">
      <c r="A4745" t="s">
        <v>4</v>
      </c>
      <c r="B4745" s="4" t="s">
        <v>5</v>
      </c>
      <c r="C4745" s="4" t="s">
        <v>7</v>
      </c>
      <c r="D4745" s="4" t="s">
        <v>11</v>
      </c>
      <c r="E4745" s="4" t="s">
        <v>11</v>
      </c>
      <c r="F4745" s="4" t="s">
        <v>7</v>
      </c>
    </row>
    <row r="4746" spans="1:13">
      <c r="A4746" t="n">
        <v>34877</v>
      </c>
      <c r="B4746" s="65" t="n">
        <v>25</v>
      </c>
      <c r="C4746" s="7" t="n">
        <v>1</v>
      </c>
      <c r="D4746" s="7" t="n">
        <v>65535</v>
      </c>
      <c r="E4746" s="7" t="n">
        <v>65535</v>
      </c>
      <c r="F4746" s="7" t="n">
        <v>0</v>
      </c>
    </row>
    <row r="4747" spans="1:13">
      <c r="A4747" t="s">
        <v>4</v>
      </c>
      <c r="B4747" s="4" t="s">
        <v>5</v>
      </c>
      <c r="C4747" s="4" t="s">
        <v>11</v>
      </c>
      <c r="D4747" s="4" t="s">
        <v>7</v>
      </c>
    </row>
    <row r="4748" spans="1:13">
      <c r="A4748" t="n">
        <v>34884</v>
      </c>
      <c r="B4748" s="63" t="n">
        <v>89</v>
      </c>
      <c r="C4748" s="7" t="n">
        <v>65533</v>
      </c>
      <c r="D4748" s="7" t="n">
        <v>1</v>
      </c>
    </row>
    <row r="4749" spans="1:13">
      <c r="A4749" t="s">
        <v>4</v>
      </c>
      <c r="B4749" s="4" t="s">
        <v>5</v>
      </c>
      <c r="C4749" s="4" t="s">
        <v>7</v>
      </c>
      <c r="D4749" s="4" t="s">
        <v>11</v>
      </c>
      <c r="E4749" s="4" t="s">
        <v>11</v>
      </c>
      <c r="F4749" s="4" t="s">
        <v>7</v>
      </c>
    </row>
    <row r="4750" spans="1:13">
      <c r="A4750" t="n">
        <v>34888</v>
      </c>
      <c r="B4750" s="65" t="n">
        <v>25</v>
      </c>
      <c r="C4750" s="7" t="n">
        <v>1</v>
      </c>
      <c r="D4750" s="7" t="n">
        <v>60</v>
      </c>
      <c r="E4750" s="7" t="n">
        <v>640</v>
      </c>
      <c r="F4750" s="7" t="n">
        <v>1</v>
      </c>
    </row>
    <row r="4751" spans="1:13">
      <c r="A4751" t="s">
        <v>4</v>
      </c>
      <c r="B4751" s="4" t="s">
        <v>5</v>
      </c>
      <c r="C4751" s="4" t="s">
        <v>7</v>
      </c>
      <c r="D4751" s="4" t="s">
        <v>11</v>
      </c>
      <c r="E4751" s="4" t="s">
        <v>8</v>
      </c>
    </row>
    <row r="4752" spans="1:13">
      <c r="A4752" t="n">
        <v>34895</v>
      </c>
      <c r="B4752" s="41" t="n">
        <v>51</v>
      </c>
      <c r="C4752" s="7" t="n">
        <v>4</v>
      </c>
      <c r="D4752" s="7" t="n">
        <v>80</v>
      </c>
      <c r="E4752" s="7" t="s">
        <v>185</v>
      </c>
    </row>
    <row r="4753" spans="1:8">
      <c r="A4753" t="s">
        <v>4</v>
      </c>
      <c r="B4753" s="4" t="s">
        <v>5</v>
      </c>
      <c r="C4753" s="4" t="s">
        <v>11</v>
      </c>
    </row>
    <row r="4754" spans="1:8">
      <c r="A4754" t="n">
        <v>34908</v>
      </c>
      <c r="B4754" s="36" t="n">
        <v>16</v>
      </c>
      <c r="C4754" s="7" t="n">
        <v>0</v>
      </c>
    </row>
    <row r="4755" spans="1:8">
      <c r="A4755" t="s">
        <v>4</v>
      </c>
      <c r="B4755" s="4" t="s">
        <v>5</v>
      </c>
      <c r="C4755" s="4" t="s">
        <v>11</v>
      </c>
      <c r="D4755" s="4" t="s">
        <v>7</v>
      </c>
      <c r="E4755" s="4" t="s">
        <v>13</v>
      </c>
      <c r="F4755" s="4" t="s">
        <v>46</v>
      </c>
      <c r="G4755" s="4" t="s">
        <v>7</v>
      </c>
      <c r="H4755" s="4" t="s">
        <v>7</v>
      </c>
    </row>
    <row r="4756" spans="1:8">
      <c r="A4756" t="n">
        <v>34911</v>
      </c>
      <c r="B4756" s="42" t="n">
        <v>26</v>
      </c>
      <c r="C4756" s="7" t="n">
        <v>80</v>
      </c>
      <c r="D4756" s="7" t="n">
        <v>17</v>
      </c>
      <c r="E4756" s="7" t="n">
        <v>25341</v>
      </c>
      <c r="F4756" s="7" t="s">
        <v>317</v>
      </c>
      <c r="G4756" s="7" t="n">
        <v>2</v>
      </c>
      <c r="H4756" s="7" t="n">
        <v>0</v>
      </c>
    </row>
    <row r="4757" spans="1:8">
      <c r="A4757" t="s">
        <v>4</v>
      </c>
      <c r="B4757" s="4" t="s">
        <v>5</v>
      </c>
    </row>
    <row r="4758" spans="1:8">
      <c r="A4758" t="n">
        <v>35003</v>
      </c>
      <c r="B4758" s="43" t="n">
        <v>28</v>
      </c>
    </row>
    <row r="4759" spans="1:8">
      <c r="A4759" t="s">
        <v>4</v>
      </c>
      <c r="B4759" s="4" t="s">
        <v>5</v>
      </c>
      <c r="C4759" s="4" t="s">
        <v>7</v>
      </c>
      <c r="D4759" s="4" t="s">
        <v>11</v>
      </c>
      <c r="E4759" s="4" t="s">
        <v>11</v>
      </c>
      <c r="F4759" s="4" t="s">
        <v>7</v>
      </c>
    </row>
    <row r="4760" spans="1:8">
      <c r="A4760" t="n">
        <v>35004</v>
      </c>
      <c r="B4760" s="65" t="n">
        <v>25</v>
      </c>
      <c r="C4760" s="7" t="n">
        <v>1</v>
      </c>
      <c r="D4760" s="7" t="n">
        <v>65535</v>
      </c>
      <c r="E4760" s="7" t="n">
        <v>65535</v>
      </c>
      <c r="F4760" s="7" t="n">
        <v>0</v>
      </c>
    </row>
    <row r="4761" spans="1:8">
      <c r="A4761" t="s">
        <v>4</v>
      </c>
      <c r="B4761" s="4" t="s">
        <v>5</v>
      </c>
      <c r="C4761" s="4" t="s">
        <v>11</v>
      </c>
      <c r="D4761" s="4" t="s">
        <v>7</v>
      </c>
    </row>
    <row r="4762" spans="1:8">
      <c r="A4762" t="n">
        <v>35011</v>
      </c>
      <c r="B4762" s="63" t="n">
        <v>89</v>
      </c>
      <c r="C4762" s="7" t="n">
        <v>65533</v>
      </c>
      <c r="D4762" s="7" t="n">
        <v>1</v>
      </c>
    </row>
    <row r="4763" spans="1:8">
      <c r="A4763" t="s">
        <v>4</v>
      </c>
      <c r="B4763" s="4" t="s">
        <v>5</v>
      </c>
      <c r="C4763" s="4" t="s">
        <v>7</v>
      </c>
      <c r="D4763" s="4" t="s">
        <v>11</v>
      </c>
      <c r="E4763" s="4" t="s">
        <v>16</v>
      </c>
    </row>
    <row r="4764" spans="1:8">
      <c r="A4764" t="n">
        <v>35015</v>
      </c>
      <c r="B4764" s="29" t="n">
        <v>58</v>
      </c>
      <c r="C4764" s="7" t="n">
        <v>101</v>
      </c>
      <c r="D4764" s="7" t="n">
        <v>500</v>
      </c>
      <c r="E4764" s="7" t="n">
        <v>1</v>
      </c>
    </row>
    <row r="4765" spans="1:8">
      <c r="A4765" t="s">
        <v>4</v>
      </c>
      <c r="B4765" s="4" t="s">
        <v>5</v>
      </c>
      <c r="C4765" s="4" t="s">
        <v>7</v>
      </c>
      <c r="D4765" s="4" t="s">
        <v>11</v>
      </c>
    </row>
    <row r="4766" spans="1:8">
      <c r="A4766" t="n">
        <v>35023</v>
      </c>
      <c r="B4766" s="29" t="n">
        <v>58</v>
      </c>
      <c r="C4766" s="7" t="n">
        <v>254</v>
      </c>
      <c r="D4766" s="7" t="n">
        <v>0</v>
      </c>
    </row>
    <row r="4767" spans="1:8">
      <c r="A4767" t="s">
        <v>4</v>
      </c>
      <c r="B4767" s="4" t="s">
        <v>5</v>
      </c>
      <c r="C4767" s="4" t="s">
        <v>7</v>
      </c>
    </row>
    <row r="4768" spans="1:8">
      <c r="A4768" t="n">
        <v>35027</v>
      </c>
      <c r="B4768" s="26" t="n">
        <v>45</v>
      </c>
      <c r="C4768" s="7" t="n">
        <v>0</v>
      </c>
    </row>
    <row r="4769" spans="1:8">
      <c r="A4769" t="s">
        <v>4</v>
      </c>
      <c r="B4769" s="4" t="s">
        <v>5</v>
      </c>
      <c r="C4769" s="4" t="s">
        <v>7</v>
      </c>
      <c r="D4769" s="4" t="s">
        <v>7</v>
      </c>
      <c r="E4769" s="4" t="s">
        <v>16</v>
      </c>
      <c r="F4769" s="4" t="s">
        <v>16</v>
      </c>
      <c r="G4769" s="4" t="s">
        <v>16</v>
      </c>
      <c r="H4769" s="4" t="s">
        <v>11</v>
      </c>
    </row>
    <row r="4770" spans="1:8">
      <c r="A4770" t="n">
        <v>35029</v>
      </c>
      <c r="B4770" s="26" t="n">
        <v>45</v>
      </c>
      <c r="C4770" s="7" t="n">
        <v>2</v>
      </c>
      <c r="D4770" s="7" t="n">
        <v>3</v>
      </c>
      <c r="E4770" s="7" t="n">
        <v>6.73000001907349</v>
      </c>
      <c r="F4770" s="7" t="n">
        <v>-1.14999997615814</v>
      </c>
      <c r="G4770" s="7" t="n">
        <v>-24.4699993133545</v>
      </c>
      <c r="H4770" s="7" t="n">
        <v>0</v>
      </c>
    </row>
    <row r="4771" spans="1:8">
      <c r="A4771" t="s">
        <v>4</v>
      </c>
      <c r="B4771" s="4" t="s">
        <v>5</v>
      </c>
      <c r="C4771" s="4" t="s">
        <v>7</v>
      </c>
      <c r="D4771" s="4" t="s">
        <v>7</v>
      </c>
      <c r="E4771" s="4" t="s">
        <v>16</v>
      </c>
      <c r="F4771" s="4" t="s">
        <v>16</v>
      </c>
      <c r="G4771" s="4" t="s">
        <v>16</v>
      </c>
      <c r="H4771" s="4" t="s">
        <v>11</v>
      </c>
      <c r="I4771" s="4" t="s">
        <v>7</v>
      </c>
    </row>
    <row r="4772" spans="1:8">
      <c r="A4772" t="n">
        <v>35046</v>
      </c>
      <c r="B4772" s="26" t="n">
        <v>45</v>
      </c>
      <c r="C4772" s="7" t="n">
        <v>4</v>
      </c>
      <c r="D4772" s="7" t="n">
        <v>3</v>
      </c>
      <c r="E4772" s="7" t="n">
        <v>13.3400001525879</v>
      </c>
      <c r="F4772" s="7" t="n">
        <v>93.8300018310547</v>
      </c>
      <c r="G4772" s="7" t="n">
        <v>358</v>
      </c>
      <c r="H4772" s="7" t="n">
        <v>0</v>
      </c>
      <c r="I4772" s="7" t="n">
        <v>0</v>
      </c>
    </row>
    <row r="4773" spans="1:8">
      <c r="A4773" t="s">
        <v>4</v>
      </c>
      <c r="B4773" s="4" t="s">
        <v>5</v>
      </c>
      <c r="C4773" s="4" t="s">
        <v>7</v>
      </c>
      <c r="D4773" s="4" t="s">
        <v>7</v>
      </c>
      <c r="E4773" s="4" t="s">
        <v>16</v>
      </c>
      <c r="F4773" s="4" t="s">
        <v>11</v>
      </c>
    </row>
    <row r="4774" spans="1:8">
      <c r="A4774" t="n">
        <v>35064</v>
      </c>
      <c r="B4774" s="26" t="n">
        <v>45</v>
      </c>
      <c r="C4774" s="7" t="n">
        <v>5</v>
      </c>
      <c r="D4774" s="7" t="n">
        <v>3</v>
      </c>
      <c r="E4774" s="7" t="n">
        <v>6.69999980926514</v>
      </c>
      <c r="F4774" s="7" t="n">
        <v>0</v>
      </c>
    </row>
    <row r="4775" spans="1:8">
      <c r="A4775" t="s">
        <v>4</v>
      </c>
      <c r="B4775" s="4" t="s">
        <v>5</v>
      </c>
      <c r="C4775" s="4" t="s">
        <v>7</v>
      </c>
      <c r="D4775" s="4" t="s">
        <v>7</v>
      </c>
      <c r="E4775" s="4" t="s">
        <v>16</v>
      </c>
      <c r="F4775" s="4" t="s">
        <v>11</v>
      </c>
    </row>
    <row r="4776" spans="1:8">
      <c r="A4776" t="n">
        <v>35073</v>
      </c>
      <c r="B4776" s="26" t="n">
        <v>45</v>
      </c>
      <c r="C4776" s="7" t="n">
        <v>11</v>
      </c>
      <c r="D4776" s="7" t="n">
        <v>3</v>
      </c>
      <c r="E4776" s="7" t="n">
        <v>22.6000003814697</v>
      </c>
      <c r="F4776" s="7" t="n">
        <v>0</v>
      </c>
    </row>
    <row r="4777" spans="1:8">
      <c r="A4777" t="s">
        <v>4</v>
      </c>
      <c r="B4777" s="4" t="s">
        <v>5</v>
      </c>
      <c r="C4777" s="4" t="s">
        <v>7</v>
      </c>
      <c r="D4777" s="4" t="s">
        <v>7</v>
      </c>
      <c r="E4777" s="4" t="s">
        <v>16</v>
      </c>
      <c r="F4777" s="4" t="s">
        <v>16</v>
      </c>
      <c r="G4777" s="4" t="s">
        <v>16</v>
      </c>
      <c r="H4777" s="4" t="s">
        <v>11</v>
      </c>
    </row>
    <row r="4778" spans="1:8">
      <c r="A4778" t="n">
        <v>35082</v>
      </c>
      <c r="B4778" s="26" t="n">
        <v>45</v>
      </c>
      <c r="C4778" s="7" t="n">
        <v>2</v>
      </c>
      <c r="D4778" s="7" t="n">
        <v>3</v>
      </c>
      <c r="E4778" s="7" t="n">
        <v>5.01000022888184</v>
      </c>
      <c r="F4778" s="7" t="n">
        <v>-1.38999998569489</v>
      </c>
      <c r="G4778" s="7" t="n">
        <v>-24.1000003814697</v>
      </c>
      <c r="H4778" s="7" t="n">
        <v>0</v>
      </c>
    </row>
    <row r="4779" spans="1:8">
      <c r="A4779" t="s">
        <v>4</v>
      </c>
      <c r="B4779" s="4" t="s">
        <v>5</v>
      </c>
      <c r="C4779" s="4" t="s">
        <v>7</v>
      </c>
      <c r="D4779" s="4" t="s">
        <v>7</v>
      </c>
      <c r="E4779" s="4" t="s">
        <v>16</v>
      </c>
      <c r="F4779" s="4" t="s">
        <v>16</v>
      </c>
      <c r="G4779" s="4" t="s">
        <v>16</v>
      </c>
      <c r="H4779" s="4" t="s">
        <v>11</v>
      </c>
      <c r="I4779" s="4" t="s">
        <v>7</v>
      </c>
    </row>
    <row r="4780" spans="1:8">
      <c r="A4780" t="n">
        <v>35099</v>
      </c>
      <c r="B4780" s="26" t="n">
        <v>45</v>
      </c>
      <c r="C4780" s="7" t="n">
        <v>4</v>
      </c>
      <c r="D4780" s="7" t="n">
        <v>3</v>
      </c>
      <c r="E4780" s="7" t="n">
        <v>10.2700004577637</v>
      </c>
      <c r="F4780" s="7" t="n">
        <v>110.269996643066</v>
      </c>
      <c r="G4780" s="7" t="n">
        <v>0</v>
      </c>
      <c r="H4780" s="7" t="n">
        <v>0</v>
      </c>
      <c r="I4780" s="7" t="n">
        <v>0</v>
      </c>
    </row>
    <row r="4781" spans="1:8">
      <c r="A4781" t="s">
        <v>4</v>
      </c>
      <c r="B4781" s="4" t="s">
        <v>5</v>
      </c>
      <c r="C4781" s="4" t="s">
        <v>7</v>
      </c>
      <c r="D4781" s="4" t="s">
        <v>7</v>
      </c>
      <c r="E4781" s="4" t="s">
        <v>16</v>
      </c>
      <c r="F4781" s="4" t="s">
        <v>11</v>
      </c>
    </row>
    <row r="4782" spans="1:8">
      <c r="A4782" t="n">
        <v>35117</v>
      </c>
      <c r="B4782" s="26" t="n">
        <v>45</v>
      </c>
      <c r="C4782" s="7" t="n">
        <v>5</v>
      </c>
      <c r="D4782" s="7" t="n">
        <v>3</v>
      </c>
      <c r="E4782" s="7" t="n">
        <v>4.80000019073486</v>
      </c>
      <c r="F4782" s="7" t="n">
        <v>0</v>
      </c>
    </row>
    <row r="4783" spans="1:8">
      <c r="A4783" t="s">
        <v>4</v>
      </c>
      <c r="B4783" s="4" t="s">
        <v>5</v>
      </c>
      <c r="C4783" s="4" t="s">
        <v>7</v>
      </c>
      <c r="D4783" s="4" t="s">
        <v>7</v>
      </c>
      <c r="E4783" s="4" t="s">
        <v>16</v>
      </c>
      <c r="F4783" s="4" t="s">
        <v>11</v>
      </c>
    </row>
    <row r="4784" spans="1:8">
      <c r="A4784" t="n">
        <v>35126</v>
      </c>
      <c r="B4784" s="26" t="n">
        <v>45</v>
      </c>
      <c r="C4784" s="7" t="n">
        <v>11</v>
      </c>
      <c r="D4784" s="7" t="n">
        <v>3</v>
      </c>
      <c r="E4784" s="7" t="n">
        <v>32.4000015258789</v>
      </c>
      <c r="F4784" s="7" t="n">
        <v>0</v>
      </c>
    </row>
    <row r="4785" spans="1:9">
      <c r="A4785" t="s">
        <v>4</v>
      </c>
      <c r="B4785" s="4" t="s">
        <v>5</v>
      </c>
      <c r="C4785" s="4" t="s">
        <v>7</v>
      </c>
      <c r="D4785" s="4" t="s">
        <v>11</v>
      </c>
      <c r="E4785" s="4" t="s">
        <v>7</v>
      </c>
      <c r="F4785" s="4" t="s">
        <v>7</v>
      </c>
      <c r="G4785" s="4" t="s">
        <v>7</v>
      </c>
      <c r="H4785" s="4" t="s">
        <v>7</v>
      </c>
    </row>
    <row r="4786" spans="1:9">
      <c r="A4786" t="n">
        <v>35135</v>
      </c>
      <c r="B4786" s="41" t="n">
        <v>51</v>
      </c>
      <c r="C4786" s="7" t="n">
        <v>2</v>
      </c>
      <c r="D4786" s="7" t="n">
        <v>18</v>
      </c>
      <c r="E4786" s="7" t="n">
        <v>0</v>
      </c>
      <c r="F4786" s="7" t="n">
        <v>0</v>
      </c>
      <c r="G4786" s="7" t="n">
        <v>127</v>
      </c>
      <c r="H4786" s="7" t="n">
        <v>0</v>
      </c>
    </row>
    <row r="4787" spans="1:9">
      <c r="A4787" t="s">
        <v>4</v>
      </c>
      <c r="B4787" s="4" t="s">
        <v>5</v>
      </c>
      <c r="C4787" s="4" t="s">
        <v>7</v>
      </c>
      <c r="D4787" s="4" t="s">
        <v>11</v>
      </c>
    </row>
    <row r="4788" spans="1:9">
      <c r="A4788" t="n">
        <v>35143</v>
      </c>
      <c r="B4788" s="29" t="n">
        <v>58</v>
      </c>
      <c r="C4788" s="7" t="n">
        <v>255</v>
      </c>
      <c r="D4788" s="7" t="n">
        <v>0</v>
      </c>
    </row>
    <row r="4789" spans="1:9">
      <c r="A4789" t="s">
        <v>4</v>
      </c>
      <c r="B4789" s="4" t="s">
        <v>5</v>
      </c>
      <c r="C4789" s="4" t="s">
        <v>11</v>
      </c>
    </row>
    <row r="4790" spans="1:9">
      <c r="A4790" t="n">
        <v>35147</v>
      </c>
      <c r="B4790" s="36" t="n">
        <v>16</v>
      </c>
      <c r="C4790" s="7" t="n">
        <v>300</v>
      </c>
    </row>
    <row r="4791" spans="1:9">
      <c r="A4791" t="s">
        <v>4</v>
      </c>
      <c r="B4791" s="4" t="s">
        <v>5</v>
      </c>
      <c r="C4791" s="4" t="s">
        <v>7</v>
      </c>
      <c r="D4791" s="4" t="s">
        <v>11</v>
      </c>
      <c r="E4791" s="4" t="s">
        <v>8</v>
      </c>
    </row>
    <row r="4792" spans="1:9">
      <c r="A4792" t="n">
        <v>35150</v>
      </c>
      <c r="B4792" s="41" t="n">
        <v>51</v>
      </c>
      <c r="C4792" s="7" t="n">
        <v>4</v>
      </c>
      <c r="D4792" s="7" t="n">
        <v>18</v>
      </c>
      <c r="E4792" s="7" t="s">
        <v>284</v>
      </c>
    </row>
    <row r="4793" spans="1:9">
      <c r="A4793" t="s">
        <v>4</v>
      </c>
      <c r="B4793" s="4" t="s">
        <v>5</v>
      </c>
      <c r="C4793" s="4" t="s">
        <v>11</v>
      </c>
    </row>
    <row r="4794" spans="1:9">
      <c r="A4794" t="n">
        <v>35164</v>
      </c>
      <c r="B4794" s="36" t="n">
        <v>16</v>
      </c>
      <c r="C4794" s="7" t="n">
        <v>0</v>
      </c>
    </row>
    <row r="4795" spans="1:9">
      <c r="A4795" t="s">
        <v>4</v>
      </c>
      <c r="B4795" s="4" t="s">
        <v>5</v>
      </c>
      <c r="C4795" s="4" t="s">
        <v>11</v>
      </c>
      <c r="D4795" s="4" t="s">
        <v>7</v>
      </c>
      <c r="E4795" s="4" t="s">
        <v>13</v>
      </c>
      <c r="F4795" s="4" t="s">
        <v>46</v>
      </c>
      <c r="G4795" s="4" t="s">
        <v>7</v>
      </c>
      <c r="H4795" s="4" t="s">
        <v>7</v>
      </c>
      <c r="I4795" s="4" t="s">
        <v>7</v>
      </c>
      <c r="J4795" s="4" t="s">
        <v>13</v>
      </c>
      <c r="K4795" s="4" t="s">
        <v>46</v>
      </c>
      <c r="L4795" s="4" t="s">
        <v>7</v>
      </c>
      <c r="M4795" s="4" t="s">
        <v>7</v>
      </c>
    </row>
    <row r="4796" spans="1:9">
      <c r="A4796" t="n">
        <v>35167</v>
      </c>
      <c r="B4796" s="42" t="n">
        <v>26</v>
      </c>
      <c r="C4796" s="7" t="n">
        <v>18</v>
      </c>
      <c r="D4796" s="7" t="n">
        <v>17</v>
      </c>
      <c r="E4796" s="7" t="n">
        <v>17493</v>
      </c>
      <c r="F4796" s="7" t="s">
        <v>318</v>
      </c>
      <c r="G4796" s="7" t="n">
        <v>2</v>
      </c>
      <c r="H4796" s="7" t="n">
        <v>3</v>
      </c>
      <c r="I4796" s="7" t="n">
        <v>17</v>
      </c>
      <c r="J4796" s="7" t="n">
        <v>17494</v>
      </c>
      <c r="K4796" s="7" t="s">
        <v>319</v>
      </c>
      <c r="L4796" s="7" t="n">
        <v>2</v>
      </c>
      <c r="M4796" s="7" t="n">
        <v>0</v>
      </c>
    </row>
    <row r="4797" spans="1:9">
      <c r="A4797" t="s">
        <v>4</v>
      </c>
      <c r="B4797" s="4" t="s">
        <v>5</v>
      </c>
    </row>
    <row r="4798" spans="1:9">
      <c r="A4798" t="n">
        <v>35326</v>
      </c>
      <c r="B4798" s="43" t="n">
        <v>28</v>
      </c>
    </row>
    <row r="4799" spans="1:9">
      <c r="A4799" t="s">
        <v>4</v>
      </c>
      <c r="B4799" s="4" t="s">
        <v>5</v>
      </c>
      <c r="C4799" s="4" t="s">
        <v>11</v>
      </c>
      <c r="D4799" s="4" t="s">
        <v>7</v>
      </c>
    </row>
    <row r="4800" spans="1:9">
      <c r="A4800" t="n">
        <v>35327</v>
      </c>
      <c r="B4800" s="63" t="n">
        <v>89</v>
      </c>
      <c r="C4800" s="7" t="n">
        <v>65533</v>
      </c>
      <c r="D4800" s="7" t="n">
        <v>1</v>
      </c>
    </row>
    <row r="4801" spans="1:13">
      <c r="A4801" t="s">
        <v>4</v>
      </c>
      <c r="B4801" s="4" t="s">
        <v>5</v>
      </c>
      <c r="C4801" s="4" t="s">
        <v>7</v>
      </c>
      <c r="D4801" s="4" t="s">
        <v>11</v>
      </c>
      <c r="E4801" s="4" t="s">
        <v>11</v>
      </c>
      <c r="F4801" s="4" t="s">
        <v>7</v>
      </c>
    </row>
    <row r="4802" spans="1:13">
      <c r="A4802" t="n">
        <v>35331</v>
      </c>
      <c r="B4802" s="65" t="n">
        <v>25</v>
      </c>
      <c r="C4802" s="7" t="n">
        <v>1</v>
      </c>
      <c r="D4802" s="7" t="n">
        <v>60</v>
      </c>
      <c r="E4802" s="7" t="n">
        <v>640</v>
      </c>
      <c r="F4802" s="7" t="n">
        <v>1</v>
      </c>
    </row>
    <row r="4803" spans="1:13">
      <c r="A4803" t="s">
        <v>4</v>
      </c>
      <c r="B4803" s="4" t="s">
        <v>5</v>
      </c>
      <c r="C4803" s="4" t="s">
        <v>7</v>
      </c>
      <c r="D4803" s="4" t="s">
        <v>11</v>
      </c>
      <c r="E4803" s="4" t="s">
        <v>8</v>
      </c>
    </row>
    <row r="4804" spans="1:13">
      <c r="A4804" t="n">
        <v>35338</v>
      </c>
      <c r="B4804" s="41" t="n">
        <v>51</v>
      </c>
      <c r="C4804" s="7" t="n">
        <v>4</v>
      </c>
      <c r="D4804" s="7" t="n">
        <v>14</v>
      </c>
      <c r="E4804" s="7" t="s">
        <v>170</v>
      </c>
    </row>
    <row r="4805" spans="1:13">
      <c r="A4805" t="s">
        <v>4</v>
      </c>
      <c r="B4805" s="4" t="s">
        <v>5</v>
      </c>
      <c r="C4805" s="4" t="s">
        <v>11</v>
      </c>
    </row>
    <row r="4806" spans="1:13">
      <c r="A4806" t="n">
        <v>35351</v>
      </c>
      <c r="B4806" s="36" t="n">
        <v>16</v>
      </c>
      <c r="C4806" s="7" t="n">
        <v>0</v>
      </c>
    </row>
    <row r="4807" spans="1:13">
      <c r="A4807" t="s">
        <v>4</v>
      </c>
      <c r="B4807" s="4" t="s">
        <v>5</v>
      </c>
      <c r="C4807" s="4" t="s">
        <v>11</v>
      </c>
      <c r="D4807" s="4" t="s">
        <v>7</v>
      </c>
      <c r="E4807" s="4" t="s">
        <v>13</v>
      </c>
      <c r="F4807" s="4" t="s">
        <v>46</v>
      </c>
      <c r="G4807" s="4" t="s">
        <v>7</v>
      </c>
      <c r="H4807" s="4" t="s">
        <v>7</v>
      </c>
    </row>
    <row r="4808" spans="1:13">
      <c r="A4808" t="n">
        <v>35354</v>
      </c>
      <c r="B4808" s="42" t="n">
        <v>26</v>
      </c>
      <c r="C4808" s="7" t="n">
        <v>14</v>
      </c>
      <c r="D4808" s="7" t="n">
        <v>17</v>
      </c>
      <c r="E4808" s="7" t="n">
        <v>13383</v>
      </c>
      <c r="F4808" s="7" t="s">
        <v>320</v>
      </c>
      <c r="G4808" s="7" t="n">
        <v>2</v>
      </c>
      <c r="H4808" s="7" t="n">
        <v>0</v>
      </c>
    </row>
    <row r="4809" spans="1:13">
      <c r="A4809" t="s">
        <v>4</v>
      </c>
      <c r="B4809" s="4" t="s">
        <v>5</v>
      </c>
    </row>
    <row r="4810" spans="1:13">
      <c r="A4810" t="n">
        <v>35465</v>
      </c>
      <c r="B4810" s="43" t="n">
        <v>28</v>
      </c>
    </row>
    <row r="4811" spans="1:13">
      <c r="A4811" t="s">
        <v>4</v>
      </c>
      <c r="B4811" s="4" t="s">
        <v>5</v>
      </c>
      <c r="C4811" s="4" t="s">
        <v>11</v>
      </c>
      <c r="D4811" s="4" t="s">
        <v>7</v>
      </c>
    </row>
    <row r="4812" spans="1:13">
      <c r="A4812" t="n">
        <v>35466</v>
      </c>
      <c r="B4812" s="63" t="n">
        <v>89</v>
      </c>
      <c r="C4812" s="7" t="n">
        <v>65533</v>
      </c>
      <c r="D4812" s="7" t="n">
        <v>1</v>
      </c>
    </row>
    <row r="4813" spans="1:13">
      <c r="A4813" t="s">
        <v>4</v>
      </c>
      <c r="B4813" s="4" t="s">
        <v>5</v>
      </c>
      <c r="C4813" s="4" t="s">
        <v>7</v>
      </c>
      <c r="D4813" s="4" t="s">
        <v>11</v>
      </c>
      <c r="E4813" s="4" t="s">
        <v>11</v>
      </c>
      <c r="F4813" s="4" t="s">
        <v>7</v>
      </c>
    </row>
    <row r="4814" spans="1:13">
      <c r="A4814" t="n">
        <v>35470</v>
      </c>
      <c r="B4814" s="65" t="n">
        <v>25</v>
      </c>
      <c r="C4814" s="7" t="n">
        <v>1</v>
      </c>
      <c r="D4814" s="7" t="n">
        <v>65535</v>
      </c>
      <c r="E4814" s="7" t="n">
        <v>65535</v>
      </c>
      <c r="F4814" s="7" t="n">
        <v>0</v>
      </c>
    </row>
    <row r="4815" spans="1:13">
      <c r="A4815" t="s">
        <v>4</v>
      </c>
      <c r="B4815" s="4" t="s">
        <v>5</v>
      </c>
      <c r="C4815" s="4" t="s">
        <v>7</v>
      </c>
      <c r="D4815" s="4" t="s">
        <v>11</v>
      </c>
      <c r="E4815" s="4" t="s">
        <v>11</v>
      </c>
      <c r="F4815" s="4" t="s">
        <v>7</v>
      </c>
    </row>
    <row r="4816" spans="1:13">
      <c r="A4816" t="n">
        <v>35477</v>
      </c>
      <c r="B4816" s="65" t="n">
        <v>25</v>
      </c>
      <c r="C4816" s="7" t="n">
        <v>1</v>
      </c>
      <c r="D4816" s="7" t="n">
        <v>60</v>
      </c>
      <c r="E4816" s="7" t="n">
        <v>640</v>
      </c>
      <c r="F4816" s="7" t="n">
        <v>2</v>
      </c>
    </row>
    <row r="4817" spans="1:8">
      <c r="A4817" t="s">
        <v>4</v>
      </c>
      <c r="B4817" s="4" t="s">
        <v>5</v>
      </c>
      <c r="C4817" s="4" t="s">
        <v>7</v>
      </c>
      <c r="D4817" s="4" t="s">
        <v>11</v>
      </c>
      <c r="E4817" s="4" t="s">
        <v>8</v>
      </c>
    </row>
    <row r="4818" spans="1:8">
      <c r="A4818" t="n">
        <v>35484</v>
      </c>
      <c r="B4818" s="41" t="n">
        <v>51</v>
      </c>
      <c r="C4818" s="7" t="n">
        <v>4</v>
      </c>
      <c r="D4818" s="7" t="n">
        <v>7032</v>
      </c>
      <c r="E4818" s="7" t="s">
        <v>170</v>
      </c>
    </row>
    <row r="4819" spans="1:8">
      <c r="A4819" t="s">
        <v>4</v>
      </c>
      <c r="B4819" s="4" t="s">
        <v>5</v>
      </c>
      <c r="C4819" s="4" t="s">
        <v>11</v>
      </c>
    </row>
    <row r="4820" spans="1:8">
      <c r="A4820" t="n">
        <v>35497</v>
      </c>
      <c r="B4820" s="36" t="n">
        <v>16</v>
      </c>
      <c r="C4820" s="7" t="n">
        <v>0</v>
      </c>
    </row>
    <row r="4821" spans="1:8">
      <c r="A4821" t="s">
        <v>4</v>
      </c>
      <c r="B4821" s="4" t="s">
        <v>5</v>
      </c>
      <c r="C4821" s="4" t="s">
        <v>11</v>
      </c>
      <c r="D4821" s="4" t="s">
        <v>7</v>
      </c>
      <c r="E4821" s="4" t="s">
        <v>13</v>
      </c>
      <c r="F4821" s="4" t="s">
        <v>46</v>
      </c>
      <c r="G4821" s="4" t="s">
        <v>7</v>
      </c>
      <c r="H4821" s="4" t="s">
        <v>7</v>
      </c>
    </row>
    <row r="4822" spans="1:8">
      <c r="A4822" t="n">
        <v>35500</v>
      </c>
      <c r="B4822" s="42" t="n">
        <v>26</v>
      </c>
      <c r="C4822" s="7" t="n">
        <v>7032</v>
      </c>
      <c r="D4822" s="7" t="n">
        <v>17</v>
      </c>
      <c r="E4822" s="7" t="n">
        <v>18548</v>
      </c>
      <c r="F4822" s="7" t="s">
        <v>321</v>
      </c>
      <c r="G4822" s="7" t="n">
        <v>2</v>
      </c>
      <c r="H4822" s="7" t="n">
        <v>0</v>
      </c>
    </row>
    <row r="4823" spans="1:8">
      <c r="A4823" t="s">
        <v>4</v>
      </c>
      <c r="B4823" s="4" t="s">
        <v>5</v>
      </c>
    </row>
    <row r="4824" spans="1:8">
      <c r="A4824" t="n">
        <v>35585</v>
      </c>
      <c r="B4824" s="43" t="n">
        <v>28</v>
      </c>
    </row>
    <row r="4825" spans="1:8">
      <c r="A4825" t="s">
        <v>4</v>
      </c>
      <c r="B4825" s="4" t="s">
        <v>5</v>
      </c>
      <c r="C4825" s="4" t="s">
        <v>11</v>
      </c>
      <c r="D4825" s="4" t="s">
        <v>7</v>
      </c>
    </row>
    <row r="4826" spans="1:8">
      <c r="A4826" t="n">
        <v>35586</v>
      </c>
      <c r="B4826" s="63" t="n">
        <v>89</v>
      </c>
      <c r="C4826" s="7" t="n">
        <v>65533</v>
      </c>
      <c r="D4826" s="7" t="n">
        <v>1</v>
      </c>
    </row>
    <row r="4827" spans="1:8">
      <c r="A4827" t="s">
        <v>4</v>
      </c>
      <c r="B4827" s="4" t="s">
        <v>5</v>
      </c>
      <c r="C4827" s="4" t="s">
        <v>7</v>
      </c>
      <c r="D4827" s="4" t="s">
        <v>11</v>
      </c>
      <c r="E4827" s="4" t="s">
        <v>11</v>
      </c>
      <c r="F4827" s="4" t="s">
        <v>7</v>
      </c>
    </row>
    <row r="4828" spans="1:8">
      <c r="A4828" t="n">
        <v>35590</v>
      </c>
      <c r="B4828" s="65" t="n">
        <v>25</v>
      </c>
      <c r="C4828" s="7" t="n">
        <v>1</v>
      </c>
      <c r="D4828" s="7" t="n">
        <v>65535</v>
      </c>
      <c r="E4828" s="7" t="n">
        <v>65535</v>
      </c>
      <c r="F4828" s="7" t="n">
        <v>0</v>
      </c>
    </row>
    <row r="4829" spans="1:8">
      <c r="A4829" t="s">
        <v>4</v>
      </c>
      <c r="B4829" s="4" t="s">
        <v>5</v>
      </c>
      <c r="C4829" s="4" t="s">
        <v>11</v>
      </c>
      <c r="D4829" s="4" t="s">
        <v>11</v>
      </c>
      <c r="E4829" s="4" t="s">
        <v>11</v>
      </c>
    </row>
    <row r="4830" spans="1:8">
      <c r="A4830" t="n">
        <v>35597</v>
      </c>
      <c r="B4830" s="64" t="n">
        <v>61</v>
      </c>
      <c r="C4830" s="7" t="n">
        <v>17</v>
      </c>
      <c r="D4830" s="7" t="n">
        <v>0</v>
      </c>
      <c r="E4830" s="7" t="n">
        <v>1000</v>
      </c>
    </row>
    <row r="4831" spans="1:8">
      <c r="A4831" t="s">
        <v>4</v>
      </c>
      <c r="B4831" s="4" t="s">
        <v>5</v>
      </c>
      <c r="C4831" s="4" t="s">
        <v>11</v>
      </c>
    </row>
    <row r="4832" spans="1:8">
      <c r="A4832" t="n">
        <v>35604</v>
      </c>
      <c r="B4832" s="36" t="n">
        <v>16</v>
      </c>
      <c r="C4832" s="7" t="n">
        <v>300</v>
      </c>
    </row>
    <row r="4833" spans="1:8">
      <c r="A4833" t="s">
        <v>4</v>
      </c>
      <c r="B4833" s="4" t="s">
        <v>5</v>
      </c>
      <c r="C4833" s="4" t="s">
        <v>7</v>
      </c>
      <c r="D4833" s="4" t="s">
        <v>11</v>
      </c>
      <c r="E4833" s="4" t="s">
        <v>8</v>
      </c>
    </row>
    <row r="4834" spans="1:8">
      <c r="A4834" t="n">
        <v>35607</v>
      </c>
      <c r="B4834" s="41" t="n">
        <v>51</v>
      </c>
      <c r="C4834" s="7" t="n">
        <v>4</v>
      </c>
      <c r="D4834" s="7" t="n">
        <v>17</v>
      </c>
      <c r="E4834" s="7" t="s">
        <v>284</v>
      </c>
    </row>
    <row r="4835" spans="1:8">
      <c r="A4835" t="s">
        <v>4</v>
      </c>
      <c r="B4835" s="4" t="s">
        <v>5</v>
      </c>
      <c r="C4835" s="4" t="s">
        <v>11</v>
      </c>
    </row>
    <row r="4836" spans="1:8">
      <c r="A4836" t="n">
        <v>35621</v>
      </c>
      <c r="B4836" s="36" t="n">
        <v>16</v>
      </c>
      <c r="C4836" s="7" t="n">
        <v>0</v>
      </c>
    </row>
    <row r="4837" spans="1:8">
      <c r="A4837" t="s">
        <v>4</v>
      </c>
      <c r="B4837" s="4" t="s">
        <v>5</v>
      </c>
      <c r="C4837" s="4" t="s">
        <v>11</v>
      </c>
      <c r="D4837" s="4" t="s">
        <v>7</v>
      </c>
      <c r="E4837" s="4" t="s">
        <v>13</v>
      </c>
      <c r="F4837" s="4" t="s">
        <v>46</v>
      </c>
      <c r="G4837" s="4" t="s">
        <v>7</v>
      </c>
      <c r="H4837" s="4" t="s">
        <v>7</v>
      </c>
      <c r="I4837" s="4" t="s">
        <v>7</v>
      </c>
      <c r="J4837" s="4" t="s">
        <v>13</v>
      </c>
      <c r="K4837" s="4" t="s">
        <v>46</v>
      </c>
      <c r="L4837" s="4" t="s">
        <v>7</v>
      </c>
      <c r="M4837" s="4" t="s">
        <v>7</v>
      </c>
    </row>
    <row r="4838" spans="1:8">
      <c r="A4838" t="n">
        <v>35624</v>
      </c>
      <c r="B4838" s="42" t="n">
        <v>26</v>
      </c>
      <c r="C4838" s="7" t="n">
        <v>17</v>
      </c>
      <c r="D4838" s="7" t="n">
        <v>17</v>
      </c>
      <c r="E4838" s="7" t="n">
        <v>16452</v>
      </c>
      <c r="F4838" s="7" t="s">
        <v>322</v>
      </c>
      <c r="G4838" s="7" t="n">
        <v>2</v>
      </c>
      <c r="H4838" s="7" t="n">
        <v>3</v>
      </c>
      <c r="I4838" s="7" t="n">
        <v>17</v>
      </c>
      <c r="J4838" s="7" t="n">
        <v>16453</v>
      </c>
      <c r="K4838" s="7" t="s">
        <v>323</v>
      </c>
      <c r="L4838" s="7" t="n">
        <v>2</v>
      </c>
      <c r="M4838" s="7" t="n">
        <v>0</v>
      </c>
    </row>
    <row r="4839" spans="1:8">
      <c r="A4839" t="s">
        <v>4</v>
      </c>
      <c r="B4839" s="4" t="s">
        <v>5</v>
      </c>
    </row>
    <row r="4840" spans="1:8">
      <c r="A4840" t="n">
        <v>35781</v>
      </c>
      <c r="B4840" s="43" t="n">
        <v>28</v>
      </c>
    </row>
    <row r="4841" spans="1:8">
      <c r="A4841" t="s">
        <v>4</v>
      </c>
      <c r="B4841" s="4" t="s">
        <v>5</v>
      </c>
      <c r="C4841" s="4" t="s">
        <v>7</v>
      </c>
      <c r="D4841" s="4" t="s">
        <v>11</v>
      </c>
      <c r="E4841" s="4" t="s">
        <v>8</v>
      </c>
    </row>
    <row r="4842" spans="1:8">
      <c r="A4842" t="n">
        <v>35782</v>
      </c>
      <c r="B4842" s="41" t="n">
        <v>51</v>
      </c>
      <c r="C4842" s="7" t="n">
        <v>4</v>
      </c>
      <c r="D4842" s="7" t="n">
        <v>0</v>
      </c>
      <c r="E4842" s="7" t="s">
        <v>170</v>
      </c>
    </row>
    <row r="4843" spans="1:8">
      <c r="A4843" t="s">
        <v>4</v>
      </c>
      <c r="B4843" s="4" t="s">
        <v>5</v>
      </c>
      <c r="C4843" s="4" t="s">
        <v>11</v>
      </c>
    </row>
    <row r="4844" spans="1:8">
      <c r="A4844" t="n">
        <v>35795</v>
      </c>
      <c r="B4844" s="36" t="n">
        <v>16</v>
      </c>
      <c r="C4844" s="7" t="n">
        <v>0</v>
      </c>
    </row>
    <row r="4845" spans="1:8">
      <c r="A4845" t="s">
        <v>4</v>
      </c>
      <c r="B4845" s="4" t="s">
        <v>5</v>
      </c>
      <c r="C4845" s="4" t="s">
        <v>11</v>
      </c>
      <c r="D4845" s="4" t="s">
        <v>7</v>
      </c>
      <c r="E4845" s="4" t="s">
        <v>13</v>
      </c>
      <c r="F4845" s="4" t="s">
        <v>46</v>
      </c>
      <c r="G4845" s="4" t="s">
        <v>7</v>
      </c>
      <c r="H4845" s="4" t="s">
        <v>7</v>
      </c>
    </row>
    <row r="4846" spans="1:8">
      <c r="A4846" t="n">
        <v>35798</v>
      </c>
      <c r="B4846" s="42" t="n">
        <v>26</v>
      </c>
      <c r="C4846" s="7" t="n">
        <v>0</v>
      </c>
      <c r="D4846" s="7" t="n">
        <v>17</v>
      </c>
      <c r="E4846" s="7" t="n">
        <v>53318</v>
      </c>
      <c r="F4846" s="7" t="s">
        <v>324</v>
      </c>
      <c r="G4846" s="7" t="n">
        <v>2</v>
      </c>
      <c r="H4846" s="7" t="n">
        <v>0</v>
      </c>
    </row>
    <row r="4847" spans="1:8">
      <c r="A4847" t="s">
        <v>4</v>
      </c>
      <c r="B4847" s="4" t="s">
        <v>5</v>
      </c>
    </row>
    <row r="4848" spans="1:8">
      <c r="A4848" t="n">
        <v>35819</v>
      </c>
      <c r="B4848" s="43" t="n">
        <v>28</v>
      </c>
    </row>
    <row r="4849" spans="1:13">
      <c r="A4849" t="s">
        <v>4</v>
      </c>
      <c r="B4849" s="4" t="s">
        <v>5</v>
      </c>
      <c r="C4849" s="4" t="s">
        <v>11</v>
      </c>
      <c r="D4849" s="4" t="s">
        <v>7</v>
      </c>
    </row>
    <row r="4850" spans="1:13">
      <c r="A4850" t="n">
        <v>35820</v>
      </c>
      <c r="B4850" s="63" t="n">
        <v>89</v>
      </c>
      <c r="C4850" s="7" t="n">
        <v>65533</v>
      </c>
      <c r="D4850" s="7" t="n">
        <v>1</v>
      </c>
    </row>
    <row r="4851" spans="1:13">
      <c r="A4851" t="s">
        <v>4</v>
      </c>
      <c r="B4851" s="4" t="s">
        <v>5</v>
      </c>
      <c r="C4851" s="4" t="s">
        <v>11</v>
      </c>
      <c r="D4851" s="4" t="s">
        <v>11</v>
      </c>
      <c r="E4851" s="4" t="s">
        <v>11</v>
      </c>
    </row>
    <row r="4852" spans="1:13">
      <c r="A4852" t="n">
        <v>35824</v>
      </c>
      <c r="B4852" s="64" t="n">
        <v>61</v>
      </c>
      <c r="C4852" s="7" t="n">
        <v>1</v>
      </c>
      <c r="D4852" s="7" t="n">
        <v>0</v>
      </c>
      <c r="E4852" s="7" t="n">
        <v>1000</v>
      </c>
    </row>
    <row r="4853" spans="1:13">
      <c r="A4853" t="s">
        <v>4</v>
      </c>
      <c r="B4853" s="4" t="s">
        <v>5</v>
      </c>
      <c r="C4853" s="4" t="s">
        <v>11</v>
      </c>
      <c r="D4853" s="4" t="s">
        <v>7</v>
      </c>
      <c r="E4853" s="4" t="s">
        <v>8</v>
      </c>
      <c r="F4853" s="4" t="s">
        <v>16</v>
      </c>
      <c r="G4853" s="4" t="s">
        <v>16</v>
      </c>
      <c r="H4853" s="4" t="s">
        <v>16</v>
      </c>
    </row>
    <row r="4854" spans="1:13">
      <c r="A4854" t="n">
        <v>35831</v>
      </c>
      <c r="B4854" s="40" t="n">
        <v>48</v>
      </c>
      <c r="C4854" s="7" t="n">
        <v>1</v>
      </c>
      <c r="D4854" s="7" t="n">
        <v>0</v>
      </c>
      <c r="E4854" s="7" t="s">
        <v>76</v>
      </c>
      <c r="F4854" s="7" t="n">
        <v>-1</v>
      </c>
      <c r="G4854" s="7" t="n">
        <v>1</v>
      </c>
      <c r="H4854" s="7" t="n">
        <v>0</v>
      </c>
    </row>
    <row r="4855" spans="1:13">
      <c r="A4855" t="s">
        <v>4</v>
      </c>
      <c r="B4855" s="4" t="s">
        <v>5</v>
      </c>
      <c r="C4855" s="4" t="s">
        <v>7</v>
      </c>
      <c r="D4855" s="4" t="s">
        <v>11</v>
      </c>
      <c r="E4855" s="4" t="s">
        <v>11</v>
      </c>
      <c r="F4855" s="4" t="s">
        <v>7</v>
      </c>
    </row>
    <row r="4856" spans="1:13">
      <c r="A4856" t="n">
        <v>35861</v>
      </c>
      <c r="B4856" s="65" t="n">
        <v>25</v>
      </c>
      <c r="C4856" s="7" t="n">
        <v>1</v>
      </c>
      <c r="D4856" s="7" t="n">
        <v>65535</v>
      </c>
      <c r="E4856" s="7" t="n">
        <v>500</v>
      </c>
      <c r="F4856" s="7" t="n">
        <v>6</v>
      </c>
    </row>
    <row r="4857" spans="1:13">
      <c r="A4857" t="s">
        <v>4</v>
      </c>
      <c r="B4857" s="4" t="s">
        <v>5</v>
      </c>
      <c r="C4857" s="4" t="s">
        <v>7</v>
      </c>
      <c r="D4857" s="4" t="s">
        <v>11</v>
      </c>
      <c r="E4857" s="4" t="s">
        <v>8</v>
      </c>
    </row>
    <row r="4858" spans="1:13">
      <c r="A4858" t="n">
        <v>35868</v>
      </c>
      <c r="B4858" s="41" t="n">
        <v>51</v>
      </c>
      <c r="C4858" s="7" t="n">
        <v>4</v>
      </c>
      <c r="D4858" s="7" t="n">
        <v>1</v>
      </c>
      <c r="E4858" s="7" t="s">
        <v>325</v>
      </c>
    </row>
    <row r="4859" spans="1:13">
      <c r="A4859" t="s">
        <v>4</v>
      </c>
      <c r="B4859" s="4" t="s">
        <v>5</v>
      </c>
      <c r="C4859" s="4" t="s">
        <v>11</v>
      </c>
    </row>
    <row r="4860" spans="1:13">
      <c r="A4860" t="n">
        <v>35881</v>
      </c>
      <c r="B4860" s="36" t="n">
        <v>16</v>
      </c>
      <c r="C4860" s="7" t="n">
        <v>0</v>
      </c>
    </row>
    <row r="4861" spans="1:13">
      <c r="A4861" t="s">
        <v>4</v>
      </c>
      <c r="B4861" s="4" t="s">
        <v>5</v>
      </c>
      <c r="C4861" s="4" t="s">
        <v>11</v>
      </c>
      <c r="D4861" s="4" t="s">
        <v>7</v>
      </c>
      <c r="E4861" s="4" t="s">
        <v>13</v>
      </c>
      <c r="F4861" s="4" t="s">
        <v>46</v>
      </c>
      <c r="G4861" s="4" t="s">
        <v>7</v>
      </c>
      <c r="H4861" s="4" t="s">
        <v>7</v>
      </c>
    </row>
    <row r="4862" spans="1:13">
      <c r="A4862" t="n">
        <v>35884</v>
      </c>
      <c r="B4862" s="42" t="n">
        <v>26</v>
      </c>
      <c r="C4862" s="7" t="n">
        <v>1</v>
      </c>
      <c r="D4862" s="7" t="n">
        <v>17</v>
      </c>
      <c r="E4862" s="7" t="n">
        <v>1514</v>
      </c>
      <c r="F4862" s="7" t="s">
        <v>326</v>
      </c>
      <c r="G4862" s="7" t="n">
        <v>2</v>
      </c>
      <c r="H4862" s="7" t="n">
        <v>0</v>
      </c>
    </row>
    <row r="4863" spans="1:13">
      <c r="A4863" t="s">
        <v>4</v>
      </c>
      <c r="B4863" s="4" t="s">
        <v>5</v>
      </c>
    </row>
    <row r="4864" spans="1:13">
      <c r="A4864" t="n">
        <v>35947</v>
      </c>
      <c r="B4864" s="43" t="n">
        <v>28</v>
      </c>
    </row>
    <row r="4865" spans="1:8">
      <c r="A4865" t="s">
        <v>4</v>
      </c>
      <c r="B4865" s="4" t="s">
        <v>5</v>
      </c>
      <c r="C4865" s="4" t="s">
        <v>11</v>
      </c>
      <c r="D4865" s="4" t="s">
        <v>7</v>
      </c>
    </row>
    <row r="4866" spans="1:8">
      <c r="A4866" t="n">
        <v>35948</v>
      </c>
      <c r="B4866" s="63" t="n">
        <v>89</v>
      </c>
      <c r="C4866" s="7" t="n">
        <v>65533</v>
      </c>
      <c r="D4866" s="7" t="n">
        <v>1</v>
      </c>
    </row>
    <row r="4867" spans="1:8">
      <c r="A4867" t="s">
        <v>4</v>
      </c>
      <c r="B4867" s="4" t="s">
        <v>5</v>
      </c>
      <c r="C4867" s="4" t="s">
        <v>7</v>
      </c>
      <c r="D4867" s="4" t="s">
        <v>11</v>
      </c>
      <c r="E4867" s="4" t="s">
        <v>11</v>
      </c>
      <c r="F4867" s="4" t="s">
        <v>7</v>
      </c>
    </row>
    <row r="4868" spans="1:8">
      <c r="A4868" t="n">
        <v>35952</v>
      </c>
      <c r="B4868" s="65" t="n">
        <v>25</v>
      </c>
      <c r="C4868" s="7" t="n">
        <v>1</v>
      </c>
      <c r="D4868" s="7" t="n">
        <v>65535</v>
      </c>
      <c r="E4868" s="7" t="n">
        <v>65535</v>
      </c>
      <c r="F4868" s="7" t="n">
        <v>0</v>
      </c>
    </row>
    <row r="4869" spans="1:8">
      <c r="A4869" t="s">
        <v>4</v>
      </c>
      <c r="B4869" s="4" t="s">
        <v>5</v>
      </c>
      <c r="C4869" s="4" t="s">
        <v>11</v>
      </c>
      <c r="D4869" s="4" t="s">
        <v>11</v>
      </c>
      <c r="E4869" s="4" t="s">
        <v>11</v>
      </c>
    </row>
    <row r="4870" spans="1:8">
      <c r="A4870" t="n">
        <v>35959</v>
      </c>
      <c r="B4870" s="64" t="n">
        <v>61</v>
      </c>
      <c r="C4870" s="7" t="n">
        <v>2</v>
      </c>
      <c r="D4870" s="7" t="n">
        <v>0</v>
      </c>
      <c r="E4870" s="7" t="n">
        <v>1000</v>
      </c>
    </row>
    <row r="4871" spans="1:8">
      <c r="A4871" t="s">
        <v>4</v>
      </c>
      <c r="B4871" s="4" t="s">
        <v>5</v>
      </c>
      <c r="C4871" s="4" t="s">
        <v>7</v>
      </c>
      <c r="D4871" s="4" t="s">
        <v>11</v>
      </c>
      <c r="E4871" s="4" t="s">
        <v>11</v>
      </c>
      <c r="F4871" s="4" t="s">
        <v>7</v>
      </c>
    </row>
    <row r="4872" spans="1:8">
      <c r="A4872" t="n">
        <v>35966</v>
      </c>
      <c r="B4872" s="65" t="n">
        <v>25</v>
      </c>
      <c r="C4872" s="7" t="n">
        <v>1</v>
      </c>
      <c r="D4872" s="7" t="n">
        <v>50</v>
      </c>
      <c r="E4872" s="7" t="n">
        <v>550</v>
      </c>
      <c r="F4872" s="7" t="n">
        <v>0</v>
      </c>
    </row>
    <row r="4873" spans="1:8">
      <c r="A4873" t="s">
        <v>4</v>
      </c>
      <c r="B4873" s="4" t="s">
        <v>5</v>
      </c>
      <c r="C4873" s="4" t="s">
        <v>7</v>
      </c>
      <c r="D4873" s="4" t="s">
        <v>11</v>
      </c>
      <c r="E4873" s="4" t="s">
        <v>8</v>
      </c>
    </row>
    <row r="4874" spans="1:8">
      <c r="A4874" t="n">
        <v>35973</v>
      </c>
      <c r="B4874" s="41" t="n">
        <v>51</v>
      </c>
      <c r="C4874" s="7" t="n">
        <v>4</v>
      </c>
      <c r="D4874" s="7" t="n">
        <v>2</v>
      </c>
      <c r="E4874" s="7" t="s">
        <v>281</v>
      </c>
    </row>
    <row r="4875" spans="1:8">
      <c r="A4875" t="s">
        <v>4</v>
      </c>
      <c r="B4875" s="4" t="s">
        <v>5</v>
      </c>
      <c r="C4875" s="4" t="s">
        <v>11</v>
      </c>
    </row>
    <row r="4876" spans="1:8">
      <c r="A4876" t="n">
        <v>35987</v>
      </c>
      <c r="B4876" s="36" t="n">
        <v>16</v>
      </c>
      <c r="C4876" s="7" t="n">
        <v>0</v>
      </c>
    </row>
    <row r="4877" spans="1:8">
      <c r="A4877" t="s">
        <v>4</v>
      </c>
      <c r="B4877" s="4" t="s">
        <v>5</v>
      </c>
      <c r="C4877" s="4" t="s">
        <v>11</v>
      </c>
      <c r="D4877" s="4" t="s">
        <v>7</v>
      </c>
      <c r="E4877" s="4" t="s">
        <v>13</v>
      </c>
      <c r="F4877" s="4" t="s">
        <v>46</v>
      </c>
      <c r="G4877" s="4" t="s">
        <v>7</v>
      </c>
      <c r="H4877" s="4" t="s">
        <v>7</v>
      </c>
    </row>
    <row r="4878" spans="1:8">
      <c r="A4878" t="n">
        <v>35990</v>
      </c>
      <c r="B4878" s="42" t="n">
        <v>26</v>
      </c>
      <c r="C4878" s="7" t="n">
        <v>2</v>
      </c>
      <c r="D4878" s="7" t="n">
        <v>17</v>
      </c>
      <c r="E4878" s="7" t="n">
        <v>6513</v>
      </c>
      <c r="F4878" s="7" t="s">
        <v>327</v>
      </c>
      <c r="G4878" s="7" t="n">
        <v>2</v>
      </c>
      <c r="H4878" s="7" t="n">
        <v>0</v>
      </c>
    </row>
    <row r="4879" spans="1:8">
      <c r="A4879" t="s">
        <v>4</v>
      </c>
      <c r="B4879" s="4" t="s">
        <v>5</v>
      </c>
    </row>
    <row r="4880" spans="1:8">
      <c r="A4880" t="n">
        <v>36100</v>
      </c>
      <c r="B4880" s="43" t="n">
        <v>28</v>
      </c>
    </row>
    <row r="4881" spans="1:8">
      <c r="A4881" t="s">
        <v>4</v>
      </c>
      <c r="B4881" s="4" t="s">
        <v>5</v>
      </c>
      <c r="C4881" s="4" t="s">
        <v>11</v>
      </c>
      <c r="D4881" s="4" t="s">
        <v>7</v>
      </c>
    </row>
    <row r="4882" spans="1:8">
      <c r="A4882" t="n">
        <v>36101</v>
      </c>
      <c r="B4882" s="63" t="n">
        <v>89</v>
      </c>
      <c r="C4882" s="7" t="n">
        <v>65533</v>
      </c>
      <c r="D4882" s="7" t="n">
        <v>1</v>
      </c>
    </row>
    <row r="4883" spans="1:8">
      <c r="A4883" t="s">
        <v>4</v>
      </c>
      <c r="B4883" s="4" t="s">
        <v>5</v>
      </c>
      <c r="C4883" s="4" t="s">
        <v>7</v>
      </c>
      <c r="D4883" s="4" t="s">
        <v>11</v>
      </c>
      <c r="E4883" s="4" t="s">
        <v>11</v>
      </c>
      <c r="F4883" s="4" t="s">
        <v>7</v>
      </c>
    </row>
    <row r="4884" spans="1:8">
      <c r="A4884" t="n">
        <v>36105</v>
      </c>
      <c r="B4884" s="65" t="n">
        <v>25</v>
      </c>
      <c r="C4884" s="7" t="n">
        <v>1</v>
      </c>
      <c r="D4884" s="7" t="n">
        <v>65535</v>
      </c>
      <c r="E4884" s="7" t="n">
        <v>65535</v>
      </c>
      <c r="F4884" s="7" t="n">
        <v>0</v>
      </c>
    </row>
    <row r="4885" spans="1:8">
      <c r="A4885" t="s">
        <v>4</v>
      </c>
      <c r="B4885" s="4" t="s">
        <v>5</v>
      </c>
      <c r="C4885" s="4" t="s">
        <v>7</v>
      </c>
      <c r="D4885" s="4" t="s">
        <v>11</v>
      </c>
      <c r="E4885" s="4" t="s">
        <v>16</v>
      </c>
    </row>
    <row r="4886" spans="1:8">
      <c r="A4886" t="n">
        <v>36112</v>
      </c>
      <c r="B4886" s="29" t="n">
        <v>58</v>
      </c>
      <c r="C4886" s="7" t="n">
        <v>101</v>
      </c>
      <c r="D4886" s="7" t="n">
        <v>500</v>
      </c>
      <c r="E4886" s="7" t="n">
        <v>1</v>
      </c>
    </row>
    <row r="4887" spans="1:8">
      <c r="A4887" t="s">
        <v>4</v>
      </c>
      <c r="B4887" s="4" t="s">
        <v>5</v>
      </c>
      <c r="C4887" s="4" t="s">
        <v>7</v>
      </c>
      <c r="D4887" s="4" t="s">
        <v>11</v>
      </c>
    </row>
    <row r="4888" spans="1:8">
      <c r="A4888" t="n">
        <v>36120</v>
      </c>
      <c r="B4888" s="29" t="n">
        <v>58</v>
      </c>
      <c r="C4888" s="7" t="n">
        <v>254</v>
      </c>
      <c r="D4888" s="7" t="n">
        <v>0</v>
      </c>
    </row>
    <row r="4889" spans="1:8">
      <c r="A4889" t="s">
        <v>4</v>
      </c>
      <c r="B4889" s="4" t="s">
        <v>5</v>
      </c>
      <c r="C4889" s="4" t="s">
        <v>7</v>
      </c>
    </row>
    <row r="4890" spans="1:8">
      <c r="A4890" t="n">
        <v>36124</v>
      </c>
      <c r="B4890" s="26" t="n">
        <v>45</v>
      </c>
      <c r="C4890" s="7" t="n">
        <v>0</v>
      </c>
    </row>
    <row r="4891" spans="1:8">
      <c r="A4891" t="s">
        <v>4</v>
      </c>
      <c r="B4891" s="4" t="s">
        <v>5</v>
      </c>
      <c r="C4891" s="4" t="s">
        <v>7</v>
      </c>
      <c r="D4891" s="4" t="s">
        <v>7</v>
      </c>
      <c r="E4891" s="4" t="s">
        <v>16</v>
      </c>
      <c r="F4891" s="4" t="s">
        <v>16</v>
      </c>
      <c r="G4891" s="4" t="s">
        <v>16</v>
      </c>
      <c r="H4891" s="4" t="s">
        <v>11</v>
      </c>
    </row>
    <row r="4892" spans="1:8">
      <c r="A4892" t="n">
        <v>36126</v>
      </c>
      <c r="B4892" s="26" t="n">
        <v>45</v>
      </c>
      <c r="C4892" s="7" t="n">
        <v>2</v>
      </c>
      <c r="D4892" s="7" t="n">
        <v>3</v>
      </c>
      <c r="E4892" s="7" t="n">
        <v>4.75</v>
      </c>
      <c r="F4892" s="7" t="n">
        <v>-0.490000009536743</v>
      </c>
      <c r="G4892" s="7" t="n">
        <v>-22.9899997711182</v>
      </c>
      <c r="H4892" s="7" t="n">
        <v>0</v>
      </c>
    </row>
    <row r="4893" spans="1:8">
      <c r="A4893" t="s">
        <v>4</v>
      </c>
      <c r="B4893" s="4" t="s">
        <v>5</v>
      </c>
      <c r="C4893" s="4" t="s">
        <v>7</v>
      </c>
      <c r="D4893" s="4" t="s">
        <v>7</v>
      </c>
      <c r="E4893" s="4" t="s">
        <v>16</v>
      </c>
      <c r="F4893" s="4" t="s">
        <v>16</v>
      </c>
      <c r="G4893" s="4" t="s">
        <v>16</v>
      </c>
      <c r="H4893" s="4" t="s">
        <v>11</v>
      </c>
      <c r="I4893" s="4" t="s">
        <v>7</v>
      </c>
    </row>
    <row r="4894" spans="1:8">
      <c r="A4894" t="n">
        <v>36143</v>
      </c>
      <c r="B4894" s="26" t="n">
        <v>45</v>
      </c>
      <c r="C4894" s="7" t="n">
        <v>4</v>
      </c>
      <c r="D4894" s="7" t="n">
        <v>3</v>
      </c>
      <c r="E4894" s="7" t="n">
        <v>16.2999992370605</v>
      </c>
      <c r="F4894" s="7" t="n">
        <v>292.899993896484</v>
      </c>
      <c r="G4894" s="7" t="n">
        <v>0</v>
      </c>
      <c r="H4894" s="7" t="n">
        <v>0</v>
      </c>
      <c r="I4894" s="7" t="n">
        <v>0</v>
      </c>
    </row>
    <row r="4895" spans="1:8">
      <c r="A4895" t="s">
        <v>4</v>
      </c>
      <c r="B4895" s="4" t="s">
        <v>5</v>
      </c>
      <c r="C4895" s="4" t="s">
        <v>7</v>
      </c>
      <c r="D4895" s="4" t="s">
        <v>7</v>
      </c>
      <c r="E4895" s="4" t="s">
        <v>16</v>
      </c>
      <c r="F4895" s="4" t="s">
        <v>11</v>
      </c>
    </row>
    <row r="4896" spans="1:8">
      <c r="A4896" t="n">
        <v>36161</v>
      </c>
      <c r="B4896" s="26" t="n">
        <v>45</v>
      </c>
      <c r="C4896" s="7" t="n">
        <v>5</v>
      </c>
      <c r="D4896" s="7" t="n">
        <v>3</v>
      </c>
      <c r="E4896" s="7" t="n">
        <v>1.89999997615814</v>
      </c>
      <c r="F4896" s="7" t="n">
        <v>0</v>
      </c>
    </row>
    <row r="4897" spans="1:9">
      <c r="A4897" t="s">
        <v>4</v>
      </c>
      <c r="B4897" s="4" t="s">
        <v>5</v>
      </c>
      <c r="C4897" s="4" t="s">
        <v>7</v>
      </c>
      <c r="D4897" s="4" t="s">
        <v>7</v>
      </c>
      <c r="E4897" s="4" t="s">
        <v>16</v>
      </c>
      <c r="F4897" s="4" t="s">
        <v>11</v>
      </c>
    </row>
    <row r="4898" spans="1:9">
      <c r="A4898" t="n">
        <v>36170</v>
      </c>
      <c r="B4898" s="26" t="n">
        <v>45</v>
      </c>
      <c r="C4898" s="7" t="n">
        <v>11</v>
      </c>
      <c r="D4898" s="7" t="n">
        <v>3</v>
      </c>
      <c r="E4898" s="7" t="n">
        <v>34.0999984741211</v>
      </c>
      <c r="F4898" s="7" t="n">
        <v>0</v>
      </c>
    </row>
    <row r="4899" spans="1:9">
      <c r="A4899" t="s">
        <v>4</v>
      </c>
      <c r="B4899" s="4" t="s">
        <v>5</v>
      </c>
      <c r="C4899" s="4" t="s">
        <v>11</v>
      </c>
      <c r="D4899" s="4" t="s">
        <v>13</v>
      </c>
    </row>
    <row r="4900" spans="1:9">
      <c r="A4900" t="n">
        <v>36179</v>
      </c>
      <c r="B4900" s="39" t="n">
        <v>44</v>
      </c>
      <c r="C4900" s="7" t="n">
        <v>1</v>
      </c>
      <c r="D4900" s="7" t="n">
        <v>128</v>
      </c>
    </row>
    <row r="4901" spans="1:9">
      <c r="A4901" t="s">
        <v>4</v>
      </c>
      <c r="B4901" s="4" t="s">
        <v>5</v>
      </c>
      <c r="C4901" s="4" t="s">
        <v>11</v>
      </c>
      <c r="D4901" s="4" t="s">
        <v>13</v>
      </c>
    </row>
    <row r="4902" spans="1:9">
      <c r="A4902" t="n">
        <v>36186</v>
      </c>
      <c r="B4902" s="39" t="n">
        <v>44</v>
      </c>
      <c r="C4902" s="7" t="n">
        <v>1</v>
      </c>
      <c r="D4902" s="7" t="n">
        <v>32</v>
      </c>
    </row>
    <row r="4903" spans="1:9">
      <c r="A4903" t="s">
        <v>4</v>
      </c>
      <c r="B4903" s="4" t="s">
        <v>5</v>
      </c>
      <c r="C4903" s="4" t="s">
        <v>11</v>
      </c>
      <c r="D4903" s="4" t="s">
        <v>13</v>
      </c>
    </row>
    <row r="4904" spans="1:9">
      <c r="A4904" t="n">
        <v>36193</v>
      </c>
      <c r="B4904" s="39" t="n">
        <v>44</v>
      </c>
      <c r="C4904" s="7" t="n">
        <v>14</v>
      </c>
      <c r="D4904" s="7" t="n">
        <v>128</v>
      </c>
    </row>
    <row r="4905" spans="1:9">
      <c r="A4905" t="s">
        <v>4</v>
      </c>
      <c r="B4905" s="4" t="s">
        <v>5</v>
      </c>
      <c r="C4905" s="4" t="s">
        <v>11</v>
      </c>
      <c r="D4905" s="4" t="s">
        <v>13</v>
      </c>
    </row>
    <row r="4906" spans="1:9">
      <c r="A4906" t="n">
        <v>36200</v>
      </c>
      <c r="B4906" s="39" t="n">
        <v>44</v>
      </c>
      <c r="C4906" s="7" t="n">
        <v>14</v>
      </c>
      <c r="D4906" s="7" t="n">
        <v>32</v>
      </c>
    </row>
    <row r="4907" spans="1:9">
      <c r="A4907" t="s">
        <v>4</v>
      </c>
      <c r="B4907" s="4" t="s">
        <v>5</v>
      </c>
      <c r="C4907" s="4" t="s">
        <v>11</v>
      </c>
      <c r="D4907" s="4" t="s">
        <v>13</v>
      </c>
    </row>
    <row r="4908" spans="1:9">
      <c r="A4908" t="n">
        <v>36207</v>
      </c>
      <c r="B4908" s="39" t="n">
        <v>44</v>
      </c>
      <c r="C4908" s="7" t="n">
        <v>18</v>
      </c>
      <c r="D4908" s="7" t="n">
        <v>16</v>
      </c>
    </row>
    <row r="4909" spans="1:9">
      <c r="A4909" t="s">
        <v>4</v>
      </c>
      <c r="B4909" s="4" t="s">
        <v>5</v>
      </c>
      <c r="C4909" s="4" t="s">
        <v>11</v>
      </c>
      <c r="D4909" s="4" t="s">
        <v>7</v>
      </c>
      <c r="E4909" s="4" t="s">
        <v>7</v>
      </c>
      <c r="F4909" s="4" t="s">
        <v>8</v>
      </c>
    </row>
    <row r="4910" spans="1:9">
      <c r="A4910" t="n">
        <v>36214</v>
      </c>
      <c r="B4910" s="49" t="n">
        <v>47</v>
      </c>
      <c r="C4910" s="7" t="n">
        <v>18</v>
      </c>
      <c r="D4910" s="7" t="n">
        <v>0</v>
      </c>
      <c r="E4910" s="7" t="n">
        <v>0</v>
      </c>
      <c r="F4910" s="7" t="s">
        <v>328</v>
      </c>
    </row>
    <row r="4911" spans="1:9">
      <c r="A4911" t="s">
        <v>4</v>
      </c>
      <c r="B4911" s="4" t="s">
        <v>5</v>
      </c>
      <c r="C4911" s="4" t="s">
        <v>11</v>
      </c>
      <c r="D4911" s="4" t="s">
        <v>7</v>
      </c>
      <c r="E4911" s="4" t="s">
        <v>8</v>
      </c>
      <c r="F4911" s="4" t="s">
        <v>16</v>
      </c>
      <c r="G4911" s="4" t="s">
        <v>16</v>
      </c>
      <c r="H4911" s="4" t="s">
        <v>16</v>
      </c>
    </row>
    <row r="4912" spans="1:9">
      <c r="A4912" t="n">
        <v>36236</v>
      </c>
      <c r="B4912" s="40" t="n">
        <v>48</v>
      </c>
      <c r="C4912" s="7" t="n">
        <v>18</v>
      </c>
      <c r="D4912" s="7" t="n">
        <v>0</v>
      </c>
      <c r="E4912" s="7" t="s">
        <v>187</v>
      </c>
      <c r="F4912" s="7" t="n">
        <v>0</v>
      </c>
      <c r="G4912" s="7" t="n">
        <v>1</v>
      </c>
      <c r="H4912" s="7" t="n">
        <v>0</v>
      </c>
    </row>
    <row r="4913" spans="1:8">
      <c r="A4913" t="s">
        <v>4</v>
      </c>
      <c r="B4913" s="4" t="s">
        <v>5</v>
      </c>
      <c r="C4913" s="4" t="s">
        <v>11</v>
      </c>
      <c r="D4913" s="4" t="s">
        <v>11</v>
      </c>
      <c r="E4913" s="4" t="s">
        <v>11</v>
      </c>
    </row>
    <row r="4914" spans="1:8">
      <c r="A4914" t="n">
        <v>36262</v>
      </c>
      <c r="B4914" s="64" t="n">
        <v>61</v>
      </c>
      <c r="C4914" s="7" t="n">
        <v>0</v>
      </c>
      <c r="D4914" s="7" t="n">
        <v>65533</v>
      </c>
      <c r="E4914" s="7" t="n">
        <v>0</v>
      </c>
    </row>
    <row r="4915" spans="1:8">
      <c r="A4915" t="s">
        <v>4</v>
      </c>
      <c r="B4915" s="4" t="s">
        <v>5</v>
      </c>
      <c r="C4915" s="4" t="s">
        <v>11</v>
      </c>
      <c r="D4915" s="4" t="s">
        <v>11</v>
      </c>
      <c r="E4915" s="4" t="s">
        <v>11</v>
      </c>
    </row>
    <row r="4916" spans="1:8">
      <c r="A4916" t="n">
        <v>36269</v>
      </c>
      <c r="B4916" s="64" t="n">
        <v>61</v>
      </c>
      <c r="C4916" s="7" t="n">
        <v>1</v>
      </c>
      <c r="D4916" s="7" t="n">
        <v>0</v>
      </c>
      <c r="E4916" s="7" t="n">
        <v>0</v>
      </c>
    </row>
    <row r="4917" spans="1:8">
      <c r="A4917" t="s">
        <v>4</v>
      </c>
      <c r="B4917" s="4" t="s">
        <v>5</v>
      </c>
      <c r="C4917" s="4" t="s">
        <v>11</v>
      </c>
      <c r="D4917" s="4" t="s">
        <v>11</v>
      </c>
      <c r="E4917" s="4" t="s">
        <v>11</v>
      </c>
    </row>
    <row r="4918" spans="1:8">
      <c r="A4918" t="n">
        <v>36276</v>
      </c>
      <c r="B4918" s="64" t="n">
        <v>61</v>
      </c>
      <c r="C4918" s="7" t="n">
        <v>5</v>
      </c>
      <c r="D4918" s="7" t="n">
        <v>0</v>
      </c>
      <c r="E4918" s="7" t="n">
        <v>0</v>
      </c>
    </row>
    <row r="4919" spans="1:8">
      <c r="A4919" t="s">
        <v>4</v>
      </c>
      <c r="B4919" s="4" t="s">
        <v>5</v>
      </c>
      <c r="C4919" s="4" t="s">
        <v>11</v>
      </c>
      <c r="D4919" s="4" t="s">
        <v>11</v>
      </c>
      <c r="E4919" s="4" t="s">
        <v>11</v>
      </c>
    </row>
    <row r="4920" spans="1:8">
      <c r="A4920" t="n">
        <v>36283</v>
      </c>
      <c r="B4920" s="64" t="n">
        <v>61</v>
      </c>
      <c r="C4920" s="7" t="n">
        <v>9</v>
      </c>
      <c r="D4920" s="7" t="n">
        <v>0</v>
      </c>
      <c r="E4920" s="7" t="n">
        <v>0</v>
      </c>
    </row>
    <row r="4921" spans="1:8">
      <c r="A4921" t="s">
        <v>4</v>
      </c>
      <c r="B4921" s="4" t="s">
        <v>5</v>
      </c>
      <c r="C4921" s="4" t="s">
        <v>11</v>
      </c>
      <c r="D4921" s="4" t="s">
        <v>11</v>
      </c>
      <c r="E4921" s="4" t="s">
        <v>11</v>
      </c>
    </row>
    <row r="4922" spans="1:8">
      <c r="A4922" t="n">
        <v>36290</v>
      </c>
      <c r="B4922" s="64" t="n">
        <v>61</v>
      </c>
      <c r="C4922" s="7" t="n">
        <v>6</v>
      </c>
      <c r="D4922" s="7" t="n">
        <v>0</v>
      </c>
      <c r="E4922" s="7" t="n">
        <v>0</v>
      </c>
    </row>
    <row r="4923" spans="1:8">
      <c r="A4923" t="s">
        <v>4</v>
      </c>
      <c r="B4923" s="4" t="s">
        <v>5</v>
      </c>
      <c r="C4923" s="4" t="s">
        <v>11</v>
      </c>
      <c r="D4923" s="4" t="s">
        <v>11</v>
      </c>
      <c r="E4923" s="4" t="s">
        <v>11</v>
      </c>
    </row>
    <row r="4924" spans="1:8">
      <c r="A4924" t="n">
        <v>36297</v>
      </c>
      <c r="B4924" s="64" t="n">
        <v>61</v>
      </c>
      <c r="C4924" s="7" t="n">
        <v>3</v>
      </c>
      <c r="D4924" s="7" t="n">
        <v>0</v>
      </c>
      <c r="E4924" s="7" t="n">
        <v>0</v>
      </c>
    </row>
    <row r="4925" spans="1:8">
      <c r="A4925" t="s">
        <v>4</v>
      </c>
      <c r="B4925" s="4" t="s">
        <v>5</v>
      </c>
      <c r="C4925" s="4" t="s">
        <v>11</v>
      </c>
      <c r="D4925" s="4" t="s">
        <v>11</v>
      </c>
      <c r="E4925" s="4" t="s">
        <v>11</v>
      </c>
    </row>
    <row r="4926" spans="1:8">
      <c r="A4926" t="n">
        <v>36304</v>
      </c>
      <c r="B4926" s="64" t="n">
        <v>61</v>
      </c>
      <c r="C4926" s="7" t="n">
        <v>8</v>
      </c>
      <c r="D4926" s="7" t="n">
        <v>0</v>
      </c>
      <c r="E4926" s="7" t="n">
        <v>0</v>
      </c>
    </row>
    <row r="4927" spans="1:8">
      <c r="A4927" t="s">
        <v>4</v>
      </c>
      <c r="B4927" s="4" t="s">
        <v>5</v>
      </c>
      <c r="C4927" s="4" t="s">
        <v>11</v>
      </c>
      <c r="D4927" s="4" t="s">
        <v>11</v>
      </c>
      <c r="E4927" s="4" t="s">
        <v>11</v>
      </c>
    </row>
    <row r="4928" spans="1:8">
      <c r="A4928" t="n">
        <v>36311</v>
      </c>
      <c r="B4928" s="64" t="n">
        <v>61</v>
      </c>
      <c r="C4928" s="7" t="n">
        <v>2</v>
      </c>
      <c r="D4928" s="7" t="n">
        <v>0</v>
      </c>
      <c r="E4928" s="7" t="n">
        <v>0</v>
      </c>
    </row>
    <row r="4929" spans="1:5">
      <c r="A4929" t="s">
        <v>4</v>
      </c>
      <c r="B4929" s="4" t="s">
        <v>5</v>
      </c>
      <c r="C4929" s="4" t="s">
        <v>11</v>
      </c>
      <c r="D4929" s="4" t="s">
        <v>11</v>
      </c>
      <c r="E4929" s="4" t="s">
        <v>11</v>
      </c>
    </row>
    <row r="4930" spans="1:5">
      <c r="A4930" t="n">
        <v>36318</v>
      </c>
      <c r="B4930" s="64" t="n">
        <v>61</v>
      </c>
      <c r="C4930" s="7" t="n">
        <v>4</v>
      </c>
      <c r="D4930" s="7" t="n">
        <v>0</v>
      </c>
      <c r="E4930" s="7" t="n">
        <v>0</v>
      </c>
    </row>
    <row r="4931" spans="1:5">
      <c r="A4931" t="s">
        <v>4</v>
      </c>
      <c r="B4931" s="4" t="s">
        <v>5</v>
      </c>
      <c r="C4931" s="4" t="s">
        <v>11</v>
      </c>
      <c r="D4931" s="4" t="s">
        <v>11</v>
      </c>
      <c r="E4931" s="4" t="s">
        <v>11</v>
      </c>
    </row>
    <row r="4932" spans="1:5">
      <c r="A4932" t="n">
        <v>36325</v>
      </c>
      <c r="B4932" s="64" t="n">
        <v>61</v>
      </c>
      <c r="C4932" s="7" t="n">
        <v>7</v>
      </c>
      <c r="D4932" s="7" t="n">
        <v>0</v>
      </c>
      <c r="E4932" s="7" t="n">
        <v>0</v>
      </c>
    </row>
    <row r="4933" spans="1:5">
      <c r="A4933" t="s">
        <v>4</v>
      </c>
      <c r="B4933" s="4" t="s">
        <v>5</v>
      </c>
      <c r="C4933" s="4" t="s">
        <v>11</v>
      </c>
      <c r="D4933" s="4" t="s">
        <v>11</v>
      </c>
      <c r="E4933" s="4" t="s">
        <v>11</v>
      </c>
    </row>
    <row r="4934" spans="1:5">
      <c r="A4934" t="n">
        <v>36332</v>
      </c>
      <c r="B4934" s="64" t="n">
        <v>61</v>
      </c>
      <c r="C4934" s="7" t="n">
        <v>7032</v>
      </c>
      <c r="D4934" s="7" t="n">
        <v>0</v>
      </c>
      <c r="E4934" s="7" t="n">
        <v>0</v>
      </c>
    </row>
    <row r="4935" spans="1:5">
      <c r="A4935" t="s">
        <v>4</v>
      </c>
      <c r="B4935" s="4" t="s">
        <v>5</v>
      </c>
      <c r="C4935" s="4" t="s">
        <v>11</v>
      </c>
      <c r="D4935" s="4" t="s">
        <v>11</v>
      </c>
      <c r="E4935" s="4" t="s">
        <v>11</v>
      </c>
    </row>
    <row r="4936" spans="1:5">
      <c r="A4936" t="n">
        <v>36339</v>
      </c>
      <c r="B4936" s="64" t="n">
        <v>61</v>
      </c>
      <c r="C4936" s="7" t="n">
        <v>16</v>
      </c>
      <c r="D4936" s="7" t="n">
        <v>0</v>
      </c>
      <c r="E4936" s="7" t="n">
        <v>0</v>
      </c>
    </row>
    <row r="4937" spans="1:5">
      <c r="A4937" t="s">
        <v>4</v>
      </c>
      <c r="B4937" s="4" t="s">
        <v>5</v>
      </c>
      <c r="C4937" s="4" t="s">
        <v>11</v>
      </c>
      <c r="D4937" s="4" t="s">
        <v>11</v>
      </c>
      <c r="E4937" s="4" t="s">
        <v>11</v>
      </c>
    </row>
    <row r="4938" spans="1:5">
      <c r="A4938" t="n">
        <v>36346</v>
      </c>
      <c r="B4938" s="64" t="n">
        <v>61</v>
      </c>
      <c r="C4938" s="7" t="n">
        <v>11</v>
      </c>
      <c r="D4938" s="7" t="n">
        <v>0</v>
      </c>
      <c r="E4938" s="7" t="n">
        <v>0</v>
      </c>
    </row>
    <row r="4939" spans="1:5">
      <c r="A4939" t="s">
        <v>4</v>
      </c>
      <c r="B4939" s="4" t="s">
        <v>5</v>
      </c>
      <c r="C4939" s="4" t="s">
        <v>11</v>
      </c>
      <c r="D4939" s="4" t="s">
        <v>11</v>
      </c>
      <c r="E4939" s="4" t="s">
        <v>11</v>
      </c>
    </row>
    <row r="4940" spans="1:5">
      <c r="A4940" t="n">
        <v>36353</v>
      </c>
      <c r="B4940" s="64" t="n">
        <v>61</v>
      </c>
      <c r="C4940" s="7" t="n">
        <v>15</v>
      </c>
      <c r="D4940" s="7" t="n">
        <v>0</v>
      </c>
      <c r="E4940" s="7" t="n">
        <v>0</v>
      </c>
    </row>
    <row r="4941" spans="1:5">
      <c r="A4941" t="s">
        <v>4</v>
      </c>
      <c r="B4941" s="4" t="s">
        <v>5</v>
      </c>
      <c r="C4941" s="4" t="s">
        <v>11</v>
      </c>
      <c r="D4941" s="4" t="s">
        <v>11</v>
      </c>
      <c r="E4941" s="4" t="s">
        <v>11</v>
      </c>
    </row>
    <row r="4942" spans="1:5">
      <c r="A4942" t="n">
        <v>36360</v>
      </c>
      <c r="B4942" s="64" t="n">
        <v>61</v>
      </c>
      <c r="C4942" s="7" t="n">
        <v>17</v>
      </c>
      <c r="D4942" s="7" t="n">
        <v>0</v>
      </c>
      <c r="E4942" s="7" t="n">
        <v>0</v>
      </c>
    </row>
    <row r="4943" spans="1:5">
      <c r="A4943" t="s">
        <v>4</v>
      </c>
      <c r="B4943" s="4" t="s">
        <v>5</v>
      </c>
      <c r="C4943" s="4" t="s">
        <v>11</v>
      </c>
      <c r="D4943" s="4" t="s">
        <v>11</v>
      </c>
      <c r="E4943" s="4" t="s">
        <v>11</v>
      </c>
    </row>
    <row r="4944" spans="1:5">
      <c r="A4944" t="n">
        <v>36367</v>
      </c>
      <c r="B4944" s="64" t="n">
        <v>61</v>
      </c>
      <c r="C4944" s="7" t="n">
        <v>18</v>
      </c>
      <c r="D4944" s="7" t="n">
        <v>0</v>
      </c>
      <c r="E4944" s="7" t="n">
        <v>0</v>
      </c>
    </row>
    <row r="4945" spans="1:5">
      <c r="A4945" t="s">
        <v>4</v>
      </c>
      <c r="B4945" s="4" t="s">
        <v>5</v>
      </c>
      <c r="C4945" s="4" t="s">
        <v>11</v>
      </c>
      <c r="D4945" s="4" t="s">
        <v>11</v>
      </c>
      <c r="E4945" s="4" t="s">
        <v>11</v>
      </c>
    </row>
    <row r="4946" spans="1:5">
      <c r="A4946" t="n">
        <v>36374</v>
      </c>
      <c r="B4946" s="64" t="n">
        <v>61</v>
      </c>
      <c r="C4946" s="7" t="n">
        <v>12</v>
      </c>
      <c r="D4946" s="7" t="n">
        <v>0</v>
      </c>
      <c r="E4946" s="7" t="n">
        <v>0</v>
      </c>
    </row>
    <row r="4947" spans="1:5">
      <c r="A4947" t="s">
        <v>4</v>
      </c>
      <c r="B4947" s="4" t="s">
        <v>5</v>
      </c>
      <c r="C4947" s="4" t="s">
        <v>11</v>
      </c>
      <c r="D4947" s="4" t="s">
        <v>11</v>
      </c>
      <c r="E4947" s="4" t="s">
        <v>11</v>
      </c>
    </row>
    <row r="4948" spans="1:5">
      <c r="A4948" t="n">
        <v>36381</v>
      </c>
      <c r="B4948" s="64" t="n">
        <v>61</v>
      </c>
      <c r="C4948" s="7" t="n">
        <v>13</v>
      </c>
      <c r="D4948" s="7" t="n">
        <v>0</v>
      </c>
      <c r="E4948" s="7" t="n">
        <v>0</v>
      </c>
    </row>
    <row r="4949" spans="1:5">
      <c r="A4949" t="s">
        <v>4</v>
      </c>
      <c r="B4949" s="4" t="s">
        <v>5</v>
      </c>
      <c r="C4949" s="4" t="s">
        <v>11</v>
      </c>
      <c r="D4949" s="4" t="s">
        <v>11</v>
      </c>
      <c r="E4949" s="4" t="s">
        <v>11</v>
      </c>
    </row>
    <row r="4950" spans="1:5">
      <c r="A4950" t="n">
        <v>36388</v>
      </c>
      <c r="B4950" s="64" t="n">
        <v>61</v>
      </c>
      <c r="C4950" s="7" t="n">
        <v>80</v>
      </c>
      <c r="D4950" s="7" t="n">
        <v>0</v>
      </c>
      <c r="E4950" s="7" t="n">
        <v>0</v>
      </c>
    </row>
    <row r="4951" spans="1:5">
      <c r="A4951" t="s">
        <v>4</v>
      </c>
      <c r="B4951" s="4" t="s">
        <v>5</v>
      </c>
      <c r="C4951" s="4" t="s">
        <v>11</v>
      </c>
      <c r="D4951" s="4" t="s">
        <v>11</v>
      </c>
      <c r="E4951" s="4" t="s">
        <v>11</v>
      </c>
    </row>
    <row r="4952" spans="1:5">
      <c r="A4952" t="n">
        <v>36395</v>
      </c>
      <c r="B4952" s="64" t="n">
        <v>61</v>
      </c>
      <c r="C4952" s="7" t="n">
        <v>14</v>
      </c>
      <c r="D4952" s="7" t="n">
        <v>0</v>
      </c>
      <c r="E4952" s="7" t="n">
        <v>0</v>
      </c>
    </row>
    <row r="4953" spans="1:5">
      <c r="A4953" t="s">
        <v>4</v>
      </c>
      <c r="B4953" s="4" t="s">
        <v>5</v>
      </c>
      <c r="C4953" s="4" t="s">
        <v>7</v>
      </c>
      <c r="D4953" s="4" t="s">
        <v>11</v>
      </c>
      <c r="E4953" s="4" t="s">
        <v>8</v>
      </c>
      <c r="F4953" s="4" t="s">
        <v>8</v>
      </c>
      <c r="G4953" s="4" t="s">
        <v>8</v>
      </c>
      <c r="H4953" s="4" t="s">
        <v>8</v>
      </c>
    </row>
    <row r="4954" spans="1:5">
      <c r="A4954" t="n">
        <v>36402</v>
      </c>
      <c r="B4954" s="41" t="n">
        <v>51</v>
      </c>
      <c r="C4954" s="7" t="n">
        <v>3</v>
      </c>
      <c r="D4954" s="7" t="n">
        <v>16</v>
      </c>
      <c r="E4954" s="7" t="s">
        <v>166</v>
      </c>
      <c r="F4954" s="7" t="s">
        <v>166</v>
      </c>
      <c r="G4954" s="7" t="s">
        <v>165</v>
      </c>
      <c r="H4954" s="7" t="s">
        <v>166</v>
      </c>
    </row>
    <row r="4955" spans="1:5">
      <c r="A4955" t="s">
        <v>4</v>
      </c>
      <c r="B4955" s="4" t="s">
        <v>5</v>
      </c>
      <c r="C4955" s="4" t="s">
        <v>7</v>
      </c>
      <c r="D4955" s="4" t="s">
        <v>11</v>
      </c>
      <c r="E4955" s="4" t="s">
        <v>8</v>
      </c>
      <c r="F4955" s="4" t="s">
        <v>8</v>
      </c>
      <c r="G4955" s="4" t="s">
        <v>8</v>
      </c>
      <c r="H4955" s="4" t="s">
        <v>8</v>
      </c>
    </row>
    <row r="4956" spans="1:5">
      <c r="A4956" t="n">
        <v>36415</v>
      </c>
      <c r="B4956" s="41" t="n">
        <v>51</v>
      </c>
      <c r="C4956" s="7" t="n">
        <v>3</v>
      </c>
      <c r="D4956" s="7" t="n">
        <v>11</v>
      </c>
      <c r="E4956" s="7" t="s">
        <v>166</v>
      </c>
      <c r="F4956" s="7" t="s">
        <v>166</v>
      </c>
      <c r="G4956" s="7" t="s">
        <v>165</v>
      </c>
      <c r="H4956" s="7" t="s">
        <v>166</v>
      </c>
    </row>
    <row r="4957" spans="1:5">
      <c r="A4957" t="s">
        <v>4</v>
      </c>
      <c r="B4957" s="4" t="s">
        <v>5</v>
      </c>
      <c r="C4957" s="4" t="s">
        <v>7</v>
      </c>
      <c r="D4957" s="4" t="s">
        <v>11</v>
      </c>
      <c r="E4957" s="4" t="s">
        <v>8</v>
      </c>
      <c r="F4957" s="4" t="s">
        <v>8</v>
      </c>
      <c r="G4957" s="4" t="s">
        <v>8</v>
      </c>
      <c r="H4957" s="4" t="s">
        <v>8</v>
      </c>
    </row>
    <row r="4958" spans="1:5">
      <c r="A4958" t="n">
        <v>36428</v>
      </c>
      <c r="B4958" s="41" t="n">
        <v>51</v>
      </c>
      <c r="C4958" s="7" t="n">
        <v>3</v>
      </c>
      <c r="D4958" s="7" t="n">
        <v>1</v>
      </c>
      <c r="E4958" s="7" t="s">
        <v>257</v>
      </c>
      <c r="F4958" s="7" t="s">
        <v>259</v>
      </c>
      <c r="G4958" s="7" t="s">
        <v>165</v>
      </c>
      <c r="H4958" s="7" t="s">
        <v>166</v>
      </c>
    </row>
    <row r="4959" spans="1:5">
      <c r="A4959" t="s">
        <v>4</v>
      </c>
      <c r="B4959" s="4" t="s">
        <v>5</v>
      </c>
      <c r="C4959" s="4" t="s">
        <v>7</v>
      </c>
      <c r="D4959" s="4" t="s">
        <v>11</v>
      </c>
      <c r="E4959" s="4" t="s">
        <v>8</v>
      </c>
      <c r="F4959" s="4" t="s">
        <v>8</v>
      </c>
      <c r="G4959" s="4" t="s">
        <v>8</v>
      </c>
      <c r="H4959" s="4" t="s">
        <v>8</v>
      </c>
    </row>
    <row r="4960" spans="1:5">
      <c r="A4960" t="n">
        <v>36441</v>
      </c>
      <c r="B4960" s="41" t="n">
        <v>51</v>
      </c>
      <c r="C4960" s="7" t="n">
        <v>3</v>
      </c>
      <c r="D4960" s="7" t="n">
        <v>2</v>
      </c>
      <c r="E4960" s="7" t="s">
        <v>166</v>
      </c>
      <c r="F4960" s="7" t="s">
        <v>166</v>
      </c>
      <c r="G4960" s="7" t="s">
        <v>165</v>
      </c>
      <c r="H4960" s="7" t="s">
        <v>166</v>
      </c>
    </row>
    <row r="4961" spans="1:8">
      <c r="A4961" t="s">
        <v>4</v>
      </c>
      <c r="B4961" s="4" t="s">
        <v>5</v>
      </c>
      <c r="C4961" s="4" t="s">
        <v>7</v>
      </c>
      <c r="D4961" s="4" t="s">
        <v>11</v>
      </c>
      <c r="E4961" s="4" t="s">
        <v>8</v>
      </c>
      <c r="F4961" s="4" t="s">
        <v>8</v>
      </c>
      <c r="G4961" s="4" t="s">
        <v>8</v>
      </c>
      <c r="H4961" s="4" t="s">
        <v>8</v>
      </c>
    </row>
    <row r="4962" spans="1:8">
      <c r="A4962" t="n">
        <v>36454</v>
      </c>
      <c r="B4962" s="41" t="n">
        <v>51</v>
      </c>
      <c r="C4962" s="7" t="n">
        <v>3</v>
      </c>
      <c r="D4962" s="7" t="n">
        <v>3</v>
      </c>
      <c r="E4962" s="7" t="s">
        <v>166</v>
      </c>
      <c r="F4962" s="7" t="s">
        <v>166</v>
      </c>
      <c r="G4962" s="7" t="s">
        <v>165</v>
      </c>
      <c r="H4962" s="7" t="s">
        <v>166</v>
      </c>
    </row>
    <row r="4963" spans="1:8">
      <c r="A4963" t="s">
        <v>4</v>
      </c>
      <c r="B4963" s="4" t="s">
        <v>5</v>
      </c>
      <c r="C4963" s="4" t="s">
        <v>7</v>
      </c>
      <c r="D4963" s="4" t="s">
        <v>11</v>
      </c>
      <c r="E4963" s="4" t="s">
        <v>8</v>
      </c>
      <c r="F4963" s="4" t="s">
        <v>8</v>
      </c>
      <c r="G4963" s="4" t="s">
        <v>8</v>
      </c>
      <c r="H4963" s="4" t="s">
        <v>8</v>
      </c>
    </row>
    <row r="4964" spans="1:8">
      <c r="A4964" t="n">
        <v>36467</v>
      </c>
      <c r="B4964" s="41" t="n">
        <v>51</v>
      </c>
      <c r="C4964" s="7" t="n">
        <v>3</v>
      </c>
      <c r="D4964" s="7" t="n">
        <v>4</v>
      </c>
      <c r="E4964" s="7" t="s">
        <v>166</v>
      </c>
      <c r="F4964" s="7" t="s">
        <v>166</v>
      </c>
      <c r="G4964" s="7" t="s">
        <v>165</v>
      </c>
      <c r="H4964" s="7" t="s">
        <v>166</v>
      </c>
    </row>
    <row r="4965" spans="1:8">
      <c r="A4965" t="s">
        <v>4</v>
      </c>
      <c r="B4965" s="4" t="s">
        <v>5</v>
      </c>
      <c r="C4965" s="4" t="s">
        <v>7</v>
      </c>
      <c r="D4965" s="4" t="s">
        <v>11</v>
      </c>
      <c r="E4965" s="4" t="s">
        <v>8</v>
      </c>
      <c r="F4965" s="4" t="s">
        <v>8</v>
      </c>
      <c r="G4965" s="4" t="s">
        <v>8</v>
      </c>
      <c r="H4965" s="4" t="s">
        <v>8</v>
      </c>
    </row>
    <row r="4966" spans="1:8">
      <c r="A4966" t="n">
        <v>36480</v>
      </c>
      <c r="B4966" s="41" t="n">
        <v>51</v>
      </c>
      <c r="C4966" s="7" t="n">
        <v>3</v>
      </c>
      <c r="D4966" s="7" t="n">
        <v>5</v>
      </c>
      <c r="E4966" s="7" t="s">
        <v>166</v>
      </c>
      <c r="F4966" s="7" t="s">
        <v>166</v>
      </c>
      <c r="G4966" s="7" t="s">
        <v>165</v>
      </c>
      <c r="H4966" s="7" t="s">
        <v>166</v>
      </c>
    </row>
    <row r="4967" spans="1:8">
      <c r="A4967" t="s">
        <v>4</v>
      </c>
      <c r="B4967" s="4" t="s">
        <v>5</v>
      </c>
      <c r="C4967" s="4" t="s">
        <v>7</v>
      </c>
      <c r="D4967" s="4" t="s">
        <v>11</v>
      </c>
      <c r="E4967" s="4" t="s">
        <v>8</v>
      </c>
      <c r="F4967" s="4" t="s">
        <v>8</v>
      </c>
      <c r="G4967" s="4" t="s">
        <v>8</v>
      </c>
      <c r="H4967" s="4" t="s">
        <v>8</v>
      </c>
    </row>
    <row r="4968" spans="1:8">
      <c r="A4968" t="n">
        <v>36493</v>
      </c>
      <c r="B4968" s="41" t="n">
        <v>51</v>
      </c>
      <c r="C4968" s="7" t="n">
        <v>3</v>
      </c>
      <c r="D4968" s="7" t="n">
        <v>7032</v>
      </c>
      <c r="E4968" s="7" t="s">
        <v>166</v>
      </c>
      <c r="F4968" s="7" t="s">
        <v>166</v>
      </c>
      <c r="G4968" s="7" t="s">
        <v>165</v>
      </c>
      <c r="H4968" s="7" t="s">
        <v>166</v>
      </c>
    </row>
    <row r="4969" spans="1:8">
      <c r="A4969" t="s">
        <v>4</v>
      </c>
      <c r="B4969" s="4" t="s">
        <v>5</v>
      </c>
      <c r="C4969" s="4" t="s">
        <v>7</v>
      </c>
      <c r="D4969" s="4" t="s">
        <v>11</v>
      </c>
      <c r="E4969" s="4" t="s">
        <v>8</v>
      </c>
      <c r="F4969" s="4" t="s">
        <v>8</v>
      </c>
      <c r="G4969" s="4" t="s">
        <v>8</v>
      </c>
      <c r="H4969" s="4" t="s">
        <v>8</v>
      </c>
    </row>
    <row r="4970" spans="1:8">
      <c r="A4970" t="n">
        <v>36506</v>
      </c>
      <c r="B4970" s="41" t="n">
        <v>51</v>
      </c>
      <c r="C4970" s="7" t="n">
        <v>3</v>
      </c>
      <c r="D4970" s="7" t="n">
        <v>6</v>
      </c>
      <c r="E4970" s="7" t="s">
        <v>166</v>
      </c>
      <c r="F4970" s="7" t="s">
        <v>166</v>
      </c>
      <c r="G4970" s="7" t="s">
        <v>165</v>
      </c>
      <c r="H4970" s="7" t="s">
        <v>166</v>
      </c>
    </row>
    <row r="4971" spans="1:8">
      <c r="A4971" t="s">
        <v>4</v>
      </c>
      <c r="B4971" s="4" t="s">
        <v>5</v>
      </c>
      <c r="C4971" s="4" t="s">
        <v>7</v>
      </c>
      <c r="D4971" s="4" t="s">
        <v>11</v>
      </c>
      <c r="E4971" s="4" t="s">
        <v>8</v>
      </c>
      <c r="F4971" s="4" t="s">
        <v>8</v>
      </c>
      <c r="G4971" s="4" t="s">
        <v>8</v>
      </c>
      <c r="H4971" s="4" t="s">
        <v>8</v>
      </c>
    </row>
    <row r="4972" spans="1:8">
      <c r="A4972" t="n">
        <v>36519</v>
      </c>
      <c r="B4972" s="41" t="n">
        <v>51</v>
      </c>
      <c r="C4972" s="7" t="n">
        <v>3</v>
      </c>
      <c r="D4972" s="7" t="n">
        <v>7</v>
      </c>
      <c r="E4972" s="7" t="s">
        <v>166</v>
      </c>
      <c r="F4972" s="7" t="s">
        <v>166</v>
      </c>
      <c r="G4972" s="7" t="s">
        <v>165</v>
      </c>
      <c r="H4972" s="7" t="s">
        <v>166</v>
      </c>
    </row>
    <row r="4973" spans="1:8">
      <c r="A4973" t="s">
        <v>4</v>
      </c>
      <c r="B4973" s="4" t="s">
        <v>5</v>
      </c>
      <c r="C4973" s="4" t="s">
        <v>7</v>
      </c>
      <c r="D4973" s="4" t="s">
        <v>11</v>
      </c>
      <c r="E4973" s="4" t="s">
        <v>8</v>
      </c>
      <c r="F4973" s="4" t="s">
        <v>8</v>
      </c>
      <c r="G4973" s="4" t="s">
        <v>8</v>
      </c>
      <c r="H4973" s="4" t="s">
        <v>8</v>
      </c>
    </row>
    <row r="4974" spans="1:8">
      <c r="A4974" t="n">
        <v>36532</v>
      </c>
      <c r="B4974" s="41" t="n">
        <v>51</v>
      </c>
      <c r="C4974" s="7" t="n">
        <v>3</v>
      </c>
      <c r="D4974" s="7" t="n">
        <v>8</v>
      </c>
      <c r="E4974" s="7" t="s">
        <v>166</v>
      </c>
      <c r="F4974" s="7" t="s">
        <v>166</v>
      </c>
      <c r="G4974" s="7" t="s">
        <v>165</v>
      </c>
      <c r="H4974" s="7" t="s">
        <v>166</v>
      </c>
    </row>
    <row r="4975" spans="1:8">
      <c r="A4975" t="s">
        <v>4</v>
      </c>
      <c r="B4975" s="4" t="s">
        <v>5</v>
      </c>
      <c r="C4975" s="4" t="s">
        <v>7</v>
      </c>
      <c r="D4975" s="4" t="s">
        <v>11</v>
      </c>
      <c r="E4975" s="4" t="s">
        <v>8</v>
      </c>
      <c r="F4975" s="4" t="s">
        <v>8</v>
      </c>
      <c r="G4975" s="4" t="s">
        <v>8</v>
      </c>
      <c r="H4975" s="4" t="s">
        <v>8</v>
      </c>
    </row>
    <row r="4976" spans="1:8">
      <c r="A4976" t="n">
        <v>36545</v>
      </c>
      <c r="B4976" s="41" t="n">
        <v>51</v>
      </c>
      <c r="C4976" s="7" t="n">
        <v>3</v>
      </c>
      <c r="D4976" s="7" t="n">
        <v>9</v>
      </c>
      <c r="E4976" s="7" t="s">
        <v>166</v>
      </c>
      <c r="F4976" s="7" t="s">
        <v>166</v>
      </c>
      <c r="G4976" s="7" t="s">
        <v>165</v>
      </c>
      <c r="H4976" s="7" t="s">
        <v>166</v>
      </c>
    </row>
    <row r="4977" spans="1:8">
      <c r="A4977" t="s">
        <v>4</v>
      </c>
      <c r="B4977" s="4" t="s">
        <v>5</v>
      </c>
      <c r="C4977" s="4" t="s">
        <v>7</v>
      </c>
      <c r="D4977" s="4" t="s">
        <v>11</v>
      </c>
      <c r="E4977" s="4" t="s">
        <v>8</v>
      </c>
      <c r="F4977" s="4" t="s">
        <v>8</v>
      </c>
      <c r="G4977" s="4" t="s">
        <v>8</v>
      </c>
      <c r="H4977" s="4" t="s">
        <v>8</v>
      </c>
    </row>
    <row r="4978" spans="1:8">
      <c r="A4978" t="n">
        <v>36558</v>
      </c>
      <c r="B4978" s="41" t="n">
        <v>51</v>
      </c>
      <c r="C4978" s="7" t="n">
        <v>3</v>
      </c>
      <c r="D4978" s="7" t="n">
        <v>15</v>
      </c>
      <c r="E4978" s="7" t="s">
        <v>166</v>
      </c>
      <c r="F4978" s="7" t="s">
        <v>166</v>
      </c>
      <c r="G4978" s="7" t="s">
        <v>165</v>
      </c>
      <c r="H4978" s="7" t="s">
        <v>166</v>
      </c>
    </row>
    <row r="4979" spans="1:8">
      <c r="A4979" t="s">
        <v>4</v>
      </c>
      <c r="B4979" s="4" t="s">
        <v>5</v>
      </c>
      <c r="C4979" s="4" t="s">
        <v>7</v>
      </c>
      <c r="D4979" s="4" t="s">
        <v>11</v>
      </c>
      <c r="E4979" s="4" t="s">
        <v>8</v>
      </c>
      <c r="F4979" s="4" t="s">
        <v>8</v>
      </c>
      <c r="G4979" s="4" t="s">
        <v>8</v>
      </c>
      <c r="H4979" s="4" t="s">
        <v>8</v>
      </c>
    </row>
    <row r="4980" spans="1:8">
      <c r="A4980" t="n">
        <v>36571</v>
      </c>
      <c r="B4980" s="41" t="n">
        <v>51</v>
      </c>
      <c r="C4980" s="7" t="n">
        <v>3</v>
      </c>
      <c r="D4980" s="7" t="n">
        <v>17</v>
      </c>
      <c r="E4980" s="7" t="s">
        <v>166</v>
      </c>
      <c r="F4980" s="7" t="s">
        <v>166</v>
      </c>
      <c r="G4980" s="7" t="s">
        <v>165</v>
      </c>
      <c r="H4980" s="7" t="s">
        <v>166</v>
      </c>
    </row>
    <row r="4981" spans="1:8">
      <c r="A4981" t="s">
        <v>4</v>
      </c>
      <c r="B4981" s="4" t="s">
        <v>5</v>
      </c>
      <c r="C4981" s="4" t="s">
        <v>7</v>
      </c>
      <c r="D4981" s="4" t="s">
        <v>11</v>
      </c>
      <c r="E4981" s="4" t="s">
        <v>8</v>
      </c>
      <c r="F4981" s="4" t="s">
        <v>8</v>
      </c>
      <c r="G4981" s="4" t="s">
        <v>8</v>
      </c>
      <c r="H4981" s="4" t="s">
        <v>8</v>
      </c>
    </row>
    <row r="4982" spans="1:8">
      <c r="A4982" t="n">
        <v>36584</v>
      </c>
      <c r="B4982" s="41" t="n">
        <v>51</v>
      </c>
      <c r="C4982" s="7" t="n">
        <v>3</v>
      </c>
      <c r="D4982" s="7" t="n">
        <v>18</v>
      </c>
      <c r="E4982" s="7" t="s">
        <v>166</v>
      </c>
      <c r="F4982" s="7" t="s">
        <v>166</v>
      </c>
      <c r="G4982" s="7" t="s">
        <v>165</v>
      </c>
      <c r="H4982" s="7" t="s">
        <v>166</v>
      </c>
    </row>
    <row r="4983" spans="1:8">
      <c r="A4983" t="s">
        <v>4</v>
      </c>
      <c r="B4983" s="4" t="s">
        <v>5</v>
      </c>
      <c r="C4983" s="4" t="s">
        <v>7</v>
      </c>
      <c r="D4983" s="4" t="s">
        <v>11</v>
      </c>
      <c r="E4983" s="4" t="s">
        <v>8</v>
      </c>
      <c r="F4983" s="4" t="s">
        <v>8</v>
      </c>
      <c r="G4983" s="4" t="s">
        <v>8</v>
      </c>
      <c r="H4983" s="4" t="s">
        <v>8</v>
      </c>
    </row>
    <row r="4984" spans="1:8">
      <c r="A4984" t="n">
        <v>36597</v>
      </c>
      <c r="B4984" s="41" t="n">
        <v>51</v>
      </c>
      <c r="C4984" s="7" t="n">
        <v>3</v>
      </c>
      <c r="D4984" s="7" t="n">
        <v>12</v>
      </c>
      <c r="E4984" s="7" t="s">
        <v>166</v>
      </c>
      <c r="F4984" s="7" t="s">
        <v>166</v>
      </c>
      <c r="G4984" s="7" t="s">
        <v>165</v>
      </c>
      <c r="H4984" s="7" t="s">
        <v>166</v>
      </c>
    </row>
    <row r="4985" spans="1:8">
      <c r="A4985" t="s">
        <v>4</v>
      </c>
      <c r="B4985" s="4" t="s">
        <v>5</v>
      </c>
      <c r="C4985" s="4" t="s">
        <v>7</v>
      </c>
      <c r="D4985" s="4" t="s">
        <v>11</v>
      </c>
      <c r="E4985" s="4" t="s">
        <v>8</v>
      </c>
      <c r="F4985" s="4" t="s">
        <v>8</v>
      </c>
      <c r="G4985" s="4" t="s">
        <v>8</v>
      </c>
      <c r="H4985" s="4" t="s">
        <v>8</v>
      </c>
    </row>
    <row r="4986" spans="1:8">
      <c r="A4986" t="n">
        <v>36610</v>
      </c>
      <c r="B4986" s="41" t="n">
        <v>51</v>
      </c>
      <c r="C4986" s="7" t="n">
        <v>3</v>
      </c>
      <c r="D4986" s="7" t="n">
        <v>13</v>
      </c>
      <c r="E4986" s="7" t="s">
        <v>166</v>
      </c>
      <c r="F4986" s="7" t="s">
        <v>166</v>
      </c>
      <c r="G4986" s="7" t="s">
        <v>165</v>
      </c>
      <c r="H4986" s="7" t="s">
        <v>166</v>
      </c>
    </row>
    <row r="4987" spans="1:8">
      <c r="A4987" t="s">
        <v>4</v>
      </c>
      <c r="B4987" s="4" t="s">
        <v>5</v>
      </c>
      <c r="C4987" s="4" t="s">
        <v>7</v>
      </c>
      <c r="D4987" s="4" t="s">
        <v>11</v>
      </c>
      <c r="E4987" s="4" t="s">
        <v>8</v>
      </c>
      <c r="F4987" s="4" t="s">
        <v>8</v>
      </c>
      <c r="G4987" s="4" t="s">
        <v>8</v>
      </c>
      <c r="H4987" s="4" t="s">
        <v>8</v>
      </c>
    </row>
    <row r="4988" spans="1:8">
      <c r="A4988" t="n">
        <v>36623</v>
      </c>
      <c r="B4988" s="41" t="n">
        <v>51</v>
      </c>
      <c r="C4988" s="7" t="n">
        <v>3</v>
      </c>
      <c r="D4988" s="7" t="n">
        <v>80</v>
      </c>
      <c r="E4988" s="7" t="s">
        <v>166</v>
      </c>
      <c r="F4988" s="7" t="s">
        <v>166</v>
      </c>
      <c r="G4988" s="7" t="s">
        <v>165</v>
      </c>
      <c r="H4988" s="7" t="s">
        <v>166</v>
      </c>
    </row>
    <row r="4989" spans="1:8">
      <c r="A4989" t="s">
        <v>4</v>
      </c>
      <c r="B4989" s="4" t="s">
        <v>5</v>
      </c>
      <c r="C4989" s="4" t="s">
        <v>7</v>
      </c>
      <c r="D4989" s="4" t="s">
        <v>11</v>
      </c>
      <c r="E4989" s="4" t="s">
        <v>8</v>
      </c>
      <c r="F4989" s="4" t="s">
        <v>8</v>
      </c>
      <c r="G4989" s="4" t="s">
        <v>8</v>
      </c>
      <c r="H4989" s="4" t="s">
        <v>8</v>
      </c>
    </row>
    <row r="4990" spans="1:8">
      <c r="A4990" t="n">
        <v>36636</v>
      </c>
      <c r="B4990" s="41" t="n">
        <v>51</v>
      </c>
      <c r="C4990" s="7" t="n">
        <v>3</v>
      </c>
      <c r="D4990" s="7" t="n">
        <v>14</v>
      </c>
      <c r="E4990" s="7" t="s">
        <v>166</v>
      </c>
      <c r="F4990" s="7" t="s">
        <v>166</v>
      </c>
      <c r="G4990" s="7" t="s">
        <v>165</v>
      </c>
      <c r="H4990" s="7" t="s">
        <v>166</v>
      </c>
    </row>
    <row r="4991" spans="1:8">
      <c r="A4991" t="s">
        <v>4</v>
      </c>
      <c r="B4991" s="4" t="s">
        <v>5</v>
      </c>
      <c r="C4991" s="4" t="s">
        <v>11</v>
      </c>
      <c r="D4991" s="4" t="s">
        <v>16</v>
      </c>
      <c r="E4991" s="4" t="s">
        <v>16</v>
      </c>
      <c r="F4991" s="4" t="s">
        <v>16</v>
      </c>
      <c r="G4991" s="4" t="s">
        <v>16</v>
      </c>
    </row>
    <row r="4992" spans="1:8">
      <c r="A4992" t="n">
        <v>36649</v>
      </c>
      <c r="B4992" s="25" t="n">
        <v>46</v>
      </c>
      <c r="C4992" s="7" t="n">
        <v>0</v>
      </c>
      <c r="D4992" s="7" t="n">
        <v>8.39999961853027</v>
      </c>
      <c r="E4992" s="7" t="n">
        <v>-2.5</v>
      </c>
      <c r="F4992" s="7" t="n">
        <v>-24.7399997711182</v>
      </c>
      <c r="G4992" s="7" t="n">
        <v>297.299987792969</v>
      </c>
    </row>
    <row r="4993" spans="1:8">
      <c r="A4993" t="s">
        <v>4</v>
      </c>
      <c r="B4993" s="4" t="s">
        <v>5</v>
      </c>
      <c r="C4993" s="4" t="s">
        <v>11</v>
      </c>
      <c r="D4993" s="4" t="s">
        <v>11</v>
      </c>
      <c r="E4993" s="4" t="s">
        <v>16</v>
      </c>
      <c r="F4993" s="4" t="s">
        <v>7</v>
      </c>
    </row>
    <row r="4994" spans="1:8">
      <c r="A4994" t="n">
        <v>36668</v>
      </c>
      <c r="B4994" s="69" t="n">
        <v>53</v>
      </c>
      <c r="C4994" s="7" t="n">
        <v>8</v>
      </c>
      <c r="D4994" s="7" t="n">
        <v>0</v>
      </c>
      <c r="E4994" s="7" t="n">
        <v>5</v>
      </c>
      <c r="F4994" s="7" t="n">
        <v>0</v>
      </c>
    </row>
    <row r="4995" spans="1:8">
      <c r="A4995" t="s">
        <v>4</v>
      </c>
      <c r="B4995" s="4" t="s">
        <v>5</v>
      </c>
      <c r="C4995" s="4" t="s">
        <v>11</v>
      </c>
    </row>
    <row r="4996" spans="1:8">
      <c r="A4996" t="n">
        <v>36678</v>
      </c>
      <c r="B4996" s="36" t="n">
        <v>16</v>
      </c>
      <c r="C4996" s="7" t="n">
        <v>50</v>
      </c>
    </row>
    <row r="4997" spans="1:8">
      <c r="A4997" t="s">
        <v>4</v>
      </c>
      <c r="B4997" s="4" t="s">
        <v>5</v>
      </c>
      <c r="C4997" s="4" t="s">
        <v>11</v>
      </c>
      <c r="D4997" s="4" t="s">
        <v>11</v>
      </c>
      <c r="E4997" s="4" t="s">
        <v>16</v>
      </c>
      <c r="F4997" s="4" t="s">
        <v>7</v>
      </c>
    </row>
    <row r="4998" spans="1:8">
      <c r="A4998" t="n">
        <v>36681</v>
      </c>
      <c r="B4998" s="69" t="n">
        <v>53</v>
      </c>
      <c r="C4998" s="7" t="n">
        <v>3</v>
      </c>
      <c r="D4998" s="7" t="n">
        <v>0</v>
      </c>
      <c r="E4998" s="7" t="n">
        <v>5</v>
      </c>
      <c r="F4998" s="7" t="n">
        <v>0</v>
      </c>
    </row>
    <row r="4999" spans="1:8">
      <c r="A4999" t="s">
        <v>4</v>
      </c>
      <c r="B4999" s="4" t="s">
        <v>5</v>
      </c>
      <c r="C4999" s="4" t="s">
        <v>11</v>
      </c>
      <c r="D4999" s="4" t="s">
        <v>11</v>
      </c>
      <c r="E4999" s="4" t="s">
        <v>16</v>
      </c>
      <c r="F4999" s="4" t="s">
        <v>7</v>
      </c>
    </row>
    <row r="5000" spans="1:8">
      <c r="A5000" t="n">
        <v>36691</v>
      </c>
      <c r="B5000" s="69" t="n">
        <v>53</v>
      </c>
      <c r="C5000" s="7" t="n">
        <v>12</v>
      </c>
      <c r="D5000" s="7" t="n">
        <v>0</v>
      </c>
      <c r="E5000" s="7" t="n">
        <v>5</v>
      </c>
      <c r="F5000" s="7" t="n">
        <v>0</v>
      </c>
    </row>
    <row r="5001" spans="1:8">
      <c r="A5001" t="s">
        <v>4</v>
      </c>
      <c r="B5001" s="4" t="s">
        <v>5</v>
      </c>
      <c r="C5001" s="4" t="s">
        <v>11</v>
      </c>
    </row>
    <row r="5002" spans="1:8">
      <c r="A5002" t="n">
        <v>36701</v>
      </c>
      <c r="B5002" s="36" t="n">
        <v>16</v>
      </c>
      <c r="C5002" s="7" t="n">
        <v>50</v>
      </c>
    </row>
    <row r="5003" spans="1:8">
      <c r="A5003" t="s">
        <v>4</v>
      </c>
      <c r="B5003" s="4" t="s">
        <v>5</v>
      </c>
      <c r="C5003" s="4" t="s">
        <v>11</v>
      </c>
      <c r="D5003" s="4" t="s">
        <v>11</v>
      </c>
      <c r="E5003" s="4" t="s">
        <v>16</v>
      </c>
      <c r="F5003" s="4" t="s">
        <v>7</v>
      </c>
    </row>
    <row r="5004" spans="1:8">
      <c r="A5004" t="n">
        <v>36704</v>
      </c>
      <c r="B5004" s="69" t="n">
        <v>53</v>
      </c>
      <c r="C5004" s="7" t="n">
        <v>18</v>
      </c>
      <c r="D5004" s="7" t="n">
        <v>0</v>
      </c>
      <c r="E5004" s="7" t="n">
        <v>5</v>
      </c>
      <c r="F5004" s="7" t="n">
        <v>0</v>
      </c>
    </row>
    <row r="5005" spans="1:8">
      <c r="A5005" t="s">
        <v>4</v>
      </c>
      <c r="B5005" s="4" t="s">
        <v>5</v>
      </c>
      <c r="C5005" s="4" t="s">
        <v>11</v>
      </c>
      <c r="D5005" s="4" t="s">
        <v>11</v>
      </c>
      <c r="E5005" s="4" t="s">
        <v>16</v>
      </c>
      <c r="F5005" s="4" t="s">
        <v>7</v>
      </c>
    </row>
    <row r="5006" spans="1:8">
      <c r="A5006" t="n">
        <v>36714</v>
      </c>
      <c r="B5006" s="69" t="n">
        <v>53</v>
      </c>
      <c r="C5006" s="7" t="n">
        <v>17</v>
      </c>
      <c r="D5006" s="7" t="n">
        <v>0</v>
      </c>
      <c r="E5006" s="7" t="n">
        <v>5</v>
      </c>
      <c r="F5006" s="7" t="n">
        <v>0</v>
      </c>
    </row>
    <row r="5007" spans="1:8">
      <c r="A5007" t="s">
        <v>4</v>
      </c>
      <c r="B5007" s="4" t="s">
        <v>5</v>
      </c>
      <c r="C5007" s="4" t="s">
        <v>11</v>
      </c>
    </row>
    <row r="5008" spans="1:8">
      <c r="A5008" t="n">
        <v>36724</v>
      </c>
      <c r="B5008" s="36" t="n">
        <v>16</v>
      </c>
      <c r="C5008" s="7" t="n">
        <v>50</v>
      </c>
    </row>
    <row r="5009" spans="1:6">
      <c r="A5009" t="s">
        <v>4</v>
      </c>
      <c r="B5009" s="4" t="s">
        <v>5</v>
      </c>
      <c r="C5009" s="4" t="s">
        <v>11</v>
      </c>
      <c r="D5009" s="4" t="s">
        <v>11</v>
      </c>
      <c r="E5009" s="4" t="s">
        <v>16</v>
      </c>
      <c r="F5009" s="4" t="s">
        <v>7</v>
      </c>
    </row>
    <row r="5010" spans="1:6">
      <c r="A5010" t="n">
        <v>36727</v>
      </c>
      <c r="B5010" s="69" t="n">
        <v>53</v>
      </c>
      <c r="C5010" s="7" t="n">
        <v>16</v>
      </c>
      <c r="D5010" s="7" t="n">
        <v>0</v>
      </c>
      <c r="E5010" s="7" t="n">
        <v>5</v>
      </c>
      <c r="F5010" s="7" t="n">
        <v>0</v>
      </c>
    </row>
    <row r="5011" spans="1:6">
      <c r="A5011" t="s">
        <v>4</v>
      </c>
      <c r="B5011" s="4" t="s">
        <v>5</v>
      </c>
      <c r="C5011" s="4" t="s">
        <v>11</v>
      </c>
      <c r="D5011" s="4" t="s">
        <v>11</v>
      </c>
      <c r="E5011" s="4" t="s">
        <v>16</v>
      </c>
      <c r="F5011" s="4" t="s">
        <v>7</v>
      </c>
    </row>
    <row r="5012" spans="1:6">
      <c r="A5012" t="n">
        <v>36737</v>
      </c>
      <c r="B5012" s="69" t="n">
        <v>53</v>
      </c>
      <c r="C5012" s="7" t="n">
        <v>1</v>
      </c>
      <c r="D5012" s="7" t="n">
        <v>0</v>
      </c>
      <c r="E5012" s="7" t="n">
        <v>5</v>
      </c>
      <c r="F5012" s="7" t="n">
        <v>0</v>
      </c>
    </row>
    <row r="5013" spans="1:6">
      <c r="A5013" t="s">
        <v>4</v>
      </c>
      <c r="B5013" s="4" t="s">
        <v>5</v>
      </c>
      <c r="C5013" s="4" t="s">
        <v>11</v>
      </c>
    </row>
    <row r="5014" spans="1:6">
      <c r="A5014" t="n">
        <v>36747</v>
      </c>
      <c r="B5014" s="36" t="n">
        <v>16</v>
      </c>
      <c r="C5014" s="7" t="n">
        <v>50</v>
      </c>
    </row>
    <row r="5015" spans="1:6">
      <c r="A5015" t="s">
        <v>4</v>
      </c>
      <c r="B5015" s="4" t="s">
        <v>5</v>
      </c>
      <c r="C5015" s="4" t="s">
        <v>11</v>
      </c>
      <c r="D5015" s="4" t="s">
        <v>11</v>
      </c>
      <c r="E5015" s="4" t="s">
        <v>16</v>
      </c>
      <c r="F5015" s="4" t="s">
        <v>7</v>
      </c>
    </row>
    <row r="5016" spans="1:6">
      <c r="A5016" t="n">
        <v>36750</v>
      </c>
      <c r="B5016" s="69" t="n">
        <v>53</v>
      </c>
      <c r="C5016" s="7" t="n">
        <v>2</v>
      </c>
      <c r="D5016" s="7" t="n">
        <v>0</v>
      </c>
      <c r="E5016" s="7" t="n">
        <v>5</v>
      </c>
      <c r="F5016" s="7" t="n">
        <v>0</v>
      </c>
    </row>
    <row r="5017" spans="1:6">
      <c r="A5017" t="s">
        <v>4</v>
      </c>
      <c r="B5017" s="4" t="s">
        <v>5</v>
      </c>
      <c r="C5017" s="4" t="s">
        <v>11</v>
      </c>
      <c r="D5017" s="4" t="s">
        <v>11</v>
      </c>
      <c r="E5017" s="4" t="s">
        <v>16</v>
      </c>
      <c r="F5017" s="4" t="s">
        <v>7</v>
      </c>
    </row>
    <row r="5018" spans="1:6">
      <c r="A5018" t="n">
        <v>36760</v>
      </c>
      <c r="B5018" s="69" t="n">
        <v>53</v>
      </c>
      <c r="C5018" s="7" t="n">
        <v>4</v>
      </c>
      <c r="D5018" s="7" t="n">
        <v>0</v>
      </c>
      <c r="E5018" s="7" t="n">
        <v>5</v>
      </c>
      <c r="F5018" s="7" t="n">
        <v>0</v>
      </c>
    </row>
    <row r="5019" spans="1:6">
      <c r="A5019" t="s">
        <v>4</v>
      </c>
      <c r="B5019" s="4" t="s">
        <v>5</v>
      </c>
      <c r="C5019" s="4" t="s">
        <v>11</v>
      </c>
    </row>
    <row r="5020" spans="1:6">
      <c r="A5020" t="n">
        <v>36770</v>
      </c>
      <c r="B5020" s="36" t="n">
        <v>16</v>
      </c>
      <c r="C5020" s="7" t="n">
        <v>50</v>
      </c>
    </row>
    <row r="5021" spans="1:6">
      <c r="A5021" t="s">
        <v>4</v>
      </c>
      <c r="B5021" s="4" t="s">
        <v>5</v>
      </c>
      <c r="C5021" s="4" t="s">
        <v>11</v>
      </c>
      <c r="D5021" s="4" t="s">
        <v>11</v>
      </c>
      <c r="E5021" s="4" t="s">
        <v>16</v>
      </c>
      <c r="F5021" s="4" t="s">
        <v>7</v>
      </c>
    </row>
    <row r="5022" spans="1:6">
      <c r="A5022" t="n">
        <v>36773</v>
      </c>
      <c r="B5022" s="69" t="n">
        <v>53</v>
      </c>
      <c r="C5022" s="7" t="n">
        <v>5</v>
      </c>
      <c r="D5022" s="7" t="n">
        <v>0</v>
      </c>
      <c r="E5022" s="7" t="n">
        <v>5</v>
      </c>
      <c r="F5022" s="7" t="n">
        <v>0</v>
      </c>
    </row>
    <row r="5023" spans="1:6">
      <c r="A5023" t="s">
        <v>4</v>
      </c>
      <c r="B5023" s="4" t="s">
        <v>5</v>
      </c>
      <c r="C5023" s="4" t="s">
        <v>11</v>
      </c>
      <c r="D5023" s="4" t="s">
        <v>11</v>
      </c>
      <c r="E5023" s="4" t="s">
        <v>16</v>
      </c>
      <c r="F5023" s="4" t="s">
        <v>7</v>
      </c>
    </row>
    <row r="5024" spans="1:6">
      <c r="A5024" t="n">
        <v>36783</v>
      </c>
      <c r="B5024" s="69" t="n">
        <v>53</v>
      </c>
      <c r="C5024" s="7" t="n">
        <v>6</v>
      </c>
      <c r="D5024" s="7" t="n">
        <v>0</v>
      </c>
      <c r="E5024" s="7" t="n">
        <v>5</v>
      </c>
      <c r="F5024" s="7" t="n">
        <v>0</v>
      </c>
    </row>
    <row r="5025" spans="1:6">
      <c r="A5025" t="s">
        <v>4</v>
      </c>
      <c r="B5025" s="4" t="s">
        <v>5</v>
      </c>
      <c r="C5025" s="4" t="s">
        <v>11</v>
      </c>
    </row>
    <row r="5026" spans="1:6">
      <c r="A5026" t="n">
        <v>36793</v>
      </c>
      <c r="B5026" s="36" t="n">
        <v>16</v>
      </c>
      <c r="C5026" s="7" t="n">
        <v>50</v>
      </c>
    </row>
    <row r="5027" spans="1:6">
      <c r="A5027" t="s">
        <v>4</v>
      </c>
      <c r="B5027" s="4" t="s">
        <v>5</v>
      </c>
      <c r="C5027" s="4" t="s">
        <v>11</v>
      </c>
      <c r="D5027" s="4" t="s">
        <v>11</v>
      </c>
      <c r="E5027" s="4" t="s">
        <v>16</v>
      </c>
      <c r="F5027" s="4" t="s">
        <v>7</v>
      </c>
    </row>
    <row r="5028" spans="1:6">
      <c r="A5028" t="n">
        <v>36796</v>
      </c>
      <c r="B5028" s="69" t="n">
        <v>53</v>
      </c>
      <c r="C5028" s="7" t="n">
        <v>7</v>
      </c>
      <c r="D5028" s="7" t="n">
        <v>0</v>
      </c>
      <c r="E5028" s="7" t="n">
        <v>5</v>
      </c>
      <c r="F5028" s="7" t="n">
        <v>0</v>
      </c>
    </row>
    <row r="5029" spans="1:6">
      <c r="A5029" t="s">
        <v>4</v>
      </c>
      <c r="B5029" s="4" t="s">
        <v>5</v>
      </c>
      <c r="C5029" s="4" t="s">
        <v>11</v>
      </c>
      <c r="D5029" s="4" t="s">
        <v>11</v>
      </c>
      <c r="E5029" s="4" t="s">
        <v>16</v>
      </c>
      <c r="F5029" s="4" t="s">
        <v>7</v>
      </c>
    </row>
    <row r="5030" spans="1:6">
      <c r="A5030" t="n">
        <v>36806</v>
      </c>
      <c r="B5030" s="69" t="n">
        <v>53</v>
      </c>
      <c r="C5030" s="7" t="n">
        <v>9</v>
      </c>
      <c r="D5030" s="7" t="n">
        <v>0</v>
      </c>
      <c r="E5030" s="7" t="n">
        <v>5</v>
      </c>
      <c r="F5030" s="7" t="n">
        <v>0</v>
      </c>
    </row>
    <row r="5031" spans="1:6">
      <c r="A5031" t="s">
        <v>4</v>
      </c>
      <c r="B5031" s="4" t="s">
        <v>5</v>
      </c>
      <c r="C5031" s="4" t="s">
        <v>11</v>
      </c>
    </row>
    <row r="5032" spans="1:6">
      <c r="A5032" t="n">
        <v>36816</v>
      </c>
      <c r="B5032" s="36" t="n">
        <v>16</v>
      </c>
      <c r="C5032" s="7" t="n">
        <v>50</v>
      </c>
    </row>
    <row r="5033" spans="1:6">
      <c r="A5033" t="s">
        <v>4</v>
      </c>
      <c r="B5033" s="4" t="s">
        <v>5</v>
      </c>
      <c r="C5033" s="4" t="s">
        <v>11</v>
      </c>
      <c r="D5033" s="4" t="s">
        <v>11</v>
      </c>
      <c r="E5033" s="4" t="s">
        <v>16</v>
      </c>
      <c r="F5033" s="4" t="s">
        <v>7</v>
      </c>
    </row>
    <row r="5034" spans="1:6">
      <c r="A5034" t="n">
        <v>36819</v>
      </c>
      <c r="B5034" s="69" t="n">
        <v>53</v>
      </c>
      <c r="C5034" s="7" t="n">
        <v>11</v>
      </c>
      <c r="D5034" s="7" t="n">
        <v>0</v>
      </c>
      <c r="E5034" s="7" t="n">
        <v>5</v>
      </c>
      <c r="F5034" s="7" t="n">
        <v>0</v>
      </c>
    </row>
    <row r="5035" spans="1:6">
      <c r="A5035" t="s">
        <v>4</v>
      </c>
      <c r="B5035" s="4" t="s">
        <v>5</v>
      </c>
      <c r="C5035" s="4" t="s">
        <v>11</v>
      </c>
      <c r="D5035" s="4" t="s">
        <v>11</v>
      </c>
      <c r="E5035" s="4" t="s">
        <v>16</v>
      </c>
      <c r="F5035" s="4" t="s">
        <v>7</v>
      </c>
    </row>
    <row r="5036" spans="1:6">
      <c r="A5036" t="n">
        <v>36829</v>
      </c>
      <c r="B5036" s="69" t="n">
        <v>53</v>
      </c>
      <c r="C5036" s="7" t="n">
        <v>13</v>
      </c>
      <c r="D5036" s="7" t="n">
        <v>0</v>
      </c>
      <c r="E5036" s="7" t="n">
        <v>5</v>
      </c>
      <c r="F5036" s="7" t="n">
        <v>0</v>
      </c>
    </row>
    <row r="5037" spans="1:6">
      <c r="A5037" t="s">
        <v>4</v>
      </c>
      <c r="B5037" s="4" t="s">
        <v>5</v>
      </c>
      <c r="C5037" s="4" t="s">
        <v>11</v>
      </c>
    </row>
    <row r="5038" spans="1:6">
      <c r="A5038" t="n">
        <v>36839</v>
      </c>
      <c r="B5038" s="36" t="n">
        <v>16</v>
      </c>
      <c r="C5038" s="7" t="n">
        <v>50</v>
      </c>
    </row>
    <row r="5039" spans="1:6">
      <c r="A5039" t="s">
        <v>4</v>
      </c>
      <c r="B5039" s="4" t="s">
        <v>5</v>
      </c>
      <c r="C5039" s="4" t="s">
        <v>11</v>
      </c>
      <c r="D5039" s="4" t="s">
        <v>11</v>
      </c>
      <c r="E5039" s="4" t="s">
        <v>16</v>
      </c>
      <c r="F5039" s="4" t="s">
        <v>7</v>
      </c>
    </row>
    <row r="5040" spans="1:6">
      <c r="A5040" t="n">
        <v>36842</v>
      </c>
      <c r="B5040" s="69" t="n">
        <v>53</v>
      </c>
      <c r="C5040" s="7" t="n">
        <v>80</v>
      </c>
      <c r="D5040" s="7" t="n">
        <v>0</v>
      </c>
      <c r="E5040" s="7" t="n">
        <v>5</v>
      </c>
      <c r="F5040" s="7" t="n">
        <v>0</v>
      </c>
    </row>
    <row r="5041" spans="1:6">
      <c r="A5041" t="s">
        <v>4</v>
      </c>
      <c r="B5041" s="4" t="s">
        <v>5</v>
      </c>
      <c r="C5041" s="4" t="s">
        <v>11</v>
      </c>
      <c r="D5041" s="4" t="s">
        <v>11</v>
      </c>
      <c r="E5041" s="4" t="s">
        <v>16</v>
      </c>
      <c r="F5041" s="4" t="s">
        <v>7</v>
      </c>
    </row>
    <row r="5042" spans="1:6">
      <c r="A5042" t="n">
        <v>36852</v>
      </c>
      <c r="B5042" s="69" t="n">
        <v>53</v>
      </c>
      <c r="C5042" s="7" t="n">
        <v>15</v>
      </c>
      <c r="D5042" s="7" t="n">
        <v>0</v>
      </c>
      <c r="E5042" s="7" t="n">
        <v>5</v>
      </c>
      <c r="F5042" s="7" t="n">
        <v>0</v>
      </c>
    </row>
    <row r="5043" spans="1:6">
      <c r="A5043" t="s">
        <v>4</v>
      </c>
      <c r="B5043" s="4" t="s">
        <v>5</v>
      </c>
      <c r="C5043" s="4" t="s">
        <v>11</v>
      </c>
      <c r="D5043" s="4" t="s">
        <v>11</v>
      </c>
      <c r="E5043" s="4" t="s">
        <v>16</v>
      </c>
      <c r="F5043" s="4" t="s">
        <v>7</v>
      </c>
    </row>
    <row r="5044" spans="1:6">
      <c r="A5044" t="n">
        <v>36862</v>
      </c>
      <c r="B5044" s="69" t="n">
        <v>53</v>
      </c>
      <c r="C5044" s="7" t="n">
        <v>7032</v>
      </c>
      <c r="D5044" s="7" t="n">
        <v>0</v>
      </c>
      <c r="E5044" s="7" t="n">
        <v>5</v>
      </c>
      <c r="F5044" s="7" t="n">
        <v>0</v>
      </c>
    </row>
    <row r="5045" spans="1:6">
      <c r="A5045" t="s">
        <v>4</v>
      </c>
      <c r="B5045" s="4" t="s">
        <v>5</v>
      </c>
      <c r="C5045" s="4" t="s">
        <v>11</v>
      </c>
    </row>
    <row r="5046" spans="1:6">
      <c r="A5046" t="n">
        <v>36872</v>
      </c>
      <c r="B5046" s="36" t="n">
        <v>16</v>
      </c>
      <c r="C5046" s="7" t="n">
        <v>300</v>
      </c>
    </row>
    <row r="5047" spans="1:6">
      <c r="A5047" t="s">
        <v>4</v>
      </c>
      <c r="B5047" s="4" t="s">
        <v>5</v>
      </c>
      <c r="C5047" s="4" t="s">
        <v>7</v>
      </c>
      <c r="D5047" s="4" t="s">
        <v>11</v>
      </c>
      <c r="E5047" s="4" t="s">
        <v>8</v>
      </c>
      <c r="F5047" s="4" t="s">
        <v>8</v>
      </c>
      <c r="G5047" s="4" t="s">
        <v>8</v>
      </c>
      <c r="H5047" s="4" t="s">
        <v>8</v>
      </c>
    </row>
    <row r="5048" spans="1:6">
      <c r="A5048" t="n">
        <v>36875</v>
      </c>
      <c r="B5048" s="41" t="n">
        <v>51</v>
      </c>
      <c r="C5048" s="7" t="n">
        <v>3</v>
      </c>
      <c r="D5048" s="7" t="n">
        <v>0</v>
      </c>
      <c r="E5048" s="7" t="s">
        <v>259</v>
      </c>
      <c r="F5048" s="7" t="s">
        <v>166</v>
      </c>
      <c r="G5048" s="7" t="s">
        <v>165</v>
      </c>
      <c r="H5048" s="7" t="s">
        <v>166</v>
      </c>
    </row>
    <row r="5049" spans="1:6">
      <c r="A5049" t="s">
        <v>4</v>
      </c>
      <c r="B5049" s="4" t="s">
        <v>5</v>
      </c>
      <c r="C5049" s="4" t="s">
        <v>11</v>
      </c>
      <c r="D5049" s="4" t="s">
        <v>7</v>
      </c>
      <c r="E5049" s="4" t="s">
        <v>8</v>
      </c>
      <c r="F5049" s="4" t="s">
        <v>16</v>
      </c>
      <c r="G5049" s="4" t="s">
        <v>16</v>
      </c>
      <c r="H5049" s="4" t="s">
        <v>16</v>
      </c>
    </row>
    <row r="5050" spans="1:6">
      <c r="A5050" t="n">
        <v>36888</v>
      </c>
      <c r="B5050" s="40" t="n">
        <v>48</v>
      </c>
      <c r="C5050" s="7" t="n">
        <v>0</v>
      </c>
      <c r="D5050" s="7" t="n">
        <v>0</v>
      </c>
      <c r="E5050" s="7" t="s">
        <v>139</v>
      </c>
      <c r="F5050" s="7" t="n">
        <v>-1</v>
      </c>
      <c r="G5050" s="7" t="n">
        <v>1</v>
      </c>
      <c r="H5050" s="7" t="n">
        <v>0</v>
      </c>
    </row>
    <row r="5051" spans="1:6">
      <c r="A5051" t="s">
        <v>4</v>
      </c>
      <c r="B5051" s="4" t="s">
        <v>5</v>
      </c>
      <c r="C5051" s="4" t="s">
        <v>11</v>
      </c>
    </row>
    <row r="5052" spans="1:6">
      <c r="A5052" t="n">
        <v>36919</v>
      </c>
      <c r="B5052" s="36" t="n">
        <v>16</v>
      </c>
      <c r="C5052" s="7" t="n">
        <v>500</v>
      </c>
    </row>
    <row r="5053" spans="1:6">
      <c r="A5053" t="s">
        <v>4</v>
      </c>
      <c r="B5053" s="4" t="s">
        <v>5</v>
      </c>
      <c r="C5053" s="4" t="s">
        <v>7</v>
      </c>
      <c r="D5053" s="4" t="s">
        <v>11</v>
      </c>
      <c r="E5053" s="4" t="s">
        <v>8</v>
      </c>
    </row>
    <row r="5054" spans="1:6">
      <c r="A5054" t="n">
        <v>36922</v>
      </c>
      <c r="B5054" s="41" t="n">
        <v>51</v>
      </c>
      <c r="C5054" s="7" t="n">
        <v>4</v>
      </c>
      <c r="D5054" s="7" t="n">
        <v>0</v>
      </c>
      <c r="E5054" s="7" t="s">
        <v>242</v>
      </c>
    </row>
    <row r="5055" spans="1:6">
      <c r="A5055" t="s">
        <v>4</v>
      </c>
      <c r="B5055" s="4" t="s">
        <v>5</v>
      </c>
      <c r="C5055" s="4" t="s">
        <v>11</v>
      </c>
    </row>
    <row r="5056" spans="1:6">
      <c r="A5056" t="n">
        <v>36936</v>
      </c>
      <c r="B5056" s="36" t="n">
        <v>16</v>
      </c>
      <c r="C5056" s="7" t="n">
        <v>0</v>
      </c>
    </row>
    <row r="5057" spans="1:8">
      <c r="A5057" t="s">
        <v>4</v>
      </c>
      <c r="B5057" s="4" t="s">
        <v>5</v>
      </c>
      <c r="C5057" s="4" t="s">
        <v>11</v>
      </c>
      <c r="D5057" s="4" t="s">
        <v>7</v>
      </c>
      <c r="E5057" s="4" t="s">
        <v>13</v>
      </c>
      <c r="F5057" s="4" t="s">
        <v>46</v>
      </c>
      <c r="G5057" s="4" t="s">
        <v>7</v>
      </c>
      <c r="H5057" s="4" t="s">
        <v>7</v>
      </c>
    </row>
    <row r="5058" spans="1:8">
      <c r="A5058" t="n">
        <v>36939</v>
      </c>
      <c r="B5058" s="42" t="n">
        <v>26</v>
      </c>
      <c r="C5058" s="7" t="n">
        <v>0</v>
      </c>
      <c r="D5058" s="7" t="n">
        <v>17</v>
      </c>
      <c r="E5058" s="7" t="n">
        <v>53319</v>
      </c>
      <c r="F5058" s="7" t="s">
        <v>329</v>
      </c>
      <c r="G5058" s="7" t="n">
        <v>2</v>
      </c>
      <c r="H5058" s="7" t="n">
        <v>0</v>
      </c>
    </row>
    <row r="5059" spans="1:8">
      <c r="A5059" t="s">
        <v>4</v>
      </c>
      <c r="B5059" s="4" t="s">
        <v>5</v>
      </c>
    </row>
    <row r="5060" spans="1:8">
      <c r="A5060" t="n">
        <v>36975</v>
      </c>
      <c r="B5060" s="43" t="n">
        <v>28</v>
      </c>
    </row>
    <row r="5061" spans="1:8">
      <c r="A5061" t="s">
        <v>4</v>
      </c>
      <c r="B5061" s="4" t="s">
        <v>5</v>
      </c>
      <c r="C5061" s="4" t="s">
        <v>11</v>
      </c>
      <c r="D5061" s="4" t="s">
        <v>7</v>
      </c>
    </row>
    <row r="5062" spans="1:8">
      <c r="A5062" t="n">
        <v>36976</v>
      </c>
      <c r="B5062" s="63" t="n">
        <v>89</v>
      </c>
      <c r="C5062" s="7" t="n">
        <v>65533</v>
      </c>
      <c r="D5062" s="7" t="n">
        <v>1</v>
      </c>
    </row>
    <row r="5063" spans="1:8">
      <c r="A5063" t="s">
        <v>4</v>
      </c>
      <c r="B5063" s="4" t="s">
        <v>5</v>
      </c>
      <c r="C5063" s="4" t="s">
        <v>7</v>
      </c>
      <c r="D5063" s="4" t="s">
        <v>7</v>
      </c>
      <c r="E5063" s="4" t="s">
        <v>16</v>
      </c>
      <c r="F5063" s="4" t="s">
        <v>11</v>
      </c>
    </row>
    <row r="5064" spans="1:8">
      <c r="A5064" t="n">
        <v>36980</v>
      </c>
      <c r="B5064" s="26" t="n">
        <v>45</v>
      </c>
      <c r="C5064" s="7" t="n">
        <v>5</v>
      </c>
      <c r="D5064" s="7" t="n">
        <v>3</v>
      </c>
      <c r="E5064" s="7" t="n">
        <v>1.5</v>
      </c>
      <c r="F5064" s="7" t="n">
        <v>3000</v>
      </c>
    </row>
    <row r="5065" spans="1:8">
      <c r="A5065" t="s">
        <v>4</v>
      </c>
      <c r="B5065" s="4" t="s">
        <v>5</v>
      </c>
      <c r="C5065" s="4" t="s">
        <v>11</v>
      </c>
      <c r="D5065" s="4" t="s">
        <v>7</v>
      </c>
      <c r="E5065" s="4" t="s">
        <v>8</v>
      </c>
      <c r="F5065" s="4" t="s">
        <v>16</v>
      </c>
      <c r="G5065" s="4" t="s">
        <v>16</v>
      </c>
      <c r="H5065" s="4" t="s">
        <v>16</v>
      </c>
    </row>
    <row r="5066" spans="1:8">
      <c r="A5066" t="n">
        <v>36989</v>
      </c>
      <c r="B5066" s="40" t="n">
        <v>48</v>
      </c>
      <c r="C5066" s="7" t="n">
        <v>0</v>
      </c>
      <c r="D5066" s="7" t="n">
        <v>0</v>
      </c>
      <c r="E5066" s="7" t="s">
        <v>144</v>
      </c>
      <c r="F5066" s="7" t="n">
        <v>-1</v>
      </c>
      <c r="G5066" s="7" t="n">
        <v>1</v>
      </c>
      <c r="H5066" s="7" t="n">
        <v>0</v>
      </c>
    </row>
    <row r="5067" spans="1:8">
      <c r="A5067" t="s">
        <v>4</v>
      </c>
      <c r="B5067" s="4" t="s">
        <v>5</v>
      </c>
      <c r="C5067" s="4" t="s">
        <v>7</v>
      </c>
      <c r="D5067" s="4" t="s">
        <v>11</v>
      </c>
      <c r="E5067" s="4" t="s">
        <v>8</v>
      </c>
      <c r="F5067" s="4" t="s">
        <v>8</v>
      </c>
      <c r="G5067" s="4" t="s">
        <v>8</v>
      </c>
      <c r="H5067" s="4" t="s">
        <v>8</v>
      </c>
    </row>
    <row r="5068" spans="1:8">
      <c r="A5068" t="n">
        <v>37014</v>
      </c>
      <c r="B5068" s="41" t="n">
        <v>51</v>
      </c>
      <c r="C5068" s="7" t="n">
        <v>3</v>
      </c>
      <c r="D5068" s="7" t="n">
        <v>0</v>
      </c>
      <c r="E5068" s="7" t="s">
        <v>188</v>
      </c>
      <c r="F5068" s="7" t="s">
        <v>259</v>
      </c>
      <c r="G5068" s="7" t="s">
        <v>165</v>
      </c>
      <c r="H5068" s="7" t="s">
        <v>166</v>
      </c>
    </row>
    <row r="5069" spans="1:8">
      <c r="A5069" t="s">
        <v>4</v>
      </c>
      <c r="B5069" s="4" t="s">
        <v>5</v>
      </c>
      <c r="C5069" s="4" t="s">
        <v>11</v>
      </c>
    </row>
    <row r="5070" spans="1:8">
      <c r="A5070" t="n">
        <v>37027</v>
      </c>
      <c r="B5070" s="36" t="n">
        <v>16</v>
      </c>
      <c r="C5070" s="7" t="n">
        <v>2500</v>
      </c>
    </row>
    <row r="5071" spans="1:8">
      <c r="A5071" t="s">
        <v>4</v>
      </c>
      <c r="B5071" s="4" t="s">
        <v>5</v>
      </c>
      <c r="C5071" s="4" t="s">
        <v>7</v>
      </c>
      <c r="D5071" s="4" t="s">
        <v>11</v>
      </c>
      <c r="E5071" s="4" t="s">
        <v>8</v>
      </c>
      <c r="F5071" s="4" t="s">
        <v>8</v>
      </c>
      <c r="G5071" s="4" t="s">
        <v>8</v>
      </c>
      <c r="H5071" s="4" t="s">
        <v>8</v>
      </c>
    </row>
    <row r="5072" spans="1:8">
      <c r="A5072" t="n">
        <v>37030</v>
      </c>
      <c r="B5072" s="41" t="n">
        <v>51</v>
      </c>
      <c r="C5072" s="7" t="n">
        <v>3</v>
      </c>
      <c r="D5072" s="7" t="n">
        <v>0</v>
      </c>
      <c r="E5072" s="7" t="s">
        <v>198</v>
      </c>
      <c r="F5072" s="7" t="s">
        <v>259</v>
      </c>
      <c r="G5072" s="7" t="s">
        <v>165</v>
      </c>
      <c r="H5072" s="7" t="s">
        <v>166</v>
      </c>
    </row>
    <row r="5073" spans="1:8">
      <c r="A5073" t="s">
        <v>4</v>
      </c>
      <c r="B5073" s="4" t="s">
        <v>5</v>
      </c>
      <c r="C5073" s="4" t="s">
        <v>11</v>
      </c>
    </row>
    <row r="5074" spans="1:8">
      <c r="A5074" t="n">
        <v>37043</v>
      </c>
      <c r="B5074" s="36" t="n">
        <v>16</v>
      </c>
      <c r="C5074" s="7" t="n">
        <v>500</v>
      </c>
    </row>
    <row r="5075" spans="1:8">
      <c r="A5075" t="s">
        <v>4</v>
      </c>
      <c r="B5075" s="4" t="s">
        <v>5</v>
      </c>
      <c r="C5075" s="4" t="s">
        <v>7</v>
      </c>
      <c r="D5075" s="4" t="s">
        <v>11</v>
      </c>
      <c r="E5075" s="4" t="s">
        <v>11</v>
      </c>
      <c r="F5075" s="4" t="s">
        <v>7</v>
      </c>
    </row>
    <row r="5076" spans="1:8">
      <c r="A5076" t="n">
        <v>37046</v>
      </c>
      <c r="B5076" s="65" t="n">
        <v>25</v>
      </c>
      <c r="C5076" s="7" t="n">
        <v>1</v>
      </c>
      <c r="D5076" s="7" t="n">
        <v>65535</v>
      </c>
      <c r="E5076" s="7" t="n">
        <v>500</v>
      </c>
      <c r="F5076" s="7" t="n">
        <v>6</v>
      </c>
    </row>
    <row r="5077" spans="1:8">
      <c r="A5077" t="s">
        <v>4</v>
      </c>
      <c r="B5077" s="4" t="s">
        <v>5</v>
      </c>
      <c r="C5077" s="4" t="s">
        <v>7</v>
      </c>
      <c r="D5077" s="4" t="s">
        <v>11</v>
      </c>
      <c r="E5077" s="4" t="s">
        <v>8</v>
      </c>
    </row>
    <row r="5078" spans="1:8">
      <c r="A5078" t="n">
        <v>37053</v>
      </c>
      <c r="B5078" s="41" t="n">
        <v>51</v>
      </c>
      <c r="C5078" s="7" t="n">
        <v>4</v>
      </c>
      <c r="D5078" s="7" t="n">
        <v>0</v>
      </c>
      <c r="E5078" s="7" t="s">
        <v>267</v>
      </c>
    </row>
    <row r="5079" spans="1:8">
      <c r="A5079" t="s">
        <v>4</v>
      </c>
      <c r="B5079" s="4" t="s">
        <v>5</v>
      </c>
      <c r="C5079" s="4" t="s">
        <v>11</v>
      </c>
    </row>
    <row r="5080" spans="1:8">
      <c r="A5080" t="n">
        <v>37067</v>
      </c>
      <c r="B5080" s="36" t="n">
        <v>16</v>
      </c>
      <c r="C5080" s="7" t="n">
        <v>0</v>
      </c>
    </row>
    <row r="5081" spans="1:8">
      <c r="A5081" t="s">
        <v>4</v>
      </c>
      <c r="B5081" s="4" t="s">
        <v>5</v>
      </c>
      <c r="C5081" s="4" t="s">
        <v>11</v>
      </c>
      <c r="D5081" s="4" t="s">
        <v>7</v>
      </c>
      <c r="E5081" s="4" t="s">
        <v>13</v>
      </c>
      <c r="F5081" s="4" t="s">
        <v>46</v>
      </c>
      <c r="G5081" s="4" t="s">
        <v>7</v>
      </c>
      <c r="H5081" s="4" t="s">
        <v>7</v>
      </c>
      <c r="I5081" s="4" t="s">
        <v>7</v>
      </c>
    </row>
    <row r="5082" spans="1:8">
      <c r="A5082" t="n">
        <v>37070</v>
      </c>
      <c r="B5082" s="42" t="n">
        <v>26</v>
      </c>
      <c r="C5082" s="7" t="n">
        <v>0</v>
      </c>
      <c r="D5082" s="7" t="n">
        <v>17</v>
      </c>
      <c r="E5082" s="7" t="n">
        <v>53320</v>
      </c>
      <c r="F5082" s="7" t="s">
        <v>330</v>
      </c>
      <c r="G5082" s="7" t="n">
        <v>8</v>
      </c>
      <c r="H5082" s="7" t="n">
        <v>2</v>
      </c>
      <c r="I5082" s="7" t="n">
        <v>0</v>
      </c>
    </row>
    <row r="5083" spans="1:8">
      <c r="A5083" t="s">
        <v>4</v>
      </c>
      <c r="B5083" s="4" t="s">
        <v>5</v>
      </c>
      <c r="C5083" s="4" t="s">
        <v>7</v>
      </c>
      <c r="D5083" s="4" t="s">
        <v>11</v>
      </c>
      <c r="E5083" s="4" t="s">
        <v>16</v>
      </c>
    </row>
    <row r="5084" spans="1:8">
      <c r="A5084" t="n">
        <v>37141</v>
      </c>
      <c r="B5084" s="29" t="n">
        <v>58</v>
      </c>
      <c r="C5084" s="7" t="n">
        <v>101</v>
      </c>
      <c r="D5084" s="7" t="n">
        <v>1000</v>
      </c>
      <c r="E5084" s="7" t="n">
        <v>1</v>
      </c>
    </row>
    <row r="5085" spans="1:8">
      <c r="A5085" t="s">
        <v>4</v>
      </c>
      <c r="B5085" s="4" t="s">
        <v>5</v>
      </c>
      <c r="C5085" s="4" t="s">
        <v>7</v>
      </c>
      <c r="D5085" s="4" t="s">
        <v>11</v>
      </c>
    </row>
    <row r="5086" spans="1:8">
      <c r="A5086" t="n">
        <v>37149</v>
      </c>
      <c r="B5086" s="29" t="n">
        <v>58</v>
      </c>
      <c r="C5086" s="7" t="n">
        <v>254</v>
      </c>
      <c r="D5086" s="7" t="n">
        <v>0</v>
      </c>
    </row>
    <row r="5087" spans="1:8">
      <c r="A5087" t="s">
        <v>4</v>
      </c>
      <c r="B5087" s="4" t="s">
        <v>5</v>
      </c>
      <c r="C5087" s="4" t="s">
        <v>11</v>
      </c>
      <c r="D5087" s="4" t="s">
        <v>16</v>
      </c>
      <c r="E5087" s="4" t="s">
        <v>16</v>
      </c>
      <c r="F5087" s="4" t="s">
        <v>7</v>
      </c>
    </row>
    <row r="5088" spans="1:8">
      <c r="A5088" t="n">
        <v>37153</v>
      </c>
      <c r="B5088" s="72" t="n">
        <v>52</v>
      </c>
      <c r="C5088" s="7" t="n">
        <v>8</v>
      </c>
      <c r="D5088" s="7" t="n">
        <v>134.100006103516</v>
      </c>
      <c r="E5088" s="7" t="n">
        <v>0</v>
      </c>
      <c r="F5088" s="7" t="n">
        <v>0</v>
      </c>
    </row>
    <row r="5089" spans="1:9">
      <c r="A5089" t="s">
        <v>4</v>
      </c>
      <c r="B5089" s="4" t="s">
        <v>5</v>
      </c>
      <c r="C5089" s="4" t="s">
        <v>11</v>
      </c>
      <c r="D5089" s="4" t="s">
        <v>16</v>
      </c>
      <c r="E5089" s="4" t="s">
        <v>16</v>
      </c>
      <c r="F5089" s="4" t="s">
        <v>7</v>
      </c>
    </row>
    <row r="5090" spans="1:9">
      <c r="A5090" t="n">
        <v>37165</v>
      </c>
      <c r="B5090" s="72" t="n">
        <v>52</v>
      </c>
      <c r="C5090" s="7" t="n">
        <v>3</v>
      </c>
      <c r="D5090" s="7" t="n">
        <v>138.399993896484</v>
      </c>
      <c r="E5090" s="7" t="n">
        <v>0</v>
      </c>
      <c r="F5090" s="7" t="n">
        <v>0</v>
      </c>
    </row>
    <row r="5091" spans="1:9">
      <c r="A5091" t="s">
        <v>4</v>
      </c>
      <c r="B5091" s="4" t="s">
        <v>5</v>
      </c>
      <c r="C5091" s="4" t="s">
        <v>11</v>
      </c>
      <c r="D5091" s="4" t="s">
        <v>16</v>
      </c>
      <c r="E5091" s="4" t="s">
        <v>16</v>
      </c>
      <c r="F5091" s="4" t="s">
        <v>7</v>
      </c>
    </row>
    <row r="5092" spans="1:9">
      <c r="A5092" t="n">
        <v>37177</v>
      </c>
      <c r="B5092" s="72" t="n">
        <v>52</v>
      </c>
      <c r="C5092" s="7" t="n">
        <v>12</v>
      </c>
      <c r="D5092" s="7" t="n">
        <v>134.800003051758</v>
      </c>
      <c r="E5092" s="7" t="n">
        <v>0</v>
      </c>
      <c r="F5092" s="7" t="n">
        <v>0</v>
      </c>
    </row>
    <row r="5093" spans="1:9">
      <c r="A5093" t="s">
        <v>4</v>
      </c>
      <c r="B5093" s="4" t="s">
        <v>5</v>
      </c>
      <c r="C5093" s="4" t="s">
        <v>11</v>
      </c>
      <c r="D5093" s="4" t="s">
        <v>16</v>
      </c>
      <c r="E5093" s="4" t="s">
        <v>16</v>
      </c>
      <c r="F5093" s="4" t="s">
        <v>7</v>
      </c>
    </row>
    <row r="5094" spans="1:9">
      <c r="A5094" t="n">
        <v>37189</v>
      </c>
      <c r="B5094" s="72" t="n">
        <v>52</v>
      </c>
      <c r="C5094" s="7" t="n">
        <v>18</v>
      </c>
      <c r="D5094" s="7" t="n">
        <v>132.800003051758</v>
      </c>
      <c r="E5094" s="7" t="n">
        <v>0</v>
      </c>
      <c r="F5094" s="7" t="n">
        <v>0</v>
      </c>
    </row>
    <row r="5095" spans="1:9">
      <c r="A5095" t="s">
        <v>4</v>
      </c>
      <c r="B5095" s="4" t="s">
        <v>5</v>
      </c>
      <c r="C5095" s="4" t="s">
        <v>11</v>
      </c>
      <c r="D5095" s="4" t="s">
        <v>16</v>
      </c>
      <c r="E5095" s="4" t="s">
        <v>16</v>
      </c>
      <c r="F5095" s="4" t="s">
        <v>7</v>
      </c>
    </row>
    <row r="5096" spans="1:9">
      <c r="A5096" t="n">
        <v>37201</v>
      </c>
      <c r="B5096" s="72" t="n">
        <v>52</v>
      </c>
      <c r="C5096" s="7" t="n">
        <v>17</v>
      </c>
      <c r="D5096" s="7" t="n">
        <v>125.699996948242</v>
      </c>
      <c r="E5096" s="7" t="n">
        <v>0</v>
      </c>
      <c r="F5096" s="7" t="n">
        <v>0</v>
      </c>
    </row>
    <row r="5097" spans="1:9">
      <c r="A5097" t="s">
        <v>4</v>
      </c>
      <c r="B5097" s="4" t="s">
        <v>5</v>
      </c>
      <c r="C5097" s="4" t="s">
        <v>11</v>
      </c>
      <c r="D5097" s="4" t="s">
        <v>16</v>
      </c>
      <c r="E5097" s="4" t="s">
        <v>16</v>
      </c>
      <c r="F5097" s="4" t="s">
        <v>7</v>
      </c>
    </row>
    <row r="5098" spans="1:9">
      <c r="A5098" t="n">
        <v>37213</v>
      </c>
      <c r="B5098" s="72" t="n">
        <v>52</v>
      </c>
      <c r="C5098" s="7" t="n">
        <v>16</v>
      </c>
      <c r="D5098" s="7" t="n">
        <v>133.699996948242</v>
      </c>
      <c r="E5098" s="7" t="n">
        <v>0</v>
      </c>
      <c r="F5098" s="7" t="n">
        <v>0</v>
      </c>
    </row>
    <row r="5099" spans="1:9">
      <c r="A5099" t="s">
        <v>4</v>
      </c>
      <c r="B5099" s="4" t="s">
        <v>5</v>
      </c>
      <c r="C5099" s="4" t="s">
        <v>11</v>
      </c>
      <c r="D5099" s="4" t="s">
        <v>16</v>
      </c>
      <c r="E5099" s="4" t="s">
        <v>16</v>
      </c>
      <c r="F5099" s="4" t="s">
        <v>7</v>
      </c>
    </row>
    <row r="5100" spans="1:9">
      <c r="A5100" t="n">
        <v>37225</v>
      </c>
      <c r="B5100" s="72" t="n">
        <v>52</v>
      </c>
      <c r="C5100" s="7" t="n">
        <v>1</v>
      </c>
      <c r="D5100" s="7" t="n">
        <v>125.699996948242</v>
      </c>
      <c r="E5100" s="7" t="n">
        <v>0</v>
      </c>
      <c r="F5100" s="7" t="n">
        <v>0</v>
      </c>
    </row>
    <row r="5101" spans="1:9">
      <c r="A5101" t="s">
        <v>4</v>
      </c>
      <c r="B5101" s="4" t="s">
        <v>5</v>
      </c>
      <c r="C5101" s="4" t="s">
        <v>11</v>
      </c>
      <c r="D5101" s="4" t="s">
        <v>16</v>
      </c>
      <c r="E5101" s="4" t="s">
        <v>16</v>
      </c>
      <c r="F5101" s="4" t="s">
        <v>7</v>
      </c>
    </row>
    <row r="5102" spans="1:9">
      <c r="A5102" t="n">
        <v>37237</v>
      </c>
      <c r="B5102" s="72" t="n">
        <v>52</v>
      </c>
      <c r="C5102" s="7" t="n">
        <v>2</v>
      </c>
      <c r="D5102" s="7" t="n">
        <v>130.600006103516</v>
      </c>
      <c r="E5102" s="7" t="n">
        <v>0</v>
      </c>
      <c r="F5102" s="7" t="n">
        <v>0</v>
      </c>
    </row>
    <row r="5103" spans="1:9">
      <c r="A5103" t="s">
        <v>4</v>
      </c>
      <c r="B5103" s="4" t="s">
        <v>5</v>
      </c>
      <c r="C5103" s="4" t="s">
        <v>11</v>
      </c>
      <c r="D5103" s="4" t="s">
        <v>16</v>
      </c>
      <c r="E5103" s="4" t="s">
        <v>16</v>
      </c>
      <c r="F5103" s="4" t="s">
        <v>7</v>
      </c>
    </row>
    <row r="5104" spans="1:9">
      <c r="A5104" t="n">
        <v>37249</v>
      </c>
      <c r="B5104" s="72" t="n">
        <v>52</v>
      </c>
      <c r="C5104" s="7" t="n">
        <v>4</v>
      </c>
      <c r="D5104" s="7" t="n">
        <v>133.399993896484</v>
      </c>
      <c r="E5104" s="7" t="n">
        <v>0</v>
      </c>
      <c r="F5104" s="7" t="n">
        <v>0</v>
      </c>
    </row>
    <row r="5105" spans="1:6">
      <c r="A5105" t="s">
        <v>4</v>
      </c>
      <c r="B5105" s="4" t="s">
        <v>5</v>
      </c>
      <c r="C5105" s="4" t="s">
        <v>11</v>
      </c>
      <c r="D5105" s="4" t="s">
        <v>16</v>
      </c>
      <c r="E5105" s="4" t="s">
        <v>16</v>
      </c>
      <c r="F5105" s="4" t="s">
        <v>7</v>
      </c>
    </row>
    <row r="5106" spans="1:6">
      <c r="A5106" t="n">
        <v>37261</v>
      </c>
      <c r="B5106" s="72" t="n">
        <v>52</v>
      </c>
      <c r="C5106" s="7" t="n">
        <v>5</v>
      </c>
      <c r="D5106" s="7" t="n">
        <v>131</v>
      </c>
      <c r="E5106" s="7" t="n">
        <v>0</v>
      </c>
      <c r="F5106" s="7" t="n">
        <v>0</v>
      </c>
    </row>
    <row r="5107" spans="1:6">
      <c r="A5107" t="s">
        <v>4</v>
      </c>
      <c r="B5107" s="4" t="s">
        <v>5</v>
      </c>
      <c r="C5107" s="4" t="s">
        <v>11</v>
      </c>
      <c r="D5107" s="4" t="s">
        <v>16</v>
      </c>
      <c r="E5107" s="4" t="s">
        <v>16</v>
      </c>
      <c r="F5107" s="4" t="s">
        <v>7</v>
      </c>
    </row>
    <row r="5108" spans="1:6">
      <c r="A5108" t="n">
        <v>37273</v>
      </c>
      <c r="B5108" s="72" t="n">
        <v>52</v>
      </c>
      <c r="C5108" s="7" t="n">
        <v>6</v>
      </c>
      <c r="D5108" s="7" t="n">
        <v>138.5</v>
      </c>
      <c r="E5108" s="7" t="n">
        <v>0</v>
      </c>
      <c r="F5108" s="7" t="n">
        <v>0</v>
      </c>
    </row>
    <row r="5109" spans="1:6">
      <c r="A5109" t="s">
        <v>4</v>
      </c>
      <c r="B5109" s="4" t="s">
        <v>5</v>
      </c>
      <c r="C5109" s="4" t="s">
        <v>11</v>
      </c>
      <c r="D5109" s="4" t="s">
        <v>16</v>
      </c>
      <c r="E5109" s="4" t="s">
        <v>16</v>
      </c>
      <c r="F5109" s="4" t="s">
        <v>7</v>
      </c>
    </row>
    <row r="5110" spans="1:6">
      <c r="A5110" t="n">
        <v>37285</v>
      </c>
      <c r="B5110" s="72" t="n">
        <v>52</v>
      </c>
      <c r="C5110" s="7" t="n">
        <v>7</v>
      </c>
      <c r="D5110" s="7" t="n">
        <v>130.899993896484</v>
      </c>
      <c r="E5110" s="7" t="n">
        <v>0</v>
      </c>
      <c r="F5110" s="7" t="n">
        <v>0</v>
      </c>
    </row>
    <row r="5111" spans="1:6">
      <c r="A5111" t="s">
        <v>4</v>
      </c>
      <c r="B5111" s="4" t="s">
        <v>5</v>
      </c>
      <c r="C5111" s="4" t="s">
        <v>11</v>
      </c>
      <c r="D5111" s="4" t="s">
        <v>16</v>
      </c>
      <c r="E5111" s="4" t="s">
        <v>16</v>
      </c>
      <c r="F5111" s="4" t="s">
        <v>7</v>
      </c>
    </row>
    <row r="5112" spans="1:6">
      <c r="A5112" t="n">
        <v>37297</v>
      </c>
      <c r="B5112" s="72" t="n">
        <v>52</v>
      </c>
      <c r="C5112" s="7" t="n">
        <v>9</v>
      </c>
      <c r="D5112" s="7" t="n">
        <v>132.199996948242</v>
      </c>
      <c r="E5112" s="7" t="n">
        <v>0</v>
      </c>
      <c r="F5112" s="7" t="n">
        <v>0</v>
      </c>
    </row>
    <row r="5113" spans="1:6">
      <c r="A5113" t="s">
        <v>4</v>
      </c>
      <c r="B5113" s="4" t="s">
        <v>5</v>
      </c>
      <c r="C5113" s="4" t="s">
        <v>11</v>
      </c>
      <c r="D5113" s="4" t="s">
        <v>16</v>
      </c>
      <c r="E5113" s="4" t="s">
        <v>16</v>
      </c>
      <c r="F5113" s="4" t="s">
        <v>7</v>
      </c>
    </row>
    <row r="5114" spans="1:6">
      <c r="A5114" t="n">
        <v>37309</v>
      </c>
      <c r="B5114" s="72" t="n">
        <v>52</v>
      </c>
      <c r="C5114" s="7" t="n">
        <v>11</v>
      </c>
      <c r="D5114" s="7" t="n">
        <v>129</v>
      </c>
      <c r="E5114" s="7" t="n">
        <v>0</v>
      </c>
      <c r="F5114" s="7" t="n">
        <v>0</v>
      </c>
    </row>
    <row r="5115" spans="1:6">
      <c r="A5115" t="s">
        <v>4</v>
      </c>
      <c r="B5115" s="4" t="s">
        <v>5</v>
      </c>
      <c r="C5115" s="4" t="s">
        <v>11</v>
      </c>
      <c r="D5115" s="4" t="s">
        <v>16</v>
      </c>
      <c r="E5115" s="4" t="s">
        <v>16</v>
      </c>
      <c r="F5115" s="4" t="s">
        <v>7</v>
      </c>
    </row>
    <row r="5116" spans="1:6">
      <c r="A5116" t="n">
        <v>37321</v>
      </c>
      <c r="B5116" s="72" t="n">
        <v>52</v>
      </c>
      <c r="C5116" s="7" t="n">
        <v>13</v>
      </c>
      <c r="D5116" s="7" t="n">
        <v>123.900001525879</v>
      </c>
      <c r="E5116" s="7" t="n">
        <v>0</v>
      </c>
      <c r="F5116" s="7" t="n">
        <v>0</v>
      </c>
    </row>
    <row r="5117" spans="1:6">
      <c r="A5117" t="s">
        <v>4</v>
      </c>
      <c r="B5117" s="4" t="s">
        <v>5</v>
      </c>
      <c r="C5117" s="4" t="s">
        <v>11</v>
      </c>
      <c r="D5117" s="4" t="s">
        <v>16</v>
      </c>
      <c r="E5117" s="4" t="s">
        <v>16</v>
      </c>
      <c r="F5117" s="4" t="s">
        <v>7</v>
      </c>
    </row>
    <row r="5118" spans="1:6">
      <c r="A5118" t="n">
        <v>37333</v>
      </c>
      <c r="B5118" s="72" t="n">
        <v>52</v>
      </c>
      <c r="C5118" s="7" t="n">
        <v>80</v>
      </c>
      <c r="D5118" s="7" t="n">
        <v>135.600006103516</v>
      </c>
      <c r="E5118" s="7" t="n">
        <v>0</v>
      </c>
      <c r="F5118" s="7" t="n">
        <v>0</v>
      </c>
    </row>
    <row r="5119" spans="1:6">
      <c r="A5119" t="s">
        <v>4</v>
      </c>
      <c r="B5119" s="4" t="s">
        <v>5</v>
      </c>
      <c r="C5119" s="4" t="s">
        <v>11</v>
      </c>
      <c r="D5119" s="4" t="s">
        <v>16</v>
      </c>
      <c r="E5119" s="4" t="s">
        <v>16</v>
      </c>
      <c r="F5119" s="4" t="s">
        <v>7</v>
      </c>
    </row>
    <row r="5120" spans="1:6">
      <c r="A5120" t="n">
        <v>37345</v>
      </c>
      <c r="B5120" s="72" t="n">
        <v>52</v>
      </c>
      <c r="C5120" s="7" t="n">
        <v>15</v>
      </c>
      <c r="D5120" s="7" t="n">
        <v>128.899993896484</v>
      </c>
      <c r="E5120" s="7" t="n">
        <v>0</v>
      </c>
      <c r="F5120" s="7" t="n">
        <v>0</v>
      </c>
    </row>
    <row r="5121" spans="1:6">
      <c r="A5121" t="s">
        <v>4</v>
      </c>
      <c r="B5121" s="4" t="s">
        <v>5</v>
      </c>
      <c r="C5121" s="4" t="s">
        <v>11</v>
      </c>
      <c r="D5121" s="4" t="s">
        <v>16</v>
      </c>
      <c r="E5121" s="4" t="s">
        <v>16</v>
      </c>
      <c r="F5121" s="4" t="s">
        <v>7</v>
      </c>
    </row>
    <row r="5122" spans="1:6">
      <c r="A5122" t="n">
        <v>37357</v>
      </c>
      <c r="B5122" s="72" t="n">
        <v>52</v>
      </c>
      <c r="C5122" s="7" t="n">
        <v>7032</v>
      </c>
      <c r="D5122" s="7" t="n">
        <v>126.300003051758</v>
      </c>
      <c r="E5122" s="7" t="n">
        <v>0</v>
      </c>
      <c r="F5122" s="7" t="n">
        <v>0</v>
      </c>
    </row>
    <row r="5123" spans="1:6">
      <c r="A5123" t="s">
        <v>4</v>
      </c>
      <c r="B5123" s="4" t="s">
        <v>5</v>
      </c>
      <c r="C5123" s="4" t="s">
        <v>11</v>
      </c>
    </row>
    <row r="5124" spans="1:6">
      <c r="A5124" t="n">
        <v>37369</v>
      </c>
      <c r="B5124" s="36" t="n">
        <v>16</v>
      </c>
      <c r="C5124" s="7" t="n">
        <v>0</v>
      </c>
    </row>
    <row r="5125" spans="1:6">
      <c r="A5125" t="s">
        <v>4</v>
      </c>
      <c r="B5125" s="4" t="s">
        <v>5</v>
      </c>
      <c r="C5125" s="4" t="s">
        <v>11</v>
      </c>
      <c r="D5125" s="4" t="s">
        <v>11</v>
      </c>
      <c r="E5125" s="4" t="s">
        <v>11</v>
      </c>
    </row>
    <row r="5126" spans="1:6">
      <c r="A5126" t="n">
        <v>37372</v>
      </c>
      <c r="B5126" s="64" t="n">
        <v>61</v>
      </c>
      <c r="C5126" s="7" t="n">
        <v>1</v>
      </c>
      <c r="D5126" s="7" t="n">
        <v>0</v>
      </c>
      <c r="E5126" s="7" t="n">
        <v>0</v>
      </c>
    </row>
    <row r="5127" spans="1:6">
      <c r="A5127" t="s">
        <v>4</v>
      </c>
      <c r="B5127" s="4" t="s">
        <v>5</v>
      </c>
      <c r="C5127" s="4" t="s">
        <v>11</v>
      </c>
      <c r="D5127" s="4" t="s">
        <v>11</v>
      </c>
      <c r="E5127" s="4" t="s">
        <v>11</v>
      </c>
    </row>
    <row r="5128" spans="1:6">
      <c r="A5128" t="n">
        <v>37379</v>
      </c>
      <c r="B5128" s="64" t="n">
        <v>61</v>
      </c>
      <c r="C5128" s="7" t="n">
        <v>5</v>
      </c>
      <c r="D5128" s="7" t="n">
        <v>0</v>
      </c>
      <c r="E5128" s="7" t="n">
        <v>0</v>
      </c>
    </row>
    <row r="5129" spans="1:6">
      <c r="A5129" t="s">
        <v>4</v>
      </c>
      <c r="B5129" s="4" t="s">
        <v>5</v>
      </c>
      <c r="C5129" s="4" t="s">
        <v>11</v>
      </c>
      <c r="D5129" s="4" t="s">
        <v>11</v>
      </c>
      <c r="E5129" s="4" t="s">
        <v>11</v>
      </c>
    </row>
    <row r="5130" spans="1:6">
      <c r="A5130" t="n">
        <v>37386</v>
      </c>
      <c r="B5130" s="64" t="n">
        <v>61</v>
      </c>
      <c r="C5130" s="7" t="n">
        <v>2</v>
      </c>
      <c r="D5130" s="7" t="n">
        <v>0</v>
      </c>
      <c r="E5130" s="7" t="n">
        <v>0</v>
      </c>
    </row>
    <row r="5131" spans="1:6">
      <c r="A5131" t="s">
        <v>4</v>
      </c>
      <c r="B5131" s="4" t="s">
        <v>5</v>
      </c>
      <c r="C5131" s="4" t="s">
        <v>11</v>
      </c>
      <c r="D5131" s="4" t="s">
        <v>11</v>
      </c>
      <c r="E5131" s="4" t="s">
        <v>11</v>
      </c>
    </row>
    <row r="5132" spans="1:6">
      <c r="A5132" t="n">
        <v>37393</v>
      </c>
      <c r="B5132" s="64" t="n">
        <v>61</v>
      </c>
      <c r="C5132" s="7" t="n">
        <v>7</v>
      </c>
      <c r="D5132" s="7" t="n">
        <v>0</v>
      </c>
      <c r="E5132" s="7" t="n">
        <v>0</v>
      </c>
    </row>
    <row r="5133" spans="1:6">
      <c r="A5133" t="s">
        <v>4</v>
      </c>
      <c r="B5133" s="4" t="s">
        <v>5</v>
      </c>
      <c r="C5133" s="4" t="s">
        <v>11</v>
      </c>
      <c r="D5133" s="4" t="s">
        <v>11</v>
      </c>
      <c r="E5133" s="4" t="s">
        <v>11</v>
      </c>
    </row>
    <row r="5134" spans="1:6">
      <c r="A5134" t="n">
        <v>37400</v>
      </c>
      <c r="B5134" s="64" t="n">
        <v>61</v>
      </c>
      <c r="C5134" s="7" t="n">
        <v>8</v>
      </c>
      <c r="D5134" s="7" t="n">
        <v>0</v>
      </c>
      <c r="E5134" s="7" t="n">
        <v>0</v>
      </c>
    </row>
    <row r="5135" spans="1:6">
      <c r="A5135" t="s">
        <v>4</v>
      </c>
      <c r="B5135" s="4" t="s">
        <v>5</v>
      </c>
      <c r="C5135" s="4" t="s">
        <v>11</v>
      </c>
      <c r="D5135" s="4" t="s">
        <v>11</v>
      </c>
      <c r="E5135" s="4" t="s">
        <v>11</v>
      </c>
    </row>
    <row r="5136" spans="1:6">
      <c r="A5136" t="n">
        <v>37407</v>
      </c>
      <c r="B5136" s="64" t="n">
        <v>61</v>
      </c>
      <c r="C5136" s="7" t="n">
        <v>6</v>
      </c>
      <c r="D5136" s="7" t="n">
        <v>0</v>
      </c>
      <c r="E5136" s="7" t="n">
        <v>0</v>
      </c>
    </row>
    <row r="5137" spans="1:6">
      <c r="A5137" t="s">
        <v>4</v>
      </c>
      <c r="B5137" s="4" t="s">
        <v>5</v>
      </c>
      <c r="C5137" s="4" t="s">
        <v>11</v>
      </c>
      <c r="D5137" s="4" t="s">
        <v>11</v>
      </c>
      <c r="E5137" s="4" t="s">
        <v>11</v>
      </c>
    </row>
    <row r="5138" spans="1:6">
      <c r="A5138" t="n">
        <v>37414</v>
      </c>
      <c r="B5138" s="64" t="n">
        <v>61</v>
      </c>
      <c r="C5138" s="7" t="n">
        <v>3</v>
      </c>
      <c r="D5138" s="7" t="n">
        <v>0</v>
      </c>
      <c r="E5138" s="7" t="n">
        <v>0</v>
      </c>
    </row>
    <row r="5139" spans="1:6">
      <c r="A5139" t="s">
        <v>4</v>
      </c>
      <c r="B5139" s="4" t="s">
        <v>5</v>
      </c>
      <c r="C5139" s="4" t="s">
        <v>11</v>
      </c>
      <c r="D5139" s="4" t="s">
        <v>11</v>
      </c>
      <c r="E5139" s="4" t="s">
        <v>11</v>
      </c>
    </row>
    <row r="5140" spans="1:6">
      <c r="A5140" t="n">
        <v>37421</v>
      </c>
      <c r="B5140" s="64" t="n">
        <v>61</v>
      </c>
      <c r="C5140" s="7" t="n">
        <v>7</v>
      </c>
      <c r="D5140" s="7" t="n">
        <v>0</v>
      </c>
      <c r="E5140" s="7" t="n">
        <v>0</v>
      </c>
    </row>
    <row r="5141" spans="1:6">
      <c r="A5141" t="s">
        <v>4</v>
      </c>
      <c r="B5141" s="4" t="s">
        <v>5</v>
      </c>
      <c r="C5141" s="4" t="s">
        <v>11</v>
      </c>
      <c r="D5141" s="4" t="s">
        <v>11</v>
      </c>
      <c r="E5141" s="4" t="s">
        <v>11</v>
      </c>
    </row>
    <row r="5142" spans="1:6">
      <c r="A5142" t="n">
        <v>37428</v>
      </c>
      <c r="B5142" s="64" t="n">
        <v>61</v>
      </c>
      <c r="C5142" s="7" t="n">
        <v>6</v>
      </c>
      <c r="D5142" s="7" t="n">
        <v>0</v>
      </c>
      <c r="E5142" s="7" t="n">
        <v>0</v>
      </c>
    </row>
    <row r="5143" spans="1:6">
      <c r="A5143" t="s">
        <v>4</v>
      </c>
      <c r="B5143" s="4" t="s">
        <v>5</v>
      </c>
      <c r="C5143" s="4" t="s">
        <v>11</v>
      </c>
      <c r="D5143" s="4" t="s">
        <v>11</v>
      </c>
      <c r="E5143" s="4" t="s">
        <v>11</v>
      </c>
    </row>
    <row r="5144" spans="1:6">
      <c r="A5144" t="n">
        <v>37435</v>
      </c>
      <c r="B5144" s="64" t="n">
        <v>61</v>
      </c>
      <c r="C5144" s="7" t="n">
        <v>9</v>
      </c>
      <c r="D5144" s="7" t="n">
        <v>0</v>
      </c>
      <c r="E5144" s="7" t="n">
        <v>0</v>
      </c>
    </row>
    <row r="5145" spans="1:6">
      <c r="A5145" t="s">
        <v>4</v>
      </c>
      <c r="B5145" s="4" t="s">
        <v>5</v>
      </c>
      <c r="C5145" s="4" t="s">
        <v>11</v>
      </c>
      <c r="D5145" s="4" t="s">
        <v>11</v>
      </c>
      <c r="E5145" s="4" t="s">
        <v>11</v>
      </c>
    </row>
    <row r="5146" spans="1:6">
      <c r="A5146" t="n">
        <v>37442</v>
      </c>
      <c r="B5146" s="64" t="n">
        <v>61</v>
      </c>
      <c r="C5146" s="7" t="n">
        <v>11</v>
      </c>
      <c r="D5146" s="7" t="n">
        <v>0</v>
      </c>
      <c r="E5146" s="7" t="n">
        <v>0</v>
      </c>
    </row>
    <row r="5147" spans="1:6">
      <c r="A5147" t="s">
        <v>4</v>
      </c>
      <c r="B5147" s="4" t="s">
        <v>5</v>
      </c>
      <c r="C5147" s="4" t="s">
        <v>11</v>
      </c>
      <c r="D5147" s="4" t="s">
        <v>11</v>
      </c>
      <c r="E5147" s="4" t="s">
        <v>11</v>
      </c>
    </row>
    <row r="5148" spans="1:6">
      <c r="A5148" t="n">
        <v>37449</v>
      </c>
      <c r="B5148" s="64" t="n">
        <v>61</v>
      </c>
      <c r="C5148" s="7" t="n">
        <v>15</v>
      </c>
      <c r="D5148" s="7" t="n">
        <v>0</v>
      </c>
      <c r="E5148" s="7" t="n">
        <v>0</v>
      </c>
    </row>
    <row r="5149" spans="1:6">
      <c r="A5149" t="s">
        <v>4</v>
      </c>
      <c r="B5149" s="4" t="s">
        <v>5</v>
      </c>
      <c r="C5149" s="4" t="s">
        <v>11</v>
      </c>
      <c r="D5149" s="4" t="s">
        <v>11</v>
      </c>
      <c r="E5149" s="4" t="s">
        <v>11</v>
      </c>
    </row>
    <row r="5150" spans="1:6">
      <c r="A5150" t="n">
        <v>37456</v>
      </c>
      <c r="B5150" s="64" t="n">
        <v>61</v>
      </c>
      <c r="C5150" s="7" t="n">
        <v>16</v>
      </c>
      <c r="D5150" s="7" t="n">
        <v>0</v>
      </c>
      <c r="E5150" s="7" t="n">
        <v>0</v>
      </c>
    </row>
    <row r="5151" spans="1:6">
      <c r="A5151" t="s">
        <v>4</v>
      </c>
      <c r="B5151" s="4" t="s">
        <v>5</v>
      </c>
      <c r="C5151" s="4" t="s">
        <v>11</v>
      </c>
      <c r="D5151" s="4" t="s">
        <v>11</v>
      </c>
      <c r="E5151" s="4" t="s">
        <v>11</v>
      </c>
    </row>
    <row r="5152" spans="1:6">
      <c r="A5152" t="n">
        <v>37463</v>
      </c>
      <c r="B5152" s="64" t="n">
        <v>61</v>
      </c>
      <c r="C5152" s="7" t="n">
        <v>14</v>
      </c>
      <c r="D5152" s="7" t="n">
        <v>0</v>
      </c>
      <c r="E5152" s="7" t="n">
        <v>0</v>
      </c>
    </row>
    <row r="5153" spans="1:5">
      <c r="A5153" t="s">
        <v>4</v>
      </c>
      <c r="B5153" s="4" t="s">
        <v>5</v>
      </c>
      <c r="C5153" s="4" t="s">
        <v>11</v>
      </c>
      <c r="D5153" s="4" t="s">
        <v>11</v>
      </c>
      <c r="E5153" s="4" t="s">
        <v>11</v>
      </c>
    </row>
    <row r="5154" spans="1:5">
      <c r="A5154" t="n">
        <v>37470</v>
      </c>
      <c r="B5154" s="64" t="n">
        <v>61</v>
      </c>
      <c r="C5154" s="7" t="n">
        <v>13</v>
      </c>
      <c r="D5154" s="7" t="n">
        <v>0</v>
      </c>
      <c r="E5154" s="7" t="n">
        <v>0</v>
      </c>
    </row>
    <row r="5155" spans="1:5">
      <c r="A5155" t="s">
        <v>4</v>
      </c>
      <c r="B5155" s="4" t="s">
        <v>5</v>
      </c>
      <c r="C5155" s="4" t="s">
        <v>11</v>
      </c>
      <c r="D5155" s="4" t="s">
        <v>11</v>
      </c>
      <c r="E5155" s="4" t="s">
        <v>11</v>
      </c>
    </row>
    <row r="5156" spans="1:5">
      <c r="A5156" t="n">
        <v>37477</v>
      </c>
      <c r="B5156" s="64" t="n">
        <v>61</v>
      </c>
      <c r="C5156" s="7" t="n">
        <v>12</v>
      </c>
      <c r="D5156" s="7" t="n">
        <v>0</v>
      </c>
      <c r="E5156" s="7" t="n">
        <v>0</v>
      </c>
    </row>
    <row r="5157" spans="1:5">
      <c r="A5157" t="s">
        <v>4</v>
      </c>
      <c r="B5157" s="4" t="s">
        <v>5</v>
      </c>
      <c r="C5157" s="4" t="s">
        <v>11</v>
      </c>
      <c r="D5157" s="4" t="s">
        <v>11</v>
      </c>
      <c r="E5157" s="4" t="s">
        <v>11</v>
      </c>
    </row>
    <row r="5158" spans="1:5">
      <c r="A5158" t="n">
        <v>37484</v>
      </c>
      <c r="B5158" s="64" t="n">
        <v>61</v>
      </c>
      <c r="C5158" s="7" t="n">
        <v>80</v>
      </c>
      <c r="D5158" s="7" t="n">
        <v>0</v>
      </c>
      <c r="E5158" s="7" t="n">
        <v>0</v>
      </c>
    </row>
    <row r="5159" spans="1:5">
      <c r="A5159" t="s">
        <v>4</v>
      </c>
      <c r="B5159" s="4" t="s">
        <v>5</v>
      </c>
      <c r="C5159" s="4" t="s">
        <v>11</v>
      </c>
      <c r="D5159" s="4" t="s">
        <v>11</v>
      </c>
      <c r="E5159" s="4" t="s">
        <v>11</v>
      </c>
    </row>
    <row r="5160" spans="1:5">
      <c r="A5160" t="n">
        <v>37491</v>
      </c>
      <c r="B5160" s="64" t="n">
        <v>61</v>
      </c>
      <c r="C5160" s="7" t="n">
        <v>18</v>
      </c>
      <c r="D5160" s="7" t="n">
        <v>0</v>
      </c>
      <c r="E5160" s="7" t="n">
        <v>0</v>
      </c>
    </row>
    <row r="5161" spans="1:5">
      <c r="A5161" t="s">
        <v>4</v>
      </c>
      <c r="B5161" s="4" t="s">
        <v>5</v>
      </c>
      <c r="C5161" s="4" t="s">
        <v>11</v>
      </c>
      <c r="D5161" s="4" t="s">
        <v>11</v>
      </c>
      <c r="E5161" s="4" t="s">
        <v>11</v>
      </c>
    </row>
    <row r="5162" spans="1:5">
      <c r="A5162" t="n">
        <v>37498</v>
      </c>
      <c r="B5162" s="64" t="n">
        <v>61</v>
      </c>
      <c r="C5162" s="7" t="n">
        <v>17</v>
      </c>
      <c r="D5162" s="7" t="n">
        <v>0</v>
      </c>
      <c r="E5162" s="7" t="n">
        <v>0</v>
      </c>
    </row>
    <row r="5163" spans="1:5">
      <c r="A5163" t="s">
        <v>4</v>
      </c>
      <c r="B5163" s="4" t="s">
        <v>5</v>
      </c>
      <c r="C5163" s="4" t="s">
        <v>11</v>
      </c>
      <c r="D5163" s="4" t="s">
        <v>7</v>
      </c>
      <c r="E5163" s="4" t="s">
        <v>8</v>
      </c>
      <c r="F5163" s="4" t="s">
        <v>16</v>
      </c>
      <c r="G5163" s="4" t="s">
        <v>16</v>
      </c>
      <c r="H5163" s="4" t="s">
        <v>16</v>
      </c>
    </row>
    <row r="5164" spans="1:5">
      <c r="A5164" t="n">
        <v>37505</v>
      </c>
      <c r="B5164" s="40" t="n">
        <v>48</v>
      </c>
      <c r="C5164" s="7" t="n">
        <v>12</v>
      </c>
      <c r="D5164" s="7" t="n">
        <v>0</v>
      </c>
      <c r="E5164" s="7" t="s">
        <v>76</v>
      </c>
      <c r="F5164" s="7" t="n">
        <v>0</v>
      </c>
      <c r="G5164" s="7" t="n">
        <v>1</v>
      </c>
      <c r="H5164" s="7" t="n">
        <v>1.40129846432482e-45</v>
      </c>
    </row>
    <row r="5165" spans="1:5">
      <c r="A5165" t="s">
        <v>4</v>
      </c>
      <c r="B5165" s="4" t="s">
        <v>5</v>
      </c>
      <c r="C5165" s="4" t="s">
        <v>11</v>
      </c>
      <c r="D5165" s="4" t="s">
        <v>7</v>
      </c>
      <c r="E5165" s="4" t="s">
        <v>8</v>
      </c>
      <c r="F5165" s="4" t="s">
        <v>16</v>
      </c>
      <c r="G5165" s="4" t="s">
        <v>16</v>
      </c>
      <c r="H5165" s="4" t="s">
        <v>16</v>
      </c>
    </row>
    <row r="5166" spans="1:5">
      <c r="A5166" t="n">
        <v>37535</v>
      </c>
      <c r="B5166" s="40" t="n">
        <v>48</v>
      </c>
      <c r="C5166" s="7" t="n">
        <v>9</v>
      </c>
      <c r="D5166" s="7" t="n">
        <v>0</v>
      </c>
      <c r="E5166" s="7" t="s">
        <v>152</v>
      </c>
      <c r="F5166" s="7" t="n">
        <v>0</v>
      </c>
      <c r="G5166" s="7" t="n">
        <v>1</v>
      </c>
      <c r="H5166" s="7" t="n">
        <v>1.40129846432482e-45</v>
      </c>
    </row>
    <row r="5167" spans="1:5">
      <c r="A5167" t="s">
        <v>4</v>
      </c>
      <c r="B5167" s="4" t="s">
        <v>5</v>
      </c>
      <c r="C5167" s="4" t="s">
        <v>11</v>
      </c>
      <c r="D5167" s="4" t="s">
        <v>7</v>
      </c>
      <c r="E5167" s="4" t="s">
        <v>8</v>
      </c>
      <c r="F5167" s="4" t="s">
        <v>16</v>
      </c>
      <c r="G5167" s="4" t="s">
        <v>16</v>
      </c>
      <c r="H5167" s="4" t="s">
        <v>16</v>
      </c>
    </row>
    <row r="5168" spans="1:5">
      <c r="A5168" t="n">
        <v>37567</v>
      </c>
      <c r="B5168" s="40" t="n">
        <v>48</v>
      </c>
      <c r="C5168" s="7" t="n">
        <v>8</v>
      </c>
      <c r="D5168" s="7" t="n">
        <v>0</v>
      </c>
      <c r="E5168" s="7" t="s">
        <v>70</v>
      </c>
      <c r="F5168" s="7" t="n">
        <v>0</v>
      </c>
      <c r="G5168" s="7" t="n">
        <v>1</v>
      </c>
      <c r="H5168" s="7" t="n">
        <v>1.40129846432482e-45</v>
      </c>
    </row>
    <row r="5169" spans="1:8">
      <c r="A5169" t="s">
        <v>4</v>
      </c>
      <c r="B5169" s="4" t="s">
        <v>5</v>
      </c>
      <c r="C5169" s="4" t="s">
        <v>11</v>
      </c>
      <c r="D5169" s="4" t="s">
        <v>7</v>
      </c>
      <c r="E5169" s="4" t="s">
        <v>8</v>
      </c>
      <c r="F5169" s="4" t="s">
        <v>16</v>
      </c>
      <c r="G5169" s="4" t="s">
        <v>16</v>
      </c>
      <c r="H5169" s="4" t="s">
        <v>16</v>
      </c>
    </row>
    <row r="5170" spans="1:8">
      <c r="A5170" t="n">
        <v>37596</v>
      </c>
      <c r="B5170" s="40" t="n">
        <v>48</v>
      </c>
      <c r="C5170" s="7" t="n">
        <v>7</v>
      </c>
      <c r="D5170" s="7" t="n">
        <v>0</v>
      </c>
      <c r="E5170" s="7" t="s">
        <v>149</v>
      </c>
      <c r="F5170" s="7" t="n">
        <v>0</v>
      </c>
      <c r="G5170" s="7" t="n">
        <v>1</v>
      </c>
      <c r="H5170" s="7" t="n">
        <v>1.40129846432482e-45</v>
      </c>
    </row>
    <row r="5171" spans="1:8">
      <c r="A5171" t="s">
        <v>4</v>
      </c>
      <c r="B5171" s="4" t="s">
        <v>5</v>
      </c>
      <c r="C5171" s="4" t="s">
        <v>7</v>
      </c>
      <c r="D5171" s="4" t="s">
        <v>11</v>
      </c>
      <c r="E5171" s="4" t="s">
        <v>8</v>
      </c>
      <c r="F5171" s="4" t="s">
        <v>8</v>
      </c>
      <c r="G5171" s="4" t="s">
        <v>8</v>
      </c>
      <c r="H5171" s="4" t="s">
        <v>8</v>
      </c>
    </row>
    <row r="5172" spans="1:8">
      <c r="A5172" t="n">
        <v>37627</v>
      </c>
      <c r="B5172" s="41" t="n">
        <v>51</v>
      </c>
      <c r="C5172" s="7" t="n">
        <v>3</v>
      </c>
      <c r="D5172" s="7" t="n">
        <v>1</v>
      </c>
      <c r="E5172" s="7" t="s">
        <v>257</v>
      </c>
      <c r="F5172" s="7" t="s">
        <v>259</v>
      </c>
      <c r="G5172" s="7" t="s">
        <v>165</v>
      </c>
      <c r="H5172" s="7" t="s">
        <v>166</v>
      </c>
    </row>
    <row r="5173" spans="1:8">
      <c r="A5173" t="s">
        <v>4</v>
      </c>
      <c r="B5173" s="4" t="s">
        <v>5</v>
      </c>
      <c r="C5173" s="4" t="s">
        <v>7</v>
      </c>
      <c r="D5173" s="4" t="s">
        <v>11</v>
      </c>
      <c r="E5173" s="4" t="s">
        <v>8</v>
      </c>
      <c r="F5173" s="4" t="s">
        <v>8</v>
      </c>
      <c r="G5173" s="4" t="s">
        <v>8</v>
      </c>
      <c r="H5173" s="4" t="s">
        <v>8</v>
      </c>
    </row>
    <row r="5174" spans="1:8">
      <c r="A5174" t="n">
        <v>37640</v>
      </c>
      <c r="B5174" s="41" t="n">
        <v>51</v>
      </c>
      <c r="C5174" s="7" t="n">
        <v>3</v>
      </c>
      <c r="D5174" s="7" t="n">
        <v>7</v>
      </c>
      <c r="E5174" s="7" t="s">
        <v>257</v>
      </c>
      <c r="F5174" s="7" t="s">
        <v>259</v>
      </c>
      <c r="G5174" s="7" t="s">
        <v>165</v>
      </c>
      <c r="H5174" s="7" t="s">
        <v>166</v>
      </c>
    </row>
    <row r="5175" spans="1:8">
      <c r="A5175" t="s">
        <v>4</v>
      </c>
      <c r="B5175" s="4" t="s">
        <v>5</v>
      </c>
      <c r="C5175" s="4" t="s">
        <v>7</v>
      </c>
      <c r="D5175" s="4" t="s">
        <v>11</v>
      </c>
      <c r="E5175" s="4" t="s">
        <v>8</v>
      </c>
      <c r="F5175" s="4" t="s">
        <v>8</v>
      </c>
      <c r="G5175" s="4" t="s">
        <v>8</v>
      </c>
      <c r="H5175" s="4" t="s">
        <v>8</v>
      </c>
    </row>
    <row r="5176" spans="1:8">
      <c r="A5176" t="n">
        <v>37653</v>
      </c>
      <c r="B5176" s="41" t="n">
        <v>51</v>
      </c>
      <c r="C5176" s="7" t="n">
        <v>3</v>
      </c>
      <c r="D5176" s="7" t="n">
        <v>5</v>
      </c>
      <c r="E5176" s="7" t="s">
        <v>257</v>
      </c>
      <c r="F5176" s="7" t="s">
        <v>257</v>
      </c>
      <c r="G5176" s="7" t="s">
        <v>165</v>
      </c>
      <c r="H5176" s="7" t="s">
        <v>166</v>
      </c>
    </row>
    <row r="5177" spans="1:8">
      <c r="A5177" t="s">
        <v>4</v>
      </c>
      <c r="B5177" s="4" t="s">
        <v>5</v>
      </c>
      <c r="C5177" s="4" t="s">
        <v>7</v>
      </c>
      <c r="D5177" s="4" t="s">
        <v>11</v>
      </c>
      <c r="E5177" s="4" t="s">
        <v>8</v>
      </c>
      <c r="F5177" s="4" t="s">
        <v>8</v>
      </c>
      <c r="G5177" s="4" t="s">
        <v>8</v>
      </c>
      <c r="H5177" s="4" t="s">
        <v>8</v>
      </c>
    </row>
    <row r="5178" spans="1:8">
      <c r="A5178" t="n">
        <v>37666</v>
      </c>
      <c r="B5178" s="41" t="n">
        <v>51</v>
      </c>
      <c r="C5178" s="7" t="n">
        <v>3</v>
      </c>
      <c r="D5178" s="7" t="n">
        <v>2</v>
      </c>
      <c r="E5178" s="7" t="s">
        <v>260</v>
      </c>
      <c r="F5178" s="7" t="s">
        <v>257</v>
      </c>
      <c r="G5178" s="7" t="s">
        <v>165</v>
      </c>
      <c r="H5178" s="7" t="s">
        <v>166</v>
      </c>
    </row>
    <row r="5179" spans="1:8">
      <c r="A5179" t="s">
        <v>4</v>
      </c>
      <c r="B5179" s="4" t="s">
        <v>5</v>
      </c>
      <c r="C5179" s="4" t="s">
        <v>7</v>
      </c>
      <c r="D5179" s="4" t="s">
        <v>11</v>
      </c>
      <c r="E5179" s="4" t="s">
        <v>8</v>
      </c>
      <c r="F5179" s="4" t="s">
        <v>8</v>
      </c>
      <c r="G5179" s="4" t="s">
        <v>8</v>
      </c>
      <c r="H5179" s="4" t="s">
        <v>8</v>
      </c>
    </row>
    <row r="5180" spans="1:8">
      <c r="A5180" t="n">
        <v>37679</v>
      </c>
      <c r="B5180" s="41" t="n">
        <v>51</v>
      </c>
      <c r="C5180" s="7" t="n">
        <v>3</v>
      </c>
      <c r="D5180" s="7" t="n">
        <v>4</v>
      </c>
      <c r="E5180" s="7" t="s">
        <v>257</v>
      </c>
      <c r="F5180" s="7" t="s">
        <v>257</v>
      </c>
      <c r="G5180" s="7" t="s">
        <v>165</v>
      </c>
      <c r="H5180" s="7" t="s">
        <v>166</v>
      </c>
    </row>
    <row r="5181" spans="1:8">
      <c r="A5181" t="s">
        <v>4</v>
      </c>
      <c r="B5181" s="4" t="s">
        <v>5</v>
      </c>
      <c r="C5181" s="4" t="s">
        <v>7</v>
      </c>
      <c r="D5181" s="4" t="s">
        <v>11</v>
      </c>
      <c r="E5181" s="4" t="s">
        <v>8</v>
      </c>
      <c r="F5181" s="4" t="s">
        <v>8</v>
      </c>
      <c r="G5181" s="4" t="s">
        <v>8</v>
      </c>
      <c r="H5181" s="4" t="s">
        <v>8</v>
      </c>
    </row>
    <row r="5182" spans="1:8">
      <c r="A5182" t="n">
        <v>37692</v>
      </c>
      <c r="B5182" s="41" t="n">
        <v>51</v>
      </c>
      <c r="C5182" s="7" t="n">
        <v>3</v>
      </c>
      <c r="D5182" s="7" t="n">
        <v>8</v>
      </c>
      <c r="E5182" s="7" t="s">
        <v>257</v>
      </c>
      <c r="F5182" s="7" t="s">
        <v>257</v>
      </c>
      <c r="G5182" s="7" t="s">
        <v>165</v>
      </c>
      <c r="H5182" s="7" t="s">
        <v>166</v>
      </c>
    </row>
    <row r="5183" spans="1:8">
      <c r="A5183" t="s">
        <v>4</v>
      </c>
      <c r="B5183" s="4" t="s">
        <v>5</v>
      </c>
      <c r="C5183" s="4" t="s">
        <v>7</v>
      </c>
      <c r="D5183" s="4" t="s">
        <v>11</v>
      </c>
      <c r="E5183" s="4" t="s">
        <v>8</v>
      </c>
      <c r="F5183" s="4" t="s">
        <v>8</v>
      </c>
      <c r="G5183" s="4" t="s">
        <v>8</v>
      </c>
      <c r="H5183" s="4" t="s">
        <v>8</v>
      </c>
    </row>
    <row r="5184" spans="1:8">
      <c r="A5184" t="n">
        <v>37705</v>
      </c>
      <c r="B5184" s="41" t="n">
        <v>51</v>
      </c>
      <c r="C5184" s="7" t="n">
        <v>3</v>
      </c>
      <c r="D5184" s="7" t="n">
        <v>3</v>
      </c>
      <c r="E5184" s="7" t="s">
        <v>257</v>
      </c>
      <c r="F5184" s="7" t="s">
        <v>257</v>
      </c>
      <c r="G5184" s="7" t="s">
        <v>165</v>
      </c>
      <c r="H5184" s="7" t="s">
        <v>166</v>
      </c>
    </row>
    <row r="5185" spans="1:8">
      <c r="A5185" t="s">
        <v>4</v>
      </c>
      <c r="B5185" s="4" t="s">
        <v>5</v>
      </c>
      <c r="C5185" s="4" t="s">
        <v>7</v>
      </c>
      <c r="D5185" s="4" t="s">
        <v>11</v>
      </c>
      <c r="E5185" s="4" t="s">
        <v>8</v>
      </c>
      <c r="F5185" s="4" t="s">
        <v>8</v>
      </c>
      <c r="G5185" s="4" t="s">
        <v>8</v>
      </c>
      <c r="H5185" s="4" t="s">
        <v>8</v>
      </c>
    </row>
    <row r="5186" spans="1:8">
      <c r="A5186" t="n">
        <v>37718</v>
      </c>
      <c r="B5186" s="41" t="n">
        <v>51</v>
      </c>
      <c r="C5186" s="7" t="n">
        <v>3</v>
      </c>
      <c r="D5186" s="7" t="n">
        <v>6</v>
      </c>
      <c r="E5186" s="7" t="s">
        <v>257</v>
      </c>
      <c r="F5186" s="7" t="s">
        <v>257</v>
      </c>
      <c r="G5186" s="7" t="s">
        <v>165</v>
      </c>
      <c r="H5186" s="7" t="s">
        <v>166</v>
      </c>
    </row>
    <row r="5187" spans="1:8">
      <c r="A5187" t="s">
        <v>4</v>
      </c>
      <c r="B5187" s="4" t="s">
        <v>5</v>
      </c>
      <c r="C5187" s="4" t="s">
        <v>7</v>
      </c>
      <c r="D5187" s="4" t="s">
        <v>11</v>
      </c>
      <c r="E5187" s="4" t="s">
        <v>8</v>
      </c>
      <c r="F5187" s="4" t="s">
        <v>8</v>
      </c>
      <c r="G5187" s="4" t="s">
        <v>8</v>
      </c>
      <c r="H5187" s="4" t="s">
        <v>8</v>
      </c>
    </row>
    <row r="5188" spans="1:8">
      <c r="A5188" t="n">
        <v>37731</v>
      </c>
      <c r="B5188" s="41" t="n">
        <v>51</v>
      </c>
      <c r="C5188" s="7" t="n">
        <v>3</v>
      </c>
      <c r="D5188" s="7" t="n">
        <v>9</v>
      </c>
      <c r="E5188" s="7" t="s">
        <v>260</v>
      </c>
      <c r="F5188" s="7" t="s">
        <v>166</v>
      </c>
      <c r="G5188" s="7" t="s">
        <v>165</v>
      </c>
      <c r="H5188" s="7" t="s">
        <v>166</v>
      </c>
    </row>
    <row r="5189" spans="1:8">
      <c r="A5189" t="s">
        <v>4</v>
      </c>
      <c r="B5189" s="4" t="s">
        <v>5</v>
      </c>
      <c r="C5189" s="4" t="s">
        <v>7</v>
      </c>
      <c r="D5189" s="4" t="s">
        <v>11</v>
      </c>
      <c r="E5189" s="4" t="s">
        <v>8</v>
      </c>
      <c r="F5189" s="4" t="s">
        <v>8</v>
      </c>
      <c r="G5189" s="4" t="s">
        <v>8</v>
      </c>
      <c r="H5189" s="4" t="s">
        <v>8</v>
      </c>
    </row>
    <row r="5190" spans="1:8">
      <c r="A5190" t="n">
        <v>37744</v>
      </c>
      <c r="B5190" s="41" t="n">
        <v>51</v>
      </c>
      <c r="C5190" s="7" t="n">
        <v>3</v>
      </c>
      <c r="D5190" s="7" t="n">
        <v>11</v>
      </c>
      <c r="E5190" s="7" t="s">
        <v>257</v>
      </c>
      <c r="F5190" s="7" t="s">
        <v>257</v>
      </c>
      <c r="G5190" s="7" t="s">
        <v>165</v>
      </c>
      <c r="H5190" s="7" t="s">
        <v>166</v>
      </c>
    </row>
    <row r="5191" spans="1:8">
      <c r="A5191" t="s">
        <v>4</v>
      </c>
      <c r="B5191" s="4" t="s">
        <v>5</v>
      </c>
      <c r="C5191" s="4" t="s">
        <v>7</v>
      </c>
      <c r="D5191" s="4" t="s">
        <v>11</v>
      </c>
      <c r="E5191" s="4" t="s">
        <v>8</v>
      </c>
      <c r="F5191" s="4" t="s">
        <v>8</v>
      </c>
      <c r="G5191" s="4" t="s">
        <v>8</v>
      </c>
      <c r="H5191" s="4" t="s">
        <v>8</v>
      </c>
    </row>
    <row r="5192" spans="1:8">
      <c r="A5192" t="n">
        <v>37757</v>
      </c>
      <c r="B5192" s="41" t="n">
        <v>51</v>
      </c>
      <c r="C5192" s="7" t="n">
        <v>3</v>
      </c>
      <c r="D5192" s="7" t="n">
        <v>15</v>
      </c>
      <c r="E5192" s="7" t="s">
        <v>257</v>
      </c>
      <c r="F5192" s="7" t="s">
        <v>257</v>
      </c>
      <c r="G5192" s="7" t="s">
        <v>165</v>
      </c>
      <c r="H5192" s="7" t="s">
        <v>166</v>
      </c>
    </row>
    <row r="5193" spans="1:8">
      <c r="A5193" t="s">
        <v>4</v>
      </c>
      <c r="B5193" s="4" t="s">
        <v>5</v>
      </c>
      <c r="C5193" s="4" t="s">
        <v>7</v>
      </c>
      <c r="D5193" s="4" t="s">
        <v>11</v>
      </c>
      <c r="E5193" s="4" t="s">
        <v>8</v>
      </c>
      <c r="F5193" s="4" t="s">
        <v>8</v>
      </c>
      <c r="G5193" s="4" t="s">
        <v>8</v>
      </c>
      <c r="H5193" s="4" t="s">
        <v>8</v>
      </c>
    </row>
    <row r="5194" spans="1:8">
      <c r="A5194" t="n">
        <v>37770</v>
      </c>
      <c r="B5194" s="41" t="n">
        <v>51</v>
      </c>
      <c r="C5194" s="7" t="n">
        <v>3</v>
      </c>
      <c r="D5194" s="7" t="n">
        <v>14</v>
      </c>
      <c r="E5194" s="7" t="s">
        <v>260</v>
      </c>
      <c r="F5194" s="7" t="s">
        <v>257</v>
      </c>
      <c r="G5194" s="7" t="s">
        <v>165</v>
      </c>
      <c r="H5194" s="7" t="s">
        <v>166</v>
      </c>
    </row>
    <row r="5195" spans="1:8">
      <c r="A5195" t="s">
        <v>4</v>
      </c>
      <c r="B5195" s="4" t="s">
        <v>5</v>
      </c>
      <c r="C5195" s="4" t="s">
        <v>7</v>
      </c>
      <c r="D5195" s="4" t="s">
        <v>11</v>
      </c>
      <c r="E5195" s="4" t="s">
        <v>8</v>
      </c>
      <c r="F5195" s="4" t="s">
        <v>8</v>
      </c>
      <c r="G5195" s="4" t="s">
        <v>8</v>
      </c>
      <c r="H5195" s="4" t="s">
        <v>8</v>
      </c>
    </row>
    <row r="5196" spans="1:8">
      <c r="A5196" t="n">
        <v>37783</v>
      </c>
      <c r="B5196" s="41" t="n">
        <v>51</v>
      </c>
      <c r="C5196" s="7" t="n">
        <v>3</v>
      </c>
      <c r="D5196" s="7" t="n">
        <v>16</v>
      </c>
      <c r="E5196" s="7" t="s">
        <v>166</v>
      </c>
      <c r="F5196" s="7" t="s">
        <v>166</v>
      </c>
      <c r="G5196" s="7" t="s">
        <v>165</v>
      </c>
      <c r="H5196" s="7" t="s">
        <v>166</v>
      </c>
    </row>
    <row r="5197" spans="1:8">
      <c r="A5197" t="s">
        <v>4</v>
      </c>
      <c r="B5197" s="4" t="s">
        <v>5</v>
      </c>
      <c r="C5197" s="4" t="s">
        <v>7</v>
      </c>
      <c r="D5197" s="4" t="s">
        <v>11</v>
      </c>
      <c r="E5197" s="4" t="s">
        <v>8</v>
      </c>
      <c r="F5197" s="4" t="s">
        <v>8</v>
      </c>
      <c r="G5197" s="4" t="s">
        <v>8</v>
      </c>
      <c r="H5197" s="4" t="s">
        <v>8</v>
      </c>
    </row>
    <row r="5198" spans="1:8">
      <c r="A5198" t="n">
        <v>37796</v>
      </c>
      <c r="B5198" s="41" t="n">
        <v>51</v>
      </c>
      <c r="C5198" s="7" t="n">
        <v>3</v>
      </c>
      <c r="D5198" s="7" t="n">
        <v>13</v>
      </c>
      <c r="E5198" s="7" t="s">
        <v>257</v>
      </c>
      <c r="F5198" s="7" t="s">
        <v>257</v>
      </c>
      <c r="G5198" s="7" t="s">
        <v>165</v>
      </c>
      <c r="H5198" s="7" t="s">
        <v>166</v>
      </c>
    </row>
    <row r="5199" spans="1:8">
      <c r="A5199" t="s">
        <v>4</v>
      </c>
      <c r="B5199" s="4" t="s">
        <v>5</v>
      </c>
      <c r="C5199" s="4" t="s">
        <v>7</v>
      </c>
      <c r="D5199" s="4" t="s">
        <v>11</v>
      </c>
      <c r="E5199" s="4" t="s">
        <v>8</v>
      </c>
      <c r="F5199" s="4" t="s">
        <v>8</v>
      </c>
      <c r="G5199" s="4" t="s">
        <v>8</v>
      </c>
      <c r="H5199" s="4" t="s">
        <v>8</v>
      </c>
    </row>
    <row r="5200" spans="1:8">
      <c r="A5200" t="n">
        <v>37809</v>
      </c>
      <c r="B5200" s="41" t="n">
        <v>51</v>
      </c>
      <c r="C5200" s="7" t="n">
        <v>3</v>
      </c>
      <c r="D5200" s="7" t="n">
        <v>12</v>
      </c>
      <c r="E5200" s="7" t="s">
        <v>257</v>
      </c>
      <c r="F5200" s="7" t="s">
        <v>257</v>
      </c>
      <c r="G5200" s="7" t="s">
        <v>165</v>
      </c>
      <c r="H5200" s="7" t="s">
        <v>166</v>
      </c>
    </row>
    <row r="5201" spans="1:8">
      <c r="A5201" t="s">
        <v>4</v>
      </c>
      <c r="B5201" s="4" t="s">
        <v>5</v>
      </c>
      <c r="C5201" s="4" t="s">
        <v>7</v>
      </c>
      <c r="D5201" s="4" t="s">
        <v>11</v>
      </c>
      <c r="E5201" s="4" t="s">
        <v>8</v>
      </c>
      <c r="F5201" s="4" t="s">
        <v>8</v>
      </c>
      <c r="G5201" s="4" t="s">
        <v>8</v>
      </c>
      <c r="H5201" s="4" t="s">
        <v>8</v>
      </c>
    </row>
    <row r="5202" spans="1:8">
      <c r="A5202" t="n">
        <v>37822</v>
      </c>
      <c r="B5202" s="41" t="n">
        <v>51</v>
      </c>
      <c r="C5202" s="7" t="n">
        <v>3</v>
      </c>
      <c r="D5202" s="7" t="n">
        <v>80</v>
      </c>
      <c r="E5202" s="7" t="s">
        <v>257</v>
      </c>
      <c r="F5202" s="7" t="s">
        <v>257</v>
      </c>
      <c r="G5202" s="7" t="s">
        <v>165</v>
      </c>
      <c r="H5202" s="7" t="s">
        <v>166</v>
      </c>
    </row>
    <row r="5203" spans="1:8">
      <c r="A5203" t="s">
        <v>4</v>
      </c>
      <c r="B5203" s="4" t="s">
        <v>5</v>
      </c>
      <c r="C5203" s="4" t="s">
        <v>7</v>
      </c>
      <c r="D5203" s="4" t="s">
        <v>11</v>
      </c>
      <c r="E5203" s="4" t="s">
        <v>8</v>
      </c>
      <c r="F5203" s="4" t="s">
        <v>8</v>
      </c>
      <c r="G5203" s="4" t="s">
        <v>8</v>
      </c>
      <c r="H5203" s="4" t="s">
        <v>8</v>
      </c>
    </row>
    <row r="5204" spans="1:8">
      <c r="A5204" t="n">
        <v>37835</v>
      </c>
      <c r="B5204" s="41" t="n">
        <v>51</v>
      </c>
      <c r="C5204" s="7" t="n">
        <v>3</v>
      </c>
      <c r="D5204" s="7" t="n">
        <v>18</v>
      </c>
      <c r="E5204" s="7" t="s">
        <v>260</v>
      </c>
      <c r="F5204" s="7" t="s">
        <v>257</v>
      </c>
      <c r="G5204" s="7" t="s">
        <v>165</v>
      </c>
      <c r="H5204" s="7" t="s">
        <v>166</v>
      </c>
    </row>
    <row r="5205" spans="1:8">
      <c r="A5205" t="s">
        <v>4</v>
      </c>
      <c r="B5205" s="4" t="s">
        <v>5</v>
      </c>
      <c r="C5205" s="4" t="s">
        <v>7</v>
      </c>
      <c r="D5205" s="4" t="s">
        <v>11</v>
      </c>
      <c r="E5205" s="4" t="s">
        <v>8</v>
      </c>
      <c r="F5205" s="4" t="s">
        <v>8</v>
      </c>
      <c r="G5205" s="4" t="s">
        <v>8</v>
      </c>
      <c r="H5205" s="4" t="s">
        <v>8</v>
      </c>
    </row>
    <row r="5206" spans="1:8">
      <c r="A5206" t="n">
        <v>37848</v>
      </c>
      <c r="B5206" s="41" t="n">
        <v>51</v>
      </c>
      <c r="C5206" s="7" t="n">
        <v>3</v>
      </c>
      <c r="D5206" s="7" t="n">
        <v>17</v>
      </c>
      <c r="E5206" s="7" t="s">
        <v>257</v>
      </c>
      <c r="F5206" s="7" t="s">
        <v>257</v>
      </c>
      <c r="G5206" s="7" t="s">
        <v>165</v>
      </c>
      <c r="H5206" s="7" t="s">
        <v>166</v>
      </c>
    </row>
    <row r="5207" spans="1:8">
      <c r="A5207" t="s">
        <v>4</v>
      </c>
      <c r="B5207" s="4" t="s">
        <v>5</v>
      </c>
      <c r="C5207" s="4" t="s">
        <v>7</v>
      </c>
      <c r="D5207" s="4" t="s">
        <v>7</v>
      </c>
      <c r="E5207" s="4" t="s">
        <v>16</v>
      </c>
      <c r="F5207" s="4" t="s">
        <v>16</v>
      </c>
      <c r="G5207" s="4" t="s">
        <v>16</v>
      </c>
      <c r="H5207" s="4" t="s">
        <v>11</v>
      </c>
    </row>
    <row r="5208" spans="1:8">
      <c r="A5208" t="n">
        <v>37861</v>
      </c>
      <c r="B5208" s="26" t="n">
        <v>45</v>
      </c>
      <c r="C5208" s="7" t="n">
        <v>2</v>
      </c>
      <c r="D5208" s="7" t="n">
        <v>3</v>
      </c>
      <c r="E5208" s="7" t="n">
        <v>7.92999982833862</v>
      </c>
      <c r="F5208" s="7" t="n">
        <v>-1.1599999666214</v>
      </c>
      <c r="G5208" s="7" t="n">
        <v>-25.3600006103516</v>
      </c>
      <c r="H5208" s="7" t="n">
        <v>0</v>
      </c>
    </row>
    <row r="5209" spans="1:8">
      <c r="A5209" t="s">
        <v>4</v>
      </c>
      <c r="B5209" s="4" t="s">
        <v>5</v>
      </c>
      <c r="C5209" s="4" t="s">
        <v>7</v>
      </c>
      <c r="D5209" s="4" t="s">
        <v>7</v>
      </c>
      <c r="E5209" s="4" t="s">
        <v>16</v>
      </c>
      <c r="F5209" s="4" t="s">
        <v>16</v>
      </c>
      <c r="G5209" s="4" t="s">
        <v>16</v>
      </c>
      <c r="H5209" s="4" t="s">
        <v>11</v>
      </c>
      <c r="I5209" s="4" t="s">
        <v>7</v>
      </c>
    </row>
    <row r="5210" spans="1:8">
      <c r="A5210" t="n">
        <v>37878</v>
      </c>
      <c r="B5210" s="26" t="n">
        <v>45</v>
      </c>
      <c r="C5210" s="7" t="n">
        <v>4</v>
      </c>
      <c r="D5210" s="7" t="n">
        <v>3</v>
      </c>
      <c r="E5210" s="7" t="n">
        <v>14.1199998855591</v>
      </c>
      <c r="F5210" s="7" t="n">
        <v>82.0400009155273</v>
      </c>
      <c r="G5210" s="7" t="n">
        <v>0</v>
      </c>
      <c r="H5210" s="7" t="n">
        <v>0</v>
      </c>
      <c r="I5210" s="7" t="n">
        <v>0</v>
      </c>
    </row>
    <row r="5211" spans="1:8">
      <c r="A5211" t="s">
        <v>4</v>
      </c>
      <c r="B5211" s="4" t="s">
        <v>5</v>
      </c>
      <c r="C5211" s="4" t="s">
        <v>7</v>
      </c>
      <c r="D5211" s="4" t="s">
        <v>7</v>
      </c>
      <c r="E5211" s="4" t="s">
        <v>16</v>
      </c>
      <c r="F5211" s="4" t="s">
        <v>11</v>
      </c>
    </row>
    <row r="5212" spans="1:8">
      <c r="A5212" t="n">
        <v>37896</v>
      </c>
      <c r="B5212" s="26" t="n">
        <v>45</v>
      </c>
      <c r="C5212" s="7" t="n">
        <v>5</v>
      </c>
      <c r="D5212" s="7" t="n">
        <v>3</v>
      </c>
      <c r="E5212" s="7" t="n">
        <v>1.10000002384186</v>
      </c>
      <c r="F5212" s="7" t="n">
        <v>0</v>
      </c>
    </row>
    <row r="5213" spans="1:8">
      <c r="A5213" t="s">
        <v>4</v>
      </c>
      <c r="B5213" s="4" t="s">
        <v>5</v>
      </c>
      <c r="C5213" s="4" t="s">
        <v>7</v>
      </c>
      <c r="D5213" s="4" t="s">
        <v>7</v>
      </c>
      <c r="E5213" s="4" t="s">
        <v>16</v>
      </c>
      <c r="F5213" s="4" t="s">
        <v>11</v>
      </c>
    </row>
    <row r="5214" spans="1:8">
      <c r="A5214" t="n">
        <v>37905</v>
      </c>
      <c r="B5214" s="26" t="n">
        <v>45</v>
      </c>
      <c r="C5214" s="7" t="n">
        <v>11</v>
      </c>
      <c r="D5214" s="7" t="n">
        <v>3</v>
      </c>
      <c r="E5214" s="7" t="n">
        <v>34.0999984741211</v>
      </c>
      <c r="F5214" s="7" t="n">
        <v>0</v>
      </c>
    </row>
    <row r="5215" spans="1:8">
      <c r="A5215" t="s">
        <v>4</v>
      </c>
      <c r="B5215" s="4" t="s">
        <v>5</v>
      </c>
      <c r="C5215" s="4" t="s">
        <v>7</v>
      </c>
      <c r="D5215" s="4" t="s">
        <v>11</v>
      </c>
    </row>
    <row r="5216" spans="1:8">
      <c r="A5216" t="n">
        <v>37914</v>
      </c>
      <c r="B5216" s="29" t="n">
        <v>58</v>
      </c>
      <c r="C5216" s="7" t="n">
        <v>255</v>
      </c>
      <c r="D5216" s="7" t="n">
        <v>0</v>
      </c>
    </row>
    <row r="5217" spans="1:9">
      <c r="A5217" t="s">
        <v>4</v>
      </c>
      <c r="B5217" s="4" t="s">
        <v>5</v>
      </c>
      <c r="C5217" s="4" t="s">
        <v>7</v>
      </c>
      <c r="D5217" s="4" t="s">
        <v>11</v>
      </c>
    </row>
    <row r="5218" spans="1:9">
      <c r="A5218" t="n">
        <v>37918</v>
      </c>
      <c r="B5218" s="26" t="n">
        <v>45</v>
      </c>
      <c r="C5218" s="7" t="n">
        <v>7</v>
      </c>
      <c r="D5218" s="7" t="n">
        <v>255</v>
      </c>
    </row>
    <row r="5219" spans="1:9">
      <c r="A5219" t="s">
        <v>4</v>
      </c>
      <c r="B5219" s="4" t="s">
        <v>5</v>
      </c>
      <c r="C5219" s="4" t="s">
        <v>11</v>
      </c>
    </row>
    <row r="5220" spans="1:9">
      <c r="A5220" t="n">
        <v>37922</v>
      </c>
      <c r="B5220" s="36" t="n">
        <v>16</v>
      </c>
      <c r="C5220" s="7" t="n">
        <v>1000</v>
      </c>
    </row>
    <row r="5221" spans="1:9">
      <c r="A5221" t="s">
        <v>4</v>
      </c>
      <c r="B5221" s="4" t="s">
        <v>5</v>
      </c>
      <c r="C5221" s="4" t="s">
        <v>7</v>
      </c>
      <c r="D5221" s="4" t="s">
        <v>11</v>
      </c>
      <c r="E5221" s="4" t="s">
        <v>16</v>
      </c>
    </row>
    <row r="5222" spans="1:9">
      <c r="A5222" t="n">
        <v>37925</v>
      </c>
      <c r="B5222" s="29" t="n">
        <v>58</v>
      </c>
      <c r="C5222" s="7" t="n">
        <v>101</v>
      </c>
      <c r="D5222" s="7" t="n">
        <v>1000</v>
      </c>
      <c r="E5222" s="7" t="n">
        <v>1</v>
      </c>
    </row>
    <row r="5223" spans="1:9">
      <c r="A5223" t="s">
        <v>4</v>
      </c>
      <c r="B5223" s="4" t="s">
        <v>5</v>
      </c>
      <c r="C5223" s="4" t="s">
        <v>7</v>
      </c>
      <c r="D5223" s="4" t="s">
        <v>11</v>
      </c>
    </row>
    <row r="5224" spans="1:9">
      <c r="A5224" t="n">
        <v>37933</v>
      </c>
      <c r="B5224" s="29" t="n">
        <v>58</v>
      </c>
      <c r="C5224" s="7" t="n">
        <v>254</v>
      </c>
      <c r="D5224" s="7" t="n">
        <v>0</v>
      </c>
    </row>
    <row r="5225" spans="1:9">
      <c r="A5225" t="s">
        <v>4</v>
      </c>
      <c r="B5225" s="4" t="s">
        <v>5</v>
      </c>
      <c r="C5225" s="4" t="s">
        <v>7</v>
      </c>
      <c r="D5225" s="4" t="s">
        <v>7</v>
      </c>
      <c r="E5225" s="4" t="s">
        <v>16</v>
      </c>
      <c r="F5225" s="4" t="s">
        <v>16</v>
      </c>
      <c r="G5225" s="4" t="s">
        <v>16</v>
      </c>
      <c r="H5225" s="4" t="s">
        <v>11</v>
      </c>
    </row>
    <row r="5226" spans="1:9">
      <c r="A5226" t="n">
        <v>37937</v>
      </c>
      <c r="B5226" s="26" t="n">
        <v>45</v>
      </c>
      <c r="C5226" s="7" t="n">
        <v>2</v>
      </c>
      <c r="D5226" s="7" t="n">
        <v>3</v>
      </c>
      <c r="E5226" s="7" t="n">
        <v>8.39999961853027</v>
      </c>
      <c r="F5226" s="7" t="n">
        <v>-1.23000001907349</v>
      </c>
      <c r="G5226" s="7" t="n">
        <v>-23.8299999237061</v>
      </c>
      <c r="H5226" s="7" t="n">
        <v>0</v>
      </c>
    </row>
    <row r="5227" spans="1:9">
      <c r="A5227" t="s">
        <v>4</v>
      </c>
      <c r="B5227" s="4" t="s">
        <v>5</v>
      </c>
      <c r="C5227" s="4" t="s">
        <v>7</v>
      </c>
      <c r="D5227" s="4" t="s">
        <v>7</v>
      </c>
      <c r="E5227" s="4" t="s">
        <v>16</v>
      </c>
      <c r="F5227" s="4" t="s">
        <v>16</v>
      </c>
      <c r="G5227" s="4" t="s">
        <v>16</v>
      </c>
      <c r="H5227" s="4" t="s">
        <v>11</v>
      </c>
      <c r="I5227" s="4" t="s">
        <v>7</v>
      </c>
    </row>
    <row r="5228" spans="1:9">
      <c r="A5228" t="n">
        <v>37954</v>
      </c>
      <c r="B5228" s="26" t="n">
        <v>45</v>
      </c>
      <c r="C5228" s="7" t="n">
        <v>4</v>
      </c>
      <c r="D5228" s="7" t="n">
        <v>3</v>
      </c>
      <c r="E5228" s="7" t="n">
        <v>8.65999984741211</v>
      </c>
      <c r="F5228" s="7" t="n">
        <v>161.369995117188</v>
      </c>
      <c r="G5228" s="7" t="n">
        <v>0</v>
      </c>
      <c r="H5228" s="7" t="n">
        <v>0</v>
      </c>
      <c r="I5228" s="7" t="n">
        <v>0</v>
      </c>
    </row>
    <row r="5229" spans="1:9">
      <c r="A5229" t="s">
        <v>4</v>
      </c>
      <c r="B5229" s="4" t="s">
        <v>5</v>
      </c>
      <c r="C5229" s="4" t="s">
        <v>7</v>
      </c>
      <c r="D5229" s="4" t="s">
        <v>7</v>
      </c>
      <c r="E5229" s="4" t="s">
        <v>16</v>
      </c>
      <c r="F5229" s="4" t="s">
        <v>11</v>
      </c>
    </row>
    <row r="5230" spans="1:9">
      <c r="A5230" t="n">
        <v>37972</v>
      </c>
      <c r="B5230" s="26" t="n">
        <v>45</v>
      </c>
      <c r="C5230" s="7" t="n">
        <v>5</v>
      </c>
      <c r="D5230" s="7" t="n">
        <v>3</v>
      </c>
      <c r="E5230" s="7" t="n">
        <v>1.70000004768372</v>
      </c>
      <c r="F5230" s="7" t="n">
        <v>0</v>
      </c>
    </row>
    <row r="5231" spans="1:9">
      <c r="A5231" t="s">
        <v>4</v>
      </c>
      <c r="B5231" s="4" t="s">
        <v>5</v>
      </c>
      <c r="C5231" s="4" t="s">
        <v>7</v>
      </c>
      <c r="D5231" s="4" t="s">
        <v>7</v>
      </c>
      <c r="E5231" s="4" t="s">
        <v>16</v>
      </c>
      <c r="F5231" s="4" t="s">
        <v>11</v>
      </c>
    </row>
    <row r="5232" spans="1:9">
      <c r="A5232" t="n">
        <v>37981</v>
      </c>
      <c r="B5232" s="26" t="n">
        <v>45</v>
      </c>
      <c r="C5232" s="7" t="n">
        <v>11</v>
      </c>
      <c r="D5232" s="7" t="n">
        <v>3</v>
      </c>
      <c r="E5232" s="7" t="n">
        <v>34.0999984741211</v>
      </c>
      <c r="F5232" s="7" t="n">
        <v>0</v>
      </c>
    </row>
    <row r="5233" spans="1:9">
      <c r="A5233" t="s">
        <v>4</v>
      </c>
      <c r="B5233" s="4" t="s">
        <v>5</v>
      </c>
      <c r="C5233" s="4" t="s">
        <v>11</v>
      </c>
      <c r="D5233" s="4" t="s">
        <v>13</v>
      </c>
    </row>
    <row r="5234" spans="1:9">
      <c r="A5234" t="n">
        <v>37990</v>
      </c>
      <c r="B5234" s="37" t="n">
        <v>43</v>
      </c>
      <c r="C5234" s="7" t="n">
        <v>0</v>
      </c>
      <c r="D5234" s="7" t="n">
        <v>128</v>
      </c>
    </row>
    <row r="5235" spans="1:9">
      <c r="A5235" t="s">
        <v>4</v>
      </c>
      <c r="B5235" s="4" t="s">
        <v>5</v>
      </c>
      <c r="C5235" s="4" t="s">
        <v>11</v>
      </c>
      <c r="D5235" s="4" t="s">
        <v>13</v>
      </c>
    </row>
    <row r="5236" spans="1:9">
      <c r="A5236" t="n">
        <v>37997</v>
      </c>
      <c r="B5236" s="37" t="n">
        <v>43</v>
      </c>
      <c r="C5236" s="7" t="n">
        <v>0</v>
      </c>
      <c r="D5236" s="7" t="n">
        <v>32</v>
      </c>
    </row>
    <row r="5237" spans="1:9">
      <c r="A5237" t="s">
        <v>4</v>
      </c>
      <c r="B5237" s="4" t="s">
        <v>5</v>
      </c>
      <c r="C5237" s="4" t="s">
        <v>7</v>
      </c>
      <c r="D5237" s="4" t="s">
        <v>11</v>
      </c>
    </row>
    <row r="5238" spans="1:9">
      <c r="A5238" t="n">
        <v>38004</v>
      </c>
      <c r="B5238" s="29" t="n">
        <v>58</v>
      </c>
      <c r="C5238" s="7" t="n">
        <v>255</v>
      </c>
      <c r="D5238" s="7" t="n">
        <v>0</v>
      </c>
    </row>
    <row r="5239" spans="1:9">
      <c r="A5239" t="s">
        <v>4</v>
      </c>
      <c r="B5239" s="4" t="s">
        <v>5</v>
      </c>
      <c r="C5239" s="4" t="s">
        <v>7</v>
      </c>
      <c r="D5239" s="4" t="s">
        <v>11</v>
      </c>
    </row>
    <row r="5240" spans="1:9">
      <c r="A5240" t="n">
        <v>38008</v>
      </c>
      <c r="B5240" s="26" t="n">
        <v>45</v>
      </c>
      <c r="C5240" s="7" t="n">
        <v>7</v>
      </c>
      <c r="D5240" s="7" t="n">
        <v>255</v>
      </c>
    </row>
    <row r="5241" spans="1:9">
      <c r="A5241" t="s">
        <v>4</v>
      </c>
      <c r="B5241" s="4" t="s">
        <v>5</v>
      </c>
      <c r="C5241" s="4" t="s">
        <v>11</v>
      </c>
    </row>
    <row r="5242" spans="1:9">
      <c r="A5242" t="n">
        <v>38012</v>
      </c>
      <c r="B5242" s="36" t="n">
        <v>16</v>
      </c>
      <c r="C5242" s="7" t="n">
        <v>1000</v>
      </c>
    </row>
    <row r="5243" spans="1:9">
      <c r="A5243" t="s">
        <v>4</v>
      </c>
      <c r="B5243" s="4" t="s">
        <v>5</v>
      </c>
      <c r="C5243" s="4" t="s">
        <v>7</v>
      </c>
      <c r="D5243" s="4" t="s">
        <v>11</v>
      </c>
      <c r="E5243" s="4" t="s">
        <v>16</v>
      </c>
    </row>
    <row r="5244" spans="1:9">
      <c r="A5244" t="n">
        <v>38015</v>
      </c>
      <c r="B5244" s="29" t="n">
        <v>58</v>
      </c>
      <c r="C5244" s="7" t="n">
        <v>101</v>
      </c>
      <c r="D5244" s="7" t="n">
        <v>1000</v>
      </c>
      <c r="E5244" s="7" t="n">
        <v>1</v>
      </c>
    </row>
    <row r="5245" spans="1:9">
      <c r="A5245" t="s">
        <v>4</v>
      </c>
      <c r="B5245" s="4" t="s">
        <v>5</v>
      </c>
      <c r="C5245" s="4" t="s">
        <v>7</v>
      </c>
      <c r="D5245" s="4" t="s">
        <v>11</v>
      </c>
    </row>
    <row r="5246" spans="1:9">
      <c r="A5246" t="n">
        <v>38023</v>
      </c>
      <c r="B5246" s="29" t="n">
        <v>58</v>
      </c>
      <c r="C5246" s="7" t="n">
        <v>254</v>
      </c>
      <c r="D5246" s="7" t="n">
        <v>0</v>
      </c>
    </row>
    <row r="5247" spans="1:9">
      <c r="A5247" t="s">
        <v>4</v>
      </c>
      <c r="B5247" s="4" t="s">
        <v>5</v>
      </c>
      <c r="C5247" s="4" t="s">
        <v>7</v>
      </c>
      <c r="D5247" s="4" t="s">
        <v>7</v>
      </c>
      <c r="E5247" s="4" t="s">
        <v>16</v>
      </c>
      <c r="F5247" s="4" t="s">
        <v>16</v>
      </c>
      <c r="G5247" s="4" t="s">
        <v>16</v>
      </c>
      <c r="H5247" s="4" t="s">
        <v>11</v>
      </c>
    </row>
    <row r="5248" spans="1:9">
      <c r="A5248" t="n">
        <v>38027</v>
      </c>
      <c r="B5248" s="26" t="n">
        <v>45</v>
      </c>
      <c r="C5248" s="7" t="n">
        <v>2</v>
      </c>
      <c r="D5248" s="7" t="n">
        <v>3</v>
      </c>
      <c r="E5248" s="7" t="n">
        <v>9.15999984741211</v>
      </c>
      <c r="F5248" s="7" t="n">
        <v>-1.12999999523163</v>
      </c>
      <c r="G5248" s="7" t="n">
        <v>-23.2000007629395</v>
      </c>
      <c r="H5248" s="7" t="n">
        <v>0</v>
      </c>
    </row>
    <row r="5249" spans="1:8">
      <c r="A5249" t="s">
        <v>4</v>
      </c>
      <c r="B5249" s="4" t="s">
        <v>5</v>
      </c>
      <c r="C5249" s="4" t="s">
        <v>7</v>
      </c>
      <c r="D5249" s="4" t="s">
        <v>7</v>
      </c>
      <c r="E5249" s="4" t="s">
        <v>16</v>
      </c>
      <c r="F5249" s="4" t="s">
        <v>16</v>
      </c>
      <c r="G5249" s="4" t="s">
        <v>16</v>
      </c>
      <c r="H5249" s="4" t="s">
        <v>11</v>
      </c>
      <c r="I5249" s="4" t="s">
        <v>7</v>
      </c>
    </row>
    <row r="5250" spans="1:8">
      <c r="A5250" t="n">
        <v>38044</v>
      </c>
      <c r="B5250" s="26" t="n">
        <v>45</v>
      </c>
      <c r="C5250" s="7" t="n">
        <v>4</v>
      </c>
      <c r="D5250" s="7" t="n">
        <v>3</v>
      </c>
      <c r="E5250" s="7" t="n">
        <v>8.44999980926514</v>
      </c>
      <c r="F5250" s="7" t="n">
        <v>148.149993896484</v>
      </c>
      <c r="G5250" s="7" t="n">
        <v>0</v>
      </c>
      <c r="H5250" s="7" t="n">
        <v>0</v>
      </c>
      <c r="I5250" s="7" t="n">
        <v>0</v>
      </c>
    </row>
    <row r="5251" spans="1:8">
      <c r="A5251" t="s">
        <v>4</v>
      </c>
      <c r="B5251" s="4" t="s">
        <v>5</v>
      </c>
      <c r="C5251" s="4" t="s">
        <v>7</v>
      </c>
      <c r="D5251" s="4" t="s">
        <v>7</v>
      </c>
      <c r="E5251" s="4" t="s">
        <v>16</v>
      </c>
      <c r="F5251" s="4" t="s">
        <v>11</v>
      </c>
    </row>
    <row r="5252" spans="1:8">
      <c r="A5252" t="n">
        <v>38062</v>
      </c>
      <c r="B5252" s="26" t="n">
        <v>45</v>
      </c>
      <c r="C5252" s="7" t="n">
        <v>5</v>
      </c>
      <c r="D5252" s="7" t="n">
        <v>3</v>
      </c>
      <c r="E5252" s="7" t="n">
        <v>1.20000004768372</v>
      </c>
      <c r="F5252" s="7" t="n">
        <v>0</v>
      </c>
    </row>
    <row r="5253" spans="1:8">
      <c r="A5253" t="s">
        <v>4</v>
      </c>
      <c r="B5253" s="4" t="s">
        <v>5</v>
      </c>
      <c r="C5253" s="4" t="s">
        <v>7</v>
      </c>
      <c r="D5253" s="4" t="s">
        <v>7</v>
      </c>
      <c r="E5253" s="4" t="s">
        <v>16</v>
      </c>
      <c r="F5253" s="4" t="s">
        <v>11</v>
      </c>
    </row>
    <row r="5254" spans="1:8">
      <c r="A5254" t="n">
        <v>38071</v>
      </c>
      <c r="B5254" s="26" t="n">
        <v>45</v>
      </c>
      <c r="C5254" s="7" t="n">
        <v>11</v>
      </c>
      <c r="D5254" s="7" t="n">
        <v>3</v>
      </c>
      <c r="E5254" s="7" t="n">
        <v>34.0999984741211</v>
      </c>
      <c r="F5254" s="7" t="n">
        <v>0</v>
      </c>
    </row>
    <row r="5255" spans="1:8">
      <c r="A5255" t="s">
        <v>4</v>
      </c>
      <c r="B5255" s="4" t="s">
        <v>5</v>
      </c>
      <c r="C5255" s="4" t="s">
        <v>11</v>
      </c>
      <c r="D5255" s="4" t="s">
        <v>13</v>
      </c>
    </row>
    <row r="5256" spans="1:8">
      <c r="A5256" t="n">
        <v>38080</v>
      </c>
      <c r="B5256" s="39" t="n">
        <v>44</v>
      </c>
      <c r="C5256" s="7" t="n">
        <v>0</v>
      </c>
      <c r="D5256" s="7" t="n">
        <v>128</v>
      </c>
    </row>
    <row r="5257" spans="1:8">
      <c r="A5257" t="s">
        <v>4</v>
      </c>
      <c r="B5257" s="4" t="s">
        <v>5</v>
      </c>
      <c r="C5257" s="4" t="s">
        <v>11</v>
      </c>
      <c r="D5257" s="4" t="s">
        <v>13</v>
      </c>
    </row>
    <row r="5258" spans="1:8">
      <c r="A5258" t="n">
        <v>38087</v>
      </c>
      <c r="B5258" s="39" t="n">
        <v>44</v>
      </c>
      <c r="C5258" s="7" t="n">
        <v>0</v>
      </c>
      <c r="D5258" s="7" t="n">
        <v>32</v>
      </c>
    </row>
    <row r="5259" spans="1:8">
      <c r="A5259" t="s">
        <v>4</v>
      </c>
      <c r="B5259" s="4" t="s">
        <v>5</v>
      </c>
      <c r="C5259" s="4" t="s">
        <v>7</v>
      </c>
      <c r="D5259" s="4" t="s">
        <v>11</v>
      </c>
    </row>
    <row r="5260" spans="1:8">
      <c r="A5260" t="n">
        <v>38094</v>
      </c>
      <c r="B5260" s="29" t="n">
        <v>58</v>
      </c>
      <c r="C5260" s="7" t="n">
        <v>255</v>
      </c>
      <c r="D5260" s="7" t="n">
        <v>0</v>
      </c>
    </row>
    <row r="5261" spans="1:8">
      <c r="A5261" t="s">
        <v>4</v>
      </c>
      <c r="B5261" s="4" t="s">
        <v>5</v>
      </c>
      <c r="C5261" s="4" t="s">
        <v>7</v>
      </c>
      <c r="D5261" s="4" t="s">
        <v>11</v>
      </c>
    </row>
    <row r="5262" spans="1:8">
      <c r="A5262" t="n">
        <v>38098</v>
      </c>
      <c r="B5262" s="26" t="n">
        <v>45</v>
      </c>
      <c r="C5262" s="7" t="n">
        <v>7</v>
      </c>
      <c r="D5262" s="7" t="n">
        <v>255</v>
      </c>
    </row>
    <row r="5263" spans="1:8">
      <c r="A5263" t="s">
        <v>4</v>
      </c>
      <c r="B5263" s="4" t="s">
        <v>5</v>
      </c>
      <c r="C5263" s="4" t="s">
        <v>11</v>
      </c>
    </row>
    <row r="5264" spans="1:8">
      <c r="A5264" t="n">
        <v>38102</v>
      </c>
      <c r="B5264" s="36" t="n">
        <v>16</v>
      </c>
      <c r="C5264" s="7" t="n">
        <v>1000</v>
      </c>
    </row>
    <row r="5265" spans="1:9">
      <c r="A5265" t="s">
        <v>4</v>
      </c>
      <c r="B5265" s="4" t="s">
        <v>5</v>
      </c>
      <c r="C5265" s="4" t="s">
        <v>11</v>
      </c>
      <c r="D5265" s="4" t="s">
        <v>7</v>
      </c>
    </row>
    <row r="5266" spans="1:9">
      <c r="A5266" t="n">
        <v>38105</v>
      </c>
      <c r="B5266" s="63" t="n">
        <v>89</v>
      </c>
      <c r="C5266" s="7" t="n">
        <v>0</v>
      </c>
      <c r="D5266" s="7" t="n">
        <v>0</v>
      </c>
    </row>
    <row r="5267" spans="1:9">
      <c r="A5267" t="s">
        <v>4</v>
      </c>
      <c r="B5267" s="4" t="s">
        <v>5</v>
      </c>
      <c r="C5267" s="4" t="s">
        <v>7</v>
      </c>
      <c r="D5267" s="4" t="s">
        <v>11</v>
      </c>
      <c r="E5267" s="4" t="s">
        <v>11</v>
      </c>
      <c r="F5267" s="4" t="s">
        <v>7</v>
      </c>
    </row>
    <row r="5268" spans="1:9">
      <c r="A5268" t="n">
        <v>38109</v>
      </c>
      <c r="B5268" s="65" t="n">
        <v>25</v>
      </c>
      <c r="C5268" s="7" t="n">
        <v>1</v>
      </c>
      <c r="D5268" s="7" t="n">
        <v>65535</v>
      </c>
      <c r="E5268" s="7" t="n">
        <v>65535</v>
      </c>
      <c r="F5268" s="7" t="n">
        <v>0</v>
      </c>
    </row>
    <row r="5269" spans="1:9">
      <c r="A5269" t="s">
        <v>4</v>
      </c>
      <c r="B5269" s="4" t="s">
        <v>5</v>
      </c>
      <c r="C5269" s="4" t="s">
        <v>7</v>
      </c>
      <c r="D5269" s="4" t="s">
        <v>11</v>
      </c>
      <c r="E5269" s="4" t="s">
        <v>16</v>
      </c>
    </row>
    <row r="5270" spans="1:9">
      <c r="A5270" t="n">
        <v>38116</v>
      </c>
      <c r="B5270" s="29" t="n">
        <v>58</v>
      </c>
      <c r="C5270" s="7" t="n">
        <v>101</v>
      </c>
      <c r="D5270" s="7" t="n">
        <v>1000</v>
      </c>
      <c r="E5270" s="7" t="n">
        <v>1</v>
      </c>
    </row>
    <row r="5271" spans="1:9">
      <c r="A5271" t="s">
        <v>4</v>
      </c>
      <c r="B5271" s="4" t="s">
        <v>5</v>
      </c>
      <c r="C5271" s="4" t="s">
        <v>7</v>
      </c>
      <c r="D5271" s="4" t="s">
        <v>11</v>
      </c>
    </row>
    <row r="5272" spans="1:9">
      <c r="A5272" t="n">
        <v>38124</v>
      </c>
      <c r="B5272" s="29" t="n">
        <v>58</v>
      </c>
      <c r="C5272" s="7" t="n">
        <v>254</v>
      </c>
      <c r="D5272" s="7" t="n">
        <v>0</v>
      </c>
    </row>
    <row r="5273" spans="1:9">
      <c r="A5273" t="s">
        <v>4</v>
      </c>
      <c r="B5273" s="4" t="s">
        <v>5</v>
      </c>
      <c r="C5273" s="4" t="s">
        <v>7</v>
      </c>
      <c r="D5273" s="4" t="s">
        <v>7</v>
      </c>
      <c r="E5273" s="4" t="s">
        <v>16</v>
      </c>
      <c r="F5273" s="4" t="s">
        <v>16</v>
      </c>
      <c r="G5273" s="4" t="s">
        <v>16</v>
      </c>
      <c r="H5273" s="4" t="s">
        <v>11</v>
      </c>
    </row>
    <row r="5274" spans="1:9">
      <c r="A5274" t="n">
        <v>38128</v>
      </c>
      <c r="B5274" s="26" t="n">
        <v>45</v>
      </c>
      <c r="C5274" s="7" t="n">
        <v>2</v>
      </c>
      <c r="D5274" s="7" t="n">
        <v>3</v>
      </c>
      <c r="E5274" s="7" t="n">
        <v>6.09999990463257</v>
      </c>
      <c r="F5274" s="7" t="n">
        <v>-1.11000001430511</v>
      </c>
      <c r="G5274" s="7" t="n">
        <v>-23.0599994659424</v>
      </c>
      <c r="H5274" s="7" t="n">
        <v>0</v>
      </c>
    </row>
    <row r="5275" spans="1:9">
      <c r="A5275" t="s">
        <v>4</v>
      </c>
      <c r="B5275" s="4" t="s">
        <v>5</v>
      </c>
      <c r="C5275" s="4" t="s">
        <v>7</v>
      </c>
      <c r="D5275" s="4" t="s">
        <v>7</v>
      </c>
      <c r="E5275" s="4" t="s">
        <v>16</v>
      </c>
      <c r="F5275" s="4" t="s">
        <v>16</v>
      </c>
      <c r="G5275" s="4" t="s">
        <v>16</v>
      </c>
      <c r="H5275" s="4" t="s">
        <v>11</v>
      </c>
      <c r="I5275" s="4" t="s">
        <v>7</v>
      </c>
    </row>
    <row r="5276" spans="1:9">
      <c r="A5276" t="n">
        <v>38145</v>
      </c>
      <c r="B5276" s="26" t="n">
        <v>45</v>
      </c>
      <c r="C5276" s="7" t="n">
        <v>4</v>
      </c>
      <c r="D5276" s="7" t="n">
        <v>3</v>
      </c>
      <c r="E5276" s="7" t="n">
        <v>7.78999996185303</v>
      </c>
      <c r="F5276" s="7" t="n">
        <v>95</v>
      </c>
      <c r="G5276" s="7" t="n">
        <v>0</v>
      </c>
      <c r="H5276" s="7" t="n">
        <v>0</v>
      </c>
      <c r="I5276" s="7" t="n">
        <v>0</v>
      </c>
    </row>
    <row r="5277" spans="1:9">
      <c r="A5277" t="s">
        <v>4</v>
      </c>
      <c r="B5277" s="4" t="s">
        <v>5</v>
      </c>
      <c r="C5277" s="4" t="s">
        <v>7</v>
      </c>
      <c r="D5277" s="4" t="s">
        <v>7</v>
      </c>
      <c r="E5277" s="4" t="s">
        <v>16</v>
      </c>
      <c r="F5277" s="4" t="s">
        <v>11</v>
      </c>
    </row>
    <row r="5278" spans="1:9">
      <c r="A5278" t="n">
        <v>38163</v>
      </c>
      <c r="B5278" s="26" t="n">
        <v>45</v>
      </c>
      <c r="C5278" s="7" t="n">
        <v>5</v>
      </c>
      <c r="D5278" s="7" t="n">
        <v>3</v>
      </c>
      <c r="E5278" s="7" t="n">
        <v>1.89999997615814</v>
      </c>
      <c r="F5278" s="7" t="n">
        <v>0</v>
      </c>
    </row>
    <row r="5279" spans="1:9">
      <c r="A5279" t="s">
        <v>4</v>
      </c>
      <c r="B5279" s="4" t="s">
        <v>5</v>
      </c>
      <c r="C5279" s="4" t="s">
        <v>7</v>
      </c>
      <c r="D5279" s="4" t="s">
        <v>7</v>
      </c>
      <c r="E5279" s="4" t="s">
        <v>16</v>
      </c>
      <c r="F5279" s="4" t="s">
        <v>11</v>
      </c>
    </row>
    <row r="5280" spans="1:9">
      <c r="A5280" t="n">
        <v>38172</v>
      </c>
      <c r="B5280" s="26" t="n">
        <v>45</v>
      </c>
      <c r="C5280" s="7" t="n">
        <v>11</v>
      </c>
      <c r="D5280" s="7" t="n">
        <v>3</v>
      </c>
      <c r="E5280" s="7" t="n">
        <v>26.7000007629395</v>
      </c>
      <c r="F5280" s="7" t="n">
        <v>0</v>
      </c>
    </row>
    <row r="5281" spans="1:9">
      <c r="A5281" t="s">
        <v>4</v>
      </c>
      <c r="B5281" s="4" t="s">
        <v>5</v>
      </c>
      <c r="C5281" s="4" t="s">
        <v>11</v>
      </c>
    </row>
    <row r="5282" spans="1:9">
      <c r="A5282" t="n">
        <v>38181</v>
      </c>
      <c r="B5282" s="36" t="n">
        <v>16</v>
      </c>
      <c r="C5282" s="7" t="n">
        <v>0</v>
      </c>
    </row>
    <row r="5283" spans="1:9">
      <c r="A5283" t="s">
        <v>4</v>
      </c>
      <c r="B5283" s="4" t="s">
        <v>5</v>
      </c>
      <c r="C5283" s="4" t="s">
        <v>7</v>
      </c>
      <c r="D5283" s="4" t="s">
        <v>11</v>
      </c>
    </row>
    <row r="5284" spans="1:9">
      <c r="A5284" t="n">
        <v>38184</v>
      </c>
      <c r="B5284" s="29" t="n">
        <v>58</v>
      </c>
      <c r="C5284" s="7" t="n">
        <v>255</v>
      </c>
      <c r="D5284" s="7" t="n">
        <v>0</v>
      </c>
    </row>
    <row r="5285" spans="1:9">
      <c r="A5285" t="s">
        <v>4</v>
      </c>
      <c r="B5285" s="4" t="s">
        <v>5</v>
      </c>
      <c r="C5285" s="4" t="s">
        <v>7</v>
      </c>
      <c r="D5285" s="4" t="s">
        <v>11</v>
      </c>
      <c r="E5285" s="4" t="s">
        <v>11</v>
      </c>
      <c r="F5285" s="4" t="s">
        <v>7</v>
      </c>
    </row>
    <row r="5286" spans="1:9">
      <c r="A5286" t="n">
        <v>38188</v>
      </c>
      <c r="B5286" s="65" t="n">
        <v>25</v>
      </c>
      <c r="C5286" s="7" t="n">
        <v>1</v>
      </c>
      <c r="D5286" s="7" t="n">
        <v>65535</v>
      </c>
      <c r="E5286" s="7" t="n">
        <v>500</v>
      </c>
      <c r="F5286" s="7" t="n">
        <v>5</v>
      </c>
    </row>
    <row r="5287" spans="1:9">
      <c r="A5287" t="s">
        <v>4</v>
      </c>
      <c r="B5287" s="4" t="s">
        <v>5</v>
      </c>
      <c r="C5287" s="4" t="s">
        <v>7</v>
      </c>
      <c r="D5287" s="4" t="s">
        <v>11</v>
      </c>
      <c r="E5287" s="4" t="s">
        <v>8</v>
      </c>
    </row>
    <row r="5288" spans="1:9">
      <c r="A5288" t="n">
        <v>38195</v>
      </c>
      <c r="B5288" s="41" t="n">
        <v>51</v>
      </c>
      <c r="C5288" s="7" t="n">
        <v>4</v>
      </c>
      <c r="D5288" s="7" t="n">
        <v>0</v>
      </c>
      <c r="E5288" s="7" t="s">
        <v>265</v>
      </c>
    </row>
    <row r="5289" spans="1:9">
      <c r="A5289" t="s">
        <v>4</v>
      </c>
      <c r="B5289" s="4" t="s">
        <v>5</v>
      </c>
      <c r="C5289" s="4" t="s">
        <v>11</v>
      </c>
    </row>
    <row r="5290" spans="1:9">
      <c r="A5290" t="n">
        <v>38208</v>
      </c>
      <c r="B5290" s="36" t="n">
        <v>16</v>
      </c>
      <c r="C5290" s="7" t="n">
        <v>0</v>
      </c>
    </row>
    <row r="5291" spans="1:9">
      <c r="A5291" t="s">
        <v>4</v>
      </c>
      <c r="B5291" s="4" t="s">
        <v>5</v>
      </c>
      <c r="C5291" s="4" t="s">
        <v>11</v>
      </c>
      <c r="D5291" s="4" t="s">
        <v>7</v>
      </c>
      <c r="E5291" s="4" t="s">
        <v>13</v>
      </c>
      <c r="F5291" s="4" t="s">
        <v>46</v>
      </c>
      <c r="G5291" s="4" t="s">
        <v>7</v>
      </c>
      <c r="H5291" s="4" t="s">
        <v>7</v>
      </c>
      <c r="I5291" s="4" t="s">
        <v>7</v>
      </c>
    </row>
    <row r="5292" spans="1:9">
      <c r="A5292" t="n">
        <v>38211</v>
      </c>
      <c r="B5292" s="42" t="n">
        <v>26</v>
      </c>
      <c r="C5292" s="7" t="n">
        <v>0</v>
      </c>
      <c r="D5292" s="7" t="n">
        <v>17</v>
      </c>
      <c r="E5292" s="7" t="n">
        <v>53321</v>
      </c>
      <c r="F5292" s="7" t="s">
        <v>331</v>
      </c>
      <c r="G5292" s="7" t="n">
        <v>8</v>
      </c>
      <c r="H5292" s="7" t="n">
        <v>2</v>
      </c>
      <c r="I5292" s="7" t="n">
        <v>0</v>
      </c>
    </row>
    <row r="5293" spans="1:9">
      <c r="A5293" t="s">
        <v>4</v>
      </c>
      <c r="B5293" s="4" t="s">
        <v>5</v>
      </c>
      <c r="C5293" s="4" t="s">
        <v>7</v>
      </c>
      <c r="D5293" s="4" t="s">
        <v>11</v>
      </c>
    </row>
    <row r="5294" spans="1:9">
      <c r="A5294" t="n">
        <v>38301</v>
      </c>
      <c r="B5294" s="26" t="n">
        <v>45</v>
      </c>
      <c r="C5294" s="7" t="n">
        <v>7</v>
      </c>
      <c r="D5294" s="7" t="n">
        <v>255</v>
      </c>
    </row>
    <row r="5295" spans="1:9">
      <c r="A5295" t="s">
        <v>4</v>
      </c>
      <c r="B5295" s="4" t="s">
        <v>5</v>
      </c>
      <c r="C5295" s="4" t="s">
        <v>11</v>
      </c>
    </row>
    <row r="5296" spans="1:9">
      <c r="A5296" t="n">
        <v>38305</v>
      </c>
      <c r="B5296" s="36" t="n">
        <v>16</v>
      </c>
      <c r="C5296" s="7" t="n">
        <v>1000</v>
      </c>
    </row>
    <row r="5297" spans="1:9">
      <c r="A5297" t="s">
        <v>4</v>
      </c>
      <c r="B5297" s="4" t="s">
        <v>5</v>
      </c>
      <c r="C5297" s="4" t="s">
        <v>7</v>
      </c>
      <c r="D5297" s="4" t="s">
        <v>11</v>
      </c>
      <c r="E5297" s="4" t="s">
        <v>16</v>
      </c>
    </row>
    <row r="5298" spans="1:9">
      <c r="A5298" t="n">
        <v>38308</v>
      </c>
      <c r="B5298" s="29" t="n">
        <v>58</v>
      </c>
      <c r="C5298" s="7" t="n">
        <v>101</v>
      </c>
      <c r="D5298" s="7" t="n">
        <v>1000</v>
      </c>
      <c r="E5298" s="7" t="n">
        <v>1</v>
      </c>
    </row>
    <row r="5299" spans="1:9">
      <c r="A5299" t="s">
        <v>4</v>
      </c>
      <c r="B5299" s="4" t="s">
        <v>5</v>
      </c>
      <c r="C5299" s="4" t="s">
        <v>7</v>
      </c>
      <c r="D5299" s="4" t="s">
        <v>11</v>
      </c>
    </row>
    <row r="5300" spans="1:9">
      <c r="A5300" t="n">
        <v>38316</v>
      </c>
      <c r="B5300" s="29" t="n">
        <v>58</v>
      </c>
      <c r="C5300" s="7" t="n">
        <v>254</v>
      </c>
      <c r="D5300" s="7" t="n">
        <v>0</v>
      </c>
    </row>
    <row r="5301" spans="1:9">
      <c r="A5301" t="s">
        <v>4</v>
      </c>
      <c r="B5301" s="4" t="s">
        <v>5</v>
      </c>
      <c r="C5301" s="4" t="s">
        <v>7</v>
      </c>
      <c r="D5301" s="4" t="s">
        <v>7</v>
      </c>
      <c r="E5301" s="4" t="s">
        <v>16</v>
      </c>
      <c r="F5301" s="4" t="s">
        <v>16</v>
      </c>
      <c r="G5301" s="4" t="s">
        <v>16</v>
      </c>
      <c r="H5301" s="4" t="s">
        <v>11</v>
      </c>
    </row>
    <row r="5302" spans="1:9">
      <c r="A5302" t="n">
        <v>38320</v>
      </c>
      <c r="B5302" s="26" t="n">
        <v>45</v>
      </c>
      <c r="C5302" s="7" t="n">
        <v>2</v>
      </c>
      <c r="D5302" s="7" t="n">
        <v>3</v>
      </c>
      <c r="E5302" s="7" t="n">
        <v>7.34000015258789</v>
      </c>
      <c r="F5302" s="7" t="n">
        <v>-1.19000005722046</v>
      </c>
      <c r="G5302" s="7" t="n">
        <v>-22.4300003051758</v>
      </c>
      <c r="H5302" s="7" t="n">
        <v>0</v>
      </c>
    </row>
    <row r="5303" spans="1:9">
      <c r="A5303" t="s">
        <v>4</v>
      </c>
      <c r="B5303" s="4" t="s">
        <v>5</v>
      </c>
      <c r="C5303" s="4" t="s">
        <v>7</v>
      </c>
      <c r="D5303" s="4" t="s">
        <v>7</v>
      </c>
      <c r="E5303" s="4" t="s">
        <v>16</v>
      </c>
      <c r="F5303" s="4" t="s">
        <v>16</v>
      </c>
      <c r="G5303" s="4" t="s">
        <v>16</v>
      </c>
      <c r="H5303" s="4" t="s">
        <v>11</v>
      </c>
      <c r="I5303" s="4" t="s">
        <v>7</v>
      </c>
    </row>
    <row r="5304" spans="1:9">
      <c r="A5304" t="n">
        <v>38337</v>
      </c>
      <c r="B5304" s="26" t="n">
        <v>45</v>
      </c>
      <c r="C5304" s="7" t="n">
        <v>4</v>
      </c>
      <c r="D5304" s="7" t="n">
        <v>3</v>
      </c>
      <c r="E5304" s="7" t="n">
        <v>10.7799997329712</v>
      </c>
      <c r="F5304" s="7" t="n">
        <v>188.529998779297</v>
      </c>
      <c r="G5304" s="7" t="n">
        <v>4</v>
      </c>
      <c r="H5304" s="7" t="n">
        <v>0</v>
      </c>
      <c r="I5304" s="7" t="n">
        <v>0</v>
      </c>
    </row>
    <row r="5305" spans="1:9">
      <c r="A5305" t="s">
        <v>4</v>
      </c>
      <c r="B5305" s="4" t="s">
        <v>5</v>
      </c>
      <c r="C5305" s="4" t="s">
        <v>7</v>
      </c>
      <c r="D5305" s="4" t="s">
        <v>7</v>
      </c>
      <c r="E5305" s="4" t="s">
        <v>16</v>
      </c>
      <c r="F5305" s="4" t="s">
        <v>11</v>
      </c>
    </row>
    <row r="5306" spans="1:9">
      <c r="A5306" t="n">
        <v>38355</v>
      </c>
      <c r="B5306" s="26" t="n">
        <v>45</v>
      </c>
      <c r="C5306" s="7" t="n">
        <v>5</v>
      </c>
      <c r="D5306" s="7" t="n">
        <v>3</v>
      </c>
      <c r="E5306" s="7" t="n">
        <v>1.39999997615814</v>
      </c>
      <c r="F5306" s="7" t="n">
        <v>0</v>
      </c>
    </row>
    <row r="5307" spans="1:9">
      <c r="A5307" t="s">
        <v>4</v>
      </c>
      <c r="B5307" s="4" t="s">
        <v>5</v>
      </c>
      <c r="C5307" s="4" t="s">
        <v>7</v>
      </c>
      <c r="D5307" s="4" t="s">
        <v>7</v>
      </c>
      <c r="E5307" s="4" t="s">
        <v>16</v>
      </c>
      <c r="F5307" s="4" t="s">
        <v>11</v>
      </c>
    </row>
    <row r="5308" spans="1:9">
      <c r="A5308" t="n">
        <v>38364</v>
      </c>
      <c r="B5308" s="26" t="n">
        <v>45</v>
      </c>
      <c r="C5308" s="7" t="n">
        <v>11</v>
      </c>
      <c r="D5308" s="7" t="n">
        <v>3</v>
      </c>
      <c r="E5308" s="7" t="n">
        <v>33.5</v>
      </c>
      <c r="F5308" s="7" t="n">
        <v>0</v>
      </c>
    </row>
    <row r="5309" spans="1:9">
      <c r="A5309" t="s">
        <v>4</v>
      </c>
      <c r="B5309" s="4" t="s">
        <v>5</v>
      </c>
      <c r="C5309" s="4" t="s">
        <v>7</v>
      </c>
      <c r="D5309" s="4" t="s">
        <v>11</v>
      </c>
    </row>
    <row r="5310" spans="1:9">
      <c r="A5310" t="n">
        <v>38373</v>
      </c>
      <c r="B5310" s="29" t="n">
        <v>58</v>
      </c>
      <c r="C5310" s="7" t="n">
        <v>255</v>
      </c>
      <c r="D5310" s="7" t="n">
        <v>0</v>
      </c>
    </row>
    <row r="5311" spans="1:9">
      <c r="A5311" t="s">
        <v>4</v>
      </c>
      <c r="B5311" s="4" t="s">
        <v>5</v>
      </c>
      <c r="C5311" s="4" t="s">
        <v>7</v>
      </c>
      <c r="D5311" s="4" t="s">
        <v>11</v>
      </c>
    </row>
    <row r="5312" spans="1:9">
      <c r="A5312" t="n">
        <v>38377</v>
      </c>
      <c r="B5312" s="26" t="n">
        <v>45</v>
      </c>
      <c r="C5312" s="7" t="n">
        <v>7</v>
      </c>
      <c r="D5312" s="7" t="n">
        <v>255</v>
      </c>
    </row>
    <row r="5313" spans="1:9">
      <c r="A5313" t="s">
        <v>4</v>
      </c>
      <c r="B5313" s="4" t="s">
        <v>5</v>
      </c>
      <c r="C5313" s="4" t="s">
        <v>11</v>
      </c>
    </row>
    <row r="5314" spans="1:9">
      <c r="A5314" t="n">
        <v>38381</v>
      </c>
      <c r="B5314" s="36" t="n">
        <v>16</v>
      </c>
      <c r="C5314" s="7" t="n">
        <v>1000</v>
      </c>
    </row>
    <row r="5315" spans="1:9">
      <c r="A5315" t="s">
        <v>4</v>
      </c>
      <c r="B5315" s="4" t="s">
        <v>5</v>
      </c>
      <c r="C5315" s="4" t="s">
        <v>7</v>
      </c>
      <c r="D5315" s="4" t="s">
        <v>11</v>
      </c>
      <c r="E5315" s="4" t="s">
        <v>16</v>
      </c>
    </row>
    <row r="5316" spans="1:9">
      <c r="A5316" t="n">
        <v>38384</v>
      </c>
      <c r="B5316" s="29" t="n">
        <v>58</v>
      </c>
      <c r="C5316" s="7" t="n">
        <v>101</v>
      </c>
      <c r="D5316" s="7" t="n">
        <v>1000</v>
      </c>
      <c r="E5316" s="7" t="n">
        <v>1</v>
      </c>
    </row>
    <row r="5317" spans="1:9">
      <c r="A5317" t="s">
        <v>4</v>
      </c>
      <c r="B5317" s="4" t="s">
        <v>5</v>
      </c>
      <c r="C5317" s="4" t="s">
        <v>7</v>
      </c>
      <c r="D5317" s="4" t="s">
        <v>11</v>
      </c>
    </row>
    <row r="5318" spans="1:9">
      <c r="A5318" t="n">
        <v>38392</v>
      </c>
      <c r="B5318" s="29" t="n">
        <v>58</v>
      </c>
      <c r="C5318" s="7" t="n">
        <v>254</v>
      </c>
      <c r="D5318" s="7" t="n">
        <v>0</v>
      </c>
    </row>
    <row r="5319" spans="1:9">
      <c r="A5319" t="s">
        <v>4</v>
      </c>
      <c r="B5319" s="4" t="s">
        <v>5</v>
      </c>
      <c r="C5319" s="4" t="s">
        <v>7</v>
      </c>
      <c r="D5319" s="4" t="s">
        <v>7</v>
      </c>
      <c r="E5319" s="4" t="s">
        <v>16</v>
      </c>
      <c r="F5319" s="4" t="s">
        <v>16</v>
      </c>
      <c r="G5319" s="4" t="s">
        <v>16</v>
      </c>
      <c r="H5319" s="4" t="s">
        <v>11</v>
      </c>
    </row>
    <row r="5320" spans="1:9">
      <c r="A5320" t="n">
        <v>38396</v>
      </c>
      <c r="B5320" s="26" t="n">
        <v>45</v>
      </c>
      <c r="C5320" s="7" t="n">
        <v>2</v>
      </c>
      <c r="D5320" s="7" t="n">
        <v>3</v>
      </c>
      <c r="E5320" s="7" t="n">
        <v>5.84999990463257</v>
      </c>
      <c r="F5320" s="7" t="n">
        <v>-1.23000001907349</v>
      </c>
      <c r="G5320" s="7" t="n">
        <v>-24.7099990844727</v>
      </c>
      <c r="H5320" s="7" t="n">
        <v>0</v>
      </c>
    </row>
    <row r="5321" spans="1:9">
      <c r="A5321" t="s">
        <v>4</v>
      </c>
      <c r="B5321" s="4" t="s">
        <v>5</v>
      </c>
      <c r="C5321" s="4" t="s">
        <v>7</v>
      </c>
      <c r="D5321" s="4" t="s">
        <v>7</v>
      </c>
      <c r="E5321" s="4" t="s">
        <v>16</v>
      </c>
      <c r="F5321" s="4" t="s">
        <v>16</v>
      </c>
      <c r="G5321" s="4" t="s">
        <v>16</v>
      </c>
      <c r="H5321" s="4" t="s">
        <v>11</v>
      </c>
      <c r="I5321" s="4" t="s">
        <v>7</v>
      </c>
    </row>
    <row r="5322" spans="1:9">
      <c r="A5322" t="n">
        <v>38413</v>
      </c>
      <c r="B5322" s="26" t="n">
        <v>45</v>
      </c>
      <c r="C5322" s="7" t="n">
        <v>4</v>
      </c>
      <c r="D5322" s="7" t="n">
        <v>3</v>
      </c>
      <c r="E5322" s="7" t="n">
        <v>6.63000011444092</v>
      </c>
      <c r="F5322" s="7" t="n">
        <v>125.059997558594</v>
      </c>
      <c r="G5322" s="7" t="n">
        <v>0</v>
      </c>
      <c r="H5322" s="7" t="n">
        <v>0</v>
      </c>
      <c r="I5322" s="7" t="n">
        <v>0</v>
      </c>
    </row>
    <row r="5323" spans="1:9">
      <c r="A5323" t="s">
        <v>4</v>
      </c>
      <c r="B5323" s="4" t="s">
        <v>5</v>
      </c>
      <c r="C5323" s="4" t="s">
        <v>7</v>
      </c>
      <c r="D5323" s="4" t="s">
        <v>7</v>
      </c>
      <c r="E5323" s="4" t="s">
        <v>16</v>
      </c>
      <c r="F5323" s="4" t="s">
        <v>11</v>
      </c>
    </row>
    <row r="5324" spans="1:9">
      <c r="A5324" t="n">
        <v>38431</v>
      </c>
      <c r="B5324" s="26" t="n">
        <v>45</v>
      </c>
      <c r="C5324" s="7" t="n">
        <v>5</v>
      </c>
      <c r="D5324" s="7" t="n">
        <v>3</v>
      </c>
      <c r="E5324" s="7" t="n">
        <v>1</v>
      </c>
      <c r="F5324" s="7" t="n">
        <v>0</v>
      </c>
    </row>
    <row r="5325" spans="1:9">
      <c r="A5325" t="s">
        <v>4</v>
      </c>
      <c r="B5325" s="4" t="s">
        <v>5</v>
      </c>
      <c r="C5325" s="4" t="s">
        <v>7</v>
      </c>
      <c r="D5325" s="4" t="s">
        <v>7</v>
      </c>
      <c r="E5325" s="4" t="s">
        <v>16</v>
      </c>
      <c r="F5325" s="4" t="s">
        <v>11</v>
      </c>
    </row>
    <row r="5326" spans="1:9">
      <c r="A5326" t="n">
        <v>38440</v>
      </c>
      <c r="B5326" s="26" t="n">
        <v>45</v>
      </c>
      <c r="C5326" s="7" t="n">
        <v>11</v>
      </c>
      <c r="D5326" s="7" t="n">
        <v>3</v>
      </c>
      <c r="E5326" s="7" t="n">
        <v>34.0999984741211</v>
      </c>
      <c r="F5326" s="7" t="n">
        <v>0</v>
      </c>
    </row>
    <row r="5327" spans="1:9">
      <c r="A5327" t="s">
        <v>4</v>
      </c>
      <c r="B5327" s="4" t="s">
        <v>5</v>
      </c>
      <c r="C5327" s="4" t="s">
        <v>7</v>
      </c>
      <c r="D5327" s="4" t="s">
        <v>11</v>
      </c>
    </row>
    <row r="5328" spans="1:9">
      <c r="A5328" t="n">
        <v>38449</v>
      </c>
      <c r="B5328" s="29" t="n">
        <v>58</v>
      </c>
      <c r="C5328" s="7" t="n">
        <v>255</v>
      </c>
      <c r="D5328" s="7" t="n">
        <v>0</v>
      </c>
    </row>
    <row r="5329" spans="1:9">
      <c r="A5329" t="s">
        <v>4</v>
      </c>
      <c r="B5329" s="4" t="s">
        <v>5</v>
      </c>
      <c r="C5329" s="4" t="s">
        <v>7</v>
      </c>
      <c r="D5329" s="4" t="s">
        <v>11</v>
      </c>
    </row>
    <row r="5330" spans="1:9">
      <c r="A5330" t="n">
        <v>38453</v>
      </c>
      <c r="B5330" s="26" t="n">
        <v>45</v>
      </c>
      <c r="C5330" s="7" t="n">
        <v>7</v>
      </c>
      <c r="D5330" s="7" t="n">
        <v>255</v>
      </c>
    </row>
    <row r="5331" spans="1:9">
      <c r="A5331" t="s">
        <v>4</v>
      </c>
      <c r="B5331" s="4" t="s">
        <v>5</v>
      </c>
      <c r="C5331" s="4" t="s">
        <v>11</v>
      </c>
    </row>
    <row r="5332" spans="1:9">
      <c r="A5332" t="n">
        <v>38457</v>
      </c>
      <c r="B5332" s="36" t="n">
        <v>16</v>
      </c>
      <c r="C5332" s="7" t="n">
        <v>1000</v>
      </c>
    </row>
    <row r="5333" spans="1:9">
      <c r="A5333" t="s">
        <v>4</v>
      </c>
      <c r="B5333" s="4" t="s">
        <v>5</v>
      </c>
      <c r="C5333" s="4" t="s">
        <v>11</v>
      </c>
    </row>
    <row r="5334" spans="1:9">
      <c r="A5334" t="n">
        <v>38460</v>
      </c>
      <c r="B5334" s="36" t="n">
        <v>16</v>
      </c>
      <c r="C5334" s="7" t="n">
        <v>200</v>
      </c>
    </row>
    <row r="5335" spans="1:9">
      <c r="A5335" t="s">
        <v>4</v>
      </c>
      <c r="B5335" s="4" t="s">
        <v>5</v>
      </c>
      <c r="C5335" s="4" t="s">
        <v>11</v>
      </c>
    </row>
    <row r="5336" spans="1:9">
      <c r="A5336" t="n">
        <v>38463</v>
      </c>
      <c r="B5336" s="36" t="n">
        <v>16</v>
      </c>
      <c r="C5336" s="7" t="n">
        <v>1000</v>
      </c>
    </row>
    <row r="5337" spans="1:9">
      <c r="A5337" t="s">
        <v>4</v>
      </c>
      <c r="B5337" s="4" t="s">
        <v>5</v>
      </c>
      <c r="C5337" s="4" t="s">
        <v>11</v>
      </c>
      <c r="D5337" s="4" t="s">
        <v>7</v>
      </c>
    </row>
    <row r="5338" spans="1:9">
      <c r="A5338" t="n">
        <v>38466</v>
      </c>
      <c r="B5338" s="63" t="n">
        <v>89</v>
      </c>
      <c r="C5338" s="7" t="n">
        <v>0</v>
      </c>
      <c r="D5338" s="7" t="n">
        <v>0</v>
      </c>
    </row>
    <row r="5339" spans="1:9">
      <c r="A5339" t="s">
        <v>4</v>
      </c>
      <c r="B5339" s="4" t="s">
        <v>5</v>
      </c>
      <c r="C5339" s="4" t="s">
        <v>7</v>
      </c>
      <c r="D5339" s="4" t="s">
        <v>11</v>
      </c>
      <c r="E5339" s="4" t="s">
        <v>11</v>
      </c>
      <c r="F5339" s="4" t="s">
        <v>7</v>
      </c>
    </row>
    <row r="5340" spans="1:9">
      <c r="A5340" t="n">
        <v>38470</v>
      </c>
      <c r="B5340" s="65" t="n">
        <v>25</v>
      </c>
      <c r="C5340" s="7" t="n">
        <v>1</v>
      </c>
      <c r="D5340" s="7" t="n">
        <v>65535</v>
      </c>
      <c r="E5340" s="7" t="n">
        <v>65535</v>
      </c>
      <c r="F5340" s="7" t="n">
        <v>0</v>
      </c>
    </row>
    <row r="5341" spans="1:9">
      <c r="A5341" t="s">
        <v>4</v>
      </c>
      <c r="B5341" s="4" t="s">
        <v>5</v>
      </c>
      <c r="C5341" s="4" t="s">
        <v>7</v>
      </c>
      <c r="D5341" s="4" t="s">
        <v>11</v>
      </c>
      <c r="E5341" s="4" t="s">
        <v>16</v>
      </c>
    </row>
    <row r="5342" spans="1:9">
      <c r="A5342" t="n">
        <v>38477</v>
      </c>
      <c r="B5342" s="29" t="n">
        <v>58</v>
      </c>
      <c r="C5342" s="7" t="n">
        <v>101</v>
      </c>
      <c r="D5342" s="7" t="n">
        <v>1000</v>
      </c>
      <c r="E5342" s="7" t="n">
        <v>1</v>
      </c>
    </row>
    <row r="5343" spans="1:9">
      <c r="A5343" t="s">
        <v>4</v>
      </c>
      <c r="B5343" s="4" t="s">
        <v>5</v>
      </c>
      <c r="C5343" s="4" t="s">
        <v>7</v>
      </c>
      <c r="D5343" s="4" t="s">
        <v>11</v>
      </c>
    </row>
    <row r="5344" spans="1:9">
      <c r="A5344" t="n">
        <v>38485</v>
      </c>
      <c r="B5344" s="29" t="n">
        <v>58</v>
      </c>
      <c r="C5344" s="7" t="n">
        <v>254</v>
      </c>
      <c r="D5344" s="7" t="n">
        <v>0</v>
      </c>
    </row>
    <row r="5345" spans="1:6">
      <c r="A5345" t="s">
        <v>4</v>
      </c>
      <c r="B5345" s="4" t="s">
        <v>5</v>
      </c>
      <c r="C5345" s="4" t="s">
        <v>7</v>
      </c>
      <c r="D5345" s="4" t="s">
        <v>7</v>
      </c>
      <c r="E5345" s="4" t="s">
        <v>16</v>
      </c>
      <c r="F5345" s="4" t="s">
        <v>16</v>
      </c>
      <c r="G5345" s="4" t="s">
        <v>16</v>
      </c>
      <c r="H5345" s="4" t="s">
        <v>11</v>
      </c>
    </row>
    <row r="5346" spans="1:6">
      <c r="A5346" t="n">
        <v>38489</v>
      </c>
      <c r="B5346" s="26" t="n">
        <v>45</v>
      </c>
      <c r="C5346" s="7" t="n">
        <v>2</v>
      </c>
      <c r="D5346" s="7" t="n">
        <v>3</v>
      </c>
      <c r="E5346" s="7" t="n">
        <v>8.9399995803833</v>
      </c>
      <c r="F5346" s="7" t="n">
        <v>-1.16999995708466</v>
      </c>
      <c r="G5346" s="7" t="n">
        <v>-25.25</v>
      </c>
      <c r="H5346" s="7" t="n">
        <v>0</v>
      </c>
    </row>
    <row r="5347" spans="1:6">
      <c r="A5347" t="s">
        <v>4</v>
      </c>
      <c r="B5347" s="4" t="s">
        <v>5</v>
      </c>
      <c r="C5347" s="4" t="s">
        <v>7</v>
      </c>
      <c r="D5347" s="4" t="s">
        <v>7</v>
      </c>
      <c r="E5347" s="4" t="s">
        <v>16</v>
      </c>
      <c r="F5347" s="4" t="s">
        <v>16</v>
      </c>
      <c r="G5347" s="4" t="s">
        <v>16</v>
      </c>
      <c r="H5347" s="4" t="s">
        <v>11</v>
      </c>
      <c r="I5347" s="4" t="s">
        <v>7</v>
      </c>
    </row>
    <row r="5348" spans="1:6">
      <c r="A5348" t="n">
        <v>38506</v>
      </c>
      <c r="B5348" s="26" t="n">
        <v>45</v>
      </c>
      <c r="C5348" s="7" t="n">
        <v>4</v>
      </c>
      <c r="D5348" s="7" t="n">
        <v>3</v>
      </c>
      <c r="E5348" s="7" t="n">
        <v>0.119999997317791</v>
      </c>
      <c r="F5348" s="7" t="n">
        <v>304.019989013672</v>
      </c>
      <c r="G5348" s="7" t="n">
        <v>0</v>
      </c>
      <c r="H5348" s="7" t="n">
        <v>0</v>
      </c>
      <c r="I5348" s="7" t="n">
        <v>1</v>
      </c>
    </row>
    <row r="5349" spans="1:6">
      <c r="A5349" t="s">
        <v>4</v>
      </c>
      <c r="B5349" s="4" t="s">
        <v>5</v>
      </c>
      <c r="C5349" s="4" t="s">
        <v>7</v>
      </c>
      <c r="D5349" s="4" t="s">
        <v>7</v>
      </c>
      <c r="E5349" s="4" t="s">
        <v>16</v>
      </c>
      <c r="F5349" s="4" t="s">
        <v>11</v>
      </c>
    </row>
    <row r="5350" spans="1:6">
      <c r="A5350" t="n">
        <v>38524</v>
      </c>
      <c r="B5350" s="26" t="n">
        <v>45</v>
      </c>
      <c r="C5350" s="7" t="n">
        <v>5</v>
      </c>
      <c r="D5350" s="7" t="n">
        <v>3</v>
      </c>
      <c r="E5350" s="7" t="n">
        <v>1.60000002384186</v>
      </c>
      <c r="F5350" s="7" t="n">
        <v>0</v>
      </c>
    </row>
    <row r="5351" spans="1:6">
      <c r="A5351" t="s">
        <v>4</v>
      </c>
      <c r="B5351" s="4" t="s">
        <v>5</v>
      </c>
      <c r="C5351" s="4" t="s">
        <v>7</v>
      </c>
      <c r="D5351" s="4" t="s">
        <v>7</v>
      </c>
      <c r="E5351" s="4" t="s">
        <v>16</v>
      </c>
      <c r="F5351" s="4" t="s">
        <v>11</v>
      </c>
    </row>
    <row r="5352" spans="1:6">
      <c r="A5352" t="n">
        <v>38533</v>
      </c>
      <c r="B5352" s="26" t="n">
        <v>45</v>
      </c>
      <c r="C5352" s="7" t="n">
        <v>11</v>
      </c>
      <c r="D5352" s="7" t="n">
        <v>3</v>
      </c>
      <c r="E5352" s="7" t="n">
        <v>34.0999984741211</v>
      </c>
      <c r="F5352" s="7" t="n">
        <v>0</v>
      </c>
    </row>
    <row r="5353" spans="1:6">
      <c r="A5353" t="s">
        <v>4</v>
      </c>
      <c r="B5353" s="4" t="s">
        <v>5</v>
      </c>
      <c r="C5353" s="4" t="s">
        <v>7</v>
      </c>
      <c r="D5353" s="4" t="s">
        <v>7</v>
      </c>
      <c r="E5353" s="4" t="s">
        <v>16</v>
      </c>
      <c r="F5353" s="4" t="s">
        <v>16</v>
      </c>
      <c r="G5353" s="4" t="s">
        <v>16</v>
      </c>
      <c r="H5353" s="4" t="s">
        <v>11</v>
      </c>
    </row>
    <row r="5354" spans="1:6">
      <c r="A5354" t="n">
        <v>38542</v>
      </c>
      <c r="B5354" s="26" t="n">
        <v>45</v>
      </c>
      <c r="C5354" s="7" t="n">
        <v>2</v>
      </c>
      <c r="D5354" s="7" t="n">
        <v>3</v>
      </c>
      <c r="E5354" s="7" t="n">
        <v>9.02000045776367</v>
      </c>
      <c r="F5354" s="7" t="n">
        <v>-1.07000005245209</v>
      </c>
      <c r="G5354" s="7" t="n">
        <v>-25.3199996948242</v>
      </c>
      <c r="H5354" s="7" t="n">
        <v>0</v>
      </c>
    </row>
    <row r="5355" spans="1:6">
      <c r="A5355" t="s">
        <v>4</v>
      </c>
      <c r="B5355" s="4" t="s">
        <v>5</v>
      </c>
      <c r="C5355" s="4" t="s">
        <v>7</v>
      </c>
      <c r="D5355" s="4" t="s">
        <v>7</v>
      </c>
      <c r="E5355" s="4" t="s">
        <v>16</v>
      </c>
      <c r="F5355" s="4" t="s">
        <v>16</v>
      </c>
      <c r="G5355" s="4" t="s">
        <v>16</v>
      </c>
      <c r="H5355" s="4" t="s">
        <v>11</v>
      </c>
      <c r="I5355" s="4" t="s">
        <v>7</v>
      </c>
    </row>
    <row r="5356" spans="1:6">
      <c r="A5356" t="n">
        <v>38559</v>
      </c>
      <c r="B5356" s="26" t="n">
        <v>45</v>
      </c>
      <c r="C5356" s="7" t="n">
        <v>4</v>
      </c>
      <c r="D5356" s="7" t="n">
        <v>3</v>
      </c>
      <c r="E5356" s="7" t="n">
        <v>1.67999994754791</v>
      </c>
      <c r="F5356" s="7" t="n">
        <v>298.049987792969</v>
      </c>
      <c r="G5356" s="7" t="n">
        <v>0</v>
      </c>
      <c r="H5356" s="7" t="n">
        <v>0</v>
      </c>
      <c r="I5356" s="7" t="n">
        <v>0</v>
      </c>
    </row>
    <row r="5357" spans="1:6">
      <c r="A5357" t="s">
        <v>4</v>
      </c>
      <c r="B5357" s="4" t="s">
        <v>5</v>
      </c>
      <c r="C5357" s="4" t="s">
        <v>7</v>
      </c>
      <c r="D5357" s="4" t="s">
        <v>7</v>
      </c>
      <c r="E5357" s="4" t="s">
        <v>16</v>
      </c>
      <c r="F5357" s="4" t="s">
        <v>11</v>
      </c>
    </row>
    <row r="5358" spans="1:6">
      <c r="A5358" t="n">
        <v>38577</v>
      </c>
      <c r="B5358" s="26" t="n">
        <v>45</v>
      </c>
      <c r="C5358" s="7" t="n">
        <v>5</v>
      </c>
      <c r="D5358" s="7" t="n">
        <v>3</v>
      </c>
      <c r="E5358" s="7" t="n">
        <v>1.60000002384186</v>
      </c>
      <c r="F5358" s="7" t="n">
        <v>0</v>
      </c>
    </row>
    <row r="5359" spans="1:6">
      <c r="A5359" t="s">
        <v>4</v>
      </c>
      <c r="B5359" s="4" t="s">
        <v>5</v>
      </c>
      <c r="C5359" s="4" t="s">
        <v>7</v>
      </c>
      <c r="D5359" s="4" t="s">
        <v>7</v>
      </c>
      <c r="E5359" s="4" t="s">
        <v>16</v>
      </c>
      <c r="F5359" s="4" t="s">
        <v>11</v>
      </c>
    </row>
    <row r="5360" spans="1:6">
      <c r="A5360" t="n">
        <v>38586</v>
      </c>
      <c r="B5360" s="26" t="n">
        <v>45</v>
      </c>
      <c r="C5360" s="7" t="n">
        <v>11</v>
      </c>
      <c r="D5360" s="7" t="n">
        <v>3</v>
      </c>
      <c r="E5360" s="7" t="n">
        <v>34.0999984741211</v>
      </c>
      <c r="F5360" s="7" t="n">
        <v>0</v>
      </c>
    </row>
    <row r="5361" spans="1:9">
      <c r="A5361" t="s">
        <v>4</v>
      </c>
      <c r="B5361" s="4" t="s">
        <v>5</v>
      </c>
      <c r="C5361" s="4" t="s">
        <v>11</v>
      </c>
      <c r="D5361" s="4" t="s">
        <v>16</v>
      </c>
      <c r="E5361" s="4" t="s">
        <v>16</v>
      </c>
      <c r="F5361" s="4" t="s">
        <v>16</v>
      </c>
      <c r="G5361" s="4" t="s">
        <v>16</v>
      </c>
    </row>
    <row r="5362" spans="1:9">
      <c r="A5362" t="n">
        <v>38595</v>
      </c>
      <c r="B5362" s="25" t="n">
        <v>46</v>
      </c>
      <c r="C5362" s="7" t="n">
        <v>0</v>
      </c>
      <c r="D5362" s="7" t="n">
        <v>8.94999980926514</v>
      </c>
      <c r="E5362" s="7" t="n">
        <v>-2.5</v>
      </c>
      <c r="F5362" s="7" t="n">
        <v>-25.2999992370605</v>
      </c>
      <c r="G5362" s="7" t="n">
        <v>311.100006103516</v>
      </c>
    </row>
    <row r="5363" spans="1:9">
      <c r="A5363" t="s">
        <v>4</v>
      </c>
      <c r="B5363" s="4" t="s">
        <v>5</v>
      </c>
      <c r="C5363" s="4" t="s">
        <v>11</v>
      </c>
      <c r="D5363" s="4" t="s">
        <v>11</v>
      </c>
      <c r="E5363" s="4" t="s">
        <v>16</v>
      </c>
      <c r="F5363" s="4" t="s">
        <v>7</v>
      </c>
    </row>
    <row r="5364" spans="1:9">
      <c r="A5364" t="n">
        <v>38614</v>
      </c>
      <c r="B5364" s="69" t="n">
        <v>53</v>
      </c>
      <c r="C5364" s="7" t="n">
        <v>8</v>
      </c>
      <c r="D5364" s="7" t="n">
        <v>0</v>
      </c>
      <c r="E5364" s="7" t="n">
        <v>0</v>
      </c>
      <c r="F5364" s="7" t="n">
        <v>0</v>
      </c>
    </row>
    <row r="5365" spans="1:9">
      <c r="A5365" t="s">
        <v>4</v>
      </c>
      <c r="B5365" s="4" t="s">
        <v>5</v>
      </c>
      <c r="C5365" s="4" t="s">
        <v>11</v>
      </c>
      <c r="D5365" s="4" t="s">
        <v>11</v>
      </c>
      <c r="E5365" s="4" t="s">
        <v>16</v>
      </c>
      <c r="F5365" s="4" t="s">
        <v>7</v>
      </c>
    </row>
    <row r="5366" spans="1:9">
      <c r="A5366" t="n">
        <v>38624</v>
      </c>
      <c r="B5366" s="69" t="n">
        <v>53</v>
      </c>
      <c r="C5366" s="7" t="n">
        <v>3</v>
      </c>
      <c r="D5366" s="7" t="n">
        <v>0</v>
      </c>
      <c r="E5366" s="7" t="n">
        <v>0</v>
      </c>
      <c r="F5366" s="7" t="n">
        <v>0</v>
      </c>
    </row>
    <row r="5367" spans="1:9">
      <c r="A5367" t="s">
        <v>4</v>
      </c>
      <c r="B5367" s="4" t="s">
        <v>5</v>
      </c>
      <c r="C5367" s="4" t="s">
        <v>11</v>
      </c>
      <c r="D5367" s="4" t="s">
        <v>11</v>
      </c>
      <c r="E5367" s="4" t="s">
        <v>16</v>
      </c>
      <c r="F5367" s="4" t="s">
        <v>7</v>
      </c>
    </row>
    <row r="5368" spans="1:9">
      <c r="A5368" t="n">
        <v>38634</v>
      </c>
      <c r="B5368" s="69" t="n">
        <v>53</v>
      </c>
      <c r="C5368" s="7" t="n">
        <v>12</v>
      </c>
      <c r="D5368" s="7" t="n">
        <v>0</v>
      </c>
      <c r="E5368" s="7" t="n">
        <v>0</v>
      </c>
      <c r="F5368" s="7" t="n">
        <v>0</v>
      </c>
    </row>
    <row r="5369" spans="1:9">
      <c r="A5369" t="s">
        <v>4</v>
      </c>
      <c r="B5369" s="4" t="s">
        <v>5</v>
      </c>
      <c r="C5369" s="4" t="s">
        <v>11</v>
      </c>
      <c r="D5369" s="4" t="s">
        <v>11</v>
      </c>
      <c r="E5369" s="4" t="s">
        <v>16</v>
      </c>
      <c r="F5369" s="4" t="s">
        <v>7</v>
      </c>
    </row>
    <row r="5370" spans="1:9">
      <c r="A5370" t="n">
        <v>38644</v>
      </c>
      <c r="B5370" s="69" t="n">
        <v>53</v>
      </c>
      <c r="C5370" s="7" t="n">
        <v>18</v>
      </c>
      <c r="D5370" s="7" t="n">
        <v>0</v>
      </c>
      <c r="E5370" s="7" t="n">
        <v>0</v>
      </c>
      <c r="F5370" s="7" t="n">
        <v>0</v>
      </c>
    </row>
    <row r="5371" spans="1:9">
      <c r="A5371" t="s">
        <v>4</v>
      </c>
      <c r="B5371" s="4" t="s">
        <v>5</v>
      </c>
      <c r="C5371" s="4" t="s">
        <v>11</v>
      </c>
      <c r="D5371" s="4" t="s">
        <v>11</v>
      </c>
      <c r="E5371" s="4" t="s">
        <v>16</v>
      </c>
      <c r="F5371" s="4" t="s">
        <v>7</v>
      </c>
    </row>
    <row r="5372" spans="1:9">
      <c r="A5372" t="n">
        <v>38654</v>
      </c>
      <c r="B5372" s="69" t="n">
        <v>53</v>
      </c>
      <c r="C5372" s="7" t="n">
        <v>17</v>
      </c>
      <c r="D5372" s="7" t="n">
        <v>0</v>
      </c>
      <c r="E5372" s="7" t="n">
        <v>0</v>
      </c>
      <c r="F5372" s="7" t="n">
        <v>0</v>
      </c>
    </row>
    <row r="5373" spans="1:9">
      <c r="A5373" t="s">
        <v>4</v>
      </c>
      <c r="B5373" s="4" t="s">
        <v>5</v>
      </c>
      <c r="C5373" s="4" t="s">
        <v>11</v>
      </c>
      <c r="D5373" s="4" t="s">
        <v>11</v>
      </c>
      <c r="E5373" s="4" t="s">
        <v>16</v>
      </c>
      <c r="F5373" s="4" t="s">
        <v>7</v>
      </c>
    </row>
    <row r="5374" spans="1:9">
      <c r="A5374" t="n">
        <v>38664</v>
      </c>
      <c r="B5374" s="69" t="n">
        <v>53</v>
      </c>
      <c r="C5374" s="7" t="n">
        <v>16</v>
      </c>
      <c r="D5374" s="7" t="n">
        <v>0</v>
      </c>
      <c r="E5374" s="7" t="n">
        <v>0</v>
      </c>
      <c r="F5374" s="7" t="n">
        <v>0</v>
      </c>
    </row>
    <row r="5375" spans="1:9">
      <c r="A5375" t="s">
        <v>4</v>
      </c>
      <c r="B5375" s="4" t="s">
        <v>5</v>
      </c>
      <c r="C5375" s="4" t="s">
        <v>11</v>
      </c>
      <c r="D5375" s="4" t="s">
        <v>11</v>
      </c>
      <c r="E5375" s="4" t="s">
        <v>16</v>
      </c>
      <c r="F5375" s="4" t="s">
        <v>7</v>
      </c>
    </row>
    <row r="5376" spans="1:9">
      <c r="A5376" t="n">
        <v>38674</v>
      </c>
      <c r="B5376" s="69" t="n">
        <v>53</v>
      </c>
      <c r="C5376" s="7" t="n">
        <v>1</v>
      </c>
      <c r="D5376" s="7" t="n">
        <v>0</v>
      </c>
      <c r="E5376" s="7" t="n">
        <v>0</v>
      </c>
      <c r="F5376" s="7" t="n">
        <v>0</v>
      </c>
    </row>
    <row r="5377" spans="1:7">
      <c r="A5377" t="s">
        <v>4</v>
      </c>
      <c r="B5377" s="4" t="s">
        <v>5</v>
      </c>
      <c r="C5377" s="4" t="s">
        <v>11</v>
      </c>
      <c r="D5377" s="4" t="s">
        <v>11</v>
      </c>
      <c r="E5377" s="4" t="s">
        <v>16</v>
      </c>
      <c r="F5377" s="4" t="s">
        <v>7</v>
      </c>
    </row>
    <row r="5378" spans="1:7">
      <c r="A5378" t="n">
        <v>38684</v>
      </c>
      <c r="B5378" s="69" t="n">
        <v>53</v>
      </c>
      <c r="C5378" s="7" t="n">
        <v>2</v>
      </c>
      <c r="D5378" s="7" t="n">
        <v>0</v>
      </c>
      <c r="E5378" s="7" t="n">
        <v>0</v>
      </c>
      <c r="F5378" s="7" t="n">
        <v>0</v>
      </c>
    </row>
    <row r="5379" spans="1:7">
      <c r="A5379" t="s">
        <v>4</v>
      </c>
      <c r="B5379" s="4" t="s">
        <v>5</v>
      </c>
      <c r="C5379" s="4" t="s">
        <v>11</v>
      </c>
      <c r="D5379" s="4" t="s">
        <v>11</v>
      </c>
      <c r="E5379" s="4" t="s">
        <v>16</v>
      </c>
      <c r="F5379" s="4" t="s">
        <v>7</v>
      </c>
    </row>
    <row r="5380" spans="1:7">
      <c r="A5380" t="n">
        <v>38694</v>
      </c>
      <c r="B5380" s="69" t="n">
        <v>53</v>
      </c>
      <c r="C5380" s="7" t="n">
        <v>4</v>
      </c>
      <c r="D5380" s="7" t="n">
        <v>0</v>
      </c>
      <c r="E5380" s="7" t="n">
        <v>0</v>
      </c>
      <c r="F5380" s="7" t="n">
        <v>0</v>
      </c>
    </row>
    <row r="5381" spans="1:7">
      <c r="A5381" t="s">
        <v>4</v>
      </c>
      <c r="B5381" s="4" t="s">
        <v>5</v>
      </c>
      <c r="C5381" s="4" t="s">
        <v>11</v>
      </c>
      <c r="D5381" s="4" t="s">
        <v>11</v>
      </c>
      <c r="E5381" s="4" t="s">
        <v>16</v>
      </c>
      <c r="F5381" s="4" t="s">
        <v>7</v>
      </c>
    </row>
    <row r="5382" spans="1:7">
      <c r="A5382" t="n">
        <v>38704</v>
      </c>
      <c r="B5382" s="69" t="n">
        <v>53</v>
      </c>
      <c r="C5382" s="7" t="n">
        <v>5</v>
      </c>
      <c r="D5382" s="7" t="n">
        <v>0</v>
      </c>
      <c r="E5382" s="7" t="n">
        <v>0</v>
      </c>
      <c r="F5382" s="7" t="n">
        <v>0</v>
      </c>
    </row>
    <row r="5383" spans="1:7">
      <c r="A5383" t="s">
        <v>4</v>
      </c>
      <c r="B5383" s="4" t="s">
        <v>5</v>
      </c>
      <c r="C5383" s="4" t="s">
        <v>11</v>
      </c>
      <c r="D5383" s="4" t="s">
        <v>11</v>
      </c>
      <c r="E5383" s="4" t="s">
        <v>16</v>
      </c>
      <c r="F5383" s="4" t="s">
        <v>7</v>
      </c>
    </row>
    <row r="5384" spans="1:7">
      <c r="A5384" t="n">
        <v>38714</v>
      </c>
      <c r="B5384" s="69" t="n">
        <v>53</v>
      </c>
      <c r="C5384" s="7" t="n">
        <v>6</v>
      </c>
      <c r="D5384" s="7" t="n">
        <v>0</v>
      </c>
      <c r="E5384" s="7" t="n">
        <v>0</v>
      </c>
      <c r="F5384" s="7" t="n">
        <v>0</v>
      </c>
    </row>
    <row r="5385" spans="1:7">
      <c r="A5385" t="s">
        <v>4</v>
      </c>
      <c r="B5385" s="4" t="s">
        <v>5</v>
      </c>
      <c r="C5385" s="4" t="s">
        <v>11</v>
      </c>
      <c r="D5385" s="4" t="s">
        <v>11</v>
      </c>
      <c r="E5385" s="4" t="s">
        <v>16</v>
      </c>
      <c r="F5385" s="4" t="s">
        <v>7</v>
      </c>
    </row>
    <row r="5386" spans="1:7">
      <c r="A5386" t="n">
        <v>38724</v>
      </c>
      <c r="B5386" s="69" t="n">
        <v>53</v>
      </c>
      <c r="C5386" s="7" t="n">
        <v>7</v>
      </c>
      <c r="D5386" s="7" t="n">
        <v>0</v>
      </c>
      <c r="E5386" s="7" t="n">
        <v>0</v>
      </c>
      <c r="F5386" s="7" t="n">
        <v>0</v>
      </c>
    </row>
    <row r="5387" spans="1:7">
      <c r="A5387" t="s">
        <v>4</v>
      </c>
      <c r="B5387" s="4" t="s">
        <v>5</v>
      </c>
      <c r="C5387" s="4" t="s">
        <v>11</v>
      </c>
      <c r="D5387" s="4" t="s">
        <v>11</v>
      </c>
      <c r="E5387" s="4" t="s">
        <v>16</v>
      </c>
      <c r="F5387" s="4" t="s">
        <v>7</v>
      </c>
    </row>
    <row r="5388" spans="1:7">
      <c r="A5388" t="n">
        <v>38734</v>
      </c>
      <c r="B5388" s="69" t="n">
        <v>53</v>
      </c>
      <c r="C5388" s="7" t="n">
        <v>9</v>
      </c>
      <c r="D5388" s="7" t="n">
        <v>0</v>
      </c>
      <c r="E5388" s="7" t="n">
        <v>0</v>
      </c>
      <c r="F5388" s="7" t="n">
        <v>0</v>
      </c>
    </row>
    <row r="5389" spans="1:7">
      <c r="A5389" t="s">
        <v>4</v>
      </c>
      <c r="B5389" s="4" t="s">
        <v>5</v>
      </c>
      <c r="C5389" s="4" t="s">
        <v>11</v>
      </c>
      <c r="D5389" s="4" t="s">
        <v>11</v>
      </c>
      <c r="E5389" s="4" t="s">
        <v>16</v>
      </c>
      <c r="F5389" s="4" t="s">
        <v>7</v>
      </c>
    </row>
    <row r="5390" spans="1:7">
      <c r="A5390" t="n">
        <v>38744</v>
      </c>
      <c r="B5390" s="69" t="n">
        <v>53</v>
      </c>
      <c r="C5390" s="7" t="n">
        <v>11</v>
      </c>
      <c r="D5390" s="7" t="n">
        <v>0</v>
      </c>
      <c r="E5390" s="7" t="n">
        <v>0</v>
      </c>
      <c r="F5390" s="7" t="n">
        <v>0</v>
      </c>
    </row>
    <row r="5391" spans="1:7">
      <c r="A5391" t="s">
        <v>4</v>
      </c>
      <c r="B5391" s="4" t="s">
        <v>5</v>
      </c>
      <c r="C5391" s="4" t="s">
        <v>11</v>
      </c>
      <c r="D5391" s="4" t="s">
        <v>11</v>
      </c>
      <c r="E5391" s="4" t="s">
        <v>16</v>
      </c>
      <c r="F5391" s="4" t="s">
        <v>7</v>
      </c>
    </row>
    <row r="5392" spans="1:7">
      <c r="A5392" t="n">
        <v>38754</v>
      </c>
      <c r="B5392" s="69" t="n">
        <v>53</v>
      </c>
      <c r="C5392" s="7" t="n">
        <v>13</v>
      </c>
      <c r="D5392" s="7" t="n">
        <v>0</v>
      </c>
      <c r="E5392" s="7" t="n">
        <v>0</v>
      </c>
      <c r="F5392" s="7" t="n">
        <v>0</v>
      </c>
    </row>
    <row r="5393" spans="1:6">
      <c r="A5393" t="s">
        <v>4</v>
      </c>
      <c r="B5393" s="4" t="s">
        <v>5</v>
      </c>
      <c r="C5393" s="4" t="s">
        <v>11</v>
      </c>
      <c r="D5393" s="4" t="s">
        <v>11</v>
      </c>
      <c r="E5393" s="4" t="s">
        <v>16</v>
      </c>
      <c r="F5393" s="4" t="s">
        <v>7</v>
      </c>
    </row>
    <row r="5394" spans="1:6">
      <c r="A5394" t="n">
        <v>38764</v>
      </c>
      <c r="B5394" s="69" t="n">
        <v>53</v>
      </c>
      <c r="C5394" s="7" t="n">
        <v>80</v>
      </c>
      <c r="D5394" s="7" t="n">
        <v>0</v>
      </c>
      <c r="E5394" s="7" t="n">
        <v>0</v>
      </c>
      <c r="F5394" s="7" t="n">
        <v>0</v>
      </c>
    </row>
    <row r="5395" spans="1:6">
      <c r="A5395" t="s">
        <v>4</v>
      </c>
      <c r="B5395" s="4" t="s">
        <v>5</v>
      </c>
      <c r="C5395" s="4" t="s">
        <v>11</v>
      </c>
      <c r="D5395" s="4" t="s">
        <v>11</v>
      </c>
      <c r="E5395" s="4" t="s">
        <v>16</v>
      </c>
      <c r="F5395" s="4" t="s">
        <v>7</v>
      </c>
    </row>
    <row r="5396" spans="1:6">
      <c r="A5396" t="n">
        <v>38774</v>
      </c>
      <c r="B5396" s="69" t="n">
        <v>53</v>
      </c>
      <c r="C5396" s="7" t="n">
        <v>15</v>
      </c>
      <c r="D5396" s="7" t="n">
        <v>0</v>
      </c>
      <c r="E5396" s="7" t="n">
        <v>0</v>
      </c>
      <c r="F5396" s="7" t="n">
        <v>0</v>
      </c>
    </row>
    <row r="5397" spans="1:6">
      <c r="A5397" t="s">
        <v>4</v>
      </c>
      <c r="B5397" s="4" t="s">
        <v>5</v>
      </c>
      <c r="C5397" s="4" t="s">
        <v>11</v>
      </c>
      <c r="D5397" s="4" t="s">
        <v>11</v>
      </c>
      <c r="E5397" s="4" t="s">
        <v>16</v>
      </c>
      <c r="F5397" s="4" t="s">
        <v>7</v>
      </c>
    </row>
    <row r="5398" spans="1:6">
      <c r="A5398" t="n">
        <v>38784</v>
      </c>
      <c r="B5398" s="69" t="n">
        <v>53</v>
      </c>
      <c r="C5398" s="7" t="n">
        <v>7032</v>
      </c>
      <c r="D5398" s="7" t="n">
        <v>0</v>
      </c>
      <c r="E5398" s="7" t="n">
        <v>0</v>
      </c>
      <c r="F5398" s="7" t="n">
        <v>0</v>
      </c>
    </row>
    <row r="5399" spans="1:6">
      <c r="A5399" t="s">
        <v>4</v>
      </c>
      <c r="B5399" s="4" t="s">
        <v>5</v>
      </c>
      <c r="C5399" s="4" t="s">
        <v>11</v>
      </c>
      <c r="D5399" s="4" t="s">
        <v>13</v>
      </c>
    </row>
    <row r="5400" spans="1:6">
      <c r="A5400" t="n">
        <v>38794</v>
      </c>
      <c r="B5400" s="37" t="n">
        <v>43</v>
      </c>
      <c r="C5400" s="7" t="n">
        <v>0</v>
      </c>
      <c r="D5400" s="7" t="n">
        <v>8388864</v>
      </c>
    </row>
    <row r="5401" spans="1:6">
      <c r="A5401" t="s">
        <v>4</v>
      </c>
      <c r="B5401" s="4" t="s">
        <v>5</v>
      </c>
      <c r="C5401" s="4" t="s">
        <v>11</v>
      </c>
      <c r="D5401" s="4" t="s">
        <v>7</v>
      </c>
      <c r="E5401" s="4" t="s">
        <v>8</v>
      </c>
      <c r="F5401" s="4" t="s">
        <v>16</v>
      </c>
      <c r="G5401" s="4" t="s">
        <v>16</v>
      </c>
      <c r="H5401" s="4" t="s">
        <v>16</v>
      </c>
    </row>
    <row r="5402" spans="1:6">
      <c r="A5402" t="n">
        <v>38801</v>
      </c>
      <c r="B5402" s="40" t="n">
        <v>48</v>
      </c>
      <c r="C5402" s="7" t="n">
        <v>8</v>
      </c>
      <c r="D5402" s="7" t="n">
        <v>0</v>
      </c>
      <c r="E5402" s="7" t="s">
        <v>187</v>
      </c>
      <c r="F5402" s="7" t="n">
        <v>0</v>
      </c>
      <c r="G5402" s="7" t="n">
        <v>1</v>
      </c>
      <c r="H5402" s="7" t="n">
        <v>0</v>
      </c>
    </row>
    <row r="5403" spans="1:6">
      <c r="A5403" t="s">
        <v>4</v>
      </c>
      <c r="B5403" s="4" t="s">
        <v>5</v>
      </c>
      <c r="C5403" s="4" t="s">
        <v>11</v>
      </c>
      <c r="D5403" s="4" t="s">
        <v>7</v>
      </c>
      <c r="E5403" s="4" t="s">
        <v>8</v>
      </c>
      <c r="F5403" s="4" t="s">
        <v>16</v>
      </c>
      <c r="G5403" s="4" t="s">
        <v>16</v>
      </c>
      <c r="H5403" s="4" t="s">
        <v>16</v>
      </c>
    </row>
    <row r="5404" spans="1:6">
      <c r="A5404" t="n">
        <v>38827</v>
      </c>
      <c r="B5404" s="40" t="n">
        <v>48</v>
      </c>
      <c r="C5404" s="7" t="n">
        <v>7</v>
      </c>
      <c r="D5404" s="7" t="n">
        <v>0</v>
      </c>
      <c r="E5404" s="7" t="s">
        <v>187</v>
      </c>
      <c r="F5404" s="7" t="n">
        <v>0</v>
      </c>
      <c r="G5404" s="7" t="n">
        <v>1</v>
      </c>
      <c r="H5404" s="7" t="n">
        <v>0</v>
      </c>
    </row>
    <row r="5405" spans="1:6">
      <c r="A5405" t="s">
        <v>4</v>
      </c>
      <c r="B5405" s="4" t="s">
        <v>5</v>
      </c>
      <c r="C5405" s="4" t="s">
        <v>11</v>
      </c>
      <c r="D5405" s="4" t="s">
        <v>7</v>
      </c>
      <c r="E5405" s="4" t="s">
        <v>8</v>
      </c>
      <c r="F5405" s="4" t="s">
        <v>16</v>
      </c>
      <c r="G5405" s="4" t="s">
        <v>16</v>
      </c>
      <c r="H5405" s="4" t="s">
        <v>16</v>
      </c>
    </row>
    <row r="5406" spans="1:6">
      <c r="A5406" t="n">
        <v>38853</v>
      </c>
      <c r="B5406" s="40" t="n">
        <v>48</v>
      </c>
      <c r="C5406" s="7" t="n">
        <v>9</v>
      </c>
      <c r="D5406" s="7" t="n">
        <v>0</v>
      </c>
      <c r="E5406" s="7" t="s">
        <v>187</v>
      </c>
      <c r="F5406" s="7" t="n">
        <v>0</v>
      </c>
      <c r="G5406" s="7" t="n">
        <v>1</v>
      </c>
      <c r="H5406" s="7" t="n">
        <v>0</v>
      </c>
    </row>
    <row r="5407" spans="1:6">
      <c r="A5407" t="s">
        <v>4</v>
      </c>
      <c r="B5407" s="4" t="s">
        <v>5</v>
      </c>
      <c r="C5407" s="4" t="s">
        <v>7</v>
      </c>
      <c r="D5407" s="4" t="s">
        <v>11</v>
      </c>
    </row>
    <row r="5408" spans="1:6">
      <c r="A5408" t="n">
        <v>38879</v>
      </c>
      <c r="B5408" s="29" t="n">
        <v>58</v>
      </c>
      <c r="C5408" s="7" t="n">
        <v>255</v>
      </c>
      <c r="D5408" s="7" t="n">
        <v>0</v>
      </c>
    </row>
    <row r="5409" spans="1:8">
      <c r="A5409" t="s">
        <v>4</v>
      </c>
      <c r="B5409" s="4" t="s">
        <v>5</v>
      </c>
      <c r="C5409" s="4" t="s">
        <v>11</v>
      </c>
    </row>
    <row r="5410" spans="1:8">
      <c r="A5410" t="n">
        <v>38883</v>
      </c>
      <c r="B5410" s="36" t="n">
        <v>16</v>
      </c>
      <c r="C5410" s="7" t="n">
        <v>500</v>
      </c>
    </row>
    <row r="5411" spans="1:8">
      <c r="A5411" t="s">
        <v>4</v>
      </c>
      <c r="B5411" s="4" t="s">
        <v>5</v>
      </c>
      <c r="C5411" s="4" t="s">
        <v>7</v>
      </c>
      <c r="D5411" s="4" t="s">
        <v>11</v>
      </c>
      <c r="E5411" s="4" t="s">
        <v>8</v>
      </c>
    </row>
    <row r="5412" spans="1:8">
      <c r="A5412" t="n">
        <v>38886</v>
      </c>
      <c r="B5412" s="41" t="n">
        <v>51</v>
      </c>
      <c r="C5412" s="7" t="n">
        <v>4</v>
      </c>
      <c r="D5412" s="7" t="n">
        <v>0</v>
      </c>
      <c r="E5412" s="7" t="s">
        <v>267</v>
      </c>
    </row>
    <row r="5413" spans="1:8">
      <c r="A5413" t="s">
        <v>4</v>
      </c>
      <c r="B5413" s="4" t="s">
        <v>5</v>
      </c>
      <c r="C5413" s="4" t="s">
        <v>11</v>
      </c>
    </row>
    <row r="5414" spans="1:8">
      <c r="A5414" t="n">
        <v>38900</v>
      </c>
      <c r="B5414" s="36" t="n">
        <v>16</v>
      </c>
      <c r="C5414" s="7" t="n">
        <v>0</v>
      </c>
    </row>
    <row r="5415" spans="1:8">
      <c r="A5415" t="s">
        <v>4</v>
      </c>
      <c r="B5415" s="4" t="s">
        <v>5</v>
      </c>
      <c r="C5415" s="4" t="s">
        <v>11</v>
      </c>
      <c r="D5415" s="4" t="s">
        <v>7</v>
      </c>
      <c r="E5415" s="4" t="s">
        <v>13</v>
      </c>
      <c r="F5415" s="4" t="s">
        <v>46</v>
      </c>
      <c r="G5415" s="4" t="s">
        <v>7</v>
      </c>
      <c r="H5415" s="4" t="s">
        <v>7</v>
      </c>
    </row>
    <row r="5416" spans="1:8">
      <c r="A5416" t="n">
        <v>38903</v>
      </c>
      <c r="B5416" s="42" t="n">
        <v>26</v>
      </c>
      <c r="C5416" s="7" t="n">
        <v>0</v>
      </c>
      <c r="D5416" s="7" t="n">
        <v>17</v>
      </c>
      <c r="E5416" s="7" t="n">
        <v>53322</v>
      </c>
      <c r="F5416" s="7" t="s">
        <v>332</v>
      </c>
      <c r="G5416" s="7" t="n">
        <v>2</v>
      </c>
      <c r="H5416" s="7" t="n">
        <v>0</v>
      </c>
    </row>
    <row r="5417" spans="1:8">
      <c r="A5417" t="s">
        <v>4</v>
      </c>
      <c r="B5417" s="4" t="s">
        <v>5</v>
      </c>
    </row>
    <row r="5418" spans="1:8">
      <c r="A5418" t="n">
        <v>38954</v>
      </c>
      <c r="B5418" s="43" t="n">
        <v>28</v>
      </c>
    </row>
    <row r="5419" spans="1:8">
      <c r="A5419" t="s">
        <v>4</v>
      </c>
      <c r="B5419" s="4" t="s">
        <v>5</v>
      </c>
      <c r="C5419" s="4" t="s">
        <v>7</v>
      </c>
      <c r="D5419" s="4" t="s">
        <v>7</v>
      </c>
      <c r="E5419" s="4" t="s">
        <v>16</v>
      </c>
      <c r="F5419" s="4" t="s">
        <v>16</v>
      </c>
      <c r="G5419" s="4" t="s">
        <v>16</v>
      </c>
      <c r="H5419" s="4" t="s">
        <v>11</v>
      </c>
    </row>
    <row r="5420" spans="1:8">
      <c r="A5420" t="n">
        <v>38955</v>
      </c>
      <c r="B5420" s="26" t="n">
        <v>45</v>
      </c>
      <c r="C5420" s="7" t="n">
        <v>2</v>
      </c>
      <c r="D5420" s="7" t="n">
        <v>3</v>
      </c>
      <c r="E5420" s="7" t="n">
        <v>8.92000007629395</v>
      </c>
      <c r="F5420" s="7" t="n">
        <v>-0.899999976158142</v>
      </c>
      <c r="G5420" s="7" t="n">
        <v>-25.1599998474121</v>
      </c>
      <c r="H5420" s="7" t="n">
        <v>2000</v>
      </c>
    </row>
    <row r="5421" spans="1:8">
      <c r="A5421" t="s">
        <v>4</v>
      </c>
      <c r="B5421" s="4" t="s">
        <v>5</v>
      </c>
      <c r="C5421" s="4" t="s">
        <v>7</v>
      </c>
      <c r="D5421" s="4" t="s">
        <v>7</v>
      </c>
      <c r="E5421" s="4" t="s">
        <v>16</v>
      </c>
      <c r="F5421" s="4" t="s">
        <v>16</v>
      </c>
      <c r="G5421" s="4" t="s">
        <v>16</v>
      </c>
      <c r="H5421" s="4" t="s">
        <v>11</v>
      </c>
      <c r="I5421" s="4" t="s">
        <v>7</v>
      </c>
    </row>
    <row r="5422" spans="1:8">
      <c r="A5422" t="n">
        <v>38972</v>
      </c>
      <c r="B5422" s="26" t="n">
        <v>45</v>
      </c>
      <c r="C5422" s="7" t="n">
        <v>4</v>
      </c>
      <c r="D5422" s="7" t="n">
        <v>3</v>
      </c>
      <c r="E5422" s="7" t="n">
        <v>7.01999998092651</v>
      </c>
      <c r="F5422" s="7" t="n">
        <v>322.260009765625</v>
      </c>
      <c r="G5422" s="7" t="n">
        <v>0</v>
      </c>
      <c r="H5422" s="7" t="n">
        <v>2000</v>
      </c>
      <c r="I5422" s="7" t="n">
        <v>0</v>
      </c>
    </row>
    <row r="5423" spans="1:8">
      <c r="A5423" t="s">
        <v>4</v>
      </c>
      <c r="B5423" s="4" t="s">
        <v>5</v>
      </c>
      <c r="C5423" s="4" t="s">
        <v>7</v>
      </c>
      <c r="D5423" s="4" t="s">
        <v>7</v>
      </c>
      <c r="E5423" s="4" t="s">
        <v>16</v>
      </c>
      <c r="F5423" s="4" t="s">
        <v>11</v>
      </c>
    </row>
    <row r="5424" spans="1:8">
      <c r="A5424" t="n">
        <v>38990</v>
      </c>
      <c r="B5424" s="26" t="n">
        <v>45</v>
      </c>
      <c r="C5424" s="7" t="n">
        <v>5</v>
      </c>
      <c r="D5424" s="7" t="n">
        <v>3</v>
      </c>
      <c r="E5424" s="7" t="n">
        <v>1.60000002384186</v>
      </c>
      <c r="F5424" s="7" t="n">
        <v>2000</v>
      </c>
    </row>
    <row r="5425" spans="1:9">
      <c r="A5425" t="s">
        <v>4</v>
      </c>
      <c r="B5425" s="4" t="s">
        <v>5</v>
      </c>
      <c r="C5425" s="4" t="s">
        <v>11</v>
      </c>
      <c r="D5425" s="4" t="s">
        <v>16</v>
      </c>
      <c r="E5425" s="4" t="s">
        <v>16</v>
      </c>
      <c r="F5425" s="4" t="s">
        <v>16</v>
      </c>
      <c r="G5425" s="4" t="s">
        <v>11</v>
      </c>
      <c r="H5425" s="4" t="s">
        <v>11</v>
      </c>
    </row>
    <row r="5426" spans="1:9">
      <c r="A5426" t="n">
        <v>38999</v>
      </c>
      <c r="B5426" s="61" t="n">
        <v>60</v>
      </c>
      <c r="C5426" s="7" t="n">
        <v>0</v>
      </c>
      <c r="D5426" s="7" t="n">
        <v>5</v>
      </c>
      <c r="E5426" s="7" t="n">
        <v>-20</v>
      </c>
      <c r="F5426" s="7" t="n">
        <v>-10</v>
      </c>
      <c r="G5426" s="7" t="n">
        <v>500</v>
      </c>
      <c r="H5426" s="7" t="n">
        <v>0</v>
      </c>
    </row>
    <row r="5427" spans="1:9">
      <c r="A5427" t="s">
        <v>4</v>
      </c>
      <c r="B5427" s="4" t="s">
        <v>5</v>
      </c>
      <c r="C5427" s="4" t="s">
        <v>11</v>
      </c>
      <c r="D5427" s="4" t="s">
        <v>7</v>
      </c>
      <c r="E5427" s="4" t="s">
        <v>8</v>
      </c>
      <c r="F5427" s="4" t="s">
        <v>16</v>
      </c>
      <c r="G5427" s="4" t="s">
        <v>16</v>
      </c>
      <c r="H5427" s="4" t="s">
        <v>16</v>
      </c>
    </row>
    <row r="5428" spans="1:9">
      <c r="A5428" t="n">
        <v>39018</v>
      </c>
      <c r="B5428" s="40" t="n">
        <v>48</v>
      </c>
      <c r="C5428" s="7" t="n">
        <v>0</v>
      </c>
      <c r="D5428" s="7" t="n">
        <v>0</v>
      </c>
      <c r="E5428" s="7" t="s">
        <v>140</v>
      </c>
      <c r="F5428" s="7" t="n">
        <v>-1</v>
      </c>
      <c r="G5428" s="7" t="n">
        <v>1</v>
      </c>
      <c r="H5428" s="7" t="n">
        <v>0</v>
      </c>
    </row>
    <row r="5429" spans="1:9">
      <c r="A5429" t="s">
        <v>4</v>
      </c>
      <c r="B5429" s="4" t="s">
        <v>5</v>
      </c>
      <c r="C5429" s="4" t="s">
        <v>11</v>
      </c>
    </row>
    <row r="5430" spans="1:9">
      <c r="A5430" t="n">
        <v>39044</v>
      </c>
      <c r="B5430" s="36" t="n">
        <v>16</v>
      </c>
      <c r="C5430" s="7" t="n">
        <v>500</v>
      </c>
    </row>
    <row r="5431" spans="1:9">
      <c r="A5431" t="s">
        <v>4</v>
      </c>
      <c r="B5431" s="4" t="s">
        <v>5</v>
      </c>
      <c r="C5431" s="4" t="s">
        <v>7</v>
      </c>
      <c r="D5431" s="4" t="s">
        <v>11</v>
      </c>
      <c r="E5431" s="4" t="s">
        <v>16</v>
      </c>
      <c r="F5431" s="4" t="s">
        <v>11</v>
      </c>
      <c r="G5431" s="4" t="s">
        <v>13</v>
      </c>
      <c r="H5431" s="4" t="s">
        <v>13</v>
      </c>
      <c r="I5431" s="4" t="s">
        <v>11</v>
      </c>
      <c r="J5431" s="4" t="s">
        <v>11</v>
      </c>
      <c r="K5431" s="4" t="s">
        <v>13</v>
      </c>
      <c r="L5431" s="4" t="s">
        <v>13</v>
      </c>
      <c r="M5431" s="4" t="s">
        <v>13</v>
      </c>
      <c r="N5431" s="4" t="s">
        <v>13</v>
      </c>
      <c r="O5431" s="4" t="s">
        <v>8</v>
      </c>
    </row>
    <row r="5432" spans="1:9">
      <c r="A5432" t="n">
        <v>39047</v>
      </c>
      <c r="B5432" s="13" t="n">
        <v>50</v>
      </c>
      <c r="C5432" s="7" t="n">
        <v>0</v>
      </c>
      <c r="D5432" s="7" t="n">
        <v>2003</v>
      </c>
      <c r="E5432" s="7" t="n">
        <v>0.800000011920929</v>
      </c>
      <c r="F5432" s="7" t="n">
        <v>100</v>
      </c>
      <c r="G5432" s="7" t="n">
        <v>0</v>
      </c>
      <c r="H5432" s="7" t="n">
        <v>0</v>
      </c>
      <c r="I5432" s="7" t="n">
        <v>0</v>
      </c>
      <c r="J5432" s="7" t="n">
        <v>65533</v>
      </c>
      <c r="K5432" s="7" t="n">
        <v>0</v>
      </c>
      <c r="L5432" s="7" t="n">
        <v>0</v>
      </c>
      <c r="M5432" s="7" t="n">
        <v>0</v>
      </c>
      <c r="N5432" s="7" t="n">
        <v>0</v>
      </c>
      <c r="O5432" s="7" t="s">
        <v>15</v>
      </c>
    </row>
    <row r="5433" spans="1:9">
      <c r="A5433" t="s">
        <v>4</v>
      </c>
      <c r="B5433" s="4" t="s">
        <v>5</v>
      </c>
      <c r="C5433" s="4" t="s">
        <v>7</v>
      </c>
      <c r="D5433" s="4" t="s">
        <v>11</v>
      </c>
    </row>
    <row r="5434" spans="1:9">
      <c r="A5434" t="n">
        <v>39086</v>
      </c>
      <c r="B5434" s="26" t="n">
        <v>45</v>
      </c>
      <c r="C5434" s="7" t="n">
        <v>7</v>
      </c>
      <c r="D5434" s="7" t="n">
        <v>255</v>
      </c>
    </row>
    <row r="5435" spans="1:9">
      <c r="A5435" t="s">
        <v>4</v>
      </c>
      <c r="B5435" s="4" t="s">
        <v>5</v>
      </c>
      <c r="C5435" s="4" t="s">
        <v>7</v>
      </c>
      <c r="D5435" s="4" t="s">
        <v>16</v>
      </c>
      <c r="E5435" s="4" t="s">
        <v>16</v>
      </c>
      <c r="F5435" s="4" t="s">
        <v>16</v>
      </c>
    </row>
    <row r="5436" spans="1:9">
      <c r="A5436" t="n">
        <v>39090</v>
      </c>
      <c r="B5436" s="26" t="n">
        <v>45</v>
      </c>
      <c r="C5436" s="7" t="n">
        <v>9</v>
      </c>
      <c r="D5436" s="7" t="n">
        <v>0.100000001490116</v>
      </c>
      <c r="E5436" s="7" t="n">
        <v>0.100000001490116</v>
      </c>
      <c r="F5436" s="7" t="n">
        <v>0.200000002980232</v>
      </c>
    </row>
    <row r="5437" spans="1:9">
      <c r="A5437" t="s">
        <v>4</v>
      </c>
      <c r="B5437" s="4" t="s">
        <v>5</v>
      </c>
      <c r="C5437" s="4" t="s">
        <v>7</v>
      </c>
      <c r="D5437" s="4" t="s">
        <v>11</v>
      </c>
      <c r="E5437" s="4" t="s">
        <v>8</v>
      </c>
    </row>
    <row r="5438" spans="1:9">
      <c r="A5438" t="n">
        <v>39104</v>
      </c>
      <c r="B5438" s="41" t="n">
        <v>51</v>
      </c>
      <c r="C5438" s="7" t="n">
        <v>4</v>
      </c>
      <c r="D5438" s="7" t="n">
        <v>0</v>
      </c>
      <c r="E5438" s="7" t="s">
        <v>265</v>
      </c>
    </row>
    <row r="5439" spans="1:9">
      <c r="A5439" t="s">
        <v>4</v>
      </c>
      <c r="B5439" s="4" t="s">
        <v>5</v>
      </c>
      <c r="C5439" s="4" t="s">
        <v>11</v>
      </c>
    </row>
    <row r="5440" spans="1:9">
      <c r="A5440" t="n">
        <v>39117</v>
      </c>
      <c r="B5440" s="36" t="n">
        <v>16</v>
      </c>
      <c r="C5440" s="7" t="n">
        <v>0</v>
      </c>
    </row>
    <row r="5441" spans="1:15">
      <c r="A5441" t="s">
        <v>4</v>
      </c>
      <c r="B5441" s="4" t="s">
        <v>5</v>
      </c>
      <c r="C5441" s="4" t="s">
        <v>11</v>
      </c>
      <c r="D5441" s="4" t="s">
        <v>7</v>
      </c>
      <c r="E5441" s="4" t="s">
        <v>13</v>
      </c>
      <c r="F5441" s="4" t="s">
        <v>46</v>
      </c>
      <c r="G5441" s="4" t="s">
        <v>7</v>
      </c>
      <c r="H5441" s="4" t="s">
        <v>7</v>
      </c>
    </row>
    <row r="5442" spans="1:15">
      <c r="A5442" t="n">
        <v>39120</v>
      </c>
      <c r="B5442" s="42" t="n">
        <v>26</v>
      </c>
      <c r="C5442" s="7" t="n">
        <v>0</v>
      </c>
      <c r="D5442" s="7" t="n">
        <v>17</v>
      </c>
      <c r="E5442" s="7" t="n">
        <v>53323</v>
      </c>
      <c r="F5442" s="7" t="s">
        <v>333</v>
      </c>
      <c r="G5442" s="7" t="n">
        <v>2</v>
      </c>
      <c r="H5442" s="7" t="n">
        <v>0</v>
      </c>
    </row>
    <row r="5443" spans="1:15">
      <c r="A5443" t="s">
        <v>4</v>
      </c>
      <c r="B5443" s="4" t="s">
        <v>5</v>
      </c>
    </row>
    <row r="5444" spans="1:15">
      <c r="A5444" t="n">
        <v>39174</v>
      </c>
      <c r="B5444" s="43" t="n">
        <v>28</v>
      </c>
    </row>
    <row r="5445" spans="1:15">
      <c r="A5445" t="s">
        <v>4</v>
      </c>
      <c r="B5445" s="4" t="s">
        <v>5</v>
      </c>
      <c r="C5445" s="4" t="s">
        <v>11</v>
      </c>
    </row>
    <row r="5446" spans="1:15">
      <c r="A5446" t="n">
        <v>39175</v>
      </c>
      <c r="B5446" s="36" t="n">
        <v>16</v>
      </c>
      <c r="C5446" s="7" t="n">
        <v>200</v>
      </c>
    </row>
    <row r="5447" spans="1:15">
      <c r="A5447" t="s">
        <v>4</v>
      </c>
      <c r="B5447" s="4" t="s">
        <v>5</v>
      </c>
      <c r="C5447" s="4" t="s">
        <v>7</v>
      </c>
      <c r="D5447" s="4" t="s">
        <v>11</v>
      </c>
      <c r="E5447" s="4" t="s">
        <v>16</v>
      </c>
      <c r="F5447" s="4" t="s">
        <v>11</v>
      </c>
      <c r="G5447" s="4" t="s">
        <v>13</v>
      </c>
      <c r="H5447" s="4" t="s">
        <v>13</v>
      </c>
      <c r="I5447" s="4" t="s">
        <v>11</v>
      </c>
      <c r="J5447" s="4" t="s">
        <v>11</v>
      </c>
      <c r="K5447" s="4" t="s">
        <v>13</v>
      </c>
      <c r="L5447" s="4" t="s">
        <v>13</v>
      </c>
      <c r="M5447" s="4" t="s">
        <v>13</v>
      </c>
      <c r="N5447" s="4" t="s">
        <v>13</v>
      </c>
      <c r="O5447" s="4" t="s">
        <v>8</v>
      </c>
    </row>
    <row r="5448" spans="1:15">
      <c r="A5448" t="n">
        <v>39178</v>
      </c>
      <c r="B5448" s="13" t="n">
        <v>50</v>
      </c>
      <c r="C5448" s="7" t="n">
        <v>50</v>
      </c>
      <c r="D5448" s="7" t="n">
        <v>53701</v>
      </c>
      <c r="E5448" s="7" t="n">
        <v>1</v>
      </c>
      <c r="F5448" s="7" t="n">
        <v>0</v>
      </c>
      <c r="G5448" s="7" t="n">
        <v>1036831949</v>
      </c>
      <c r="H5448" s="7" t="n">
        <v>0</v>
      </c>
      <c r="I5448" s="7" t="n">
        <v>0</v>
      </c>
      <c r="J5448" s="7" t="n">
        <v>1</v>
      </c>
      <c r="K5448" s="7" t="n">
        <v>0</v>
      </c>
      <c r="L5448" s="7" t="n">
        <v>0</v>
      </c>
      <c r="M5448" s="7" t="n">
        <v>0</v>
      </c>
      <c r="N5448" s="7" t="n">
        <v>0</v>
      </c>
      <c r="O5448" s="7" t="s">
        <v>15</v>
      </c>
    </row>
    <row r="5449" spans="1:15">
      <c r="A5449" t="s">
        <v>4</v>
      </c>
      <c r="B5449" s="4" t="s">
        <v>5</v>
      </c>
      <c r="C5449" s="4" t="s">
        <v>7</v>
      </c>
      <c r="D5449" s="4" t="s">
        <v>11</v>
      </c>
      <c r="E5449" s="4" t="s">
        <v>16</v>
      </c>
      <c r="F5449" s="4" t="s">
        <v>11</v>
      </c>
      <c r="G5449" s="4" t="s">
        <v>13</v>
      </c>
      <c r="H5449" s="4" t="s">
        <v>13</v>
      </c>
      <c r="I5449" s="4" t="s">
        <v>11</v>
      </c>
      <c r="J5449" s="4" t="s">
        <v>11</v>
      </c>
      <c r="K5449" s="4" t="s">
        <v>13</v>
      </c>
      <c r="L5449" s="4" t="s">
        <v>13</v>
      </c>
      <c r="M5449" s="4" t="s">
        <v>13</v>
      </c>
      <c r="N5449" s="4" t="s">
        <v>13</v>
      </c>
      <c r="O5449" s="4" t="s">
        <v>8</v>
      </c>
    </row>
    <row r="5450" spans="1:15">
      <c r="A5450" t="n">
        <v>39217</v>
      </c>
      <c r="B5450" s="13" t="n">
        <v>50</v>
      </c>
      <c r="C5450" s="7" t="n">
        <v>50</v>
      </c>
      <c r="D5450" s="7" t="n">
        <v>53702</v>
      </c>
      <c r="E5450" s="7" t="n">
        <v>0.899999976158142</v>
      </c>
      <c r="F5450" s="7" t="n">
        <v>0</v>
      </c>
      <c r="G5450" s="7" t="n">
        <v>1045220557</v>
      </c>
      <c r="H5450" s="7" t="n">
        <v>0</v>
      </c>
      <c r="I5450" s="7" t="n">
        <v>0</v>
      </c>
      <c r="J5450" s="7" t="n">
        <v>3</v>
      </c>
      <c r="K5450" s="7" t="n">
        <v>0</v>
      </c>
      <c r="L5450" s="7" t="n">
        <v>0</v>
      </c>
      <c r="M5450" s="7" t="n">
        <v>0</v>
      </c>
      <c r="N5450" s="7" t="n">
        <v>0</v>
      </c>
      <c r="O5450" s="7" t="s">
        <v>15</v>
      </c>
    </row>
    <row r="5451" spans="1:15">
      <c r="A5451" t="s">
        <v>4</v>
      </c>
      <c r="B5451" s="4" t="s">
        <v>5</v>
      </c>
      <c r="C5451" s="4" t="s">
        <v>11</v>
      </c>
    </row>
    <row r="5452" spans="1:15">
      <c r="A5452" t="n">
        <v>39256</v>
      </c>
      <c r="B5452" s="36" t="n">
        <v>16</v>
      </c>
      <c r="C5452" s="7" t="n">
        <v>10</v>
      </c>
    </row>
    <row r="5453" spans="1:15">
      <c r="A5453" t="s">
        <v>4</v>
      </c>
      <c r="B5453" s="4" t="s">
        <v>5</v>
      </c>
      <c r="C5453" s="4" t="s">
        <v>7</v>
      </c>
      <c r="D5453" s="4" t="s">
        <v>11</v>
      </c>
      <c r="E5453" s="4" t="s">
        <v>16</v>
      </c>
      <c r="F5453" s="4" t="s">
        <v>11</v>
      </c>
      <c r="G5453" s="4" t="s">
        <v>13</v>
      </c>
      <c r="H5453" s="4" t="s">
        <v>13</v>
      </c>
      <c r="I5453" s="4" t="s">
        <v>11</v>
      </c>
      <c r="J5453" s="4" t="s">
        <v>11</v>
      </c>
      <c r="K5453" s="4" t="s">
        <v>13</v>
      </c>
      <c r="L5453" s="4" t="s">
        <v>13</v>
      </c>
      <c r="M5453" s="4" t="s">
        <v>13</v>
      </c>
      <c r="N5453" s="4" t="s">
        <v>13</v>
      </c>
      <c r="O5453" s="4" t="s">
        <v>8</v>
      </c>
    </row>
    <row r="5454" spans="1:15">
      <c r="A5454" t="n">
        <v>39259</v>
      </c>
      <c r="B5454" s="13" t="n">
        <v>50</v>
      </c>
      <c r="C5454" s="7" t="n">
        <v>50</v>
      </c>
      <c r="D5454" s="7" t="n">
        <v>53704</v>
      </c>
      <c r="E5454" s="7" t="n">
        <v>1</v>
      </c>
      <c r="F5454" s="7" t="n">
        <v>0</v>
      </c>
      <c r="G5454" s="7" t="n">
        <v>-1110651699</v>
      </c>
      <c r="H5454" s="7" t="n">
        <v>0</v>
      </c>
      <c r="I5454" s="7" t="n">
        <v>0</v>
      </c>
      <c r="J5454" s="7" t="n">
        <v>16</v>
      </c>
      <c r="K5454" s="7" t="n">
        <v>0</v>
      </c>
      <c r="L5454" s="7" t="n">
        <v>0</v>
      </c>
      <c r="M5454" s="7" t="n">
        <v>0</v>
      </c>
      <c r="N5454" s="7" t="n">
        <v>0</v>
      </c>
      <c r="O5454" s="7" t="s">
        <v>15</v>
      </c>
    </row>
    <row r="5455" spans="1:15">
      <c r="A5455" t="s">
        <v>4</v>
      </c>
      <c r="B5455" s="4" t="s">
        <v>5</v>
      </c>
      <c r="C5455" s="4" t="s">
        <v>7</v>
      </c>
      <c r="D5455" s="4" t="s">
        <v>11</v>
      </c>
      <c r="E5455" s="4" t="s">
        <v>16</v>
      </c>
      <c r="F5455" s="4" t="s">
        <v>11</v>
      </c>
      <c r="G5455" s="4" t="s">
        <v>13</v>
      </c>
      <c r="H5455" s="4" t="s">
        <v>13</v>
      </c>
      <c r="I5455" s="4" t="s">
        <v>11</v>
      </c>
      <c r="J5455" s="4" t="s">
        <v>11</v>
      </c>
      <c r="K5455" s="4" t="s">
        <v>13</v>
      </c>
      <c r="L5455" s="4" t="s">
        <v>13</v>
      </c>
      <c r="M5455" s="4" t="s">
        <v>13</v>
      </c>
      <c r="N5455" s="4" t="s">
        <v>13</v>
      </c>
      <c r="O5455" s="4" t="s">
        <v>8</v>
      </c>
    </row>
    <row r="5456" spans="1:15">
      <c r="A5456" t="n">
        <v>39298</v>
      </c>
      <c r="B5456" s="13" t="n">
        <v>50</v>
      </c>
      <c r="C5456" s="7" t="n">
        <v>50</v>
      </c>
      <c r="D5456" s="7" t="n">
        <v>53703</v>
      </c>
      <c r="E5456" s="7" t="n">
        <v>1</v>
      </c>
      <c r="F5456" s="7" t="n">
        <v>0</v>
      </c>
      <c r="G5456" s="7" t="n">
        <v>-1102263091</v>
      </c>
      <c r="H5456" s="7" t="n">
        <v>0</v>
      </c>
      <c r="I5456" s="7" t="n">
        <v>0</v>
      </c>
      <c r="J5456" s="7" t="n">
        <v>12</v>
      </c>
      <c r="K5456" s="7" t="n">
        <v>0</v>
      </c>
      <c r="L5456" s="7" t="n">
        <v>0</v>
      </c>
      <c r="M5456" s="7" t="n">
        <v>0</v>
      </c>
      <c r="N5456" s="7" t="n">
        <v>0</v>
      </c>
      <c r="O5456" s="7" t="s">
        <v>15</v>
      </c>
    </row>
    <row r="5457" spans="1:15">
      <c r="A5457" t="s">
        <v>4</v>
      </c>
      <c r="B5457" s="4" t="s">
        <v>5</v>
      </c>
      <c r="C5457" s="4" t="s">
        <v>7</v>
      </c>
      <c r="D5457" s="4" t="s">
        <v>16</v>
      </c>
      <c r="E5457" s="4" t="s">
        <v>16</v>
      </c>
      <c r="F5457" s="4" t="s">
        <v>16</v>
      </c>
    </row>
    <row r="5458" spans="1:15">
      <c r="A5458" t="n">
        <v>39337</v>
      </c>
      <c r="B5458" s="26" t="n">
        <v>45</v>
      </c>
      <c r="C5458" s="7" t="n">
        <v>9</v>
      </c>
      <c r="D5458" s="7" t="n">
        <v>0.0199999995529652</v>
      </c>
      <c r="E5458" s="7" t="n">
        <v>0.0199999995529652</v>
      </c>
      <c r="F5458" s="7" t="n">
        <v>0.5</v>
      </c>
    </row>
    <row r="5459" spans="1:15">
      <c r="A5459" t="s">
        <v>4</v>
      </c>
      <c r="B5459" s="4" t="s">
        <v>5</v>
      </c>
      <c r="C5459" s="4" t="s">
        <v>7</v>
      </c>
      <c r="D5459" s="4" t="s">
        <v>11</v>
      </c>
      <c r="E5459" s="4" t="s">
        <v>11</v>
      </c>
      <c r="F5459" s="4" t="s">
        <v>7</v>
      </c>
    </row>
    <row r="5460" spans="1:15">
      <c r="A5460" t="n">
        <v>39351</v>
      </c>
      <c r="B5460" s="65" t="n">
        <v>25</v>
      </c>
      <c r="C5460" s="7" t="n">
        <v>1</v>
      </c>
      <c r="D5460" s="7" t="n">
        <v>160</v>
      </c>
      <c r="E5460" s="7" t="n">
        <v>570</v>
      </c>
      <c r="F5460" s="7" t="n">
        <v>1</v>
      </c>
    </row>
    <row r="5461" spans="1:15">
      <c r="A5461" t="s">
        <v>4</v>
      </c>
      <c r="B5461" s="4" t="s">
        <v>5</v>
      </c>
      <c r="C5461" s="4" t="s">
        <v>7</v>
      </c>
      <c r="D5461" s="4" t="s">
        <v>11</v>
      </c>
      <c r="E5461" s="4" t="s">
        <v>11</v>
      </c>
      <c r="F5461" s="4" t="s">
        <v>7</v>
      </c>
    </row>
    <row r="5462" spans="1:15">
      <c r="A5462" t="n">
        <v>39358</v>
      </c>
      <c r="B5462" s="65" t="n">
        <v>25</v>
      </c>
      <c r="C5462" s="7" t="n">
        <v>1</v>
      </c>
      <c r="D5462" s="7" t="n">
        <v>380</v>
      </c>
      <c r="E5462" s="7" t="n">
        <v>520</v>
      </c>
      <c r="F5462" s="7" t="n">
        <v>0</v>
      </c>
    </row>
    <row r="5463" spans="1:15">
      <c r="A5463" t="s">
        <v>4</v>
      </c>
      <c r="B5463" s="4" t="s">
        <v>5</v>
      </c>
      <c r="C5463" s="4" t="s">
        <v>8</v>
      </c>
      <c r="D5463" s="4" t="s">
        <v>11</v>
      </c>
    </row>
    <row r="5464" spans="1:15">
      <c r="A5464" t="n">
        <v>39365</v>
      </c>
      <c r="B5464" s="71" t="n">
        <v>29</v>
      </c>
      <c r="C5464" s="7" t="s">
        <v>334</v>
      </c>
      <c r="D5464" s="7" t="n">
        <v>65533</v>
      </c>
    </row>
    <row r="5465" spans="1:15">
      <c r="A5465" t="s">
        <v>4</v>
      </c>
      <c r="B5465" s="4" t="s">
        <v>5</v>
      </c>
      <c r="C5465" s="4" t="s">
        <v>7</v>
      </c>
      <c r="D5465" s="4" t="s">
        <v>11</v>
      </c>
      <c r="E5465" s="4" t="s">
        <v>8</v>
      </c>
    </row>
    <row r="5466" spans="1:15">
      <c r="A5466" t="n">
        <v>39377</v>
      </c>
      <c r="B5466" s="41" t="n">
        <v>51</v>
      </c>
      <c r="C5466" s="7" t="n">
        <v>4</v>
      </c>
      <c r="D5466" s="7" t="n">
        <v>1600</v>
      </c>
      <c r="E5466" s="7" t="s">
        <v>45</v>
      </c>
    </row>
    <row r="5467" spans="1:15">
      <c r="A5467" t="s">
        <v>4</v>
      </c>
      <c r="B5467" s="4" t="s">
        <v>5</v>
      </c>
      <c r="C5467" s="4" t="s">
        <v>11</v>
      </c>
    </row>
    <row r="5468" spans="1:15">
      <c r="A5468" t="n">
        <v>39390</v>
      </c>
      <c r="B5468" s="36" t="n">
        <v>16</v>
      </c>
      <c r="C5468" s="7" t="n">
        <v>0</v>
      </c>
    </row>
    <row r="5469" spans="1:15">
      <c r="A5469" t="s">
        <v>4</v>
      </c>
      <c r="B5469" s="4" t="s">
        <v>5</v>
      </c>
      <c r="C5469" s="4" t="s">
        <v>11</v>
      </c>
      <c r="D5469" s="4" t="s">
        <v>7</v>
      </c>
      <c r="E5469" s="4" t="s">
        <v>13</v>
      </c>
      <c r="F5469" s="4" t="s">
        <v>46</v>
      </c>
      <c r="G5469" s="4" t="s">
        <v>7</v>
      </c>
      <c r="H5469" s="4" t="s">
        <v>7</v>
      </c>
    </row>
    <row r="5470" spans="1:15">
      <c r="A5470" t="n">
        <v>39393</v>
      </c>
      <c r="B5470" s="42" t="n">
        <v>26</v>
      </c>
      <c r="C5470" s="7" t="n">
        <v>1600</v>
      </c>
      <c r="D5470" s="7" t="n">
        <v>17</v>
      </c>
      <c r="E5470" s="7" t="n">
        <v>59999</v>
      </c>
      <c r="F5470" s="7" t="s">
        <v>335</v>
      </c>
      <c r="G5470" s="7" t="n">
        <v>2</v>
      </c>
      <c r="H5470" s="7" t="n">
        <v>0</v>
      </c>
    </row>
    <row r="5471" spans="1:15">
      <c r="A5471" t="s">
        <v>4</v>
      </c>
      <c r="B5471" s="4" t="s">
        <v>5</v>
      </c>
    </row>
    <row r="5472" spans="1:15">
      <c r="A5472" t="n">
        <v>39415</v>
      </c>
      <c r="B5472" s="43" t="n">
        <v>28</v>
      </c>
    </row>
    <row r="5473" spans="1:8">
      <c r="A5473" t="s">
        <v>4</v>
      </c>
      <c r="B5473" s="4" t="s">
        <v>5</v>
      </c>
      <c r="C5473" s="4" t="s">
        <v>8</v>
      </c>
      <c r="D5473" s="4" t="s">
        <v>11</v>
      </c>
    </row>
    <row r="5474" spans="1:8">
      <c r="A5474" t="n">
        <v>39416</v>
      </c>
      <c r="B5474" s="71" t="n">
        <v>29</v>
      </c>
      <c r="C5474" s="7" t="s">
        <v>15</v>
      </c>
      <c r="D5474" s="7" t="n">
        <v>65533</v>
      </c>
    </row>
    <row r="5475" spans="1:8">
      <c r="A5475" t="s">
        <v>4</v>
      </c>
      <c r="B5475" s="4" t="s">
        <v>5</v>
      </c>
      <c r="C5475" s="4" t="s">
        <v>7</v>
      </c>
      <c r="D5475" s="4" t="s">
        <v>11</v>
      </c>
      <c r="E5475" s="4" t="s">
        <v>11</v>
      </c>
      <c r="F5475" s="4" t="s">
        <v>7</v>
      </c>
    </row>
    <row r="5476" spans="1:8">
      <c r="A5476" t="n">
        <v>39420</v>
      </c>
      <c r="B5476" s="65" t="n">
        <v>25</v>
      </c>
      <c r="C5476" s="7" t="n">
        <v>1</v>
      </c>
      <c r="D5476" s="7" t="n">
        <v>65535</v>
      </c>
      <c r="E5476" s="7" t="n">
        <v>65535</v>
      </c>
      <c r="F5476" s="7" t="n">
        <v>0</v>
      </c>
    </row>
    <row r="5477" spans="1:8">
      <c r="A5477" t="s">
        <v>4</v>
      </c>
      <c r="B5477" s="4" t="s">
        <v>5</v>
      </c>
      <c r="C5477" s="4" t="s">
        <v>7</v>
      </c>
      <c r="D5477" s="4" t="s">
        <v>7</v>
      </c>
      <c r="E5477" s="4" t="s">
        <v>16</v>
      </c>
      <c r="F5477" s="4" t="s">
        <v>11</v>
      </c>
    </row>
    <row r="5478" spans="1:8">
      <c r="A5478" t="n">
        <v>39427</v>
      </c>
      <c r="B5478" s="26" t="n">
        <v>45</v>
      </c>
      <c r="C5478" s="7" t="n">
        <v>5</v>
      </c>
      <c r="D5478" s="7" t="n">
        <v>3</v>
      </c>
      <c r="E5478" s="7" t="n">
        <v>1.70000004768372</v>
      </c>
      <c r="F5478" s="7" t="n">
        <v>2000</v>
      </c>
    </row>
    <row r="5479" spans="1:8">
      <c r="A5479" t="s">
        <v>4</v>
      </c>
      <c r="B5479" s="4" t="s">
        <v>5</v>
      </c>
      <c r="C5479" s="4" t="s">
        <v>7</v>
      </c>
      <c r="D5479" s="4" t="s">
        <v>16</v>
      </c>
      <c r="E5479" s="4" t="s">
        <v>11</v>
      </c>
      <c r="F5479" s="4" t="s">
        <v>7</v>
      </c>
    </row>
    <row r="5480" spans="1:8">
      <c r="A5480" t="n">
        <v>39436</v>
      </c>
      <c r="B5480" s="28" t="n">
        <v>49</v>
      </c>
      <c r="C5480" s="7" t="n">
        <v>3</v>
      </c>
      <c r="D5480" s="7" t="n">
        <v>1</v>
      </c>
      <c r="E5480" s="7" t="n">
        <v>500</v>
      </c>
      <c r="F5480" s="7" t="n">
        <v>0</v>
      </c>
    </row>
    <row r="5481" spans="1:8">
      <c r="A5481" t="s">
        <v>4</v>
      </c>
      <c r="B5481" s="4" t="s">
        <v>5</v>
      </c>
      <c r="C5481" s="4" t="s">
        <v>7</v>
      </c>
      <c r="D5481" s="4" t="s">
        <v>11</v>
      </c>
      <c r="E5481" s="4" t="s">
        <v>16</v>
      </c>
    </row>
    <row r="5482" spans="1:8">
      <c r="A5482" t="n">
        <v>39445</v>
      </c>
      <c r="B5482" s="29" t="n">
        <v>58</v>
      </c>
      <c r="C5482" s="7" t="n">
        <v>0</v>
      </c>
      <c r="D5482" s="7" t="n">
        <v>1000</v>
      </c>
      <c r="E5482" s="7" t="n">
        <v>1</v>
      </c>
    </row>
    <row r="5483" spans="1:8">
      <c r="A5483" t="s">
        <v>4</v>
      </c>
      <c r="B5483" s="4" t="s">
        <v>5</v>
      </c>
      <c r="C5483" s="4" t="s">
        <v>7</v>
      </c>
      <c r="D5483" s="4" t="s">
        <v>11</v>
      </c>
    </row>
    <row r="5484" spans="1:8">
      <c r="A5484" t="n">
        <v>39453</v>
      </c>
      <c r="B5484" s="29" t="n">
        <v>58</v>
      </c>
      <c r="C5484" s="7" t="n">
        <v>255</v>
      </c>
      <c r="D5484" s="7" t="n">
        <v>0</v>
      </c>
    </row>
    <row r="5485" spans="1:8">
      <c r="A5485" t="s">
        <v>4</v>
      </c>
      <c r="B5485" s="4" t="s">
        <v>5</v>
      </c>
      <c r="C5485" s="4" t="s">
        <v>7</v>
      </c>
    </row>
    <row r="5486" spans="1:8">
      <c r="A5486" t="n">
        <v>39457</v>
      </c>
      <c r="B5486" s="26" t="n">
        <v>45</v>
      </c>
      <c r="C5486" s="7" t="n">
        <v>0</v>
      </c>
    </row>
    <row r="5487" spans="1:8">
      <c r="A5487" t="s">
        <v>4</v>
      </c>
      <c r="B5487" s="4" t="s">
        <v>5</v>
      </c>
      <c r="C5487" s="4" t="s">
        <v>11</v>
      </c>
    </row>
    <row r="5488" spans="1:8">
      <c r="A5488" t="n">
        <v>39459</v>
      </c>
      <c r="B5488" s="36" t="n">
        <v>16</v>
      </c>
      <c r="C5488" s="7" t="n">
        <v>500</v>
      </c>
    </row>
    <row r="5489" spans="1:6">
      <c r="A5489" t="s">
        <v>4</v>
      </c>
      <c r="B5489" s="4" t="s">
        <v>5</v>
      </c>
      <c r="C5489" s="4" t="s">
        <v>7</v>
      </c>
      <c r="D5489" s="4" t="s">
        <v>11</v>
      </c>
      <c r="E5489" s="4" t="s">
        <v>13</v>
      </c>
    </row>
    <row r="5490" spans="1:6">
      <c r="A5490" t="n">
        <v>39462</v>
      </c>
      <c r="B5490" s="32" t="n">
        <v>167</v>
      </c>
      <c r="C5490" s="7" t="n">
        <v>1</v>
      </c>
      <c r="D5490" s="7" t="n">
        <v>16</v>
      </c>
      <c r="E5490" s="7" t="n">
        <v>16384</v>
      </c>
    </row>
    <row r="5491" spans="1:6">
      <c r="A5491" t="s">
        <v>4</v>
      </c>
      <c r="B5491" s="4" t="s">
        <v>5</v>
      </c>
      <c r="C5491" s="4" t="s">
        <v>7</v>
      </c>
      <c r="D5491" s="4" t="s">
        <v>11</v>
      </c>
      <c r="E5491" s="4" t="s">
        <v>7</v>
      </c>
    </row>
    <row r="5492" spans="1:6">
      <c r="A5492" t="n">
        <v>39470</v>
      </c>
      <c r="B5492" s="73" t="n">
        <v>102</v>
      </c>
      <c r="C5492" s="7" t="n">
        <v>1</v>
      </c>
      <c r="D5492" s="7" t="n">
        <v>16</v>
      </c>
      <c r="E5492" s="7" t="n">
        <v>255</v>
      </c>
    </row>
    <row r="5493" spans="1:6">
      <c r="A5493" t="s">
        <v>4</v>
      </c>
      <c r="B5493" s="4" t="s">
        <v>5</v>
      </c>
      <c r="C5493" s="4" t="s">
        <v>7</v>
      </c>
      <c r="D5493" s="4" t="s">
        <v>11</v>
      </c>
      <c r="E5493" s="4" t="s">
        <v>7</v>
      </c>
      <c r="F5493" s="4" t="s">
        <v>7</v>
      </c>
    </row>
    <row r="5494" spans="1:6">
      <c r="A5494" t="n">
        <v>39475</v>
      </c>
      <c r="B5494" s="73" t="n">
        <v>102</v>
      </c>
      <c r="C5494" s="7" t="n">
        <v>4</v>
      </c>
      <c r="D5494" s="7" t="n">
        <v>16</v>
      </c>
      <c r="E5494" s="7" t="n">
        <v>255</v>
      </c>
      <c r="F5494" s="7" t="n">
        <v>1</v>
      </c>
    </row>
    <row r="5495" spans="1:6">
      <c r="A5495" t="s">
        <v>4</v>
      </c>
      <c r="B5495" s="4" t="s">
        <v>5</v>
      </c>
      <c r="C5495" s="4" t="s">
        <v>7</v>
      </c>
      <c r="D5495" s="4" t="s">
        <v>11</v>
      </c>
      <c r="E5495" s="4" t="s">
        <v>13</v>
      </c>
    </row>
    <row r="5496" spans="1:6">
      <c r="A5496" t="n">
        <v>39481</v>
      </c>
      <c r="B5496" s="32" t="n">
        <v>167</v>
      </c>
      <c r="C5496" s="7" t="n">
        <v>1</v>
      </c>
      <c r="D5496" s="7" t="n">
        <v>12</v>
      </c>
      <c r="E5496" s="7" t="n">
        <v>2048</v>
      </c>
    </row>
    <row r="5497" spans="1:6">
      <c r="A5497" t="s">
        <v>4</v>
      </c>
      <c r="B5497" s="4" t="s">
        <v>5</v>
      </c>
      <c r="C5497" s="4" t="s">
        <v>7</v>
      </c>
      <c r="D5497" s="4" t="s">
        <v>11</v>
      </c>
      <c r="E5497" s="4" t="s">
        <v>13</v>
      </c>
    </row>
    <row r="5498" spans="1:6">
      <c r="A5498" t="n">
        <v>39489</v>
      </c>
      <c r="B5498" s="32" t="n">
        <v>167</v>
      </c>
      <c r="C5498" s="7" t="n">
        <v>1</v>
      </c>
      <c r="D5498" s="7" t="n">
        <v>12</v>
      </c>
      <c r="E5498" s="7" t="n">
        <v>4096</v>
      </c>
    </row>
    <row r="5499" spans="1:6">
      <c r="A5499" t="s">
        <v>4</v>
      </c>
      <c r="B5499" s="4" t="s">
        <v>5</v>
      </c>
      <c r="C5499" s="4" t="s">
        <v>7</v>
      </c>
      <c r="D5499" s="4" t="s">
        <v>11</v>
      </c>
      <c r="E5499" s="4" t="s">
        <v>13</v>
      </c>
    </row>
    <row r="5500" spans="1:6">
      <c r="A5500" t="n">
        <v>39497</v>
      </c>
      <c r="B5500" s="32" t="n">
        <v>167</v>
      </c>
      <c r="C5500" s="7" t="n">
        <v>1</v>
      </c>
      <c r="D5500" s="7" t="n">
        <v>12</v>
      </c>
      <c r="E5500" s="7" t="n">
        <v>8192</v>
      </c>
    </row>
    <row r="5501" spans="1:6">
      <c r="A5501" t="s">
        <v>4</v>
      </c>
      <c r="B5501" s="4" t="s">
        <v>5</v>
      </c>
      <c r="C5501" s="4" t="s">
        <v>7</v>
      </c>
      <c r="D5501" s="4" t="s">
        <v>11</v>
      </c>
      <c r="E5501" s="4" t="s">
        <v>13</v>
      </c>
    </row>
    <row r="5502" spans="1:6">
      <c r="A5502" t="n">
        <v>39505</v>
      </c>
      <c r="B5502" s="32" t="n">
        <v>167</v>
      </c>
      <c r="C5502" s="7" t="n">
        <v>1</v>
      </c>
      <c r="D5502" s="7" t="n">
        <v>12</v>
      </c>
      <c r="E5502" s="7" t="n">
        <v>16384</v>
      </c>
    </row>
    <row r="5503" spans="1:6">
      <c r="A5503" t="s">
        <v>4</v>
      </c>
      <c r="B5503" s="4" t="s">
        <v>5</v>
      </c>
      <c r="C5503" s="4" t="s">
        <v>7</v>
      </c>
      <c r="D5503" s="4" t="s">
        <v>11</v>
      </c>
      <c r="E5503" s="4" t="s">
        <v>13</v>
      </c>
    </row>
    <row r="5504" spans="1:6">
      <c r="A5504" t="n">
        <v>39513</v>
      </c>
      <c r="B5504" s="32" t="n">
        <v>167</v>
      </c>
      <c r="C5504" s="7" t="n">
        <v>1</v>
      </c>
      <c r="D5504" s="7" t="n">
        <v>12</v>
      </c>
      <c r="E5504" s="7" t="n">
        <v>32768</v>
      </c>
    </row>
    <row r="5505" spans="1:6">
      <c r="A5505" t="s">
        <v>4</v>
      </c>
      <c r="B5505" s="4" t="s">
        <v>5</v>
      </c>
      <c r="C5505" s="4" t="s">
        <v>7</v>
      </c>
      <c r="D5505" s="4" t="s">
        <v>11</v>
      </c>
      <c r="E5505" s="4" t="s">
        <v>13</v>
      </c>
    </row>
    <row r="5506" spans="1:6">
      <c r="A5506" t="n">
        <v>39521</v>
      </c>
      <c r="B5506" s="32" t="n">
        <v>167</v>
      </c>
      <c r="C5506" s="7" t="n">
        <v>1</v>
      </c>
      <c r="D5506" s="7" t="n">
        <v>12</v>
      </c>
      <c r="E5506" s="7" t="n">
        <v>524288</v>
      </c>
    </row>
    <row r="5507" spans="1:6">
      <c r="A5507" t="s">
        <v>4</v>
      </c>
      <c r="B5507" s="4" t="s">
        <v>5</v>
      </c>
      <c r="C5507" s="4" t="s">
        <v>7</v>
      </c>
      <c r="D5507" s="4" t="s">
        <v>11</v>
      </c>
      <c r="E5507" s="4" t="s">
        <v>13</v>
      </c>
    </row>
    <row r="5508" spans="1:6">
      <c r="A5508" t="n">
        <v>39529</v>
      </c>
      <c r="B5508" s="32" t="n">
        <v>167</v>
      </c>
      <c r="C5508" s="7" t="n">
        <v>1</v>
      </c>
      <c r="D5508" s="7" t="n">
        <v>12</v>
      </c>
      <c r="E5508" s="7" t="n">
        <v>1048576</v>
      </c>
    </row>
    <row r="5509" spans="1:6">
      <c r="A5509" t="s">
        <v>4</v>
      </c>
      <c r="B5509" s="4" t="s">
        <v>5</v>
      </c>
      <c r="C5509" s="4" t="s">
        <v>7</v>
      </c>
      <c r="D5509" s="4" t="s">
        <v>11</v>
      </c>
      <c r="E5509" s="4" t="s">
        <v>13</v>
      </c>
    </row>
    <row r="5510" spans="1:6">
      <c r="A5510" t="n">
        <v>39537</v>
      </c>
      <c r="B5510" s="32" t="n">
        <v>167</v>
      </c>
      <c r="C5510" s="7" t="n">
        <v>1</v>
      </c>
      <c r="D5510" s="7" t="n">
        <v>12</v>
      </c>
      <c r="E5510" s="7" t="n">
        <v>2097152</v>
      </c>
    </row>
    <row r="5511" spans="1:6">
      <c r="A5511" t="s">
        <v>4</v>
      </c>
      <c r="B5511" s="4" t="s">
        <v>5</v>
      </c>
      <c r="C5511" s="4" t="s">
        <v>7</v>
      </c>
      <c r="D5511" s="4" t="s">
        <v>11</v>
      </c>
      <c r="E5511" s="4" t="s">
        <v>13</v>
      </c>
    </row>
    <row r="5512" spans="1:6">
      <c r="A5512" t="n">
        <v>39545</v>
      </c>
      <c r="B5512" s="32" t="n">
        <v>167</v>
      </c>
      <c r="C5512" s="7" t="n">
        <v>1</v>
      </c>
      <c r="D5512" s="7" t="n">
        <v>12</v>
      </c>
      <c r="E5512" s="7" t="n">
        <v>4194304</v>
      </c>
    </row>
    <row r="5513" spans="1:6">
      <c r="A5513" t="s">
        <v>4</v>
      </c>
      <c r="B5513" s="4" t="s">
        <v>5</v>
      </c>
      <c r="C5513" s="4" t="s">
        <v>7</v>
      </c>
      <c r="D5513" s="4" t="s">
        <v>11</v>
      </c>
      <c r="E5513" s="4" t="s">
        <v>13</v>
      </c>
    </row>
    <row r="5514" spans="1:6">
      <c r="A5514" t="n">
        <v>39553</v>
      </c>
      <c r="B5514" s="32" t="n">
        <v>167</v>
      </c>
      <c r="C5514" s="7" t="n">
        <v>1</v>
      </c>
      <c r="D5514" s="7" t="n">
        <v>12</v>
      </c>
      <c r="E5514" s="7" t="n">
        <v>8388608</v>
      </c>
    </row>
    <row r="5515" spans="1:6">
      <c r="A5515" t="s">
        <v>4</v>
      </c>
      <c r="B5515" s="4" t="s">
        <v>5</v>
      </c>
      <c r="C5515" s="4" t="s">
        <v>7</v>
      </c>
      <c r="D5515" s="4" t="s">
        <v>11</v>
      </c>
      <c r="E5515" s="4" t="s">
        <v>13</v>
      </c>
    </row>
    <row r="5516" spans="1:6">
      <c r="A5516" t="n">
        <v>39561</v>
      </c>
      <c r="B5516" s="32" t="n">
        <v>167</v>
      </c>
      <c r="C5516" s="7" t="n">
        <v>1</v>
      </c>
      <c r="D5516" s="7" t="n">
        <v>12</v>
      </c>
      <c r="E5516" s="7" t="n">
        <v>16777216</v>
      </c>
    </row>
    <row r="5517" spans="1:6">
      <c r="A5517" t="s">
        <v>4</v>
      </c>
      <c r="B5517" s="4" t="s">
        <v>5</v>
      </c>
      <c r="C5517" s="4" t="s">
        <v>7</v>
      </c>
      <c r="D5517" s="4" t="s">
        <v>11</v>
      </c>
      <c r="E5517" s="4" t="s">
        <v>13</v>
      </c>
    </row>
    <row r="5518" spans="1:6">
      <c r="A5518" t="n">
        <v>39569</v>
      </c>
      <c r="B5518" s="32" t="n">
        <v>167</v>
      </c>
      <c r="C5518" s="7" t="n">
        <v>1</v>
      </c>
      <c r="D5518" s="7" t="n">
        <v>12</v>
      </c>
      <c r="E5518" s="7" t="n">
        <v>33554432</v>
      </c>
    </row>
    <row r="5519" spans="1:6">
      <c r="A5519" t="s">
        <v>4</v>
      </c>
      <c r="B5519" s="4" t="s">
        <v>5</v>
      </c>
      <c r="C5519" s="4" t="s">
        <v>7</v>
      </c>
      <c r="D5519" s="4" t="s">
        <v>11</v>
      </c>
      <c r="E5519" s="4" t="s">
        <v>13</v>
      </c>
    </row>
    <row r="5520" spans="1:6">
      <c r="A5520" t="n">
        <v>39577</v>
      </c>
      <c r="B5520" s="32" t="n">
        <v>167</v>
      </c>
      <c r="C5520" s="7" t="n">
        <v>1</v>
      </c>
      <c r="D5520" s="7" t="n">
        <v>12</v>
      </c>
      <c r="E5520" s="7" t="n">
        <v>67108864</v>
      </c>
    </row>
    <row r="5521" spans="1:5">
      <c r="A5521" t="s">
        <v>4</v>
      </c>
      <c r="B5521" s="4" t="s">
        <v>5</v>
      </c>
      <c r="C5521" s="4" t="s">
        <v>7</v>
      </c>
      <c r="D5521" s="4" t="s">
        <v>11</v>
      </c>
      <c r="E5521" s="4" t="s">
        <v>13</v>
      </c>
    </row>
    <row r="5522" spans="1:5">
      <c r="A5522" t="n">
        <v>39585</v>
      </c>
      <c r="B5522" s="32" t="n">
        <v>167</v>
      </c>
      <c r="C5522" s="7" t="n">
        <v>1</v>
      </c>
      <c r="D5522" s="7" t="n">
        <v>12</v>
      </c>
      <c r="E5522" s="7" t="n">
        <v>134217728</v>
      </c>
    </row>
    <row r="5523" spans="1:5">
      <c r="A5523" t="s">
        <v>4</v>
      </c>
      <c r="B5523" s="4" t="s">
        <v>5</v>
      </c>
      <c r="C5523" s="4" t="s">
        <v>7</v>
      </c>
      <c r="D5523" s="4" t="s">
        <v>11</v>
      </c>
      <c r="E5523" s="4" t="s">
        <v>7</v>
      </c>
    </row>
    <row r="5524" spans="1:5">
      <c r="A5524" t="n">
        <v>39593</v>
      </c>
      <c r="B5524" s="73" t="n">
        <v>102</v>
      </c>
      <c r="C5524" s="7" t="n">
        <v>11</v>
      </c>
      <c r="D5524" s="7" t="n">
        <v>12</v>
      </c>
      <c r="E5524" s="7" t="n">
        <v>0</v>
      </c>
    </row>
    <row r="5525" spans="1:5">
      <c r="A5525" t="s">
        <v>4</v>
      </c>
      <c r="B5525" s="4" t="s">
        <v>5</v>
      </c>
      <c r="C5525" s="4" t="s">
        <v>7</v>
      </c>
      <c r="D5525" s="4" t="s">
        <v>11</v>
      </c>
      <c r="E5525" s="4" t="s">
        <v>7</v>
      </c>
    </row>
    <row r="5526" spans="1:5">
      <c r="A5526" t="n">
        <v>39598</v>
      </c>
      <c r="B5526" s="73" t="n">
        <v>102</v>
      </c>
      <c r="C5526" s="7" t="n">
        <v>11</v>
      </c>
      <c r="D5526" s="7" t="n">
        <v>12</v>
      </c>
      <c r="E5526" s="7" t="n">
        <v>1</v>
      </c>
    </row>
    <row r="5527" spans="1:5">
      <c r="A5527" t="s">
        <v>4</v>
      </c>
      <c r="B5527" s="4" t="s">
        <v>5</v>
      </c>
      <c r="C5527" s="4" t="s">
        <v>7</v>
      </c>
      <c r="D5527" s="4" t="s">
        <v>11</v>
      </c>
      <c r="E5527" s="4" t="s">
        <v>7</v>
      </c>
    </row>
    <row r="5528" spans="1:5">
      <c r="A5528" t="n">
        <v>39603</v>
      </c>
      <c r="B5528" s="73" t="n">
        <v>102</v>
      </c>
      <c r="C5528" s="7" t="n">
        <v>11</v>
      </c>
      <c r="D5528" s="7" t="n">
        <v>12</v>
      </c>
      <c r="E5528" s="7" t="n">
        <v>2</v>
      </c>
    </row>
    <row r="5529" spans="1:5">
      <c r="A5529" t="s">
        <v>4</v>
      </c>
      <c r="B5529" s="4" t="s">
        <v>5</v>
      </c>
      <c r="C5529" s="4" t="s">
        <v>7</v>
      </c>
      <c r="D5529" s="4" t="s">
        <v>11</v>
      </c>
      <c r="E5529" s="4" t="s">
        <v>7</v>
      </c>
    </row>
    <row r="5530" spans="1:5">
      <c r="A5530" t="n">
        <v>39608</v>
      </c>
      <c r="B5530" s="73" t="n">
        <v>102</v>
      </c>
      <c r="C5530" s="7" t="n">
        <v>11</v>
      </c>
      <c r="D5530" s="7" t="n">
        <v>12</v>
      </c>
      <c r="E5530" s="7" t="n">
        <v>3</v>
      </c>
    </row>
    <row r="5531" spans="1:5">
      <c r="A5531" t="s">
        <v>4</v>
      </c>
      <c r="B5531" s="4" t="s">
        <v>5</v>
      </c>
      <c r="C5531" s="4" t="s">
        <v>7</v>
      </c>
      <c r="D5531" s="4" t="s">
        <v>11</v>
      </c>
      <c r="E5531" s="4" t="s">
        <v>7</v>
      </c>
    </row>
    <row r="5532" spans="1:5">
      <c r="A5532" t="n">
        <v>39613</v>
      </c>
      <c r="B5532" s="73" t="n">
        <v>102</v>
      </c>
      <c r="C5532" s="7" t="n">
        <v>11</v>
      </c>
      <c r="D5532" s="7" t="n">
        <v>12</v>
      </c>
      <c r="E5532" s="7" t="n">
        <v>4</v>
      </c>
    </row>
    <row r="5533" spans="1:5">
      <c r="A5533" t="s">
        <v>4</v>
      </c>
      <c r="B5533" s="4" t="s">
        <v>5</v>
      </c>
      <c r="C5533" s="4" t="s">
        <v>7</v>
      </c>
      <c r="D5533" s="4" t="s">
        <v>11</v>
      </c>
      <c r="E5533" s="4" t="s">
        <v>7</v>
      </c>
      <c r="F5533" s="4" t="s">
        <v>7</v>
      </c>
    </row>
    <row r="5534" spans="1:5">
      <c r="A5534" t="n">
        <v>39618</v>
      </c>
      <c r="B5534" s="73" t="n">
        <v>102</v>
      </c>
      <c r="C5534" s="7" t="n">
        <v>12</v>
      </c>
      <c r="D5534" s="7" t="n">
        <v>12</v>
      </c>
      <c r="E5534" s="7" t="n">
        <v>0</v>
      </c>
      <c r="F5534" s="7" t="n">
        <v>1</v>
      </c>
    </row>
    <row r="5535" spans="1:5">
      <c r="A5535" t="s">
        <v>4</v>
      </c>
      <c r="B5535" s="4" t="s">
        <v>5</v>
      </c>
      <c r="C5535" s="4" t="s">
        <v>7</v>
      </c>
      <c r="D5535" s="4" t="s">
        <v>11</v>
      </c>
      <c r="E5535" s="4" t="s">
        <v>7</v>
      </c>
      <c r="F5535" s="4" t="s">
        <v>7</v>
      </c>
    </row>
    <row r="5536" spans="1:5">
      <c r="A5536" t="n">
        <v>39624</v>
      </c>
      <c r="B5536" s="73" t="n">
        <v>102</v>
      </c>
      <c r="C5536" s="7" t="n">
        <v>12</v>
      </c>
      <c r="D5536" s="7" t="n">
        <v>12</v>
      </c>
      <c r="E5536" s="7" t="n">
        <v>1</v>
      </c>
      <c r="F5536" s="7" t="n">
        <v>1</v>
      </c>
    </row>
    <row r="5537" spans="1:6">
      <c r="A5537" t="s">
        <v>4</v>
      </c>
      <c r="B5537" s="4" t="s">
        <v>5</v>
      </c>
      <c r="C5537" s="4" t="s">
        <v>7</v>
      </c>
      <c r="D5537" s="4" t="s">
        <v>11</v>
      </c>
      <c r="E5537" s="4" t="s">
        <v>7</v>
      </c>
      <c r="F5537" s="4" t="s">
        <v>7</v>
      </c>
    </row>
    <row r="5538" spans="1:6">
      <c r="A5538" t="n">
        <v>39630</v>
      </c>
      <c r="B5538" s="73" t="n">
        <v>102</v>
      </c>
      <c r="C5538" s="7" t="n">
        <v>12</v>
      </c>
      <c r="D5538" s="7" t="n">
        <v>12</v>
      </c>
      <c r="E5538" s="7" t="n">
        <v>2</v>
      </c>
      <c r="F5538" s="7" t="n">
        <v>1</v>
      </c>
    </row>
    <row r="5539" spans="1:6">
      <c r="A5539" t="s">
        <v>4</v>
      </c>
      <c r="B5539" s="4" t="s">
        <v>5</v>
      </c>
      <c r="C5539" s="4" t="s">
        <v>7</v>
      </c>
      <c r="D5539" s="4" t="s">
        <v>11</v>
      </c>
      <c r="E5539" s="4" t="s">
        <v>7</v>
      </c>
      <c r="F5539" s="4" t="s">
        <v>7</v>
      </c>
    </row>
    <row r="5540" spans="1:6">
      <c r="A5540" t="n">
        <v>39636</v>
      </c>
      <c r="B5540" s="73" t="n">
        <v>102</v>
      </c>
      <c r="C5540" s="7" t="n">
        <v>12</v>
      </c>
      <c r="D5540" s="7" t="n">
        <v>12</v>
      </c>
      <c r="E5540" s="7" t="n">
        <v>3</v>
      </c>
      <c r="F5540" s="7" t="n">
        <v>1</v>
      </c>
    </row>
    <row r="5541" spans="1:6">
      <c r="A5541" t="s">
        <v>4</v>
      </c>
      <c r="B5541" s="4" t="s">
        <v>5</v>
      </c>
      <c r="C5541" s="4" t="s">
        <v>7</v>
      </c>
      <c r="D5541" s="4" t="s">
        <v>11</v>
      </c>
      <c r="E5541" s="4" t="s">
        <v>7</v>
      </c>
      <c r="F5541" s="4" t="s">
        <v>7</v>
      </c>
    </row>
    <row r="5542" spans="1:6">
      <c r="A5542" t="n">
        <v>39642</v>
      </c>
      <c r="B5542" s="73" t="n">
        <v>102</v>
      </c>
      <c r="C5542" s="7" t="n">
        <v>12</v>
      </c>
      <c r="D5542" s="7" t="n">
        <v>12</v>
      </c>
      <c r="E5542" s="7" t="n">
        <v>4</v>
      </c>
      <c r="F5542" s="7" t="n">
        <v>1</v>
      </c>
    </row>
    <row r="5543" spans="1:6">
      <c r="A5543" t="s">
        <v>4</v>
      </c>
      <c r="B5543" s="4" t="s">
        <v>5</v>
      </c>
      <c r="C5543" s="4" t="s">
        <v>7</v>
      </c>
      <c r="D5543" s="4" t="s">
        <v>11</v>
      </c>
      <c r="E5543" s="4" t="s">
        <v>7</v>
      </c>
    </row>
    <row r="5544" spans="1:6">
      <c r="A5544" t="n">
        <v>39648</v>
      </c>
      <c r="B5544" s="73" t="n">
        <v>102</v>
      </c>
      <c r="C5544" s="7" t="n">
        <v>1</v>
      </c>
      <c r="D5544" s="7" t="n">
        <v>12</v>
      </c>
      <c r="E5544" s="7" t="n">
        <v>255</v>
      </c>
    </row>
    <row r="5545" spans="1:6">
      <c r="A5545" t="s">
        <v>4</v>
      </c>
      <c r="B5545" s="4" t="s">
        <v>5</v>
      </c>
      <c r="C5545" s="4" t="s">
        <v>7</v>
      </c>
      <c r="D5545" s="4" t="s">
        <v>11</v>
      </c>
      <c r="E5545" s="4" t="s">
        <v>7</v>
      </c>
      <c r="F5545" s="4" t="s">
        <v>7</v>
      </c>
    </row>
    <row r="5546" spans="1:6">
      <c r="A5546" t="n">
        <v>39653</v>
      </c>
      <c r="B5546" s="73" t="n">
        <v>102</v>
      </c>
      <c r="C5546" s="7" t="n">
        <v>4</v>
      </c>
      <c r="D5546" s="7" t="n">
        <v>12</v>
      </c>
      <c r="E5546" s="7" t="n">
        <v>255</v>
      </c>
      <c r="F5546" s="7" t="n">
        <v>1</v>
      </c>
    </row>
    <row r="5547" spans="1:6">
      <c r="A5547" t="s">
        <v>4</v>
      </c>
      <c r="B5547" s="4" t="s">
        <v>5</v>
      </c>
      <c r="C5547" s="4" t="s">
        <v>7</v>
      </c>
      <c r="D5547" s="4" t="s">
        <v>11</v>
      </c>
      <c r="E5547" s="4" t="s">
        <v>13</v>
      </c>
    </row>
    <row r="5548" spans="1:6">
      <c r="A5548" t="n">
        <v>39659</v>
      </c>
      <c r="B5548" s="32" t="n">
        <v>167</v>
      </c>
      <c r="C5548" s="7" t="n">
        <v>1</v>
      </c>
      <c r="D5548" s="7" t="n">
        <v>13</v>
      </c>
      <c r="E5548" s="7" t="n">
        <v>2048</v>
      </c>
    </row>
    <row r="5549" spans="1:6">
      <c r="A5549" t="s">
        <v>4</v>
      </c>
      <c r="B5549" s="4" t="s">
        <v>5</v>
      </c>
      <c r="C5549" s="4" t="s">
        <v>7</v>
      </c>
      <c r="D5549" s="4" t="s">
        <v>11</v>
      </c>
      <c r="E5549" s="4" t="s">
        <v>13</v>
      </c>
    </row>
    <row r="5550" spans="1:6">
      <c r="A5550" t="n">
        <v>39667</v>
      </c>
      <c r="B5550" s="32" t="n">
        <v>167</v>
      </c>
      <c r="C5550" s="7" t="n">
        <v>1</v>
      </c>
      <c r="D5550" s="7" t="n">
        <v>13</v>
      </c>
      <c r="E5550" s="7" t="n">
        <v>4096</v>
      </c>
    </row>
    <row r="5551" spans="1:6">
      <c r="A5551" t="s">
        <v>4</v>
      </c>
      <c r="B5551" s="4" t="s">
        <v>5</v>
      </c>
      <c r="C5551" s="4" t="s">
        <v>7</v>
      </c>
      <c r="D5551" s="4" t="s">
        <v>11</v>
      </c>
      <c r="E5551" s="4" t="s">
        <v>13</v>
      </c>
    </row>
    <row r="5552" spans="1:6">
      <c r="A5552" t="n">
        <v>39675</v>
      </c>
      <c r="B5552" s="32" t="n">
        <v>167</v>
      </c>
      <c r="C5552" s="7" t="n">
        <v>1</v>
      </c>
      <c r="D5552" s="7" t="n">
        <v>13</v>
      </c>
      <c r="E5552" s="7" t="n">
        <v>8192</v>
      </c>
    </row>
    <row r="5553" spans="1:6">
      <c r="A5553" t="s">
        <v>4</v>
      </c>
      <c r="B5553" s="4" t="s">
        <v>5</v>
      </c>
      <c r="C5553" s="4" t="s">
        <v>7</v>
      </c>
      <c r="D5553" s="4" t="s">
        <v>11</v>
      </c>
      <c r="E5553" s="4" t="s">
        <v>13</v>
      </c>
    </row>
    <row r="5554" spans="1:6">
      <c r="A5554" t="n">
        <v>39683</v>
      </c>
      <c r="B5554" s="32" t="n">
        <v>167</v>
      </c>
      <c r="C5554" s="7" t="n">
        <v>1</v>
      </c>
      <c r="D5554" s="7" t="n">
        <v>13</v>
      </c>
      <c r="E5554" s="7" t="n">
        <v>16384</v>
      </c>
    </row>
    <row r="5555" spans="1:6">
      <c r="A5555" t="s">
        <v>4</v>
      </c>
      <c r="B5555" s="4" t="s">
        <v>5</v>
      </c>
      <c r="C5555" s="4" t="s">
        <v>7</v>
      </c>
      <c r="D5555" s="4" t="s">
        <v>11</v>
      </c>
      <c r="E5555" s="4" t="s">
        <v>13</v>
      </c>
    </row>
    <row r="5556" spans="1:6">
      <c r="A5556" t="n">
        <v>39691</v>
      </c>
      <c r="B5556" s="32" t="n">
        <v>167</v>
      </c>
      <c r="C5556" s="7" t="n">
        <v>1</v>
      </c>
      <c r="D5556" s="7" t="n">
        <v>13</v>
      </c>
      <c r="E5556" s="7" t="n">
        <v>524288</v>
      </c>
    </row>
    <row r="5557" spans="1:6">
      <c r="A5557" t="s">
        <v>4</v>
      </c>
      <c r="B5557" s="4" t="s">
        <v>5</v>
      </c>
      <c r="C5557" s="4" t="s">
        <v>7</v>
      </c>
      <c r="D5557" s="4" t="s">
        <v>11</v>
      </c>
      <c r="E5557" s="4" t="s">
        <v>13</v>
      </c>
    </row>
    <row r="5558" spans="1:6">
      <c r="A5558" t="n">
        <v>39699</v>
      </c>
      <c r="B5558" s="32" t="n">
        <v>167</v>
      </c>
      <c r="C5558" s="7" t="n">
        <v>1</v>
      </c>
      <c r="D5558" s="7" t="n">
        <v>13</v>
      </c>
      <c r="E5558" s="7" t="n">
        <v>1048576</v>
      </c>
    </row>
    <row r="5559" spans="1:6">
      <c r="A5559" t="s">
        <v>4</v>
      </c>
      <c r="B5559" s="4" t="s">
        <v>5</v>
      </c>
      <c r="C5559" s="4" t="s">
        <v>7</v>
      </c>
      <c r="D5559" s="4" t="s">
        <v>11</v>
      </c>
      <c r="E5559" s="4" t="s">
        <v>13</v>
      </c>
    </row>
    <row r="5560" spans="1:6">
      <c r="A5560" t="n">
        <v>39707</v>
      </c>
      <c r="B5560" s="32" t="n">
        <v>167</v>
      </c>
      <c r="C5560" s="7" t="n">
        <v>1</v>
      </c>
      <c r="D5560" s="7" t="n">
        <v>13</v>
      </c>
      <c r="E5560" s="7" t="n">
        <v>2097152</v>
      </c>
    </row>
    <row r="5561" spans="1:6">
      <c r="A5561" t="s">
        <v>4</v>
      </c>
      <c r="B5561" s="4" t="s">
        <v>5</v>
      </c>
      <c r="C5561" s="4" t="s">
        <v>7</v>
      </c>
      <c r="D5561" s="4" t="s">
        <v>11</v>
      </c>
      <c r="E5561" s="4" t="s">
        <v>13</v>
      </c>
    </row>
    <row r="5562" spans="1:6">
      <c r="A5562" t="n">
        <v>39715</v>
      </c>
      <c r="B5562" s="32" t="n">
        <v>167</v>
      </c>
      <c r="C5562" s="7" t="n">
        <v>1</v>
      </c>
      <c r="D5562" s="7" t="n">
        <v>13</v>
      </c>
      <c r="E5562" s="7" t="n">
        <v>4194304</v>
      </c>
    </row>
    <row r="5563" spans="1:6">
      <c r="A5563" t="s">
        <v>4</v>
      </c>
      <c r="B5563" s="4" t="s">
        <v>5</v>
      </c>
      <c r="C5563" s="4" t="s">
        <v>7</v>
      </c>
      <c r="D5563" s="4" t="s">
        <v>11</v>
      </c>
      <c r="E5563" s="4" t="s">
        <v>13</v>
      </c>
    </row>
    <row r="5564" spans="1:6">
      <c r="A5564" t="n">
        <v>39723</v>
      </c>
      <c r="B5564" s="32" t="n">
        <v>167</v>
      </c>
      <c r="C5564" s="7" t="n">
        <v>1</v>
      </c>
      <c r="D5564" s="7" t="n">
        <v>13</v>
      </c>
      <c r="E5564" s="7" t="n">
        <v>8388608</v>
      </c>
    </row>
    <row r="5565" spans="1:6">
      <c r="A5565" t="s">
        <v>4</v>
      </c>
      <c r="B5565" s="4" t="s">
        <v>5</v>
      </c>
      <c r="C5565" s="4" t="s">
        <v>7</v>
      </c>
      <c r="D5565" s="4" t="s">
        <v>11</v>
      </c>
      <c r="E5565" s="4" t="s">
        <v>13</v>
      </c>
    </row>
    <row r="5566" spans="1:6">
      <c r="A5566" t="n">
        <v>39731</v>
      </c>
      <c r="B5566" s="32" t="n">
        <v>167</v>
      </c>
      <c r="C5566" s="7" t="n">
        <v>1</v>
      </c>
      <c r="D5566" s="7" t="n">
        <v>13</v>
      </c>
      <c r="E5566" s="7" t="n">
        <v>16777216</v>
      </c>
    </row>
    <row r="5567" spans="1:6">
      <c r="A5567" t="s">
        <v>4</v>
      </c>
      <c r="B5567" s="4" t="s">
        <v>5</v>
      </c>
      <c r="C5567" s="4" t="s">
        <v>7</v>
      </c>
      <c r="D5567" s="4" t="s">
        <v>11</v>
      </c>
      <c r="E5567" s="4" t="s">
        <v>13</v>
      </c>
    </row>
    <row r="5568" spans="1:6">
      <c r="A5568" t="n">
        <v>39739</v>
      </c>
      <c r="B5568" s="32" t="n">
        <v>167</v>
      </c>
      <c r="C5568" s="7" t="n">
        <v>1</v>
      </c>
      <c r="D5568" s="7" t="n">
        <v>13</v>
      </c>
      <c r="E5568" s="7" t="n">
        <v>33554432</v>
      </c>
    </row>
    <row r="5569" spans="1:5">
      <c r="A5569" t="s">
        <v>4</v>
      </c>
      <c r="B5569" s="4" t="s">
        <v>5</v>
      </c>
      <c r="C5569" s="4" t="s">
        <v>7</v>
      </c>
      <c r="D5569" s="4" t="s">
        <v>11</v>
      </c>
      <c r="E5569" s="4" t="s">
        <v>13</v>
      </c>
    </row>
    <row r="5570" spans="1:5">
      <c r="A5570" t="n">
        <v>39747</v>
      </c>
      <c r="B5570" s="32" t="n">
        <v>167</v>
      </c>
      <c r="C5570" s="7" t="n">
        <v>1</v>
      </c>
      <c r="D5570" s="7" t="n">
        <v>13</v>
      </c>
      <c r="E5570" s="7" t="n">
        <v>67108864</v>
      </c>
    </row>
    <row r="5571" spans="1:5">
      <c r="A5571" t="s">
        <v>4</v>
      </c>
      <c r="B5571" s="4" t="s">
        <v>5</v>
      </c>
      <c r="C5571" s="4" t="s">
        <v>7</v>
      </c>
      <c r="D5571" s="4" t="s">
        <v>11</v>
      </c>
      <c r="E5571" s="4" t="s">
        <v>13</v>
      </c>
    </row>
    <row r="5572" spans="1:5">
      <c r="A5572" t="n">
        <v>39755</v>
      </c>
      <c r="B5572" s="32" t="n">
        <v>167</v>
      </c>
      <c r="C5572" s="7" t="n">
        <v>1</v>
      </c>
      <c r="D5572" s="7" t="n">
        <v>13</v>
      </c>
      <c r="E5572" s="7" t="n">
        <v>134217728</v>
      </c>
    </row>
    <row r="5573" spans="1:5">
      <c r="A5573" t="s">
        <v>4</v>
      </c>
      <c r="B5573" s="4" t="s">
        <v>5</v>
      </c>
      <c r="C5573" s="4" t="s">
        <v>7</v>
      </c>
      <c r="D5573" s="4" t="s">
        <v>11</v>
      </c>
      <c r="E5573" s="4" t="s">
        <v>7</v>
      </c>
    </row>
    <row r="5574" spans="1:5">
      <c r="A5574" t="n">
        <v>39763</v>
      </c>
      <c r="B5574" s="73" t="n">
        <v>102</v>
      </c>
      <c r="C5574" s="7" t="n">
        <v>11</v>
      </c>
      <c r="D5574" s="7" t="n">
        <v>13</v>
      </c>
      <c r="E5574" s="7" t="n">
        <v>0</v>
      </c>
    </row>
    <row r="5575" spans="1:5">
      <c r="A5575" t="s">
        <v>4</v>
      </c>
      <c r="B5575" s="4" t="s">
        <v>5</v>
      </c>
      <c r="C5575" s="4" t="s">
        <v>7</v>
      </c>
      <c r="D5575" s="4" t="s">
        <v>11</v>
      </c>
      <c r="E5575" s="4" t="s">
        <v>7</v>
      </c>
    </row>
    <row r="5576" spans="1:5">
      <c r="A5576" t="n">
        <v>39768</v>
      </c>
      <c r="B5576" s="73" t="n">
        <v>102</v>
      </c>
      <c r="C5576" s="7" t="n">
        <v>11</v>
      </c>
      <c r="D5576" s="7" t="n">
        <v>13</v>
      </c>
      <c r="E5576" s="7" t="n">
        <v>1</v>
      </c>
    </row>
    <row r="5577" spans="1:5">
      <c r="A5577" t="s">
        <v>4</v>
      </c>
      <c r="B5577" s="4" t="s">
        <v>5</v>
      </c>
      <c r="C5577" s="4" t="s">
        <v>7</v>
      </c>
      <c r="D5577" s="4" t="s">
        <v>11</v>
      </c>
      <c r="E5577" s="4" t="s">
        <v>7</v>
      </c>
    </row>
    <row r="5578" spans="1:5">
      <c r="A5578" t="n">
        <v>39773</v>
      </c>
      <c r="B5578" s="73" t="n">
        <v>102</v>
      </c>
      <c r="C5578" s="7" t="n">
        <v>11</v>
      </c>
      <c r="D5578" s="7" t="n">
        <v>13</v>
      </c>
      <c r="E5578" s="7" t="n">
        <v>2</v>
      </c>
    </row>
    <row r="5579" spans="1:5">
      <c r="A5579" t="s">
        <v>4</v>
      </c>
      <c r="B5579" s="4" t="s">
        <v>5</v>
      </c>
      <c r="C5579" s="4" t="s">
        <v>7</v>
      </c>
      <c r="D5579" s="4" t="s">
        <v>11</v>
      </c>
      <c r="E5579" s="4" t="s">
        <v>7</v>
      </c>
    </row>
    <row r="5580" spans="1:5">
      <c r="A5580" t="n">
        <v>39778</v>
      </c>
      <c r="B5580" s="73" t="n">
        <v>102</v>
      </c>
      <c r="C5580" s="7" t="n">
        <v>11</v>
      </c>
      <c r="D5580" s="7" t="n">
        <v>13</v>
      </c>
      <c r="E5580" s="7" t="n">
        <v>3</v>
      </c>
    </row>
    <row r="5581" spans="1:5">
      <c r="A5581" t="s">
        <v>4</v>
      </c>
      <c r="B5581" s="4" t="s">
        <v>5</v>
      </c>
      <c r="C5581" s="4" t="s">
        <v>7</v>
      </c>
      <c r="D5581" s="4" t="s">
        <v>11</v>
      </c>
      <c r="E5581" s="4" t="s">
        <v>7</v>
      </c>
      <c r="F5581" s="4" t="s">
        <v>7</v>
      </c>
    </row>
    <row r="5582" spans="1:5">
      <c r="A5582" t="n">
        <v>39783</v>
      </c>
      <c r="B5582" s="73" t="n">
        <v>102</v>
      </c>
      <c r="C5582" s="7" t="n">
        <v>12</v>
      </c>
      <c r="D5582" s="7" t="n">
        <v>13</v>
      </c>
      <c r="E5582" s="7" t="n">
        <v>0</v>
      </c>
      <c r="F5582" s="7" t="n">
        <v>1</v>
      </c>
    </row>
    <row r="5583" spans="1:5">
      <c r="A5583" t="s">
        <v>4</v>
      </c>
      <c r="B5583" s="4" t="s">
        <v>5</v>
      </c>
      <c r="C5583" s="4" t="s">
        <v>7</v>
      </c>
      <c r="D5583" s="4" t="s">
        <v>11</v>
      </c>
      <c r="E5583" s="4" t="s">
        <v>7</v>
      </c>
      <c r="F5583" s="4" t="s">
        <v>7</v>
      </c>
    </row>
    <row r="5584" spans="1:5">
      <c r="A5584" t="n">
        <v>39789</v>
      </c>
      <c r="B5584" s="73" t="n">
        <v>102</v>
      </c>
      <c r="C5584" s="7" t="n">
        <v>12</v>
      </c>
      <c r="D5584" s="7" t="n">
        <v>13</v>
      </c>
      <c r="E5584" s="7" t="n">
        <v>1</v>
      </c>
      <c r="F5584" s="7" t="n">
        <v>1</v>
      </c>
    </row>
    <row r="5585" spans="1:6">
      <c r="A5585" t="s">
        <v>4</v>
      </c>
      <c r="B5585" s="4" t="s">
        <v>5</v>
      </c>
      <c r="C5585" s="4" t="s">
        <v>7</v>
      </c>
      <c r="D5585" s="4" t="s">
        <v>11</v>
      </c>
      <c r="E5585" s="4" t="s">
        <v>7</v>
      </c>
      <c r="F5585" s="4" t="s">
        <v>7</v>
      </c>
    </row>
    <row r="5586" spans="1:6">
      <c r="A5586" t="n">
        <v>39795</v>
      </c>
      <c r="B5586" s="73" t="n">
        <v>102</v>
      </c>
      <c r="C5586" s="7" t="n">
        <v>12</v>
      </c>
      <c r="D5586" s="7" t="n">
        <v>13</v>
      </c>
      <c r="E5586" s="7" t="n">
        <v>2</v>
      </c>
      <c r="F5586" s="7" t="n">
        <v>1</v>
      </c>
    </row>
    <row r="5587" spans="1:6">
      <c r="A5587" t="s">
        <v>4</v>
      </c>
      <c r="B5587" s="4" t="s">
        <v>5</v>
      </c>
      <c r="C5587" s="4" t="s">
        <v>7</v>
      </c>
      <c r="D5587" s="4" t="s">
        <v>11</v>
      </c>
      <c r="E5587" s="4" t="s">
        <v>7</v>
      </c>
      <c r="F5587" s="4" t="s">
        <v>7</v>
      </c>
    </row>
    <row r="5588" spans="1:6">
      <c r="A5588" t="n">
        <v>39801</v>
      </c>
      <c r="B5588" s="73" t="n">
        <v>102</v>
      </c>
      <c r="C5588" s="7" t="n">
        <v>12</v>
      </c>
      <c r="D5588" s="7" t="n">
        <v>13</v>
      </c>
      <c r="E5588" s="7" t="n">
        <v>3</v>
      </c>
      <c r="F5588" s="7" t="n">
        <v>1</v>
      </c>
    </row>
    <row r="5589" spans="1:6">
      <c r="A5589" t="s">
        <v>4</v>
      </c>
      <c r="B5589" s="4" t="s">
        <v>5</v>
      </c>
      <c r="C5589" s="4" t="s">
        <v>7</v>
      </c>
      <c r="D5589" s="4" t="s">
        <v>11</v>
      </c>
      <c r="E5589" s="4" t="s">
        <v>7</v>
      </c>
      <c r="F5589" s="4" t="s">
        <v>7</v>
      </c>
    </row>
    <row r="5590" spans="1:6">
      <c r="A5590" t="n">
        <v>39807</v>
      </c>
      <c r="B5590" s="73" t="n">
        <v>102</v>
      </c>
      <c r="C5590" s="7" t="n">
        <v>12</v>
      </c>
      <c r="D5590" s="7" t="n">
        <v>13</v>
      </c>
      <c r="E5590" s="7" t="n">
        <v>4</v>
      </c>
      <c r="F5590" s="7" t="n">
        <v>1</v>
      </c>
    </row>
    <row r="5591" spans="1:6">
      <c r="A5591" t="s">
        <v>4</v>
      </c>
      <c r="B5591" s="4" t="s">
        <v>5</v>
      </c>
      <c r="C5591" s="4" t="s">
        <v>7</v>
      </c>
      <c r="D5591" s="4" t="s">
        <v>11</v>
      </c>
      <c r="E5591" s="4" t="s">
        <v>7</v>
      </c>
      <c r="F5591" s="4" t="s">
        <v>7</v>
      </c>
    </row>
    <row r="5592" spans="1:6">
      <c r="A5592" t="n">
        <v>39813</v>
      </c>
      <c r="B5592" s="73" t="n">
        <v>102</v>
      </c>
      <c r="C5592" s="7" t="n">
        <v>12</v>
      </c>
      <c r="D5592" s="7" t="n">
        <v>13</v>
      </c>
      <c r="E5592" s="7" t="n">
        <v>5</v>
      </c>
      <c r="F5592" s="7" t="n">
        <v>1</v>
      </c>
    </row>
    <row r="5593" spans="1:6">
      <c r="A5593" t="s">
        <v>4</v>
      </c>
      <c r="B5593" s="4" t="s">
        <v>5</v>
      </c>
      <c r="C5593" s="4" t="s">
        <v>7</v>
      </c>
      <c r="D5593" s="4" t="s">
        <v>11</v>
      </c>
      <c r="E5593" s="4" t="s">
        <v>7</v>
      </c>
      <c r="F5593" s="4" t="s">
        <v>7</v>
      </c>
    </row>
    <row r="5594" spans="1:6">
      <c r="A5594" t="n">
        <v>39819</v>
      </c>
      <c r="B5594" s="73" t="n">
        <v>102</v>
      </c>
      <c r="C5594" s="7" t="n">
        <v>12</v>
      </c>
      <c r="D5594" s="7" t="n">
        <v>13</v>
      </c>
      <c r="E5594" s="7" t="n">
        <v>6</v>
      </c>
      <c r="F5594" s="7" t="n">
        <v>1</v>
      </c>
    </row>
    <row r="5595" spans="1:6">
      <c r="A5595" t="s">
        <v>4</v>
      </c>
      <c r="B5595" s="4" t="s">
        <v>5</v>
      </c>
      <c r="C5595" s="4" t="s">
        <v>7</v>
      </c>
      <c r="D5595" s="4" t="s">
        <v>11</v>
      </c>
      <c r="E5595" s="4" t="s">
        <v>7</v>
      </c>
    </row>
    <row r="5596" spans="1:6">
      <c r="A5596" t="n">
        <v>39825</v>
      </c>
      <c r="B5596" s="73" t="n">
        <v>102</v>
      </c>
      <c r="C5596" s="7" t="n">
        <v>1</v>
      </c>
      <c r="D5596" s="7" t="n">
        <v>13</v>
      </c>
      <c r="E5596" s="7" t="n">
        <v>255</v>
      </c>
    </row>
    <row r="5597" spans="1:6">
      <c r="A5597" t="s">
        <v>4</v>
      </c>
      <c r="B5597" s="4" t="s">
        <v>5</v>
      </c>
      <c r="C5597" s="4" t="s">
        <v>7</v>
      </c>
      <c r="D5597" s="4" t="s">
        <v>11</v>
      </c>
      <c r="E5597" s="4" t="s">
        <v>7</v>
      </c>
      <c r="F5597" s="4" t="s">
        <v>7</v>
      </c>
    </row>
    <row r="5598" spans="1:6">
      <c r="A5598" t="n">
        <v>39830</v>
      </c>
      <c r="B5598" s="73" t="n">
        <v>102</v>
      </c>
      <c r="C5598" s="7" t="n">
        <v>4</v>
      </c>
      <c r="D5598" s="7" t="n">
        <v>13</v>
      </c>
      <c r="E5598" s="7" t="n">
        <v>255</v>
      </c>
      <c r="F5598" s="7" t="n">
        <v>1</v>
      </c>
    </row>
    <row r="5599" spans="1:6">
      <c r="A5599" t="s">
        <v>4</v>
      </c>
      <c r="B5599" s="4" t="s">
        <v>5</v>
      </c>
      <c r="C5599" s="4" t="s">
        <v>7</v>
      </c>
      <c r="D5599" s="4" t="s">
        <v>11</v>
      </c>
      <c r="E5599" s="4" t="s">
        <v>13</v>
      </c>
    </row>
    <row r="5600" spans="1:6">
      <c r="A5600" t="n">
        <v>39836</v>
      </c>
      <c r="B5600" s="32" t="n">
        <v>167</v>
      </c>
      <c r="C5600" s="7" t="n">
        <v>1</v>
      </c>
      <c r="D5600" s="7" t="n">
        <v>18</v>
      </c>
      <c r="E5600" s="7" t="n">
        <v>2048</v>
      </c>
    </row>
    <row r="5601" spans="1:6">
      <c r="A5601" t="s">
        <v>4</v>
      </c>
      <c r="B5601" s="4" t="s">
        <v>5</v>
      </c>
      <c r="C5601" s="4" t="s">
        <v>7</v>
      </c>
      <c r="D5601" s="4" t="s">
        <v>11</v>
      </c>
      <c r="E5601" s="4" t="s">
        <v>13</v>
      </c>
    </row>
    <row r="5602" spans="1:6">
      <c r="A5602" t="n">
        <v>39844</v>
      </c>
      <c r="B5602" s="32" t="n">
        <v>167</v>
      </c>
      <c r="C5602" s="7" t="n">
        <v>1</v>
      </c>
      <c r="D5602" s="7" t="n">
        <v>18</v>
      </c>
      <c r="E5602" s="7" t="n">
        <v>4096</v>
      </c>
    </row>
    <row r="5603" spans="1:6">
      <c r="A5603" t="s">
        <v>4</v>
      </c>
      <c r="B5603" s="4" t="s">
        <v>5</v>
      </c>
      <c r="C5603" s="4" t="s">
        <v>7</v>
      </c>
      <c r="D5603" s="4" t="s">
        <v>11</v>
      </c>
      <c r="E5603" s="4" t="s">
        <v>13</v>
      </c>
    </row>
    <row r="5604" spans="1:6">
      <c r="A5604" t="n">
        <v>39852</v>
      </c>
      <c r="B5604" s="32" t="n">
        <v>167</v>
      </c>
      <c r="C5604" s="7" t="n">
        <v>1</v>
      </c>
      <c r="D5604" s="7" t="n">
        <v>18</v>
      </c>
      <c r="E5604" s="7" t="n">
        <v>8192</v>
      </c>
    </row>
    <row r="5605" spans="1:6">
      <c r="A5605" t="s">
        <v>4</v>
      </c>
      <c r="B5605" s="4" t="s">
        <v>5</v>
      </c>
      <c r="C5605" s="4" t="s">
        <v>7</v>
      </c>
      <c r="D5605" s="4" t="s">
        <v>11</v>
      </c>
      <c r="E5605" s="4" t="s">
        <v>13</v>
      </c>
    </row>
    <row r="5606" spans="1:6">
      <c r="A5606" t="n">
        <v>39860</v>
      </c>
      <c r="B5606" s="32" t="n">
        <v>167</v>
      </c>
      <c r="C5606" s="7" t="n">
        <v>1</v>
      </c>
      <c r="D5606" s="7" t="n">
        <v>18</v>
      </c>
      <c r="E5606" s="7" t="n">
        <v>16384</v>
      </c>
    </row>
    <row r="5607" spans="1:6">
      <c r="A5607" t="s">
        <v>4</v>
      </c>
      <c r="B5607" s="4" t="s">
        <v>5</v>
      </c>
      <c r="C5607" s="4" t="s">
        <v>7</v>
      </c>
      <c r="D5607" s="4" t="s">
        <v>11</v>
      </c>
      <c r="E5607" s="4" t="s">
        <v>13</v>
      </c>
    </row>
    <row r="5608" spans="1:6">
      <c r="A5608" t="n">
        <v>39868</v>
      </c>
      <c r="B5608" s="32" t="n">
        <v>167</v>
      </c>
      <c r="C5608" s="7" t="n">
        <v>1</v>
      </c>
      <c r="D5608" s="7" t="n">
        <v>18</v>
      </c>
      <c r="E5608" s="7" t="n">
        <v>524288</v>
      </c>
    </row>
    <row r="5609" spans="1:6">
      <c r="A5609" t="s">
        <v>4</v>
      </c>
      <c r="B5609" s="4" t="s">
        <v>5</v>
      </c>
      <c r="C5609" s="4" t="s">
        <v>7</v>
      </c>
      <c r="D5609" s="4" t="s">
        <v>11</v>
      </c>
      <c r="E5609" s="4" t="s">
        <v>13</v>
      </c>
    </row>
    <row r="5610" spans="1:6">
      <c r="A5610" t="n">
        <v>39876</v>
      </c>
      <c r="B5610" s="32" t="n">
        <v>167</v>
      </c>
      <c r="C5610" s="7" t="n">
        <v>1</v>
      </c>
      <c r="D5610" s="7" t="n">
        <v>18</v>
      </c>
      <c r="E5610" s="7" t="n">
        <v>1048576</v>
      </c>
    </row>
    <row r="5611" spans="1:6">
      <c r="A5611" t="s">
        <v>4</v>
      </c>
      <c r="B5611" s="4" t="s">
        <v>5</v>
      </c>
      <c r="C5611" s="4" t="s">
        <v>7</v>
      </c>
      <c r="D5611" s="4" t="s">
        <v>11</v>
      </c>
      <c r="E5611" s="4" t="s">
        <v>13</v>
      </c>
    </row>
    <row r="5612" spans="1:6">
      <c r="A5612" t="n">
        <v>39884</v>
      </c>
      <c r="B5612" s="32" t="n">
        <v>167</v>
      </c>
      <c r="C5612" s="7" t="n">
        <v>1</v>
      </c>
      <c r="D5612" s="7" t="n">
        <v>18</v>
      </c>
      <c r="E5612" s="7" t="n">
        <v>2097152</v>
      </c>
    </row>
    <row r="5613" spans="1:6">
      <c r="A5613" t="s">
        <v>4</v>
      </c>
      <c r="B5613" s="4" t="s">
        <v>5</v>
      </c>
      <c r="C5613" s="4" t="s">
        <v>7</v>
      </c>
      <c r="D5613" s="4" t="s">
        <v>11</v>
      </c>
      <c r="E5613" s="4" t="s">
        <v>13</v>
      </c>
    </row>
    <row r="5614" spans="1:6">
      <c r="A5614" t="n">
        <v>39892</v>
      </c>
      <c r="B5614" s="32" t="n">
        <v>167</v>
      </c>
      <c r="C5614" s="7" t="n">
        <v>1</v>
      </c>
      <c r="D5614" s="7" t="n">
        <v>18</v>
      </c>
      <c r="E5614" s="7" t="n">
        <v>4194304</v>
      </c>
    </row>
    <row r="5615" spans="1:6">
      <c r="A5615" t="s">
        <v>4</v>
      </c>
      <c r="B5615" s="4" t="s">
        <v>5</v>
      </c>
      <c r="C5615" s="4" t="s">
        <v>7</v>
      </c>
      <c r="D5615" s="4" t="s">
        <v>11</v>
      </c>
      <c r="E5615" s="4" t="s">
        <v>13</v>
      </c>
    </row>
    <row r="5616" spans="1:6">
      <c r="A5616" t="n">
        <v>39900</v>
      </c>
      <c r="B5616" s="32" t="n">
        <v>167</v>
      </c>
      <c r="C5616" s="7" t="n">
        <v>1</v>
      </c>
      <c r="D5616" s="7" t="n">
        <v>18</v>
      </c>
      <c r="E5616" s="7" t="n">
        <v>8388608</v>
      </c>
    </row>
    <row r="5617" spans="1:5">
      <c r="A5617" t="s">
        <v>4</v>
      </c>
      <c r="B5617" s="4" t="s">
        <v>5</v>
      </c>
      <c r="C5617" s="4" t="s">
        <v>7</v>
      </c>
      <c r="D5617" s="4" t="s">
        <v>11</v>
      </c>
      <c r="E5617" s="4" t="s">
        <v>13</v>
      </c>
    </row>
    <row r="5618" spans="1:5">
      <c r="A5618" t="n">
        <v>39908</v>
      </c>
      <c r="B5618" s="32" t="n">
        <v>167</v>
      </c>
      <c r="C5618" s="7" t="n">
        <v>1</v>
      </c>
      <c r="D5618" s="7" t="n">
        <v>18</v>
      </c>
      <c r="E5618" s="7" t="n">
        <v>16777216</v>
      </c>
    </row>
    <row r="5619" spans="1:5">
      <c r="A5619" t="s">
        <v>4</v>
      </c>
      <c r="B5619" s="4" t="s">
        <v>5</v>
      </c>
      <c r="C5619" s="4" t="s">
        <v>7</v>
      </c>
      <c r="D5619" s="4" t="s">
        <v>11</v>
      </c>
      <c r="E5619" s="4" t="s">
        <v>13</v>
      </c>
    </row>
    <row r="5620" spans="1:5">
      <c r="A5620" t="n">
        <v>39916</v>
      </c>
      <c r="B5620" s="32" t="n">
        <v>167</v>
      </c>
      <c r="C5620" s="7" t="n">
        <v>1</v>
      </c>
      <c r="D5620" s="7" t="n">
        <v>18</v>
      </c>
      <c r="E5620" s="7" t="n">
        <v>33554432</v>
      </c>
    </row>
    <row r="5621" spans="1:5">
      <c r="A5621" t="s">
        <v>4</v>
      </c>
      <c r="B5621" s="4" t="s">
        <v>5</v>
      </c>
      <c r="C5621" s="4" t="s">
        <v>7</v>
      </c>
      <c r="D5621" s="4" t="s">
        <v>11</v>
      </c>
      <c r="E5621" s="4" t="s">
        <v>13</v>
      </c>
    </row>
    <row r="5622" spans="1:5">
      <c r="A5622" t="n">
        <v>39924</v>
      </c>
      <c r="B5622" s="32" t="n">
        <v>167</v>
      </c>
      <c r="C5622" s="7" t="n">
        <v>1</v>
      </c>
      <c r="D5622" s="7" t="n">
        <v>18</v>
      </c>
      <c r="E5622" s="7" t="n">
        <v>67108864</v>
      </c>
    </row>
    <row r="5623" spans="1:5">
      <c r="A5623" t="s">
        <v>4</v>
      </c>
      <c r="B5623" s="4" t="s">
        <v>5</v>
      </c>
      <c r="C5623" s="4" t="s">
        <v>7</v>
      </c>
      <c r="D5623" s="4" t="s">
        <v>11</v>
      </c>
      <c r="E5623" s="4" t="s">
        <v>13</v>
      </c>
    </row>
    <row r="5624" spans="1:5">
      <c r="A5624" t="n">
        <v>39932</v>
      </c>
      <c r="B5624" s="32" t="n">
        <v>167</v>
      </c>
      <c r="C5624" s="7" t="n">
        <v>1</v>
      </c>
      <c r="D5624" s="7" t="n">
        <v>18</v>
      </c>
      <c r="E5624" s="7" t="n">
        <v>134217728</v>
      </c>
    </row>
    <row r="5625" spans="1:5">
      <c r="A5625" t="s">
        <v>4</v>
      </c>
      <c r="B5625" s="4" t="s">
        <v>5</v>
      </c>
      <c r="C5625" s="4" t="s">
        <v>7</v>
      </c>
      <c r="D5625" s="4" t="s">
        <v>11</v>
      </c>
      <c r="E5625" s="4" t="s">
        <v>7</v>
      </c>
    </row>
    <row r="5626" spans="1:5">
      <c r="A5626" t="n">
        <v>39940</v>
      </c>
      <c r="B5626" s="73" t="n">
        <v>102</v>
      </c>
      <c r="C5626" s="7" t="n">
        <v>11</v>
      </c>
      <c r="D5626" s="7" t="n">
        <v>18</v>
      </c>
      <c r="E5626" s="7" t="n">
        <v>0</v>
      </c>
    </row>
    <row r="5627" spans="1:5">
      <c r="A5627" t="s">
        <v>4</v>
      </c>
      <c r="B5627" s="4" t="s">
        <v>5</v>
      </c>
      <c r="C5627" s="4" t="s">
        <v>7</v>
      </c>
      <c r="D5627" s="4" t="s">
        <v>11</v>
      </c>
      <c r="E5627" s="4" t="s">
        <v>7</v>
      </c>
    </row>
    <row r="5628" spans="1:5">
      <c r="A5628" t="n">
        <v>39945</v>
      </c>
      <c r="B5628" s="73" t="n">
        <v>102</v>
      </c>
      <c r="C5628" s="7" t="n">
        <v>11</v>
      </c>
      <c r="D5628" s="7" t="n">
        <v>18</v>
      </c>
      <c r="E5628" s="7" t="n">
        <v>1</v>
      </c>
    </row>
    <row r="5629" spans="1:5">
      <c r="A5629" t="s">
        <v>4</v>
      </c>
      <c r="B5629" s="4" t="s">
        <v>5</v>
      </c>
      <c r="C5629" s="4" t="s">
        <v>7</v>
      </c>
      <c r="D5629" s="4" t="s">
        <v>11</v>
      </c>
      <c r="E5629" s="4" t="s">
        <v>7</v>
      </c>
    </row>
    <row r="5630" spans="1:5">
      <c r="A5630" t="n">
        <v>39950</v>
      </c>
      <c r="B5630" s="73" t="n">
        <v>102</v>
      </c>
      <c r="C5630" s="7" t="n">
        <v>11</v>
      </c>
      <c r="D5630" s="7" t="n">
        <v>18</v>
      </c>
      <c r="E5630" s="7" t="n">
        <v>2</v>
      </c>
    </row>
    <row r="5631" spans="1:5">
      <c r="A5631" t="s">
        <v>4</v>
      </c>
      <c r="B5631" s="4" t="s">
        <v>5</v>
      </c>
      <c r="C5631" s="4" t="s">
        <v>7</v>
      </c>
      <c r="D5631" s="4" t="s">
        <v>11</v>
      </c>
      <c r="E5631" s="4" t="s">
        <v>7</v>
      </c>
    </row>
    <row r="5632" spans="1:5">
      <c r="A5632" t="n">
        <v>39955</v>
      </c>
      <c r="B5632" s="73" t="n">
        <v>102</v>
      </c>
      <c r="C5632" s="7" t="n">
        <v>11</v>
      </c>
      <c r="D5632" s="7" t="n">
        <v>18</v>
      </c>
      <c r="E5632" s="7" t="n">
        <v>3</v>
      </c>
    </row>
    <row r="5633" spans="1:5">
      <c r="A5633" t="s">
        <v>4</v>
      </c>
      <c r="B5633" s="4" t="s">
        <v>5</v>
      </c>
      <c r="C5633" s="4" t="s">
        <v>7</v>
      </c>
      <c r="D5633" s="4" t="s">
        <v>11</v>
      </c>
      <c r="E5633" s="4" t="s">
        <v>7</v>
      </c>
      <c r="F5633" s="4" t="s">
        <v>7</v>
      </c>
    </row>
    <row r="5634" spans="1:5">
      <c r="A5634" t="n">
        <v>39960</v>
      </c>
      <c r="B5634" s="73" t="n">
        <v>102</v>
      </c>
      <c r="C5634" s="7" t="n">
        <v>12</v>
      </c>
      <c r="D5634" s="7" t="n">
        <v>18</v>
      </c>
      <c r="E5634" s="7" t="n">
        <v>0</v>
      </c>
      <c r="F5634" s="7" t="n">
        <v>1</v>
      </c>
    </row>
    <row r="5635" spans="1:5">
      <c r="A5635" t="s">
        <v>4</v>
      </c>
      <c r="B5635" s="4" t="s">
        <v>5</v>
      </c>
      <c r="C5635" s="4" t="s">
        <v>7</v>
      </c>
      <c r="D5635" s="4" t="s">
        <v>11</v>
      </c>
      <c r="E5635" s="4" t="s">
        <v>7</v>
      </c>
      <c r="F5635" s="4" t="s">
        <v>7</v>
      </c>
    </row>
    <row r="5636" spans="1:5">
      <c r="A5636" t="n">
        <v>39966</v>
      </c>
      <c r="B5636" s="73" t="n">
        <v>102</v>
      </c>
      <c r="C5636" s="7" t="n">
        <v>12</v>
      </c>
      <c r="D5636" s="7" t="n">
        <v>18</v>
      </c>
      <c r="E5636" s="7" t="n">
        <v>1</v>
      </c>
      <c r="F5636" s="7" t="n">
        <v>1</v>
      </c>
    </row>
    <row r="5637" spans="1:5">
      <c r="A5637" t="s">
        <v>4</v>
      </c>
      <c r="B5637" s="4" t="s">
        <v>5</v>
      </c>
      <c r="C5637" s="4" t="s">
        <v>7</v>
      </c>
      <c r="D5637" s="4" t="s">
        <v>11</v>
      </c>
      <c r="E5637" s="4" t="s">
        <v>7</v>
      </c>
      <c r="F5637" s="4" t="s">
        <v>7</v>
      </c>
    </row>
    <row r="5638" spans="1:5">
      <c r="A5638" t="n">
        <v>39972</v>
      </c>
      <c r="B5638" s="73" t="n">
        <v>102</v>
      </c>
      <c r="C5638" s="7" t="n">
        <v>12</v>
      </c>
      <c r="D5638" s="7" t="n">
        <v>18</v>
      </c>
      <c r="E5638" s="7" t="n">
        <v>2</v>
      </c>
      <c r="F5638" s="7" t="n">
        <v>1</v>
      </c>
    </row>
    <row r="5639" spans="1:5">
      <c r="A5639" t="s">
        <v>4</v>
      </c>
      <c r="B5639" s="4" t="s">
        <v>5</v>
      </c>
      <c r="C5639" s="4" t="s">
        <v>7</v>
      </c>
      <c r="D5639" s="4" t="s">
        <v>11</v>
      </c>
      <c r="E5639" s="4" t="s">
        <v>7</v>
      </c>
      <c r="F5639" s="4" t="s">
        <v>7</v>
      </c>
    </row>
    <row r="5640" spans="1:5">
      <c r="A5640" t="n">
        <v>39978</v>
      </c>
      <c r="B5640" s="73" t="n">
        <v>102</v>
      </c>
      <c r="C5640" s="7" t="n">
        <v>12</v>
      </c>
      <c r="D5640" s="7" t="n">
        <v>18</v>
      </c>
      <c r="E5640" s="7" t="n">
        <v>3</v>
      </c>
      <c r="F5640" s="7" t="n">
        <v>1</v>
      </c>
    </row>
    <row r="5641" spans="1:5">
      <c r="A5641" t="s">
        <v>4</v>
      </c>
      <c r="B5641" s="4" t="s">
        <v>5</v>
      </c>
      <c r="C5641" s="4" t="s">
        <v>7</v>
      </c>
      <c r="D5641" s="4" t="s">
        <v>11</v>
      </c>
      <c r="E5641" s="4" t="s">
        <v>7</v>
      </c>
      <c r="F5641" s="4" t="s">
        <v>7</v>
      </c>
    </row>
    <row r="5642" spans="1:5">
      <c r="A5642" t="n">
        <v>39984</v>
      </c>
      <c r="B5642" s="73" t="n">
        <v>102</v>
      </c>
      <c r="C5642" s="7" t="n">
        <v>12</v>
      </c>
      <c r="D5642" s="7" t="n">
        <v>18</v>
      </c>
      <c r="E5642" s="7" t="n">
        <v>4</v>
      </c>
      <c r="F5642" s="7" t="n">
        <v>1</v>
      </c>
    </row>
    <row r="5643" spans="1:5">
      <c r="A5643" t="s">
        <v>4</v>
      </c>
      <c r="B5643" s="4" t="s">
        <v>5</v>
      </c>
      <c r="C5643" s="4" t="s">
        <v>7</v>
      </c>
      <c r="D5643" s="4" t="s">
        <v>11</v>
      </c>
      <c r="E5643" s="4" t="s">
        <v>7</v>
      </c>
      <c r="F5643" s="4" t="s">
        <v>7</v>
      </c>
    </row>
    <row r="5644" spans="1:5">
      <c r="A5644" t="n">
        <v>39990</v>
      </c>
      <c r="B5644" s="73" t="n">
        <v>102</v>
      </c>
      <c r="C5644" s="7" t="n">
        <v>12</v>
      </c>
      <c r="D5644" s="7" t="n">
        <v>18</v>
      </c>
      <c r="E5644" s="7" t="n">
        <v>5</v>
      </c>
      <c r="F5644" s="7" t="n">
        <v>1</v>
      </c>
    </row>
    <row r="5645" spans="1:5">
      <c r="A5645" t="s">
        <v>4</v>
      </c>
      <c r="B5645" s="4" t="s">
        <v>5</v>
      </c>
      <c r="C5645" s="4" t="s">
        <v>7</v>
      </c>
      <c r="D5645" s="4" t="s">
        <v>11</v>
      </c>
      <c r="E5645" s="4" t="s">
        <v>7</v>
      </c>
      <c r="F5645" s="4" t="s">
        <v>7</v>
      </c>
    </row>
    <row r="5646" spans="1:5">
      <c r="A5646" t="n">
        <v>39996</v>
      </c>
      <c r="B5646" s="73" t="n">
        <v>102</v>
      </c>
      <c r="C5646" s="7" t="n">
        <v>12</v>
      </c>
      <c r="D5646" s="7" t="n">
        <v>18</v>
      </c>
      <c r="E5646" s="7" t="n">
        <v>6</v>
      </c>
      <c r="F5646" s="7" t="n">
        <v>1</v>
      </c>
    </row>
    <row r="5647" spans="1:5">
      <c r="A5647" t="s">
        <v>4</v>
      </c>
      <c r="B5647" s="4" t="s">
        <v>5</v>
      </c>
      <c r="C5647" s="4" t="s">
        <v>7</v>
      </c>
      <c r="D5647" s="4" t="s">
        <v>11</v>
      </c>
      <c r="E5647" s="4" t="s">
        <v>7</v>
      </c>
      <c r="F5647" s="4" t="s">
        <v>7</v>
      </c>
    </row>
    <row r="5648" spans="1:5">
      <c r="A5648" t="n">
        <v>40002</v>
      </c>
      <c r="B5648" s="73" t="n">
        <v>102</v>
      </c>
      <c r="C5648" s="7" t="n">
        <v>12</v>
      </c>
      <c r="D5648" s="7" t="n">
        <v>18</v>
      </c>
      <c r="E5648" s="7" t="n">
        <v>7</v>
      </c>
      <c r="F5648" s="7" t="n">
        <v>1</v>
      </c>
    </row>
    <row r="5649" spans="1:6">
      <c r="A5649" t="s">
        <v>4</v>
      </c>
      <c r="B5649" s="4" t="s">
        <v>5</v>
      </c>
      <c r="C5649" s="4" t="s">
        <v>7</v>
      </c>
      <c r="D5649" s="4" t="s">
        <v>11</v>
      </c>
      <c r="E5649" s="4" t="s">
        <v>7</v>
      </c>
    </row>
    <row r="5650" spans="1:6">
      <c r="A5650" t="n">
        <v>40008</v>
      </c>
      <c r="B5650" s="73" t="n">
        <v>102</v>
      </c>
      <c r="C5650" s="7" t="n">
        <v>1</v>
      </c>
      <c r="D5650" s="7" t="n">
        <v>18</v>
      </c>
      <c r="E5650" s="7" t="n">
        <v>255</v>
      </c>
    </row>
    <row r="5651" spans="1:6">
      <c r="A5651" t="s">
        <v>4</v>
      </c>
      <c r="B5651" s="4" t="s">
        <v>5</v>
      </c>
      <c r="C5651" s="4" t="s">
        <v>7</v>
      </c>
      <c r="D5651" s="4" t="s">
        <v>11</v>
      </c>
      <c r="E5651" s="4" t="s">
        <v>7</v>
      </c>
      <c r="F5651" s="4" t="s">
        <v>7</v>
      </c>
    </row>
    <row r="5652" spans="1:6">
      <c r="A5652" t="n">
        <v>40013</v>
      </c>
      <c r="B5652" s="73" t="n">
        <v>102</v>
      </c>
      <c r="C5652" s="7" t="n">
        <v>4</v>
      </c>
      <c r="D5652" s="7" t="n">
        <v>18</v>
      </c>
      <c r="E5652" s="7" t="n">
        <v>255</v>
      </c>
      <c r="F5652" s="7" t="n">
        <v>1</v>
      </c>
    </row>
    <row r="5653" spans="1:6">
      <c r="A5653" t="s">
        <v>4</v>
      </c>
      <c r="B5653" s="4" t="s">
        <v>5</v>
      </c>
      <c r="C5653" s="4" t="s">
        <v>7</v>
      </c>
      <c r="D5653" s="4" t="s">
        <v>11</v>
      </c>
      <c r="E5653" s="4" t="s">
        <v>11</v>
      </c>
      <c r="F5653" s="4" t="s">
        <v>11</v>
      </c>
    </row>
    <row r="5654" spans="1:6">
      <c r="A5654" t="n">
        <v>40019</v>
      </c>
      <c r="B5654" s="74" t="n">
        <v>63</v>
      </c>
      <c r="C5654" s="7" t="n">
        <v>0</v>
      </c>
      <c r="D5654" s="7" t="n">
        <v>16</v>
      </c>
      <c r="E5654" s="7" t="n">
        <v>0</v>
      </c>
      <c r="F5654" s="7" t="n">
        <v>130</v>
      </c>
    </row>
    <row r="5655" spans="1:6">
      <c r="A5655" t="s">
        <v>4</v>
      </c>
      <c r="B5655" s="4" t="s">
        <v>5</v>
      </c>
      <c r="C5655" s="4" t="s">
        <v>7</v>
      </c>
      <c r="D5655" s="4" t="s">
        <v>11</v>
      </c>
      <c r="E5655" s="4" t="s">
        <v>11</v>
      </c>
      <c r="F5655" s="4" t="s">
        <v>11</v>
      </c>
    </row>
    <row r="5656" spans="1:6">
      <c r="A5656" t="n">
        <v>40027</v>
      </c>
      <c r="B5656" s="74" t="n">
        <v>63</v>
      </c>
      <c r="C5656" s="7" t="n">
        <v>0</v>
      </c>
      <c r="D5656" s="7" t="n">
        <v>15</v>
      </c>
      <c r="E5656" s="7" t="n">
        <v>0</v>
      </c>
      <c r="F5656" s="7" t="n">
        <v>130</v>
      </c>
    </row>
    <row r="5657" spans="1:6">
      <c r="A5657" t="s">
        <v>4</v>
      </c>
      <c r="B5657" s="4" t="s">
        <v>5</v>
      </c>
      <c r="C5657" s="4" t="s">
        <v>7</v>
      </c>
      <c r="D5657" s="4" t="s">
        <v>11</v>
      </c>
      <c r="E5657" s="4" t="s">
        <v>11</v>
      </c>
      <c r="F5657" s="4" t="s">
        <v>11</v>
      </c>
    </row>
    <row r="5658" spans="1:6">
      <c r="A5658" t="n">
        <v>40035</v>
      </c>
      <c r="B5658" s="74" t="n">
        <v>63</v>
      </c>
      <c r="C5658" s="7" t="n">
        <v>0</v>
      </c>
      <c r="D5658" s="7" t="n">
        <v>14</v>
      </c>
      <c r="E5658" s="7" t="n">
        <v>0</v>
      </c>
      <c r="F5658" s="7" t="n">
        <v>130</v>
      </c>
    </row>
    <row r="5659" spans="1:6">
      <c r="A5659" t="s">
        <v>4</v>
      </c>
      <c r="B5659" s="4" t="s">
        <v>5</v>
      </c>
      <c r="C5659" s="4" t="s">
        <v>7</v>
      </c>
      <c r="D5659" s="4" t="s">
        <v>11</v>
      </c>
      <c r="E5659" s="4" t="s">
        <v>11</v>
      </c>
      <c r="F5659" s="4" t="s">
        <v>11</v>
      </c>
    </row>
    <row r="5660" spans="1:6">
      <c r="A5660" t="n">
        <v>40043</v>
      </c>
      <c r="B5660" s="74" t="n">
        <v>63</v>
      </c>
      <c r="C5660" s="7" t="n">
        <v>0</v>
      </c>
      <c r="D5660" s="7" t="n">
        <v>13</v>
      </c>
      <c r="E5660" s="7" t="n">
        <v>0</v>
      </c>
      <c r="F5660" s="7" t="n">
        <v>125</v>
      </c>
    </row>
    <row r="5661" spans="1:6">
      <c r="A5661" t="s">
        <v>4</v>
      </c>
      <c r="B5661" s="4" t="s">
        <v>5</v>
      </c>
      <c r="C5661" s="4" t="s">
        <v>7</v>
      </c>
      <c r="D5661" s="4" t="s">
        <v>11</v>
      </c>
      <c r="E5661" s="4" t="s">
        <v>11</v>
      </c>
      <c r="F5661" s="4" t="s">
        <v>11</v>
      </c>
    </row>
    <row r="5662" spans="1:6">
      <c r="A5662" t="n">
        <v>40051</v>
      </c>
      <c r="B5662" s="74" t="n">
        <v>63</v>
      </c>
      <c r="C5662" s="7" t="n">
        <v>0</v>
      </c>
      <c r="D5662" s="7" t="n">
        <v>12</v>
      </c>
      <c r="E5662" s="7" t="n">
        <v>0</v>
      </c>
      <c r="F5662" s="7" t="n">
        <v>125</v>
      </c>
    </row>
    <row r="5663" spans="1:6">
      <c r="A5663" t="s">
        <v>4</v>
      </c>
      <c r="B5663" s="4" t="s">
        <v>5</v>
      </c>
      <c r="C5663" s="4" t="s">
        <v>7</v>
      </c>
      <c r="D5663" s="4" t="s">
        <v>11</v>
      </c>
      <c r="E5663" s="4" t="s">
        <v>11</v>
      </c>
      <c r="F5663" s="4" t="s">
        <v>11</v>
      </c>
    </row>
    <row r="5664" spans="1:6">
      <c r="A5664" t="n">
        <v>40059</v>
      </c>
      <c r="B5664" s="74" t="n">
        <v>63</v>
      </c>
      <c r="C5664" s="7" t="n">
        <v>0</v>
      </c>
      <c r="D5664" s="7" t="n">
        <v>17</v>
      </c>
      <c r="E5664" s="7" t="n">
        <v>0</v>
      </c>
      <c r="F5664" s="7" t="n">
        <v>115</v>
      </c>
    </row>
    <row r="5665" spans="1:6">
      <c r="A5665" t="s">
        <v>4</v>
      </c>
      <c r="B5665" s="4" t="s">
        <v>5</v>
      </c>
      <c r="C5665" s="4" t="s">
        <v>7</v>
      </c>
      <c r="D5665" s="4" t="s">
        <v>11</v>
      </c>
      <c r="E5665" s="4" t="s">
        <v>11</v>
      </c>
      <c r="F5665" s="4" t="s">
        <v>11</v>
      </c>
    </row>
    <row r="5666" spans="1:6">
      <c r="A5666" t="n">
        <v>40067</v>
      </c>
      <c r="B5666" s="74" t="n">
        <v>63</v>
      </c>
      <c r="C5666" s="7" t="n">
        <v>0</v>
      </c>
      <c r="D5666" s="7" t="n">
        <v>18</v>
      </c>
      <c r="E5666" s="7" t="n">
        <v>0</v>
      </c>
      <c r="F5666" s="7" t="n">
        <v>115</v>
      </c>
    </row>
    <row r="5667" spans="1:6">
      <c r="A5667" t="s">
        <v>4</v>
      </c>
      <c r="B5667" s="4" t="s">
        <v>5</v>
      </c>
      <c r="C5667" s="4" t="s">
        <v>7</v>
      </c>
      <c r="D5667" s="4" t="s">
        <v>11</v>
      </c>
      <c r="E5667" s="4" t="s">
        <v>11</v>
      </c>
    </row>
    <row r="5668" spans="1:6">
      <c r="A5668" t="n">
        <v>40075</v>
      </c>
      <c r="B5668" s="75" t="n">
        <v>92</v>
      </c>
      <c r="C5668" s="7" t="n">
        <v>0</v>
      </c>
      <c r="D5668" s="7" t="n">
        <v>18</v>
      </c>
      <c r="E5668" s="7" t="n">
        <v>520</v>
      </c>
    </row>
    <row r="5669" spans="1:6">
      <c r="A5669" t="s">
        <v>4</v>
      </c>
      <c r="B5669" s="4" t="s">
        <v>5</v>
      </c>
      <c r="C5669" s="4" t="s">
        <v>7</v>
      </c>
      <c r="D5669" s="4" t="s">
        <v>11</v>
      </c>
      <c r="E5669" s="4" t="s">
        <v>11</v>
      </c>
    </row>
    <row r="5670" spans="1:6">
      <c r="A5670" t="n">
        <v>40081</v>
      </c>
      <c r="B5670" s="75" t="n">
        <v>92</v>
      </c>
      <c r="C5670" s="7" t="n">
        <v>0</v>
      </c>
      <c r="D5670" s="7" t="n">
        <v>18</v>
      </c>
      <c r="E5670" s="7" t="n">
        <v>521</v>
      </c>
    </row>
    <row r="5671" spans="1:6">
      <c r="A5671" t="s">
        <v>4</v>
      </c>
      <c r="B5671" s="4" t="s">
        <v>5</v>
      </c>
      <c r="C5671" s="4" t="s">
        <v>7</v>
      </c>
      <c r="D5671" s="4" t="s">
        <v>11</v>
      </c>
      <c r="E5671" s="4" t="s">
        <v>11</v>
      </c>
    </row>
    <row r="5672" spans="1:6">
      <c r="A5672" t="n">
        <v>40087</v>
      </c>
      <c r="B5672" s="75" t="n">
        <v>92</v>
      </c>
      <c r="C5672" s="7" t="n">
        <v>0</v>
      </c>
      <c r="D5672" s="7" t="n">
        <v>18</v>
      </c>
      <c r="E5672" s="7" t="n">
        <v>532</v>
      </c>
    </row>
    <row r="5673" spans="1:6">
      <c r="A5673" t="s">
        <v>4</v>
      </c>
      <c r="B5673" s="4" t="s">
        <v>5</v>
      </c>
      <c r="C5673" s="4" t="s">
        <v>7</v>
      </c>
      <c r="D5673" s="4" t="s">
        <v>11</v>
      </c>
      <c r="E5673" s="4" t="s">
        <v>11</v>
      </c>
    </row>
    <row r="5674" spans="1:6">
      <c r="A5674" t="n">
        <v>40093</v>
      </c>
      <c r="B5674" s="75" t="n">
        <v>92</v>
      </c>
      <c r="C5674" s="7" t="n">
        <v>0</v>
      </c>
      <c r="D5674" s="7" t="n">
        <v>18</v>
      </c>
      <c r="E5674" s="7" t="n">
        <v>536</v>
      </c>
    </row>
    <row r="5675" spans="1:6">
      <c r="A5675" t="s">
        <v>4</v>
      </c>
      <c r="B5675" s="4" t="s">
        <v>5</v>
      </c>
      <c r="C5675" s="4" t="s">
        <v>7</v>
      </c>
      <c r="D5675" s="4" t="s">
        <v>11</v>
      </c>
      <c r="E5675" s="4" t="s">
        <v>7</v>
      </c>
      <c r="F5675" s="4" t="s">
        <v>7</v>
      </c>
      <c r="G5675" s="4" t="s">
        <v>12</v>
      </c>
    </row>
    <row r="5676" spans="1:6">
      <c r="A5676" t="n">
        <v>40099</v>
      </c>
      <c r="B5676" s="10" t="n">
        <v>5</v>
      </c>
      <c r="C5676" s="7" t="n">
        <v>30</v>
      </c>
      <c r="D5676" s="7" t="n">
        <v>6497</v>
      </c>
      <c r="E5676" s="7" t="n">
        <v>8</v>
      </c>
      <c r="F5676" s="7" t="n">
        <v>1</v>
      </c>
      <c r="G5676" s="11" t="n">
        <f t="normal" ca="1">A5680</f>
        <v>0</v>
      </c>
    </row>
    <row r="5677" spans="1:6">
      <c r="A5677" t="s">
        <v>4</v>
      </c>
      <c r="B5677" s="4" t="s">
        <v>5</v>
      </c>
      <c r="C5677" s="4" t="s">
        <v>7</v>
      </c>
      <c r="D5677" s="4" t="s">
        <v>11</v>
      </c>
      <c r="E5677" s="4" t="s">
        <v>11</v>
      </c>
    </row>
    <row r="5678" spans="1:6">
      <c r="A5678" t="n">
        <v>40109</v>
      </c>
      <c r="B5678" s="75" t="n">
        <v>92</v>
      </c>
      <c r="C5678" s="7" t="n">
        <v>4</v>
      </c>
      <c r="D5678" s="7" t="n">
        <v>18</v>
      </c>
      <c r="E5678" s="7" t="n">
        <v>536</v>
      </c>
    </row>
    <row r="5679" spans="1:6">
      <c r="A5679" t="s">
        <v>4</v>
      </c>
      <c r="B5679" s="4" t="s">
        <v>5</v>
      </c>
      <c r="C5679" s="4" t="s">
        <v>7</v>
      </c>
      <c r="D5679" s="4" t="s">
        <v>11</v>
      </c>
      <c r="E5679" s="4" t="s">
        <v>13</v>
      </c>
    </row>
    <row r="5680" spans="1:6">
      <c r="A5680" t="n">
        <v>40115</v>
      </c>
      <c r="B5680" s="76" t="n">
        <v>101</v>
      </c>
      <c r="C5680" s="7" t="n">
        <v>0</v>
      </c>
      <c r="D5680" s="7" t="n">
        <v>2013</v>
      </c>
      <c r="E5680" s="7" t="n">
        <v>1</v>
      </c>
    </row>
    <row r="5681" spans="1:7">
      <c r="A5681" t="s">
        <v>4</v>
      </c>
      <c r="B5681" s="4" t="s">
        <v>5</v>
      </c>
      <c r="C5681" s="4" t="s">
        <v>7</v>
      </c>
      <c r="D5681" s="4" t="s">
        <v>11</v>
      </c>
      <c r="E5681" s="4" t="s">
        <v>13</v>
      </c>
    </row>
    <row r="5682" spans="1:7">
      <c r="A5682" t="n">
        <v>40123</v>
      </c>
      <c r="B5682" s="76" t="n">
        <v>101</v>
      </c>
      <c r="C5682" s="7" t="n">
        <v>0</v>
      </c>
      <c r="D5682" s="7" t="n">
        <v>1963</v>
      </c>
      <c r="E5682" s="7" t="n">
        <v>1</v>
      </c>
    </row>
    <row r="5683" spans="1:7">
      <c r="A5683" t="s">
        <v>4</v>
      </c>
      <c r="B5683" s="4" t="s">
        <v>5</v>
      </c>
      <c r="C5683" s="4" t="s">
        <v>7</v>
      </c>
      <c r="D5683" s="4" t="s">
        <v>11</v>
      </c>
      <c r="E5683" s="4" t="s">
        <v>13</v>
      </c>
    </row>
    <row r="5684" spans="1:7">
      <c r="A5684" t="n">
        <v>40131</v>
      </c>
      <c r="B5684" s="76" t="n">
        <v>101</v>
      </c>
      <c r="C5684" s="7" t="n">
        <v>0</v>
      </c>
      <c r="D5684" s="7" t="n">
        <v>1913</v>
      </c>
      <c r="E5684" s="7" t="n">
        <v>1</v>
      </c>
    </row>
    <row r="5685" spans="1:7">
      <c r="A5685" t="s">
        <v>4</v>
      </c>
      <c r="B5685" s="4" t="s">
        <v>5</v>
      </c>
      <c r="C5685" s="4" t="s">
        <v>7</v>
      </c>
      <c r="D5685" s="4" t="s">
        <v>11</v>
      </c>
      <c r="E5685" s="4" t="s">
        <v>13</v>
      </c>
    </row>
    <row r="5686" spans="1:7">
      <c r="A5686" t="n">
        <v>40139</v>
      </c>
      <c r="B5686" s="76" t="n">
        <v>101</v>
      </c>
      <c r="C5686" s="7" t="n">
        <v>0</v>
      </c>
      <c r="D5686" s="7" t="n">
        <v>1863</v>
      </c>
      <c r="E5686" s="7" t="n">
        <v>1</v>
      </c>
    </row>
    <row r="5687" spans="1:7">
      <c r="A5687" t="s">
        <v>4</v>
      </c>
      <c r="B5687" s="4" t="s">
        <v>5</v>
      </c>
      <c r="C5687" s="4" t="s">
        <v>7</v>
      </c>
      <c r="D5687" s="4" t="s">
        <v>11</v>
      </c>
      <c r="E5687" s="4" t="s">
        <v>13</v>
      </c>
    </row>
    <row r="5688" spans="1:7">
      <c r="A5688" t="n">
        <v>40147</v>
      </c>
      <c r="B5688" s="76" t="n">
        <v>101</v>
      </c>
      <c r="C5688" s="7" t="n">
        <v>0</v>
      </c>
      <c r="D5688" s="7" t="n">
        <v>1813</v>
      </c>
      <c r="E5688" s="7" t="n">
        <v>1</v>
      </c>
    </row>
    <row r="5689" spans="1:7">
      <c r="A5689" t="s">
        <v>4</v>
      </c>
      <c r="B5689" s="4" t="s">
        <v>5</v>
      </c>
      <c r="C5689" s="4" t="s">
        <v>7</v>
      </c>
      <c r="D5689" s="4" t="s">
        <v>11</v>
      </c>
      <c r="E5689" s="4" t="s">
        <v>13</v>
      </c>
    </row>
    <row r="5690" spans="1:7">
      <c r="A5690" t="n">
        <v>40155</v>
      </c>
      <c r="B5690" s="76" t="n">
        <v>101</v>
      </c>
      <c r="C5690" s="7" t="n">
        <v>0</v>
      </c>
      <c r="D5690" s="7" t="n">
        <v>2063</v>
      </c>
      <c r="E5690" s="7" t="n">
        <v>1</v>
      </c>
    </row>
    <row r="5691" spans="1:7">
      <c r="A5691" t="s">
        <v>4</v>
      </c>
      <c r="B5691" s="4" t="s">
        <v>5</v>
      </c>
      <c r="C5691" s="4" t="s">
        <v>7</v>
      </c>
      <c r="D5691" s="4" t="s">
        <v>11</v>
      </c>
      <c r="E5691" s="4" t="s">
        <v>13</v>
      </c>
    </row>
    <row r="5692" spans="1:7">
      <c r="A5692" t="n">
        <v>40163</v>
      </c>
      <c r="B5692" s="76" t="n">
        <v>101</v>
      </c>
      <c r="C5692" s="7" t="n">
        <v>0</v>
      </c>
      <c r="D5692" s="7" t="n">
        <v>2113</v>
      </c>
      <c r="E5692" s="7" t="n">
        <v>1</v>
      </c>
    </row>
    <row r="5693" spans="1:7">
      <c r="A5693" t="s">
        <v>4</v>
      </c>
      <c r="B5693" s="4" t="s">
        <v>5</v>
      </c>
      <c r="C5693" s="4" t="s">
        <v>7</v>
      </c>
      <c r="D5693" s="4" t="s">
        <v>11</v>
      </c>
      <c r="E5693" s="4" t="s">
        <v>13</v>
      </c>
    </row>
    <row r="5694" spans="1:7">
      <c r="A5694" t="n">
        <v>40171</v>
      </c>
      <c r="B5694" s="76" t="n">
        <v>101</v>
      </c>
      <c r="C5694" s="7" t="n">
        <v>0</v>
      </c>
      <c r="D5694" s="7" t="n">
        <v>415</v>
      </c>
      <c r="E5694" s="7" t="n">
        <v>6</v>
      </c>
    </row>
    <row r="5695" spans="1:7">
      <c r="A5695" t="s">
        <v>4</v>
      </c>
      <c r="B5695" s="4" t="s">
        <v>5</v>
      </c>
      <c r="C5695" s="4" t="s">
        <v>7</v>
      </c>
      <c r="D5695" s="4" t="s">
        <v>11</v>
      </c>
      <c r="E5695" s="4" t="s">
        <v>13</v>
      </c>
    </row>
    <row r="5696" spans="1:7">
      <c r="A5696" t="n">
        <v>40179</v>
      </c>
      <c r="B5696" s="76" t="n">
        <v>101</v>
      </c>
      <c r="C5696" s="7" t="n">
        <v>0</v>
      </c>
      <c r="D5696" s="7" t="n">
        <v>565</v>
      </c>
      <c r="E5696" s="7" t="n">
        <v>6</v>
      </c>
    </row>
    <row r="5697" spans="1:5">
      <c r="A5697" t="s">
        <v>4</v>
      </c>
      <c r="B5697" s="4" t="s">
        <v>5</v>
      </c>
      <c r="C5697" s="4" t="s">
        <v>7</v>
      </c>
      <c r="D5697" s="4" t="s">
        <v>11</v>
      </c>
      <c r="E5697" s="4" t="s">
        <v>13</v>
      </c>
    </row>
    <row r="5698" spans="1:5">
      <c r="A5698" t="n">
        <v>40187</v>
      </c>
      <c r="B5698" s="76" t="n">
        <v>101</v>
      </c>
      <c r="C5698" s="7" t="n">
        <v>0</v>
      </c>
      <c r="D5698" s="7" t="n">
        <v>417</v>
      </c>
      <c r="E5698" s="7" t="n">
        <v>1</v>
      </c>
    </row>
    <row r="5699" spans="1:5">
      <c r="A5699" t="s">
        <v>4</v>
      </c>
      <c r="B5699" s="4" t="s">
        <v>5</v>
      </c>
      <c r="C5699" s="4" t="s">
        <v>7</v>
      </c>
      <c r="D5699" s="4" t="s">
        <v>11</v>
      </c>
      <c r="E5699" s="4" t="s">
        <v>13</v>
      </c>
    </row>
    <row r="5700" spans="1:5">
      <c r="A5700" t="n">
        <v>40195</v>
      </c>
      <c r="B5700" s="76" t="n">
        <v>101</v>
      </c>
      <c r="C5700" s="7" t="n">
        <v>0</v>
      </c>
      <c r="D5700" s="7" t="n">
        <v>567</v>
      </c>
      <c r="E5700" s="7" t="n">
        <v>1</v>
      </c>
    </row>
    <row r="5701" spans="1:5">
      <c r="A5701" t="s">
        <v>4</v>
      </c>
      <c r="B5701" s="4" t="s">
        <v>5</v>
      </c>
      <c r="C5701" s="4" t="s">
        <v>7</v>
      </c>
      <c r="D5701" s="4" t="s">
        <v>11</v>
      </c>
      <c r="E5701" s="4" t="s">
        <v>11</v>
      </c>
      <c r="F5701" s="4" t="s">
        <v>7</v>
      </c>
    </row>
    <row r="5702" spans="1:5">
      <c r="A5702" t="n">
        <v>40203</v>
      </c>
      <c r="B5702" s="73" t="n">
        <v>102</v>
      </c>
      <c r="C5702" s="7" t="n">
        <v>0</v>
      </c>
      <c r="D5702" s="7" t="n">
        <v>16</v>
      </c>
      <c r="E5702" s="7" t="n">
        <v>2013</v>
      </c>
      <c r="F5702" s="7" t="n">
        <v>255</v>
      </c>
    </row>
    <row r="5703" spans="1:5">
      <c r="A5703" t="s">
        <v>4</v>
      </c>
      <c r="B5703" s="4" t="s">
        <v>5</v>
      </c>
      <c r="C5703" s="4" t="s">
        <v>7</v>
      </c>
      <c r="D5703" s="4" t="s">
        <v>11</v>
      </c>
      <c r="E5703" s="4" t="s">
        <v>11</v>
      </c>
      <c r="F5703" s="4" t="s">
        <v>7</v>
      </c>
    </row>
    <row r="5704" spans="1:5">
      <c r="A5704" t="n">
        <v>40210</v>
      </c>
      <c r="B5704" s="73" t="n">
        <v>102</v>
      </c>
      <c r="C5704" s="7" t="n">
        <v>0</v>
      </c>
      <c r="D5704" s="7" t="n">
        <v>16</v>
      </c>
      <c r="E5704" s="7" t="n">
        <v>415</v>
      </c>
      <c r="F5704" s="7" t="n">
        <v>255</v>
      </c>
    </row>
    <row r="5705" spans="1:5">
      <c r="A5705" t="s">
        <v>4</v>
      </c>
      <c r="B5705" s="4" t="s">
        <v>5</v>
      </c>
      <c r="C5705" s="4" t="s">
        <v>7</v>
      </c>
      <c r="D5705" s="4" t="s">
        <v>11</v>
      </c>
      <c r="E5705" s="4" t="s">
        <v>11</v>
      </c>
      <c r="F5705" s="4" t="s">
        <v>7</v>
      </c>
    </row>
    <row r="5706" spans="1:5">
      <c r="A5706" t="n">
        <v>40217</v>
      </c>
      <c r="B5706" s="73" t="n">
        <v>102</v>
      </c>
      <c r="C5706" s="7" t="n">
        <v>0</v>
      </c>
      <c r="D5706" s="7" t="n">
        <v>16</v>
      </c>
      <c r="E5706" s="7" t="n">
        <v>565</v>
      </c>
      <c r="F5706" s="7" t="n">
        <v>255</v>
      </c>
    </row>
    <row r="5707" spans="1:5">
      <c r="A5707" t="s">
        <v>4</v>
      </c>
      <c r="B5707" s="4" t="s">
        <v>5</v>
      </c>
      <c r="C5707" s="4" t="s">
        <v>7</v>
      </c>
      <c r="D5707" s="4" t="s">
        <v>11</v>
      </c>
      <c r="E5707" s="4" t="s">
        <v>11</v>
      </c>
      <c r="F5707" s="4" t="s">
        <v>7</v>
      </c>
    </row>
    <row r="5708" spans="1:5">
      <c r="A5708" t="n">
        <v>40224</v>
      </c>
      <c r="B5708" s="73" t="n">
        <v>102</v>
      </c>
      <c r="C5708" s="7" t="n">
        <v>0</v>
      </c>
      <c r="D5708" s="7" t="n">
        <v>15</v>
      </c>
      <c r="E5708" s="7" t="n">
        <v>1963</v>
      </c>
      <c r="F5708" s="7" t="n">
        <v>255</v>
      </c>
    </row>
    <row r="5709" spans="1:5">
      <c r="A5709" t="s">
        <v>4</v>
      </c>
      <c r="B5709" s="4" t="s">
        <v>5</v>
      </c>
      <c r="C5709" s="4" t="s">
        <v>7</v>
      </c>
      <c r="D5709" s="4" t="s">
        <v>11</v>
      </c>
      <c r="E5709" s="4" t="s">
        <v>11</v>
      </c>
      <c r="F5709" s="4" t="s">
        <v>7</v>
      </c>
    </row>
    <row r="5710" spans="1:5">
      <c r="A5710" t="n">
        <v>40231</v>
      </c>
      <c r="B5710" s="73" t="n">
        <v>102</v>
      </c>
      <c r="C5710" s="7" t="n">
        <v>0</v>
      </c>
      <c r="D5710" s="7" t="n">
        <v>15</v>
      </c>
      <c r="E5710" s="7" t="n">
        <v>415</v>
      </c>
      <c r="F5710" s="7" t="n">
        <v>255</v>
      </c>
    </row>
    <row r="5711" spans="1:5">
      <c r="A5711" t="s">
        <v>4</v>
      </c>
      <c r="B5711" s="4" t="s">
        <v>5</v>
      </c>
      <c r="C5711" s="4" t="s">
        <v>7</v>
      </c>
      <c r="D5711" s="4" t="s">
        <v>11</v>
      </c>
      <c r="E5711" s="4" t="s">
        <v>11</v>
      </c>
      <c r="F5711" s="4" t="s">
        <v>7</v>
      </c>
    </row>
    <row r="5712" spans="1:5">
      <c r="A5712" t="n">
        <v>40238</v>
      </c>
      <c r="B5712" s="73" t="n">
        <v>102</v>
      </c>
      <c r="C5712" s="7" t="n">
        <v>0</v>
      </c>
      <c r="D5712" s="7" t="n">
        <v>15</v>
      </c>
      <c r="E5712" s="7" t="n">
        <v>565</v>
      </c>
      <c r="F5712" s="7" t="n">
        <v>255</v>
      </c>
    </row>
    <row r="5713" spans="1:6">
      <c r="A5713" t="s">
        <v>4</v>
      </c>
      <c r="B5713" s="4" t="s">
        <v>5</v>
      </c>
      <c r="C5713" s="4" t="s">
        <v>7</v>
      </c>
      <c r="D5713" s="4" t="s">
        <v>11</v>
      </c>
      <c r="E5713" s="4" t="s">
        <v>11</v>
      </c>
      <c r="F5713" s="4" t="s">
        <v>7</v>
      </c>
    </row>
    <row r="5714" spans="1:6">
      <c r="A5714" t="n">
        <v>40245</v>
      </c>
      <c r="B5714" s="73" t="n">
        <v>102</v>
      </c>
      <c r="C5714" s="7" t="n">
        <v>0</v>
      </c>
      <c r="D5714" s="7" t="n">
        <v>14</v>
      </c>
      <c r="E5714" s="7" t="n">
        <v>1913</v>
      </c>
      <c r="F5714" s="7" t="n">
        <v>255</v>
      </c>
    </row>
    <row r="5715" spans="1:6">
      <c r="A5715" t="s">
        <v>4</v>
      </c>
      <c r="B5715" s="4" t="s">
        <v>5</v>
      </c>
      <c r="C5715" s="4" t="s">
        <v>7</v>
      </c>
      <c r="D5715" s="4" t="s">
        <v>11</v>
      </c>
      <c r="E5715" s="4" t="s">
        <v>11</v>
      </c>
      <c r="F5715" s="4" t="s">
        <v>7</v>
      </c>
    </row>
    <row r="5716" spans="1:6">
      <c r="A5716" t="n">
        <v>40252</v>
      </c>
      <c r="B5716" s="73" t="n">
        <v>102</v>
      </c>
      <c r="C5716" s="7" t="n">
        <v>0</v>
      </c>
      <c r="D5716" s="7" t="n">
        <v>14</v>
      </c>
      <c r="E5716" s="7" t="n">
        <v>415</v>
      </c>
      <c r="F5716" s="7" t="n">
        <v>255</v>
      </c>
    </row>
    <row r="5717" spans="1:6">
      <c r="A5717" t="s">
        <v>4</v>
      </c>
      <c r="B5717" s="4" t="s">
        <v>5</v>
      </c>
      <c r="C5717" s="4" t="s">
        <v>7</v>
      </c>
      <c r="D5717" s="4" t="s">
        <v>11</v>
      </c>
      <c r="E5717" s="4" t="s">
        <v>11</v>
      </c>
      <c r="F5717" s="4" t="s">
        <v>7</v>
      </c>
    </row>
    <row r="5718" spans="1:6">
      <c r="A5718" t="n">
        <v>40259</v>
      </c>
      <c r="B5718" s="73" t="n">
        <v>102</v>
      </c>
      <c r="C5718" s="7" t="n">
        <v>0</v>
      </c>
      <c r="D5718" s="7" t="n">
        <v>14</v>
      </c>
      <c r="E5718" s="7" t="n">
        <v>565</v>
      </c>
      <c r="F5718" s="7" t="n">
        <v>255</v>
      </c>
    </row>
    <row r="5719" spans="1:6">
      <c r="A5719" t="s">
        <v>4</v>
      </c>
      <c r="B5719" s="4" t="s">
        <v>5</v>
      </c>
      <c r="C5719" s="4" t="s">
        <v>7</v>
      </c>
      <c r="D5719" s="4" t="s">
        <v>11</v>
      </c>
      <c r="E5719" s="4" t="s">
        <v>11</v>
      </c>
      <c r="F5719" s="4" t="s">
        <v>7</v>
      </c>
    </row>
    <row r="5720" spans="1:6">
      <c r="A5720" t="n">
        <v>40266</v>
      </c>
      <c r="B5720" s="73" t="n">
        <v>102</v>
      </c>
      <c r="C5720" s="7" t="n">
        <v>0</v>
      </c>
      <c r="D5720" s="7" t="n">
        <v>13</v>
      </c>
      <c r="E5720" s="7" t="n">
        <v>1863</v>
      </c>
      <c r="F5720" s="7" t="n">
        <v>255</v>
      </c>
    </row>
    <row r="5721" spans="1:6">
      <c r="A5721" t="s">
        <v>4</v>
      </c>
      <c r="B5721" s="4" t="s">
        <v>5</v>
      </c>
      <c r="C5721" s="4" t="s">
        <v>7</v>
      </c>
      <c r="D5721" s="4" t="s">
        <v>11</v>
      </c>
      <c r="E5721" s="4" t="s">
        <v>11</v>
      </c>
      <c r="F5721" s="4" t="s">
        <v>7</v>
      </c>
    </row>
    <row r="5722" spans="1:6">
      <c r="A5722" t="n">
        <v>40273</v>
      </c>
      <c r="B5722" s="73" t="n">
        <v>102</v>
      </c>
      <c r="C5722" s="7" t="n">
        <v>0</v>
      </c>
      <c r="D5722" s="7" t="n">
        <v>13</v>
      </c>
      <c r="E5722" s="7" t="n">
        <v>415</v>
      </c>
      <c r="F5722" s="7" t="n">
        <v>255</v>
      </c>
    </row>
    <row r="5723" spans="1:6">
      <c r="A5723" t="s">
        <v>4</v>
      </c>
      <c r="B5723" s="4" t="s">
        <v>5</v>
      </c>
      <c r="C5723" s="4" t="s">
        <v>7</v>
      </c>
      <c r="D5723" s="4" t="s">
        <v>11</v>
      </c>
      <c r="E5723" s="4" t="s">
        <v>11</v>
      </c>
      <c r="F5723" s="4" t="s">
        <v>7</v>
      </c>
    </row>
    <row r="5724" spans="1:6">
      <c r="A5724" t="n">
        <v>40280</v>
      </c>
      <c r="B5724" s="73" t="n">
        <v>102</v>
      </c>
      <c r="C5724" s="7" t="n">
        <v>0</v>
      </c>
      <c r="D5724" s="7" t="n">
        <v>13</v>
      </c>
      <c r="E5724" s="7" t="n">
        <v>565</v>
      </c>
      <c r="F5724" s="7" t="n">
        <v>255</v>
      </c>
    </row>
    <row r="5725" spans="1:6">
      <c r="A5725" t="s">
        <v>4</v>
      </c>
      <c r="B5725" s="4" t="s">
        <v>5</v>
      </c>
      <c r="C5725" s="4" t="s">
        <v>7</v>
      </c>
      <c r="D5725" s="4" t="s">
        <v>11</v>
      </c>
      <c r="E5725" s="4" t="s">
        <v>11</v>
      </c>
      <c r="F5725" s="4" t="s">
        <v>7</v>
      </c>
    </row>
    <row r="5726" spans="1:6">
      <c r="A5726" t="n">
        <v>40287</v>
      </c>
      <c r="B5726" s="73" t="n">
        <v>102</v>
      </c>
      <c r="C5726" s="7" t="n">
        <v>0</v>
      </c>
      <c r="D5726" s="7" t="n">
        <v>12</v>
      </c>
      <c r="E5726" s="7" t="n">
        <v>1813</v>
      </c>
      <c r="F5726" s="7" t="n">
        <v>255</v>
      </c>
    </row>
    <row r="5727" spans="1:6">
      <c r="A5727" t="s">
        <v>4</v>
      </c>
      <c r="B5727" s="4" t="s">
        <v>5</v>
      </c>
      <c r="C5727" s="4" t="s">
        <v>7</v>
      </c>
      <c r="D5727" s="4" t="s">
        <v>11</v>
      </c>
      <c r="E5727" s="4" t="s">
        <v>11</v>
      </c>
      <c r="F5727" s="4" t="s">
        <v>7</v>
      </c>
    </row>
    <row r="5728" spans="1:6">
      <c r="A5728" t="n">
        <v>40294</v>
      </c>
      <c r="B5728" s="73" t="n">
        <v>102</v>
      </c>
      <c r="C5728" s="7" t="n">
        <v>0</v>
      </c>
      <c r="D5728" s="7" t="n">
        <v>12</v>
      </c>
      <c r="E5728" s="7" t="n">
        <v>415</v>
      </c>
      <c r="F5728" s="7" t="n">
        <v>255</v>
      </c>
    </row>
    <row r="5729" spans="1:6">
      <c r="A5729" t="s">
        <v>4</v>
      </c>
      <c r="B5729" s="4" t="s">
        <v>5</v>
      </c>
      <c r="C5729" s="4" t="s">
        <v>7</v>
      </c>
      <c r="D5729" s="4" t="s">
        <v>11</v>
      </c>
      <c r="E5729" s="4" t="s">
        <v>11</v>
      </c>
      <c r="F5729" s="4" t="s">
        <v>7</v>
      </c>
    </row>
    <row r="5730" spans="1:6">
      <c r="A5730" t="n">
        <v>40301</v>
      </c>
      <c r="B5730" s="73" t="n">
        <v>102</v>
      </c>
      <c r="C5730" s="7" t="n">
        <v>0</v>
      </c>
      <c r="D5730" s="7" t="n">
        <v>12</v>
      </c>
      <c r="E5730" s="7" t="n">
        <v>565</v>
      </c>
      <c r="F5730" s="7" t="n">
        <v>255</v>
      </c>
    </row>
    <row r="5731" spans="1:6">
      <c r="A5731" t="s">
        <v>4</v>
      </c>
      <c r="B5731" s="4" t="s">
        <v>5</v>
      </c>
      <c r="C5731" s="4" t="s">
        <v>7</v>
      </c>
      <c r="D5731" s="4" t="s">
        <v>11</v>
      </c>
      <c r="E5731" s="4" t="s">
        <v>11</v>
      </c>
      <c r="F5731" s="4" t="s">
        <v>7</v>
      </c>
    </row>
    <row r="5732" spans="1:6">
      <c r="A5732" t="n">
        <v>40308</v>
      </c>
      <c r="B5732" s="73" t="n">
        <v>102</v>
      </c>
      <c r="C5732" s="7" t="n">
        <v>0</v>
      </c>
      <c r="D5732" s="7" t="n">
        <v>17</v>
      </c>
      <c r="E5732" s="7" t="n">
        <v>2063</v>
      </c>
      <c r="F5732" s="7" t="n">
        <v>255</v>
      </c>
    </row>
    <row r="5733" spans="1:6">
      <c r="A5733" t="s">
        <v>4</v>
      </c>
      <c r="B5733" s="4" t="s">
        <v>5</v>
      </c>
      <c r="C5733" s="4" t="s">
        <v>7</v>
      </c>
      <c r="D5733" s="4" t="s">
        <v>11</v>
      </c>
      <c r="E5733" s="4" t="s">
        <v>11</v>
      </c>
      <c r="F5733" s="4" t="s">
        <v>7</v>
      </c>
    </row>
    <row r="5734" spans="1:6">
      <c r="A5734" t="n">
        <v>40315</v>
      </c>
      <c r="B5734" s="73" t="n">
        <v>102</v>
      </c>
      <c r="C5734" s="7" t="n">
        <v>0</v>
      </c>
      <c r="D5734" s="7" t="n">
        <v>17</v>
      </c>
      <c r="E5734" s="7" t="n">
        <v>415</v>
      </c>
      <c r="F5734" s="7" t="n">
        <v>255</v>
      </c>
    </row>
    <row r="5735" spans="1:6">
      <c r="A5735" t="s">
        <v>4</v>
      </c>
      <c r="B5735" s="4" t="s">
        <v>5</v>
      </c>
      <c r="C5735" s="4" t="s">
        <v>7</v>
      </c>
      <c r="D5735" s="4" t="s">
        <v>11</v>
      </c>
      <c r="E5735" s="4" t="s">
        <v>11</v>
      </c>
      <c r="F5735" s="4" t="s">
        <v>7</v>
      </c>
    </row>
    <row r="5736" spans="1:6">
      <c r="A5736" t="n">
        <v>40322</v>
      </c>
      <c r="B5736" s="73" t="n">
        <v>102</v>
      </c>
      <c r="C5736" s="7" t="n">
        <v>0</v>
      </c>
      <c r="D5736" s="7" t="n">
        <v>17</v>
      </c>
      <c r="E5736" s="7" t="n">
        <v>565</v>
      </c>
      <c r="F5736" s="7" t="n">
        <v>255</v>
      </c>
    </row>
    <row r="5737" spans="1:6">
      <c r="A5737" t="s">
        <v>4</v>
      </c>
      <c r="B5737" s="4" t="s">
        <v>5</v>
      </c>
      <c r="C5737" s="4" t="s">
        <v>7</v>
      </c>
      <c r="D5737" s="4" t="s">
        <v>11</v>
      </c>
      <c r="E5737" s="4" t="s">
        <v>11</v>
      </c>
      <c r="F5737" s="4" t="s">
        <v>7</v>
      </c>
    </row>
    <row r="5738" spans="1:6">
      <c r="A5738" t="n">
        <v>40329</v>
      </c>
      <c r="B5738" s="73" t="n">
        <v>102</v>
      </c>
      <c r="C5738" s="7" t="n">
        <v>0</v>
      </c>
      <c r="D5738" s="7" t="n">
        <v>18</v>
      </c>
      <c r="E5738" s="7" t="n">
        <v>2113</v>
      </c>
      <c r="F5738" s="7" t="n">
        <v>255</v>
      </c>
    </row>
    <row r="5739" spans="1:6">
      <c r="A5739" t="s">
        <v>4</v>
      </c>
      <c r="B5739" s="4" t="s">
        <v>5</v>
      </c>
      <c r="C5739" s="4" t="s">
        <v>7</v>
      </c>
      <c r="D5739" s="4" t="s">
        <v>11</v>
      </c>
      <c r="E5739" s="4" t="s">
        <v>11</v>
      </c>
      <c r="F5739" s="4" t="s">
        <v>7</v>
      </c>
    </row>
    <row r="5740" spans="1:6">
      <c r="A5740" t="n">
        <v>40336</v>
      </c>
      <c r="B5740" s="73" t="n">
        <v>102</v>
      </c>
      <c r="C5740" s="7" t="n">
        <v>0</v>
      </c>
      <c r="D5740" s="7" t="n">
        <v>18</v>
      </c>
      <c r="E5740" s="7" t="n">
        <v>417</v>
      </c>
      <c r="F5740" s="7" t="n">
        <v>255</v>
      </c>
    </row>
    <row r="5741" spans="1:6">
      <c r="A5741" t="s">
        <v>4</v>
      </c>
      <c r="B5741" s="4" t="s">
        <v>5</v>
      </c>
      <c r="C5741" s="4" t="s">
        <v>7</v>
      </c>
      <c r="D5741" s="4" t="s">
        <v>11</v>
      </c>
      <c r="E5741" s="4" t="s">
        <v>11</v>
      </c>
      <c r="F5741" s="4" t="s">
        <v>7</v>
      </c>
    </row>
    <row r="5742" spans="1:6">
      <c r="A5742" t="n">
        <v>40343</v>
      </c>
      <c r="B5742" s="73" t="n">
        <v>102</v>
      </c>
      <c r="C5742" s="7" t="n">
        <v>0</v>
      </c>
      <c r="D5742" s="7" t="n">
        <v>18</v>
      </c>
      <c r="E5742" s="7" t="n">
        <v>567</v>
      </c>
      <c r="F5742" s="7" t="n">
        <v>255</v>
      </c>
    </row>
    <row r="5743" spans="1:6">
      <c r="A5743" t="s">
        <v>4</v>
      </c>
      <c r="B5743" s="4" t="s">
        <v>5</v>
      </c>
      <c r="C5743" s="4" t="s">
        <v>7</v>
      </c>
      <c r="D5743" s="4" t="s">
        <v>11</v>
      </c>
      <c r="E5743" s="4" t="s">
        <v>13</v>
      </c>
    </row>
    <row r="5744" spans="1:6">
      <c r="A5744" t="n">
        <v>40350</v>
      </c>
      <c r="B5744" s="76" t="n">
        <v>101</v>
      </c>
      <c r="C5744" s="7" t="n">
        <v>0</v>
      </c>
      <c r="D5744" s="7" t="n">
        <v>776</v>
      </c>
      <c r="E5744" s="7" t="n">
        <v>1</v>
      </c>
    </row>
    <row r="5745" spans="1:6">
      <c r="A5745" t="s">
        <v>4</v>
      </c>
      <c r="B5745" s="4" t="s">
        <v>5</v>
      </c>
      <c r="C5745" s="4" t="s">
        <v>7</v>
      </c>
      <c r="D5745" s="4" t="s">
        <v>11</v>
      </c>
      <c r="E5745" s="4" t="s">
        <v>11</v>
      </c>
      <c r="F5745" s="4" t="s">
        <v>7</v>
      </c>
    </row>
    <row r="5746" spans="1:6">
      <c r="A5746" t="n">
        <v>40358</v>
      </c>
      <c r="B5746" s="73" t="n">
        <v>102</v>
      </c>
      <c r="C5746" s="7" t="n">
        <v>0</v>
      </c>
      <c r="D5746" s="7" t="n">
        <v>16</v>
      </c>
      <c r="E5746" s="7" t="n">
        <v>776</v>
      </c>
      <c r="F5746" s="7" t="n">
        <v>255</v>
      </c>
    </row>
    <row r="5747" spans="1:6">
      <c r="A5747" t="s">
        <v>4</v>
      </c>
      <c r="B5747" s="4" t="s">
        <v>5</v>
      </c>
      <c r="C5747" s="4" t="s">
        <v>7</v>
      </c>
      <c r="D5747" s="4" t="s">
        <v>11</v>
      </c>
      <c r="E5747" s="4" t="s">
        <v>13</v>
      </c>
    </row>
    <row r="5748" spans="1:6">
      <c r="A5748" t="n">
        <v>40365</v>
      </c>
      <c r="B5748" s="32" t="n">
        <v>167</v>
      </c>
      <c r="C5748" s="7" t="n">
        <v>0</v>
      </c>
      <c r="D5748" s="7" t="n">
        <v>16</v>
      </c>
      <c r="E5748" s="7" t="n">
        <v>16384</v>
      </c>
    </row>
    <row r="5749" spans="1:6">
      <c r="A5749" t="s">
        <v>4</v>
      </c>
      <c r="B5749" s="4" t="s">
        <v>5</v>
      </c>
      <c r="C5749" s="4" t="s">
        <v>7</v>
      </c>
      <c r="D5749" s="4" t="s">
        <v>8</v>
      </c>
    </row>
    <row r="5750" spans="1:6">
      <c r="A5750" t="n">
        <v>40373</v>
      </c>
      <c r="B5750" s="6" t="n">
        <v>2</v>
      </c>
      <c r="C5750" s="7" t="n">
        <v>10</v>
      </c>
      <c r="D5750" s="7" t="s">
        <v>336</v>
      </c>
    </row>
    <row r="5751" spans="1:6">
      <c r="A5751" t="s">
        <v>4</v>
      </c>
      <c r="B5751" s="4" t="s">
        <v>5</v>
      </c>
      <c r="C5751" s="4" t="s">
        <v>7</v>
      </c>
      <c r="D5751" s="45" t="s">
        <v>62</v>
      </c>
      <c r="E5751" s="4" t="s">
        <v>5</v>
      </c>
      <c r="F5751" s="4" t="s">
        <v>7</v>
      </c>
      <c r="G5751" s="4" t="s">
        <v>11</v>
      </c>
      <c r="H5751" s="4" t="s">
        <v>13</v>
      </c>
      <c r="I5751" s="45" t="s">
        <v>63</v>
      </c>
      <c r="J5751" s="4" t="s">
        <v>7</v>
      </c>
      <c r="K5751" s="4" t="s">
        <v>13</v>
      </c>
      <c r="L5751" s="4" t="s">
        <v>7</v>
      </c>
      <c r="M5751" s="4" t="s">
        <v>7</v>
      </c>
      <c r="N5751" s="4" t="s">
        <v>12</v>
      </c>
    </row>
    <row r="5752" spans="1:6">
      <c r="A5752" t="n">
        <v>40390</v>
      </c>
      <c r="B5752" s="10" t="n">
        <v>5</v>
      </c>
      <c r="C5752" s="7" t="n">
        <v>28</v>
      </c>
      <c r="D5752" s="45" t="s">
        <v>3</v>
      </c>
      <c r="E5752" s="76" t="n">
        <v>101</v>
      </c>
      <c r="F5752" s="7" t="n">
        <v>2</v>
      </c>
      <c r="G5752" s="7" t="n">
        <v>3210</v>
      </c>
      <c r="H5752" s="7" t="n">
        <v>0</v>
      </c>
      <c r="I5752" s="45" t="s">
        <v>3</v>
      </c>
      <c r="J5752" s="7" t="n">
        <v>0</v>
      </c>
      <c r="K5752" s="7" t="n">
        <v>1</v>
      </c>
      <c r="L5752" s="7" t="n">
        <v>2</v>
      </c>
      <c r="M5752" s="7" t="n">
        <v>1</v>
      </c>
      <c r="N5752" s="11" t="n">
        <f t="normal" ca="1">A5756</f>
        <v>0</v>
      </c>
    </row>
    <row r="5753" spans="1:6">
      <c r="A5753" t="s">
        <v>4</v>
      </c>
      <c r="B5753" s="4" t="s">
        <v>5</v>
      </c>
      <c r="C5753" s="4" t="s">
        <v>7</v>
      </c>
      <c r="D5753" s="4" t="s">
        <v>11</v>
      </c>
      <c r="E5753" s="4" t="s">
        <v>11</v>
      </c>
      <c r="F5753" s="4" t="s">
        <v>7</v>
      </c>
      <c r="G5753" s="4" t="s">
        <v>7</v>
      </c>
    </row>
    <row r="5754" spans="1:6">
      <c r="A5754" t="n">
        <v>40411</v>
      </c>
      <c r="B5754" s="73" t="n">
        <v>102</v>
      </c>
      <c r="C5754" s="7" t="n">
        <v>3</v>
      </c>
      <c r="D5754" s="7" t="n">
        <v>16</v>
      </c>
      <c r="E5754" s="7" t="n">
        <v>3210</v>
      </c>
      <c r="F5754" s="7" t="n">
        <v>0</v>
      </c>
      <c r="G5754" s="7" t="n">
        <v>1</v>
      </c>
    </row>
    <row r="5755" spans="1:6">
      <c r="A5755" t="s">
        <v>4</v>
      </c>
      <c r="B5755" s="4" t="s">
        <v>5</v>
      </c>
      <c r="C5755" s="4" t="s">
        <v>7</v>
      </c>
      <c r="D5755" s="45" t="s">
        <v>62</v>
      </c>
      <c r="E5755" s="4" t="s">
        <v>5</v>
      </c>
      <c r="F5755" s="4" t="s">
        <v>7</v>
      </c>
      <c r="G5755" s="4" t="s">
        <v>11</v>
      </c>
      <c r="H5755" s="4" t="s">
        <v>13</v>
      </c>
      <c r="I5755" s="45" t="s">
        <v>63</v>
      </c>
      <c r="J5755" s="4" t="s">
        <v>7</v>
      </c>
      <c r="K5755" s="4" t="s">
        <v>13</v>
      </c>
      <c r="L5755" s="4" t="s">
        <v>7</v>
      </c>
      <c r="M5755" s="4" t="s">
        <v>7</v>
      </c>
      <c r="N5755" s="4" t="s">
        <v>12</v>
      </c>
    </row>
    <row r="5756" spans="1:6">
      <c r="A5756" t="n">
        <v>40419</v>
      </c>
      <c r="B5756" s="10" t="n">
        <v>5</v>
      </c>
      <c r="C5756" s="7" t="n">
        <v>28</v>
      </c>
      <c r="D5756" s="45" t="s">
        <v>3</v>
      </c>
      <c r="E5756" s="76" t="n">
        <v>101</v>
      </c>
      <c r="F5756" s="7" t="n">
        <v>2</v>
      </c>
      <c r="G5756" s="7" t="n">
        <v>3213</v>
      </c>
      <c r="H5756" s="7" t="n">
        <v>0</v>
      </c>
      <c r="I5756" s="45" t="s">
        <v>3</v>
      </c>
      <c r="J5756" s="7" t="n">
        <v>0</v>
      </c>
      <c r="K5756" s="7" t="n">
        <v>1</v>
      </c>
      <c r="L5756" s="7" t="n">
        <v>2</v>
      </c>
      <c r="M5756" s="7" t="n">
        <v>1</v>
      </c>
      <c r="N5756" s="11" t="n">
        <f t="normal" ca="1">A5760</f>
        <v>0</v>
      </c>
    </row>
    <row r="5757" spans="1:6">
      <c r="A5757" t="s">
        <v>4</v>
      </c>
      <c r="B5757" s="4" t="s">
        <v>5</v>
      </c>
      <c r="C5757" s="4" t="s">
        <v>7</v>
      </c>
      <c r="D5757" s="4" t="s">
        <v>11</v>
      </c>
      <c r="E5757" s="4" t="s">
        <v>11</v>
      </c>
      <c r="F5757" s="4" t="s">
        <v>7</v>
      </c>
      <c r="G5757" s="4" t="s">
        <v>7</v>
      </c>
    </row>
    <row r="5758" spans="1:6">
      <c r="A5758" t="n">
        <v>40440</v>
      </c>
      <c r="B5758" s="73" t="n">
        <v>102</v>
      </c>
      <c r="C5758" s="7" t="n">
        <v>3</v>
      </c>
      <c r="D5758" s="7" t="n">
        <v>15</v>
      </c>
      <c r="E5758" s="7" t="n">
        <v>3213</v>
      </c>
      <c r="F5758" s="7" t="n">
        <v>0</v>
      </c>
      <c r="G5758" s="7" t="n">
        <v>1</v>
      </c>
    </row>
    <row r="5759" spans="1:6">
      <c r="A5759" t="s">
        <v>4</v>
      </c>
      <c r="B5759" s="4" t="s">
        <v>5</v>
      </c>
      <c r="C5759" s="4" t="s">
        <v>7</v>
      </c>
      <c r="D5759" s="45" t="s">
        <v>62</v>
      </c>
      <c r="E5759" s="4" t="s">
        <v>5</v>
      </c>
      <c r="F5759" s="4" t="s">
        <v>7</v>
      </c>
      <c r="G5759" s="4" t="s">
        <v>11</v>
      </c>
      <c r="H5759" s="4" t="s">
        <v>13</v>
      </c>
      <c r="I5759" s="45" t="s">
        <v>63</v>
      </c>
      <c r="J5759" s="4" t="s">
        <v>7</v>
      </c>
      <c r="K5759" s="4" t="s">
        <v>13</v>
      </c>
      <c r="L5759" s="4" t="s">
        <v>7</v>
      </c>
      <c r="M5759" s="4" t="s">
        <v>7</v>
      </c>
      <c r="N5759" s="4" t="s">
        <v>12</v>
      </c>
    </row>
    <row r="5760" spans="1:6">
      <c r="A5760" t="n">
        <v>40448</v>
      </c>
      <c r="B5760" s="10" t="n">
        <v>5</v>
      </c>
      <c r="C5760" s="7" t="n">
        <v>28</v>
      </c>
      <c r="D5760" s="45" t="s">
        <v>3</v>
      </c>
      <c r="E5760" s="76" t="n">
        <v>101</v>
      </c>
      <c r="F5760" s="7" t="n">
        <v>2</v>
      </c>
      <c r="G5760" s="7" t="n">
        <v>3216</v>
      </c>
      <c r="H5760" s="7" t="n">
        <v>0</v>
      </c>
      <c r="I5760" s="45" t="s">
        <v>3</v>
      </c>
      <c r="J5760" s="7" t="n">
        <v>0</v>
      </c>
      <c r="K5760" s="7" t="n">
        <v>1</v>
      </c>
      <c r="L5760" s="7" t="n">
        <v>2</v>
      </c>
      <c r="M5760" s="7" t="n">
        <v>1</v>
      </c>
      <c r="N5760" s="11" t="n">
        <f t="normal" ca="1">A5764</f>
        <v>0</v>
      </c>
    </row>
    <row r="5761" spans="1:14">
      <c r="A5761" t="s">
        <v>4</v>
      </c>
      <c r="B5761" s="4" t="s">
        <v>5</v>
      </c>
      <c r="C5761" s="4" t="s">
        <v>7</v>
      </c>
      <c r="D5761" s="4" t="s">
        <v>11</v>
      </c>
      <c r="E5761" s="4" t="s">
        <v>11</v>
      </c>
      <c r="F5761" s="4" t="s">
        <v>7</v>
      </c>
      <c r="G5761" s="4" t="s">
        <v>7</v>
      </c>
    </row>
    <row r="5762" spans="1:14">
      <c r="A5762" t="n">
        <v>40469</v>
      </c>
      <c r="B5762" s="73" t="n">
        <v>102</v>
      </c>
      <c r="C5762" s="7" t="n">
        <v>3</v>
      </c>
      <c r="D5762" s="7" t="n">
        <v>14</v>
      </c>
      <c r="E5762" s="7" t="n">
        <v>3216</v>
      </c>
      <c r="F5762" s="7" t="n">
        <v>0</v>
      </c>
      <c r="G5762" s="7" t="n">
        <v>1</v>
      </c>
    </row>
    <row r="5763" spans="1:14">
      <c r="A5763" t="s">
        <v>4</v>
      </c>
      <c r="B5763" s="4" t="s">
        <v>5</v>
      </c>
      <c r="C5763" s="4" t="s">
        <v>7</v>
      </c>
      <c r="D5763" s="45" t="s">
        <v>62</v>
      </c>
      <c r="E5763" s="4" t="s">
        <v>5</v>
      </c>
      <c r="F5763" s="4" t="s">
        <v>7</v>
      </c>
      <c r="G5763" s="4" t="s">
        <v>11</v>
      </c>
      <c r="H5763" s="4" t="s">
        <v>13</v>
      </c>
      <c r="I5763" s="45" t="s">
        <v>63</v>
      </c>
      <c r="J5763" s="4" t="s">
        <v>7</v>
      </c>
      <c r="K5763" s="4" t="s">
        <v>7</v>
      </c>
      <c r="L5763" s="4" t="s">
        <v>12</v>
      </c>
    </row>
    <row r="5764" spans="1:14">
      <c r="A5764" t="n">
        <v>40477</v>
      </c>
      <c r="B5764" s="10" t="n">
        <v>5</v>
      </c>
      <c r="C5764" s="7" t="n">
        <v>28</v>
      </c>
      <c r="D5764" s="45" t="s">
        <v>3</v>
      </c>
      <c r="E5764" s="76" t="n">
        <v>101</v>
      </c>
      <c r="F5764" s="7" t="n">
        <v>2</v>
      </c>
      <c r="G5764" s="7" t="n">
        <v>3205</v>
      </c>
      <c r="H5764" s="7" t="n">
        <v>1</v>
      </c>
      <c r="I5764" s="45" t="s">
        <v>3</v>
      </c>
      <c r="J5764" s="7" t="n">
        <v>8</v>
      </c>
      <c r="K5764" s="7" t="n">
        <v>1</v>
      </c>
      <c r="L5764" s="11" t="n">
        <f t="normal" ca="1">A5772</f>
        <v>0</v>
      </c>
    </row>
    <row r="5765" spans="1:14">
      <c r="A5765" t="s">
        <v>4</v>
      </c>
      <c r="B5765" s="4" t="s">
        <v>5</v>
      </c>
      <c r="C5765" s="4" t="s">
        <v>7</v>
      </c>
      <c r="D5765" s="4" t="s">
        <v>11</v>
      </c>
      <c r="E5765" s="4" t="s">
        <v>13</v>
      </c>
    </row>
    <row r="5766" spans="1:14">
      <c r="A5766" t="n">
        <v>40493</v>
      </c>
      <c r="B5766" s="76" t="n">
        <v>101</v>
      </c>
      <c r="C5766" s="7" t="n">
        <v>0</v>
      </c>
      <c r="D5766" s="7" t="n">
        <v>3205</v>
      </c>
      <c r="E5766" s="7" t="n">
        <v>1</v>
      </c>
    </row>
    <row r="5767" spans="1:14">
      <c r="A5767" t="s">
        <v>4</v>
      </c>
      <c r="B5767" s="4" t="s">
        <v>5</v>
      </c>
      <c r="C5767" s="4" t="s">
        <v>7</v>
      </c>
      <c r="D5767" s="4" t="s">
        <v>11</v>
      </c>
      <c r="E5767" s="4" t="s">
        <v>11</v>
      </c>
      <c r="F5767" s="4" t="s">
        <v>11</v>
      </c>
    </row>
    <row r="5768" spans="1:14">
      <c r="A5768" t="n">
        <v>40501</v>
      </c>
      <c r="B5768" s="73" t="n">
        <v>102</v>
      </c>
      <c r="C5768" s="7" t="n">
        <v>8</v>
      </c>
      <c r="D5768" s="7" t="n">
        <v>3205</v>
      </c>
      <c r="E5768" s="7" t="n">
        <v>4</v>
      </c>
      <c r="F5768" s="7" t="n">
        <v>0</v>
      </c>
    </row>
    <row r="5769" spans="1:14">
      <c r="A5769" t="s">
        <v>4</v>
      </c>
      <c r="B5769" s="4" t="s">
        <v>5</v>
      </c>
      <c r="C5769" s="4" t="s">
        <v>7</v>
      </c>
      <c r="D5769" s="4" t="s">
        <v>11</v>
      </c>
      <c r="E5769" s="4" t="s">
        <v>11</v>
      </c>
      <c r="F5769" s="4" t="s">
        <v>7</v>
      </c>
      <c r="G5769" s="4" t="s">
        <v>7</v>
      </c>
    </row>
    <row r="5770" spans="1:14">
      <c r="A5770" t="n">
        <v>40509</v>
      </c>
      <c r="B5770" s="73" t="n">
        <v>102</v>
      </c>
      <c r="C5770" s="7" t="n">
        <v>3</v>
      </c>
      <c r="D5770" s="7" t="n">
        <v>13</v>
      </c>
      <c r="E5770" s="7" t="n">
        <v>3205</v>
      </c>
      <c r="F5770" s="7" t="n">
        <v>0</v>
      </c>
      <c r="G5770" s="7" t="n">
        <v>1</v>
      </c>
    </row>
    <row r="5771" spans="1:14">
      <c r="A5771" t="s">
        <v>4</v>
      </c>
      <c r="B5771" s="4" t="s">
        <v>5</v>
      </c>
      <c r="C5771" s="4" t="s">
        <v>7</v>
      </c>
      <c r="D5771" s="45" t="s">
        <v>62</v>
      </c>
      <c r="E5771" s="4" t="s">
        <v>5</v>
      </c>
      <c r="F5771" s="4" t="s">
        <v>7</v>
      </c>
      <c r="G5771" s="4" t="s">
        <v>11</v>
      </c>
      <c r="H5771" s="4" t="s">
        <v>13</v>
      </c>
      <c r="I5771" s="45" t="s">
        <v>63</v>
      </c>
      <c r="J5771" s="4" t="s">
        <v>7</v>
      </c>
      <c r="K5771" s="4" t="s">
        <v>13</v>
      </c>
      <c r="L5771" s="4" t="s">
        <v>7</v>
      </c>
      <c r="M5771" s="4" t="s">
        <v>7</v>
      </c>
      <c r="N5771" s="4" t="s">
        <v>12</v>
      </c>
    </row>
    <row r="5772" spans="1:14">
      <c r="A5772" t="n">
        <v>40517</v>
      </c>
      <c r="B5772" s="10" t="n">
        <v>5</v>
      </c>
      <c r="C5772" s="7" t="n">
        <v>28</v>
      </c>
      <c r="D5772" s="45" t="s">
        <v>3</v>
      </c>
      <c r="E5772" s="76" t="n">
        <v>101</v>
      </c>
      <c r="F5772" s="7" t="n">
        <v>2</v>
      </c>
      <c r="G5772" s="7" t="n">
        <v>3205</v>
      </c>
      <c r="H5772" s="7" t="n">
        <v>0</v>
      </c>
      <c r="I5772" s="45" t="s">
        <v>3</v>
      </c>
      <c r="J5772" s="7" t="n">
        <v>0</v>
      </c>
      <c r="K5772" s="7" t="n">
        <v>1</v>
      </c>
      <c r="L5772" s="7" t="n">
        <v>2</v>
      </c>
      <c r="M5772" s="7" t="n">
        <v>1</v>
      </c>
      <c r="N5772" s="11" t="n">
        <f t="normal" ca="1">A5776</f>
        <v>0</v>
      </c>
    </row>
    <row r="5773" spans="1:14">
      <c r="A5773" t="s">
        <v>4</v>
      </c>
      <c r="B5773" s="4" t="s">
        <v>5</v>
      </c>
      <c r="C5773" s="4" t="s">
        <v>7</v>
      </c>
      <c r="D5773" s="4" t="s">
        <v>11</v>
      </c>
      <c r="E5773" s="4" t="s">
        <v>11</v>
      </c>
      <c r="F5773" s="4" t="s">
        <v>7</v>
      </c>
      <c r="G5773" s="4" t="s">
        <v>7</v>
      </c>
    </row>
    <row r="5774" spans="1:14">
      <c r="A5774" t="n">
        <v>40538</v>
      </c>
      <c r="B5774" s="73" t="n">
        <v>102</v>
      </c>
      <c r="C5774" s="7" t="n">
        <v>3</v>
      </c>
      <c r="D5774" s="7" t="n">
        <v>13</v>
      </c>
      <c r="E5774" s="7" t="n">
        <v>3205</v>
      </c>
      <c r="F5774" s="7" t="n">
        <v>0</v>
      </c>
      <c r="G5774" s="7" t="n">
        <v>1</v>
      </c>
    </row>
    <row r="5775" spans="1:14">
      <c r="A5775" t="s">
        <v>4</v>
      </c>
      <c r="B5775" s="4" t="s">
        <v>5</v>
      </c>
      <c r="C5775" s="4" t="s">
        <v>7</v>
      </c>
      <c r="D5775" s="45" t="s">
        <v>62</v>
      </c>
      <c r="E5775" s="4" t="s">
        <v>5</v>
      </c>
      <c r="F5775" s="4" t="s">
        <v>7</v>
      </c>
      <c r="G5775" s="4" t="s">
        <v>11</v>
      </c>
      <c r="H5775" s="4" t="s">
        <v>13</v>
      </c>
      <c r="I5775" s="45" t="s">
        <v>63</v>
      </c>
      <c r="J5775" s="4" t="s">
        <v>7</v>
      </c>
      <c r="K5775" s="4" t="s">
        <v>7</v>
      </c>
      <c r="L5775" s="4" t="s">
        <v>12</v>
      </c>
    </row>
    <row r="5776" spans="1:14">
      <c r="A5776" t="n">
        <v>40546</v>
      </c>
      <c r="B5776" s="10" t="n">
        <v>5</v>
      </c>
      <c r="C5776" s="7" t="n">
        <v>28</v>
      </c>
      <c r="D5776" s="45" t="s">
        <v>3</v>
      </c>
      <c r="E5776" s="76" t="n">
        <v>101</v>
      </c>
      <c r="F5776" s="7" t="n">
        <v>2</v>
      </c>
      <c r="G5776" s="7" t="n">
        <v>3226</v>
      </c>
      <c r="H5776" s="7" t="n">
        <v>1</v>
      </c>
      <c r="I5776" s="45" t="s">
        <v>3</v>
      </c>
      <c r="J5776" s="7" t="n">
        <v>8</v>
      </c>
      <c r="K5776" s="7" t="n">
        <v>1</v>
      </c>
      <c r="L5776" s="11" t="n">
        <f t="normal" ca="1">A5784</f>
        <v>0</v>
      </c>
    </row>
    <row r="5777" spans="1:14">
      <c r="A5777" t="s">
        <v>4</v>
      </c>
      <c r="B5777" s="4" t="s">
        <v>5</v>
      </c>
      <c r="C5777" s="4" t="s">
        <v>7</v>
      </c>
      <c r="D5777" s="4" t="s">
        <v>11</v>
      </c>
      <c r="E5777" s="4" t="s">
        <v>13</v>
      </c>
    </row>
    <row r="5778" spans="1:14">
      <c r="A5778" t="n">
        <v>40562</v>
      </c>
      <c r="B5778" s="76" t="n">
        <v>101</v>
      </c>
      <c r="C5778" s="7" t="n">
        <v>0</v>
      </c>
      <c r="D5778" s="7" t="n">
        <v>3226</v>
      </c>
      <c r="E5778" s="7" t="n">
        <v>1</v>
      </c>
    </row>
    <row r="5779" spans="1:14">
      <c r="A5779" t="s">
        <v>4</v>
      </c>
      <c r="B5779" s="4" t="s">
        <v>5</v>
      </c>
      <c r="C5779" s="4" t="s">
        <v>7</v>
      </c>
      <c r="D5779" s="4" t="s">
        <v>11</v>
      </c>
      <c r="E5779" s="4" t="s">
        <v>11</v>
      </c>
      <c r="F5779" s="4" t="s">
        <v>11</v>
      </c>
    </row>
    <row r="5780" spans="1:14">
      <c r="A5780" t="n">
        <v>40570</v>
      </c>
      <c r="B5780" s="73" t="n">
        <v>102</v>
      </c>
      <c r="C5780" s="7" t="n">
        <v>8</v>
      </c>
      <c r="D5780" s="7" t="n">
        <v>3226</v>
      </c>
      <c r="E5780" s="7" t="n">
        <v>4</v>
      </c>
      <c r="F5780" s="7" t="n">
        <v>0</v>
      </c>
    </row>
    <row r="5781" spans="1:14">
      <c r="A5781" t="s">
        <v>4</v>
      </c>
      <c r="B5781" s="4" t="s">
        <v>5</v>
      </c>
      <c r="C5781" s="4" t="s">
        <v>7</v>
      </c>
      <c r="D5781" s="4" t="s">
        <v>11</v>
      </c>
      <c r="E5781" s="4" t="s">
        <v>11</v>
      </c>
      <c r="F5781" s="4" t="s">
        <v>7</v>
      </c>
      <c r="G5781" s="4" t="s">
        <v>7</v>
      </c>
    </row>
    <row r="5782" spans="1:14">
      <c r="A5782" t="n">
        <v>40578</v>
      </c>
      <c r="B5782" s="73" t="n">
        <v>102</v>
      </c>
      <c r="C5782" s="7" t="n">
        <v>3</v>
      </c>
      <c r="D5782" s="7" t="n">
        <v>12</v>
      </c>
      <c r="E5782" s="7" t="n">
        <v>3226</v>
      </c>
      <c r="F5782" s="7" t="n">
        <v>0</v>
      </c>
      <c r="G5782" s="7" t="n">
        <v>1</v>
      </c>
    </row>
    <row r="5783" spans="1:14">
      <c r="A5783" t="s">
        <v>4</v>
      </c>
      <c r="B5783" s="4" t="s">
        <v>5</v>
      </c>
      <c r="C5783" s="4" t="s">
        <v>7</v>
      </c>
      <c r="D5783" s="45" t="s">
        <v>62</v>
      </c>
      <c r="E5783" s="4" t="s">
        <v>5</v>
      </c>
      <c r="F5783" s="4" t="s">
        <v>7</v>
      </c>
      <c r="G5783" s="4" t="s">
        <v>11</v>
      </c>
      <c r="H5783" s="4" t="s">
        <v>13</v>
      </c>
      <c r="I5783" s="45" t="s">
        <v>63</v>
      </c>
      <c r="J5783" s="4" t="s">
        <v>7</v>
      </c>
      <c r="K5783" s="4" t="s">
        <v>13</v>
      </c>
      <c r="L5783" s="4" t="s">
        <v>7</v>
      </c>
      <c r="M5783" s="4" t="s">
        <v>7</v>
      </c>
      <c r="N5783" s="4" t="s">
        <v>12</v>
      </c>
    </row>
    <row r="5784" spans="1:14">
      <c r="A5784" t="n">
        <v>40586</v>
      </c>
      <c r="B5784" s="10" t="n">
        <v>5</v>
      </c>
      <c r="C5784" s="7" t="n">
        <v>28</v>
      </c>
      <c r="D5784" s="45" t="s">
        <v>3</v>
      </c>
      <c r="E5784" s="76" t="n">
        <v>101</v>
      </c>
      <c r="F5784" s="7" t="n">
        <v>2</v>
      </c>
      <c r="G5784" s="7" t="n">
        <v>3226</v>
      </c>
      <c r="H5784" s="7" t="n">
        <v>0</v>
      </c>
      <c r="I5784" s="45" t="s">
        <v>3</v>
      </c>
      <c r="J5784" s="7" t="n">
        <v>0</v>
      </c>
      <c r="K5784" s="7" t="n">
        <v>1</v>
      </c>
      <c r="L5784" s="7" t="n">
        <v>2</v>
      </c>
      <c r="M5784" s="7" t="n">
        <v>1</v>
      </c>
      <c r="N5784" s="11" t="n">
        <f t="normal" ca="1">A5788</f>
        <v>0</v>
      </c>
    </row>
    <row r="5785" spans="1:14">
      <c r="A5785" t="s">
        <v>4</v>
      </c>
      <c r="B5785" s="4" t="s">
        <v>5</v>
      </c>
      <c r="C5785" s="4" t="s">
        <v>7</v>
      </c>
      <c r="D5785" s="4" t="s">
        <v>11</v>
      </c>
      <c r="E5785" s="4" t="s">
        <v>11</v>
      </c>
      <c r="F5785" s="4" t="s">
        <v>7</v>
      </c>
      <c r="G5785" s="4" t="s">
        <v>7</v>
      </c>
    </row>
    <row r="5786" spans="1:14">
      <c r="A5786" t="n">
        <v>40607</v>
      </c>
      <c r="B5786" s="73" t="n">
        <v>102</v>
      </c>
      <c r="C5786" s="7" t="n">
        <v>3</v>
      </c>
      <c r="D5786" s="7" t="n">
        <v>12</v>
      </c>
      <c r="E5786" s="7" t="n">
        <v>3226</v>
      </c>
      <c r="F5786" s="7" t="n">
        <v>0</v>
      </c>
      <c r="G5786" s="7" t="n">
        <v>1</v>
      </c>
    </row>
    <row r="5787" spans="1:14">
      <c r="A5787" t="s">
        <v>4</v>
      </c>
      <c r="B5787" s="4" t="s">
        <v>5</v>
      </c>
      <c r="C5787" s="4" t="s">
        <v>7</v>
      </c>
      <c r="D5787" s="45" t="s">
        <v>62</v>
      </c>
      <c r="E5787" s="4" t="s">
        <v>5</v>
      </c>
      <c r="F5787" s="4" t="s">
        <v>7</v>
      </c>
      <c r="G5787" s="4" t="s">
        <v>11</v>
      </c>
      <c r="H5787" s="4" t="s">
        <v>13</v>
      </c>
      <c r="I5787" s="45" t="s">
        <v>63</v>
      </c>
      <c r="J5787" s="4" t="s">
        <v>7</v>
      </c>
      <c r="K5787" s="4" t="s">
        <v>7</v>
      </c>
      <c r="L5787" s="4" t="s">
        <v>12</v>
      </c>
    </row>
    <row r="5788" spans="1:14">
      <c r="A5788" t="n">
        <v>40615</v>
      </c>
      <c r="B5788" s="10" t="n">
        <v>5</v>
      </c>
      <c r="C5788" s="7" t="n">
        <v>28</v>
      </c>
      <c r="D5788" s="45" t="s">
        <v>3</v>
      </c>
      <c r="E5788" s="76" t="n">
        <v>101</v>
      </c>
      <c r="F5788" s="7" t="n">
        <v>2</v>
      </c>
      <c r="G5788" s="7" t="n">
        <v>3212</v>
      </c>
      <c r="H5788" s="7" t="n">
        <v>1</v>
      </c>
      <c r="I5788" s="45" t="s">
        <v>3</v>
      </c>
      <c r="J5788" s="7" t="n">
        <v>8</v>
      </c>
      <c r="K5788" s="7" t="n">
        <v>1</v>
      </c>
      <c r="L5788" s="11" t="n">
        <f t="normal" ca="1">A5796</f>
        <v>0</v>
      </c>
    </row>
    <row r="5789" spans="1:14">
      <c r="A5789" t="s">
        <v>4</v>
      </c>
      <c r="B5789" s="4" t="s">
        <v>5</v>
      </c>
      <c r="C5789" s="4" t="s">
        <v>7</v>
      </c>
      <c r="D5789" s="4" t="s">
        <v>11</v>
      </c>
      <c r="E5789" s="4" t="s">
        <v>13</v>
      </c>
    </row>
    <row r="5790" spans="1:14">
      <c r="A5790" t="n">
        <v>40631</v>
      </c>
      <c r="B5790" s="76" t="n">
        <v>101</v>
      </c>
      <c r="C5790" s="7" t="n">
        <v>0</v>
      </c>
      <c r="D5790" s="7" t="n">
        <v>3212</v>
      </c>
      <c r="E5790" s="7" t="n">
        <v>1</v>
      </c>
    </row>
    <row r="5791" spans="1:14">
      <c r="A5791" t="s">
        <v>4</v>
      </c>
      <c r="B5791" s="4" t="s">
        <v>5</v>
      </c>
      <c r="C5791" s="4" t="s">
        <v>7</v>
      </c>
      <c r="D5791" s="4" t="s">
        <v>11</v>
      </c>
      <c r="E5791" s="4" t="s">
        <v>11</v>
      </c>
      <c r="F5791" s="4" t="s">
        <v>11</v>
      </c>
    </row>
    <row r="5792" spans="1:14">
      <c r="A5792" t="n">
        <v>40639</v>
      </c>
      <c r="B5792" s="73" t="n">
        <v>102</v>
      </c>
      <c r="C5792" s="7" t="n">
        <v>8</v>
      </c>
      <c r="D5792" s="7" t="n">
        <v>3212</v>
      </c>
      <c r="E5792" s="7" t="n">
        <v>4</v>
      </c>
      <c r="F5792" s="7" t="n">
        <v>0</v>
      </c>
    </row>
    <row r="5793" spans="1:14">
      <c r="A5793" t="s">
        <v>4</v>
      </c>
      <c r="B5793" s="4" t="s">
        <v>5</v>
      </c>
      <c r="C5793" s="4" t="s">
        <v>7</v>
      </c>
      <c r="D5793" s="4" t="s">
        <v>11</v>
      </c>
      <c r="E5793" s="4" t="s">
        <v>11</v>
      </c>
      <c r="F5793" s="4" t="s">
        <v>7</v>
      </c>
      <c r="G5793" s="4" t="s">
        <v>7</v>
      </c>
    </row>
    <row r="5794" spans="1:14">
      <c r="A5794" t="n">
        <v>40647</v>
      </c>
      <c r="B5794" s="73" t="n">
        <v>102</v>
      </c>
      <c r="C5794" s="7" t="n">
        <v>3</v>
      </c>
      <c r="D5794" s="7" t="n">
        <v>17</v>
      </c>
      <c r="E5794" s="7" t="n">
        <v>3212</v>
      </c>
      <c r="F5794" s="7" t="n">
        <v>0</v>
      </c>
      <c r="G5794" s="7" t="n">
        <v>1</v>
      </c>
    </row>
    <row r="5795" spans="1:14">
      <c r="A5795" t="s">
        <v>4</v>
      </c>
      <c r="B5795" s="4" t="s">
        <v>5</v>
      </c>
      <c r="C5795" s="4" t="s">
        <v>7</v>
      </c>
      <c r="D5795" s="45" t="s">
        <v>62</v>
      </c>
      <c r="E5795" s="4" t="s">
        <v>5</v>
      </c>
      <c r="F5795" s="4" t="s">
        <v>7</v>
      </c>
      <c r="G5795" s="4" t="s">
        <v>11</v>
      </c>
      <c r="H5795" s="4" t="s">
        <v>13</v>
      </c>
      <c r="I5795" s="45" t="s">
        <v>63</v>
      </c>
      <c r="J5795" s="4" t="s">
        <v>7</v>
      </c>
      <c r="K5795" s="4" t="s">
        <v>13</v>
      </c>
      <c r="L5795" s="4" t="s">
        <v>7</v>
      </c>
      <c r="M5795" s="4" t="s">
        <v>7</v>
      </c>
      <c r="N5795" s="4" t="s">
        <v>12</v>
      </c>
    </row>
    <row r="5796" spans="1:14">
      <c r="A5796" t="n">
        <v>40655</v>
      </c>
      <c r="B5796" s="10" t="n">
        <v>5</v>
      </c>
      <c r="C5796" s="7" t="n">
        <v>28</v>
      </c>
      <c r="D5796" s="45" t="s">
        <v>3</v>
      </c>
      <c r="E5796" s="76" t="n">
        <v>101</v>
      </c>
      <c r="F5796" s="7" t="n">
        <v>2</v>
      </c>
      <c r="G5796" s="7" t="n">
        <v>3212</v>
      </c>
      <c r="H5796" s="7" t="n">
        <v>0</v>
      </c>
      <c r="I5796" s="45" t="s">
        <v>3</v>
      </c>
      <c r="J5796" s="7" t="n">
        <v>0</v>
      </c>
      <c r="K5796" s="7" t="n">
        <v>1</v>
      </c>
      <c r="L5796" s="7" t="n">
        <v>2</v>
      </c>
      <c r="M5796" s="7" t="n">
        <v>1</v>
      </c>
      <c r="N5796" s="11" t="n">
        <f t="normal" ca="1">A5800</f>
        <v>0</v>
      </c>
    </row>
    <row r="5797" spans="1:14">
      <c r="A5797" t="s">
        <v>4</v>
      </c>
      <c r="B5797" s="4" t="s">
        <v>5</v>
      </c>
      <c r="C5797" s="4" t="s">
        <v>7</v>
      </c>
      <c r="D5797" s="4" t="s">
        <v>11</v>
      </c>
      <c r="E5797" s="4" t="s">
        <v>11</v>
      </c>
      <c r="F5797" s="4" t="s">
        <v>7</v>
      </c>
      <c r="G5797" s="4" t="s">
        <v>7</v>
      </c>
    </row>
    <row r="5798" spans="1:14">
      <c r="A5798" t="n">
        <v>40676</v>
      </c>
      <c r="B5798" s="73" t="n">
        <v>102</v>
      </c>
      <c r="C5798" s="7" t="n">
        <v>3</v>
      </c>
      <c r="D5798" s="7" t="n">
        <v>17</v>
      </c>
      <c r="E5798" s="7" t="n">
        <v>3212</v>
      </c>
      <c r="F5798" s="7" t="n">
        <v>0</v>
      </c>
      <c r="G5798" s="7" t="n">
        <v>1</v>
      </c>
    </row>
    <row r="5799" spans="1:14">
      <c r="A5799" t="s">
        <v>4</v>
      </c>
      <c r="B5799" s="4" t="s">
        <v>5</v>
      </c>
      <c r="C5799" s="4" t="s">
        <v>7</v>
      </c>
      <c r="D5799" s="45" t="s">
        <v>62</v>
      </c>
      <c r="E5799" s="4" t="s">
        <v>5</v>
      </c>
      <c r="F5799" s="4" t="s">
        <v>7</v>
      </c>
      <c r="G5799" s="4" t="s">
        <v>11</v>
      </c>
      <c r="H5799" s="4" t="s">
        <v>13</v>
      </c>
      <c r="I5799" s="45" t="s">
        <v>63</v>
      </c>
      <c r="J5799" s="4" t="s">
        <v>7</v>
      </c>
      <c r="K5799" s="4" t="s">
        <v>7</v>
      </c>
      <c r="L5799" s="4" t="s">
        <v>12</v>
      </c>
    </row>
    <row r="5800" spans="1:14">
      <c r="A5800" t="n">
        <v>40684</v>
      </c>
      <c r="B5800" s="10" t="n">
        <v>5</v>
      </c>
      <c r="C5800" s="7" t="n">
        <v>28</v>
      </c>
      <c r="D5800" s="45" t="s">
        <v>3</v>
      </c>
      <c r="E5800" s="76" t="n">
        <v>101</v>
      </c>
      <c r="F5800" s="7" t="n">
        <v>2</v>
      </c>
      <c r="G5800" s="7" t="n">
        <v>3218</v>
      </c>
      <c r="H5800" s="7" t="n">
        <v>1</v>
      </c>
      <c r="I5800" s="45" t="s">
        <v>3</v>
      </c>
      <c r="J5800" s="7" t="n">
        <v>8</v>
      </c>
      <c r="K5800" s="7" t="n">
        <v>1</v>
      </c>
      <c r="L5800" s="11" t="n">
        <f t="normal" ca="1">A5808</f>
        <v>0</v>
      </c>
    </row>
    <row r="5801" spans="1:14">
      <c r="A5801" t="s">
        <v>4</v>
      </c>
      <c r="B5801" s="4" t="s">
        <v>5</v>
      </c>
      <c r="C5801" s="4" t="s">
        <v>7</v>
      </c>
      <c r="D5801" s="4" t="s">
        <v>11</v>
      </c>
      <c r="E5801" s="4" t="s">
        <v>13</v>
      </c>
    </row>
    <row r="5802" spans="1:14">
      <c r="A5802" t="n">
        <v>40700</v>
      </c>
      <c r="B5802" s="76" t="n">
        <v>101</v>
      </c>
      <c r="C5802" s="7" t="n">
        <v>0</v>
      </c>
      <c r="D5802" s="7" t="n">
        <v>3218</v>
      </c>
      <c r="E5802" s="7" t="n">
        <v>1</v>
      </c>
    </row>
    <row r="5803" spans="1:14">
      <c r="A5803" t="s">
        <v>4</v>
      </c>
      <c r="B5803" s="4" t="s">
        <v>5</v>
      </c>
      <c r="C5803" s="4" t="s">
        <v>7</v>
      </c>
      <c r="D5803" s="4" t="s">
        <v>11</v>
      </c>
      <c r="E5803" s="4" t="s">
        <v>11</v>
      </c>
      <c r="F5803" s="4" t="s">
        <v>11</v>
      </c>
    </row>
    <row r="5804" spans="1:14">
      <c r="A5804" t="n">
        <v>40708</v>
      </c>
      <c r="B5804" s="73" t="n">
        <v>102</v>
      </c>
      <c r="C5804" s="7" t="n">
        <v>8</v>
      </c>
      <c r="D5804" s="7" t="n">
        <v>3218</v>
      </c>
      <c r="E5804" s="7" t="n">
        <v>4</v>
      </c>
      <c r="F5804" s="7" t="n">
        <v>0</v>
      </c>
    </row>
    <row r="5805" spans="1:14">
      <c r="A5805" t="s">
        <v>4</v>
      </c>
      <c r="B5805" s="4" t="s">
        <v>5</v>
      </c>
      <c r="C5805" s="4" t="s">
        <v>7</v>
      </c>
      <c r="D5805" s="4" t="s">
        <v>11</v>
      </c>
      <c r="E5805" s="4" t="s">
        <v>11</v>
      </c>
      <c r="F5805" s="4" t="s">
        <v>7</v>
      </c>
      <c r="G5805" s="4" t="s">
        <v>7</v>
      </c>
    </row>
    <row r="5806" spans="1:14">
      <c r="A5806" t="n">
        <v>40716</v>
      </c>
      <c r="B5806" s="73" t="n">
        <v>102</v>
      </c>
      <c r="C5806" s="7" t="n">
        <v>3</v>
      </c>
      <c r="D5806" s="7" t="n">
        <v>18</v>
      </c>
      <c r="E5806" s="7" t="n">
        <v>3218</v>
      </c>
      <c r="F5806" s="7" t="n">
        <v>0</v>
      </c>
      <c r="G5806" s="7" t="n">
        <v>1</v>
      </c>
    </row>
    <row r="5807" spans="1:14">
      <c r="A5807" t="s">
        <v>4</v>
      </c>
      <c r="B5807" s="4" t="s">
        <v>5</v>
      </c>
      <c r="C5807" s="4" t="s">
        <v>7</v>
      </c>
      <c r="D5807" s="45" t="s">
        <v>62</v>
      </c>
      <c r="E5807" s="4" t="s">
        <v>5</v>
      </c>
      <c r="F5807" s="4" t="s">
        <v>7</v>
      </c>
      <c r="G5807" s="4" t="s">
        <v>11</v>
      </c>
      <c r="H5807" s="4" t="s">
        <v>13</v>
      </c>
      <c r="I5807" s="45" t="s">
        <v>63</v>
      </c>
      <c r="J5807" s="4" t="s">
        <v>7</v>
      </c>
      <c r="K5807" s="4" t="s">
        <v>13</v>
      </c>
      <c r="L5807" s="4" t="s">
        <v>7</v>
      </c>
      <c r="M5807" s="4" t="s">
        <v>7</v>
      </c>
      <c r="N5807" s="4" t="s">
        <v>12</v>
      </c>
    </row>
    <row r="5808" spans="1:14">
      <c r="A5808" t="n">
        <v>40724</v>
      </c>
      <c r="B5808" s="10" t="n">
        <v>5</v>
      </c>
      <c r="C5808" s="7" t="n">
        <v>28</v>
      </c>
      <c r="D5808" s="45" t="s">
        <v>3</v>
      </c>
      <c r="E5808" s="76" t="n">
        <v>101</v>
      </c>
      <c r="F5808" s="7" t="n">
        <v>2</v>
      </c>
      <c r="G5808" s="7" t="n">
        <v>3218</v>
      </c>
      <c r="H5808" s="7" t="n">
        <v>0</v>
      </c>
      <c r="I5808" s="45" t="s">
        <v>3</v>
      </c>
      <c r="J5808" s="7" t="n">
        <v>0</v>
      </c>
      <c r="K5808" s="7" t="n">
        <v>1</v>
      </c>
      <c r="L5808" s="7" t="n">
        <v>2</v>
      </c>
      <c r="M5808" s="7" t="n">
        <v>1</v>
      </c>
      <c r="N5808" s="11" t="n">
        <f t="normal" ca="1">A5812</f>
        <v>0</v>
      </c>
    </row>
    <row r="5809" spans="1:14">
      <c r="A5809" t="s">
        <v>4</v>
      </c>
      <c r="B5809" s="4" t="s">
        <v>5</v>
      </c>
      <c r="C5809" s="4" t="s">
        <v>7</v>
      </c>
      <c r="D5809" s="4" t="s">
        <v>11</v>
      </c>
      <c r="E5809" s="4" t="s">
        <v>11</v>
      </c>
      <c r="F5809" s="4" t="s">
        <v>7</v>
      </c>
      <c r="G5809" s="4" t="s">
        <v>7</v>
      </c>
    </row>
    <row r="5810" spans="1:14">
      <c r="A5810" t="n">
        <v>40745</v>
      </c>
      <c r="B5810" s="73" t="n">
        <v>102</v>
      </c>
      <c r="C5810" s="7" t="n">
        <v>3</v>
      </c>
      <c r="D5810" s="7" t="n">
        <v>18</v>
      </c>
      <c r="E5810" s="7" t="n">
        <v>3218</v>
      </c>
      <c r="F5810" s="7" t="n">
        <v>0</v>
      </c>
      <c r="G5810" s="7" t="n">
        <v>1</v>
      </c>
    </row>
    <row r="5811" spans="1:14">
      <c r="A5811" t="s">
        <v>4</v>
      </c>
      <c r="B5811" s="4" t="s">
        <v>5</v>
      </c>
      <c r="C5811" s="4" t="s">
        <v>7</v>
      </c>
      <c r="D5811" s="4" t="s">
        <v>11</v>
      </c>
      <c r="E5811" s="4" t="s">
        <v>13</v>
      </c>
    </row>
    <row r="5812" spans="1:14">
      <c r="A5812" t="n">
        <v>40753</v>
      </c>
      <c r="B5812" s="76" t="n">
        <v>101</v>
      </c>
      <c r="C5812" s="7" t="n">
        <v>0</v>
      </c>
      <c r="D5812" s="7" t="n">
        <v>3303</v>
      </c>
      <c r="E5812" s="7" t="n">
        <v>1</v>
      </c>
    </row>
    <row r="5813" spans="1:14">
      <c r="A5813" t="s">
        <v>4</v>
      </c>
      <c r="B5813" s="4" t="s">
        <v>5</v>
      </c>
      <c r="C5813" s="4" t="s">
        <v>7</v>
      </c>
      <c r="D5813" s="4" t="s">
        <v>11</v>
      </c>
      <c r="E5813" s="4" t="s">
        <v>13</v>
      </c>
    </row>
    <row r="5814" spans="1:14">
      <c r="A5814" t="n">
        <v>40761</v>
      </c>
      <c r="B5814" s="76" t="n">
        <v>101</v>
      </c>
      <c r="C5814" s="7" t="n">
        <v>0</v>
      </c>
      <c r="D5814" s="7" t="n">
        <v>3504</v>
      </c>
      <c r="E5814" s="7" t="n">
        <v>1</v>
      </c>
    </row>
    <row r="5815" spans="1:14">
      <c r="A5815" t="s">
        <v>4</v>
      </c>
      <c r="B5815" s="4" t="s">
        <v>5</v>
      </c>
      <c r="C5815" s="4" t="s">
        <v>7</v>
      </c>
      <c r="D5815" s="4" t="s">
        <v>11</v>
      </c>
      <c r="E5815" s="4" t="s">
        <v>13</v>
      </c>
    </row>
    <row r="5816" spans="1:14">
      <c r="A5816" t="n">
        <v>40769</v>
      </c>
      <c r="B5816" s="76" t="n">
        <v>101</v>
      </c>
      <c r="C5816" s="7" t="n">
        <v>0</v>
      </c>
      <c r="D5816" s="7" t="n">
        <v>3454</v>
      </c>
      <c r="E5816" s="7" t="n">
        <v>1</v>
      </c>
    </row>
    <row r="5817" spans="1:14">
      <c r="A5817" t="s">
        <v>4</v>
      </c>
      <c r="B5817" s="4" t="s">
        <v>5</v>
      </c>
      <c r="C5817" s="4" t="s">
        <v>7</v>
      </c>
      <c r="D5817" s="4" t="s">
        <v>11</v>
      </c>
      <c r="E5817" s="4" t="s">
        <v>13</v>
      </c>
    </row>
    <row r="5818" spans="1:14">
      <c r="A5818" t="n">
        <v>40777</v>
      </c>
      <c r="B5818" s="76" t="n">
        <v>101</v>
      </c>
      <c r="C5818" s="7" t="n">
        <v>0</v>
      </c>
      <c r="D5818" s="7" t="n">
        <v>3604</v>
      </c>
      <c r="E5818" s="7" t="n">
        <v>1</v>
      </c>
    </row>
    <row r="5819" spans="1:14">
      <c r="A5819" t="s">
        <v>4</v>
      </c>
      <c r="B5819" s="4" t="s">
        <v>5</v>
      </c>
      <c r="C5819" s="4" t="s">
        <v>7</v>
      </c>
      <c r="D5819" s="4" t="s">
        <v>11</v>
      </c>
      <c r="E5819" s="4" t="s">
        <v>13</v>
      </c>
    </row>
    <row r="5820" spans="1:14">
      <c r="A5820" t="n">
        <v>40785</v>
      </c>
      <c r="B5820" s="76" t="n">
        <v>101</v>
      </c>
      <c r="C5820" s="7" t="n">
        <v>0</v>
      </c>
      <c r="D5820" s="7" t="n">
        <v>3552</v>
      </c>
      <c r="E5820" s="7" t="n">
        <v>1</v>
      </c>
    </row>
    <row r="5821" spans="1:14">
      <c r="A5821" t="s">
        <v>4</v>
      </c>
      <c r="B5821" s="4" t="s">
        <v>5</v>
      </c>
      <c r="C5821" s="4" t="s">
        <v>7</v>
      </c>
      <c r="D5821" s="4" t="s">
        <v>11</v>
      </c>
      <c r="E5821" s="4" t="s">
        <v>13</v>
      </c>
    </row>
    <row r="5822" spans="1:14">
      <c r="A5822" t="n">
        <v>40793</v>
      </c>
      <c r="B5822" s="76" t="n">
        <v>101</v>
      </c>
      <c r="C5822" s="7" t="n">
        <v>0</v>
      </c>
      <c r="D5822" s="7" t="n">
        <v>3353</v>
      </c>
      <c r="E5822" s="7" t="n">
        <v>1</v>
      </c>
    </row>
    <row r="5823" spans="1:14">
      <c r="A5823" t="s">
        <v>4</v>
      </c>
      <c r="B5823" s="4" t="s">
        <v>5</v>
      </c>
      <c r="C5823" s="4" t="s">
        <v>7</v>
      </c>
      <c r="D5823" s="4" t="s">
        <v>11</v>
      </c>
      <c r="E5823" s="4" t="s">
        <v>13</v>
      </c>
    </row>
    <row r="5824" spans="1:14">
      <c r="A5824" t="n">
        <v>40801</v>
      </c>
      <c r="B5824" s="76" t="n">
        <v>101</v>
      </c>
      <c r="C5824" s="7" t="n">
        <v>0</v>
      </c>
      <c r="D5824" s="7" t="n">
        <v>3553</v>
      </c>
      <c r="E5824" s="7" t="n">
        <v>1</v>
      </c>
    </row>
    <row r="5825" spans="1:7">
      <c r="A5825" t="s">
        <v>4</v>
      </c>
      <c r="B5825" s="4" t="s">
        <v>5</v>
      </c>
      <c r="C5825" s="4" t="s">
        <v>7</v>
      </c>
      <c r="D5825" s="4" t="s">
        <v>11</v>
      </c>
      <c r="E5825" s="4" t="s">
        <v>13</v>
      </c>
    </row>
    <row r="5826" spans="1:7">
      <c r="A5826" t="n">
        <v>40809</v>
      </c>
      <c r="B5826" s="76" t="n">
        <v>101</v>
      </c>
      <c r="C5826" s="7" t="n">
        <v>0</v>
      </c>
      <c r="D5826" s="7" t="n">
        <v>3382</v>
      </c>
      <c r="E5826" s="7" t="n">
        <v>1</v>
      </c>
    </row>
    <row r="5827" spans="1:7">
      <c r="A5827" t="s">
        <v>4</v>
      </c>
      <c r="B5827" s="4" t="s">
        <v>5</v>
      </c>
      <c r="C5827" s="4" t="s">
        <v>7</v>
      </c>
      <c r="D5827" s="4" t="s">
        <v>11</v>
      </c>
      <c r="E5827" s="4" t="s">
        <v>13</v>
      </c>
    </row>
    <row r="5828" spans="1:7">
      <c r="A5828" t="n">
        <v>40817</v>
      </c>
      <c r="B5828" s="76" t="n">
        <v>101</v>
      </c>
      <c r="C5828" s="7" t="n">
        <v>0</v>
      </c>
      <c r="D5828" s="7" t="n">
        <v>3560</v>
      </c>
      <c r="E5828" s="7" t="n">
        <v>1</v>
      </c>
    </row>
    <row r="5829" spans="1:7">
      <c r="A5829" t="s">
        <v>4</v>
      </c>
      <c r="B5829" s="4" t="s">
        <v>5</v>
      </c>
      <c r="C5829" s="4" t="s">
        <v>7</v>
      </c>
      <c r="D5829" s="4" t="s">
        <v>11</v>
      </c>
      <c r="E5829" s="4" t="s">
        <v>13</v>
      </c>
    </row>
    <row r="5830" spans="1:7">
      <c r="A5830" t="n">
        <v>40825</v>
      </c>
      <c r="B5830" s="76" t="n">
        <v>101</v>
      </c>
      <c r="C5830" s="7" t="n">
        <v>0</v>
      </c>
      <c r="D5830" s="7" t="n">
        <v>3503</v>
      </c>
      <c r="E5830" s="7" t="n">
        <v>1</v>
      </c>
    </row>
    <row r="5831" spans="1:7">
      <c r="A5831" t="s">
        <v>4</v>
      </c>
      <c r="B5831" s="4" t="s">
        <v>5</v>
      </c>
      <c r="C5831" s="4" t="s">
        <v>7</v>
      </c>
      <c r="D5831" s="4" t="s">
        <v>11</v>
      </c>
      <c r="E5831" s="4" t="s">
        <v>13</v>
      </c>
    </row>
    <row r="5832" spans="1:7">
      <c r="A5832" t="n">
        <v>40833</v>
      </c>
      <c r="B5832" s="76" t="n">
        <v>101</v>
      </c>
      <c r="C5832" s="7" t="n">
        <v>0</v>
      </c>
      <c r="D5832" s="7" t="n">
        <v>3357</v>
      </c>
      <c r="E5832" s="7" t="n">
        <v>1</v>
      </c>
    </row>
    <row r="5833" spans="1:7">
      <c r="A5833" t="s">
        <v>4</v>
      </c>
      <c r="B5833" s="4" t="s">
        <v>5</v>
      </c>
      <c r="C5833" s="4" t="s">
        <v>7</v>
      </c>
      <c r="D5833" s="4" t="s">
        <v>11</v>
      </c>
      <c r="E5833" s="4" t="s">
        <v>13</v>
      </c>
    </row>
    <row r="5834" spans="1:7">
      <c r="A5834" t="n">
        <v>40841</v>
      </c>
      <c r="B5834" s="76" t="n">
        <v>101</v>
      </c>
      <c r="C5834" s="7" t="n">
        <v>0</v>
      </c>
      <c r="D5834" s="7" t="n">
        <v>3511</v>
      </c>
      <c r="E5834" s="7" t="n">
        <v>1</v>
      </c>
    </row>
    <row r="5835" spans="1:7">
      <c r="A5835" t="s">
        <v>4</v>
      </c>
      <c r="B5835" s="4" t="s">
        <v>5</v>
      </c>
      <c r="C5835" s="4" t="s">
        <v>7</v>
      </c>
      <c r="D5835" s="4" t="s">
        <v>11</v>
      </c>
      <c r="E5835" s="4" t="s">
        <v>13</v>
      </c>
    </row>
    <row r="5836" spans="1:7">
      <c r="A5836" t="n">
        <v>40849</v>
      </c>
      <c r="B5836" s="76" t="n">
        <v>101</v>
      </c>
      <c r="C5836" s="7" t="n">
        <v>0</v>
      </c>
      <c r="D5836" s="7" t="n">
        <v>3611</v>
      </c>
      <c r="E5836" s="7" t="n">
        <v>1</v>
      </c>
    </row>
    <row r="5837" spans="1:7">
      <c r="A5837" t="s">
        <v>4</v>
      </c>
      <c r="B5837" s="4" t="s">
        <v>5</v>
      </c>
      <c r="C5837" s="4" t="s">
        <v>7</v>
      </c>
      <c r="D5837" s="4" t="s">
        <v>11</v>
      </c>
      <c r="E5837" s="4" t="s">
        <v>13</v>
      </c>
    </row>
    <row r="5838" spans="1:7">
      <c r="A5838" t="n">
        <v>40857</v>
      </c>
      <c r="B5838" s="76" t="n">
        <v>101</v>
      </c>
      <c r="C5838" s="7" t="n">
        <v>0</v>
      </c>
      <c r="D5838" s="7" t="n">
        <v>3603</v>
      </c>
      <c r="E5838" s="7" t="n">
        <v>1</v>
      </c>
    </row>
    <row r="5839" spans="1:7">
      <c r="A5839" t="s">
        <v>4</v>
      </c>
      <c r="B5839" s="4" t="s">
        <v>5</v>
      </c>
      <c r="C5839" s="4" t="s">
        <v>7</v>
      </c>
      <c r="D5839" s="4" t="s">
        <v>11</v>
      </c>
      <c r="E5839" s="4" t="s">
        <v>13</v>
      </c>
    </row>
    <row r="5840" spans="1:7">
      <c r="A5840" t="n">
        <v>40865</v>
      </c>
      <c r="B5840" s="76" t="n">
        <v>101</v>
      </c>
      <c r="C5840" s="7" t="n">
        <v>0</v>
      </c>
      <c r="D5840" s="7" t="n">
        <v>3305</v>
      </c>
      <c r="E5840" s="7" t="n">
        <v>1</v>
      </c>
    </row>
    <row r="5841" spans="1:5">
      <c r="A5841" t="s">
        <v>4</v>
      </c>
      <c r="B5841" s="4" t="s">
        <v>5</v>
      </c>
      <c r="C5841" s="4" t="s">
        <v>7</v>
      </c>
      <c r="D5841" s="4" t="s">
        <v>11</v>
      </c>
      <c r="E5841" s="4" t="s">
        <v>13</v>
      </c>
    </row>
    <row r="5842" spans="1:5">
      <c r="A5842" t="n">
        <v>40873</v>
      </c>
      <c r="B5842" s="76" t="n">
        <v>101</v>
      </c>
      <c r="C5842" s="7" t="n">
        <v>0</v>
      </c>
      <c r="D5842" s="7" t="n">
        <v>3308</v>
      </c>
      <c r="E5842" s="7" t="n">
        <v>1</v>
      </c>
    </row>
    <row r="5843" spans="1:5">
      <c r="A5843" t="s">
        <v>4</v>
      </c>
      <c r="B5843" s="4" t="s">
        <v>5</v>
      </c>
      <c r="C5843" s="4" t="s">
        <v>7</v>
      </c>
      <c r="D5843" s="4" t="s">
        <v>11</v>
      </c>
      <c r="E5843" s="4" t="s">
        <v>13</v>
      </c>
    </row>
    <row r="5844" spans="1:5">
      <c r="A5844" t="n">
        <v>40881</v>
      </c>
      <c r="B5844" s="76" t="n">
        <v>101</v>
      </c>
      <c r="C5844" s="7" t="n">
        <v>0</v>
      </c>
      <c r="D5844" s="7" t="n">
        <v>3456</v>
      </c>
      <c r="E5844" s="7" t="n">
        <v>1</v>
      </c>
    </row>
    <row r="5845" spans="1:5">
      <c r="A5845" t="s">
        <v>4</v>
      </c>
      <c r="B5845" s="4" t="s">
        <v>5</v>
      </c>
      <c r="C5845" s="4" t="s">
        <v>7</v>
      </c>
      <c r="D5845" s="4" t="s">
        <v>11</v>
      </c>
      <c r="E5845" s="4" t="s">
        <v>13</v>
      </c>
    </row>
    <row r="5846" spans="1:5">
      <c r="A5846" t="n">
        <v>40889</v>
      </c>
      <c r="B5846" s="76" t="n">
        <v>101</v>
      </c>
      <c r="C5846" s="7" t="n">
        <v>0</v>
      </c>
      <c r="D5846" s="7" t="n">
        <v>3354</v>
      </c>
      <c r="E5846" s="7" t="n">
        <v>1</v>
      </c>
    </row>
    <row r="5847" spans="1:5">
      <c r="A5847" t="s">
        <v>4</v>
      </c>
      <c r="B5847" s="4" t="s">
        <v>5</v>
      </c>
      <c r="C5847" s="4" t="s">
        <v>7</v>
      </c>
      <c r="D5847" s="4" t="s">
        <v>11</v>
      </c>
      <c r="E5847" s="4" t="s">
        <v>13</v>
      </c>
    </row>
    <row r="5848" spans="1:5">
      <c r="A5848" t="n">
        <v>40897</v>
      </c>
      <c r="B5848" s="76" t="n">
        <v>101</v>
      </c>
      <c r="C5848" s="7" t="n">
        <v>0</v>
      </c>
      <c r="D5848" s="7" t="n">
        <v>3304</v>
      </c>
      <c r="E5848" s="7" t="n">
        <v>1</v>
      </c>
    </row>
    <row r="5849" spans="1:5">
      <c r="A5849" t="s">
        <v>4</v>
      </c>
      <c r="B5849" s="4" t="s">
        <v>5</v>
      </c>
      <c r="C5849" s="4" t="s">
        <v>7</v>
      </c>
      <c r="D5849" s="4" t="s">
        <v>11</v>
      </c>
      <c r="E5849" s="4" t="s">
        <v>13</v>
      </c>
    </row>
    <row r="5850" spans="1:5">
      <c r="A5850" t="n">
        <v>40905</v>
      </c>
      <c r="B5850" s="76" t="n">
        <v>101</v>
      </c>
      <c r="C5850" s="7" t="n">
        <v>0</v>
      </c>
      <c r="D5850" s="7" t="n">
        <v>3574</v>
      </c>
      <c r="E5850" s="7" t="n">
        <v>1</v>
      </c>
    </row>
    <row r="5851" spans="1:5">
      <c r="A5851" t="s">
        <v>4</v>
      </c>
      <c r="B5851" s="4" t="s">
        <v>5</v>
      </c>
      <c r="C5851" s="4" t="s">
        <v>7</v>
      </c>
      <c r="D5851" s="4" t="s">
        <v>11</v>
      </c>
      <c r="E5851" s="4" t="s">
        <v>13</v>
      </c>
    </row>
    <row r="5852" spans="1:5">
      <c r="A5852" t="n">
        <v>40913</v>
      </c>
      <c r="B5852" s="76" t="n">
        <v>101</v>
      </c>
      <c r="C5852" s="7" t="n">
        <v>0</v>
      </c>
      <c r="D5852" s="7" t="n">
        <v>3428</v>
      </c>
      <c r="E5852" s="7" t="n">
        <v>1</v>
      </c>
    </row>
    <row r="5853" spans="1:5">
      <c r="A5853" t="s">
        <v>4</v>
      </c>
      <c r="B5853" s="4" t="s">
        <v>5</v>
      </c>
      <c r="C5853" s="4" t="s">
        <v>7</v>
      </c>
      <c r="D5853" s="4" t="s">
        <v>11</v>
      </c>
      <c r="E5853" s="4" t="s">
        <v>13</v>
      </c>
    </row>
    <row r="5854" spans="1:5">
      <c r="A5854" t="n">
        <v>40921</v>
      </c>
      <c r="B5854" s="76" t="n">
        <v>101</v>
      </c>
      <c r="C5854" s="7" t="n">
        <v>0</v>
      </c>
      <c r="D5854" s="7" t="n">
        <v>3509</v>
      </c>
      <c r="E5854" s="7" t="n">
        <v>1</v>
      </c>
    </row>
    <row r="5855" spans="1:5">
      <c r="A5855" t="s">
        <v>4</v>
      </c>
      <c r="B5855" s="4" t="s">
        <v>5</v>
      </c>
      <c r="C5855" s="4" t="s">
        <v>7</v>
      </c>
      <c r="D5855" s="4" t="s">
        <v>11</v>
      </c>
      <c r="E5855" s="4" t="s">
        <v>13</v>
      </c>
    </row>
    <row r="5856" spans="1:5">
      <c r="A5856" t="n">
        <v>40929</v>
      </c>
      <c r="B5856" s="76" t="n">
        <v>101</v>
      </c>
      <c r="C5856" s="7" t="n">
        <v>0</v>
      </c>
      <c r="D5856" s="7" t="n">
        <v>3412</v>
      </c>
      <c r="E5856" s="7" t="n">
        <v>1</v>
      </c>
    </row>
    <row r="5857" spans="1:5">
      <c r="A5857" t="s">
        <v>4</v>
      </c>
      <c r="B5857" s="4" t="s">
        <v>5</v>
      </c>
      <c r="C5857" s="4" t="s">
        <v>7</v>
      </c>
      <c r="D5857" s="4" t="s">
        <v>11</v>
      </c>
      <c r="E5857" s="4" t="s">
        <v>13</v>
      </c>
    </row>
    <row r="5858" spans="1:5">
      <c r="A5858" t="n">
        <v>40937</v>
      </c>
      <c r="B5858" s="76" t="n">
        <v>101</v>
      </c>
      <c r="C5858" s="7" t="n">
        <v>0</v>
      </c>
      <c r="D5858" s="7" t="n">
        <v>3601</v>
      </c>
      <c r="E5858" s="7" t="n">
        <v>1</v>
      </c>
    </row>
    <row r="5859" spans="1:5">
      <c r="A5859" t="s">
        <v>4</v>
      </c>
      <c r="B5859" s="4" t="s">
        <v>5</v>
      </c>
      <c r="C5859" s="4" t="s">
        <v>7</v>
      </c>
      <c r="D5859" s="4" t="s">
        <v>11</v>
      </c>
      <c r="E5859" s="4" t="s">
        <v>13</v>
      </c>
    </row>
    <row r="5860" spans="1:5">
      <c r="A5860" t="n">
        <v>40945</v>
      </c>
      <c r="B5860" s="76" t="n">
        <v>101</v>
      </c>
      <c r="C5860" s="7" t="n">
        <v>0</v>
      </c>
      <c r="D5860" s="7" t="n">
        <v>3553</v>
      </c>
      <c r="E5860" s="7" t="n">
        <v>1</v>
      </c>
    </row>
    <row r="5861" spans="1:5">
      <c r="A5861" t="s">
        <v>4</v>
      </c>
      <c r="B5861" s="4" t="s">
        <v>5</v>
      </c>
      <c r="C5861" s="4" t="s">
        <v>7</v>
      </c>
      <c r="D5861" s="4" t="s">
        <v>11</v>
      </c>
      <c r="E5861" s="4" t="s">
        <v>13</v>
      </c>
    </row>
    <row r="5862" spans="1:5">
      <c r="A5862" t="n">
        <v>40953</v>
      </c>
      <c r="B5862" s="76" t="n">
        <v>101</v>
      </c>
      <c r="C5862" s="7" t="n">
        <v>0</v>
      </c>
      <c r="D5862" s="7" t="n">
        <v>3359</v>
      </c>
      <c r="E5862" s="7" t="n">
        <v>1</v>
      </c>
    </row>
    <row r="5863" spans="1:5">
      <c r="A5863" t="s">
        <v>4</v>
      </c>
      <c r="B5863" s="4" t="s">
        <v>5</v>
      </c>
      <c r="C5863" s="4" t="s">
        <v>7</v>
      </c>
      <c r="D5863" s="4" t="s">
        <v>11</v>
      </c>
      <c r="E5863" s="4" t="s">
        <v>13</v>
      </c>
    </row>
    <row r="5864" spans="1:5">
      <c r="A5864" t="n">
        <v>40961</v>
      </c>
      <c r="B5864" s="76" t="n">
        <v>101</v>
      </c>
      <c r="C5864" s="7" t="n">
        <v>0</v>
      </c>
      <c r="D5864" s="7" t="n">
        <v>3456</v>
      </c>
      <c r="E5864" s="7" t="n">
        <v>1</v>
      </c>
    </row>
    <row r="5865" spans="1:5">
      <c r="A5865" t="s">
        <v>4</v>
      </c>
      <c r="B5865" s="4" t="s">
        <v>5</v>
      </c>
      <c r="C5865" s="4" t="s">
        <v>7</v>
      </c>
      <c r="D5865" s="4" t="s">
        <v>11</v>
      </c>
      <c r="E5865" s="4" t="s">
        <v>13</v>
      </c>
    </row>
    <row r="5866" spans="1:5">
      <c r="A5866" t="n">
        <v>40969</v>
      </c>
      <c r="B5866" s="76" t="n">
        <v>101</v>
      </c>
      <c r="C5866" s="7" t="n">
        <v>0</v>
      </c>
      <c r="D5866" s="7" t="n">
        <v>3556</v>
      </c>
      <c r="E5866" s="7" t="n">
        <v>1</v>
      </c>
    </row>
    <row r="5867" spans="1:5">
      <c r="A5867" t="s">
        <v>4</v>
      </c>
      <c r="B5867" s="4" t="s">
        <v>5</v>
      </c>
      <c r="C5867" s="4" t="s">
        <v>7</v>
      </c>
      <c r="D5867" s="4" t="s">
        <v>11</v>
      </c>
      <c r="E5867" s="4" t="s">
        <v>13</v>
      </c>
    </row>
    <row r="5868" spans="1:5">
      <c r="A5868" t="n">
        <v>40977</v>
      </c>
      <c r="B5868" s="76" t="n">
        <v>101</v>
      </c>
      <c r="C5868" s="7" t="n">
        <v>0</v>
      </c>
      <c r="D5868" s="7" t="n">
        <v>3554</v>
      </c>
      <c r="E5868" s="7" t="n">
        <v>1</v>
      </c>
    </row>
    <row r="5869" spans="1:5">
      <c r="A5869" t="s">
        <v>4</v>
      </c>
      <c r="B5869" s="4" t="s">
        <v>5</v>
      </c>
      <c r="C5869" s="4" t="s">
        <v>7</v>
      </c>
      <c r="D5869" s="4" t="s">
        <v>11</v>
      </c>
      <c r="E5869" s="4" t="s">
        <v>13</v>
      </c>
    </row>
    <row r="5870" spans="1:5">
      <c r="A5870" t="n">
        <v>40985</v>
      </c>
      <c r="B5870" s="76" t="n">
        <v>101</v>
      </c>
      <c r="C5870" s="7" t="n">
        <v>0</v>
      </c>
      <c r="D5870" s="7" t="n">
        <v>3405</v>
      </c>
      <c r="E5870" s="7" t="n">
        <v>1</v>
      </c>
    </row>
    <row r="5871" spans="1:5">
      <c r="A5871" t="s">
        <v>4</v>
      </c>
      <c r="B5871" s="4" t="s">
        <v>5</v>
      </c>
      <c r="C5871" s="4" t="s">
        <v>7</v>
      </c>
      <c r="D5871" s="4" t="s">
        <v>11</v>
      </c>
      <c r="E5871" s="4" t="s">
        <v>13</v>
      </c>
    </row>
    <row r="5872" spans="1:5">
      <c r="A5872" t="n">
        <v>40993</v>
      </c>
      <c r="B5872" s="76" t="n">
        <v>101</v>
      </c>
      <c r="C5872" s="7" t="n">
        <v>0</v>
      </c>
      <c r="D5872" s="7" t="n">
        <v>3555</v>
      </c>
      <c r="E5872" s="7" t="n">
        <v>1</v>
      </c>
    </row>
    <row r="5873" spans="1:5">
      <c r="A5873" t="s">
        <v>4</v>
      </c>
      <c r="B5873" s="4" t="s">
        <v>5</v>
      </c>
      <c r="C5873" s="4" t="s">
        <v>7</v>
      </c>
      <c r="D5873" s="4" t="s">
        <v>11</v>
      </c>
      <c r="E5873" s="4" t="s">
        <v>13</v>
      </c>
    </row>
    <row r="5874" spans="1:5">
      <c r="A5874" t="n">
        <v>41001</v>
      </c>
      <c r="B5874" s="76" t="n">
        <v>101</v>
      </c>
      <c r="C5874" s="7" t="n">
        <v>0</v>
      </c>
      <c r="D5874" s="7" t="n">
        <v>3406</v>
      </c>
      <c r="E5874" s="7" t="n">
        <v>1</v>
      </c>
    </row>
    <row r="5875" spans="1:5">
      <c r="A5875" t="s">
        <v>4</v>
      </c>
      <c r="B5875" s="4" t="s">
        <v>5</v>
      </c>
      <c r="C5875" s="4" t="s">
        <v>7</v>
      </c>
      <c r="D5875" s="4" t="s">
        <v>11</v>
      </c>
      <c r="E5875" s="4" t="s">
        <v>13</v>
      </c>
    </row>
    <row r="5876" spans="1:5">
      <c r="A5876" t="n">
        <v>41009</v>
      </c>
      <c r="B5876" s="76" t="n">
        <v>101</v>
      </c>
      <c r="C5876" s="7" t="n">
        <v>0</v>
      </c>
      <c r="D5876" s="7" t="n">
        <v>3558</v>
      </c>
      <c r="E5876" s="7" t="n">
        <v>1</v>
      </c>
    </row>
    <row r="5877" spans="1:5">
      <c r="A5877" t="s">
        <v>4</v>
      </c>
      <c r="B5877" s="4" t="s">
        <v>5</v>
      </c>
      <c r="C5877" s="4" t="s">
        <v>7</v>
      </c>
      <c r="D5877" s="4" t="s">
        <v>11</v>
      </c>
      <c r="E5877" s="4" t="s">
        <v>7</v>
      </c>
      <c r="F5877" s="4" t="s">
        <v>7</v>
      </c>
      <c r="G5877" s="4" t="s">
        <v>7</v>
      </c>
    </row>
    <row r="5878" spans="1:5">
      <c r="A5878" t="n">
        <v>41017</v>
      </c>
      <c r="B5878" s="73" t="n">
        <v>102</v>
      </c>
      <c r="C5878" s="7" t="n">
        <v>6</v>
      </c>
      <c r="D5878" s="7" t="n">
        <v>16</v>
      </c>
      <c r="E5878" s="7" t="n">
        <v>255</v>
      </c>
      <c r="F5878" s="7" t="n">
        <v>1</v>
      </c>
      <c r="G5878" s="7" t="n">
        <v>1</v>
      </c>
    </row>
    <row r="5879" spans="1:5">
      <c r="A5879" t="s">
        <v>4</v>
      </c>
      <c r="B5879" s="4" t="s">
        <v>5</v>
      </c>
      <c r="C5879" s="4" t="s">
        <v>7</v>
      </c>
      <c r="D5879" s="4" t="s">
        <v>11</v>
      </c>
      <c r="E5879" s="4" t="s">
        <v>7</v>
      </c>
      <c r="F5879" s="4" t="s">
        <v>7</v>
      </c>
      <c r="G5879" s="4" t="s">
        <v>7</v>
      </c>
    </row>
    <row r="5880" spans="1:5">
      <c r="A5880" t="n">
        <v>41024</v>
      </c>
      <c r="B5880" s="73" t="n">
        <v>102</v>
      </c>
      <c r="C5880" s="7" t="n">
        <v>6</v>
      </c>
      <c r="D5880" s="7" t="n">
        <v>16</v>
      </c>
      <c r="E5880" s="7" t="n">
        <v>1</v>
      </c>
      <c r="F5880" s="7" t="n">
        <v>3</v>
      </c>
      <c r="G5880" s="7" t="n">
        <v>1</v>
      </c>
    </row>
    <row r="5881" spans="1:5">
      <c r="A5881" t="s">
        <v>4</v>
      </c>
      <c r="B5881" s="4" t="s">
        <v>5</v>
      </c>
      <c r="C5881" s="4" t="s">
        <v>7</v>
      </c>
      <c r="D5881" s="4" t="s">
        <v>11</v>
      </c>
      <c r="E5881" s="4" t="s">
        <v>7</v>
      </c>
      <c r="F5881" s="4" t="s">
        <v>7</v>
      </c>
      <c r="G5881" s="4" t="s">
        <v>7</v>
      </c>
    </row>
    <row r="5882" spans="1:5">
      <c r="A5882" t="n">
        <v>41031</v>
      </c>
      <c r="B5882" s="73" t="n">
        <v>102</v>
      </c>
      <c r="C5882" s="7" t="n">
        <v>6</v>
      </c>
      <c r="D5882" s="7" t="n">
        <v>16</v>
      </c>
      <c r="E5882" s="7" t="n">
        <v>2</v>
      </c>
      <c r="F5882" s="7" t="n">
        <v>3</v>
      </c>
      <c r="G5882" s="7" t="n">
        <v>1</v>
      </c>
    </row>
    <row r="5883" spans="1:5">
      <c r="A5883" t="s">
        <v>4</v>
      </c>
      <c r="B5883" s="4" t="s">
        <v>5</v>
      </c>
      <c r="C5883" s="4" t="s">
        <v>7</v>
      </c>
      <c r="D5883" s="4" t="s">
        <v>11</v>
      </c>
      <c r="E5883" s="4" t="s">
        <v>7</v>
      </c>
      <c r="F5883" s="4" t="s">
        <v>7</v>
      </c>
      <c r="G5883" s="4" t="s">
        <v>7</v>
      </c>
    </row>
    <row r="5884" spans="1:5">
      <c r="A5884" t="n">
        <v>41038</v>
      </c>
      <c r="B5884" s="73" t="n">
        <v>102</v>
      </c>
      <c r="C5884" s="7" t="n">
        <v>6</v>
      </c>
      <c r="D5884" s="7" t="n">
        <v>16</v>
      </c>
      <c r="E5884" s="7" t="n">
        <v>3</v>
      </c>
      <c r="F5884" s="7" t="n">
        <v>3</v>
      </c>
      <c r="G5884" s="7" t="n">
        <v>1</v>
      </c>
    </row>
    <row r="5885" spans="1:5">
      <c r="A5885" t="s">
        <v>4</v>
      </c>
      <c r="B5885" s="4" t="s">
        <v>5</v>
      </c>
      <c r="C5885" s="4" t="s">
        <v>7</v>
      </c>
      <c r="D5885" s="4" t="s">
        <v>11</v>
      </c>
      <c r="E5885" s="4" t="s">
        <v>7</v>
      </c>
      <c r="F5885" s="4" t="s">
        <v>7</v>
      </c>
      <c r="G5885" s="4" t="s">
        <v>7</v>
      </c>
    </row>
    <row r="5886" spans="1:5">
      <c r="A5886" t="n">
        <v>41045</v>
      </c>
      <c r="B5886" s="73" t="n">
        <v>102</v>
      </c>
      <c r="C5886" s="7" t="n">
        <v>6</v>
      </c>
      <c r="D5886" s="7" t="n">
        <v>16</v>
      </c>
      <c r="E5886" s="7" t="n">
        <v>4</v>
      </c>
      <c r="F5886" s="7" t="n">
        <v>3</v>
      </c>
      <c r="G5886" s="7" t="n">
        <v>1</v>
      </c>
    </row>
    <row r="5887" spans="1:5">
      <c r="A5887" t="s">
        <v>4</v>
      </c>
      <c r="B5887" s="4" t="s">
        <v>5</v>
      </c>
      <c r="C5887" s="4" t="s">
        <v>7</v>
      </c>
      <c r="D5887" s="4" t="s">
        <v>11</v>
      </c>
      <c r="E5887" s="4" t="s">
        <v>7</v>
      </c>
      <c r="F5887" s="4" t="s">
        <v>7</v>
      </c>
      <c r="G5887" s="4" t="s">
        <v>7</v>
      </c>
    </row>
    <row r="5888" spans="1:5">
      <c r="A5888" t="n">
        <v>41052</v>
      </c>
      <c r="B5888" s="73" t="n">
        <v>102</v>
      </c>
      <c r="C5888" s="7" t="n">
        <v>6</v>
      </c>
      <c r="D5888" s="7" t="n">
        <v>16</v>
      </c>
      <c r="E5888" s="7" t="n">
        <v>5</v>
      </c>
      <c r="F5888" s="7" t="n">
        <v>3</v>
      </c>
      <c r="G5888" s="7" t="n">
        <v>1</v>
      </c>
    </row>
    <row r="5889" spans="1:7">
      <c r="A5889" t="s">
        <v>4</v>
      </c>
      <c r="B5889" s="4" t="s">
        <v>5</v>
      </c>
      <c r="C5889" s="4" t="s">
        <v>7</v>
      </c>
      <c r="D5889" s="4" t="s">
        <v>11</v>
      </c>
      <c r="E5889" s="4" t="s">
        <v>7</v>
      </c>
      <c r="F5889" s="4" t="s">
        <v>7</v>
      </c>
      <c r="G5889" s="4" t="s">
        <v>7</v>
      </c>
    </row>
    <row r="5890" spans="1:7">
      <c r="A5890" t="n">
        <v>41059</v>
      </c>
      <c r="B5890" s="73" t="n">
        <v>102</v>
      </c>
      <c r="C5890" s="7" t="n">
        <v>6</v>
      </c>
      <c r="D5890" s="7" t="n">
        <v>16</v>
      </c>
      <c r="E5890" s="7" t="n">
        <v>6</v>
      </c>
      <c r="F5890" s="7" t="n">
        <v>3</v>
      </c>
      <c r="G5890" s="7" t="n">
        <v>1</v>
      </c>
    </row>
    <row r="5891" spans="1:7">
      <c r="A5891" t="s">
        <v>4</v>
      </c>
      <c r="B5891" s="4" t="s">
        <v>5</v>
      </c>
      <c r="C5891" s="4" t="s">
        <v>7</v>
      </c>
      <c r="D5891" s="4" t="s">
        <v>11</v>
      </c>
      <c r="E5891" s="4" t="s">
        <v>7</v>
      </c>
      <c r="F5891" s="4" t="s">
        <v>7</v>
      </c>
      <c r="G5891" s="4" t="s">
        <v>7</v>
      </c>
    </row>
    <row r="5892" spans="1:7">
      <c r="A5892" t="n">
        <v>41066</v>
      </c>
      <c r="B5892" s="73" t="n">
        <v>102</v>
      </c>
      <c r="C5892" s="7" t="n">
        <v>6</v>
      </c>
      <c r="D5892" s="7" t="n">
        <v>16</v>
      </c>
      <c r="E5892" s="7" t="n">
        <v>7</v>
      </c>
      <c r="F5892" s="7" t="n">
        <v>3</v>
      </c>
      <c r="G5892" s="7" t="n">
        <v>1</v>
      </c>
    </row>
    <row r="5893" spans="1:7">
      <c r="A5893" t="s">
        <v>4</v>
      </c>
      <c r="B5893" s="4" t="s">
        <v>5</v>
      </c>
      <c r="C5893" s="4" t="s">
        <v>7</v>
      </c>
      <c r="D5893" s="4" t="s">
        <v>11</v>
      </c>
      <c r="E5893" s="4" t="s">
        <v>7</v>
      </c>
      <c r="F5893" s="4" t="s">
        <v>7</v>
      </c>
      <c r="G5893" s="4" t="s">
        <v>7</v>
      </c>
    </row>
    <row r="5894" spans="1:7">
      <c r="A5894" t="n">
        <v>41073</v>
      </c>
      <c r="B5894" s="73" t="n">
        <v>102</v>
      </c>
      <c r="C5894" s="7" t="n">
        <v>6</v>
      </c>
      <c r="D5894" s="7" t="n">
        <v>16</v>
      </c>
      <c r="E5894" s="7" t="n">
        <v>8</v>
      </c>
      <c r="F5894" s="7" t="n">
        <v>3</v>
      </c>
      <c r="G5894" s="7" t="n">
        <v>1</v>
      </c>
    </row>
    <row r="5895" spans="1:7">
      <c r="A5895" t="s">
        <v>4</v>
      </c>
      <c r="B5895" s="4" t="s">
        <v>5</v>
      </c>
      <c r="C5895" s="4" t="s">
        <v>7</v>
      </c>
      <c r="D5895" s="4" t="s">
        <v>11</v>
      </c>
      <c r="E5895" s="4" t="s">
        <v>7</v>
      </c>
      <c r="F5895" s="4" t="s">
        <v>7</v>
      </c>
      <c r="G5895" s="4" t="s">
        <v>7</v>
      </c>
    </row>
    <row r="5896" spans="1:7">
      <c r="A5896" t="n">
        <v>41080</v>
      </c>
      <c r="B5896" s="73" t="n">
        <v>102</v>
      </c>
      <c r="C5896" s="7" t="n">
        <v>6</v>
      </c>
      <c r="D5896" s="7" t="n">
        <v>15</v>
      </c>
      <c r="E5896" s="7" t="n">
        <v>255</v>
      </c>
      <c r="F5896" s="7" t="n">
        <v>1</v>
      </c>
      <c r="G5896" s="7" t="n">
        <v>1</v>
      </c>
    </row>
    <row r="5897" spans="1:7">
      <c r="A5897" t="s">
        <v>4</v>
      </c>
      <c r="B5897" s="4" t="s">
        <v>5</v>
      </c>
      <c r="C5897" s="4" t="s">
        <v>7</v>
      </c>
      <c r="D5897" s="4" t="s">
        <v>11</v>
      </c>
      <c r="E5897" s="4" t="s">
        <v>7</v>
      </c>
      <c r="F5897" s="4" t="s">
        <v>7</v>
      </c>
      <c r="G5897" s="4" t="s">
        <v>7</v>
      </c>
    </row>
    <row r="5898" spans="1:7">
      <c r="A5898" t="n">
        <v>41087</v>
      </c>
      <c r="B5898" s="73" t="n">
        <v>102</v>
      </c>
      <c r="C5898" s="7" t="n">
        <v>6</v>
      </c>
      <c r="D5898" s="7" t="n">
        <v>15</v>
      </c>
      <c r="E5898" s="7" t="n">
        <v>1</v>
      </c>
      <c r="F5898" s="7" t="n">
        <v>3</v>
      </c>
      <c r="G5898" s="7" t="n">
        <v>1</v>
      </c>
    </row>
    <row r="5899" spans="1:7">
      <c r="A5899" t="s">
        <v>4</v>
      </c>
      <c r="B5899" s="4" t="s">
        <v>5</v>
      </c>
      <c r="C5899" s="4" t="s">
        <v>7</v>
      </c>
      <c r="D5899" s="4" t="s">
        <v>11</v>
      </c>
      <c r="E5899" s="4" t="s">
        <v>7</v>
      </c>
      <c r="F5899" s="4" t="s">
        <v>7</v>
      </c>
      <c r="G5899" s="4" t="s">
        <v>7</v>
      </c>
    </row>
    <row r="5900" spans="1:7">
      <c r="A5900" t="n">
        <v>41094</v>
      </c>
      <c r="B5900" s="73" t="n">
        <v>102</v>
      </c>
      <c r="C5900" s="7" t="n">
        <v>6</v>
      </c>
      <c r="D5900" s="7" t="n">
        <v>15</v>
      </c>
      <c r="E5900" s="7" t="n">
        <v>2</v>
      </c>
      <c r="F5900" s="7" t="n">
        <v>3</v>
      </c>
      <c r="G5900" s="7" t="n">
        <v>1</v>
      </c>
    </row>
    <row r="5901" spans="1:7">
      <c r="A5901" t="s">
        <v>4</v>
      </c>
      <c r="B5901" s="4" t="s">
        <v>5</v>
      </c>
      <c r="C5901" s="4" t="s">
        <v>7</v>
      </c>
      <c r="D5901" s="4" t="s">
        <v>11</v>
      </c>
      <c r="E5901" s="4" t="s">
        <v>7</v>
      </c>
      <c r="F5901" s="4" t="s">
        <v>7</v>
      </c>
      <c r="G5901" s="4" t="s">
        <v>7</v>
      </c>
    </row>
    <row r="5902" spans="1:7">
      <c r="A5902" t="n">
        <v>41101</v>
      </c>
      <c r="B5902" s="73" t="n">
        <v>102</v>
      </c>
      <c r="C5902" s="7" t="n">
        <v>6</v>
      </c>
      <c r="D5902" s="7" t="n">
        <v>15</v>
      </c>
      <c r="E5902" s="7" t="n">
        <v>3</v>
      </c>
      <c r="F5902" s="7" t="n">
        <v>3</v>
      </c>
      <c r="G5902" s="7" t="n">
        <v>1</v>
      </c>
    </row>
    <row r="5903" spans="1:7">
      <c r="A5903" t="s">
        <v>4</v>
      </c>
      <c r="B5903" s="4" t="s">
        <v>5</v>
      </c>
      <c r="C5903" s="4" t="s">
        <v>7</v>
      </c>
      <c r="D5903" s="4" t="s">
        <v>11</v>
      </c>
      <c r="E5903" s="4" t="s">
        <v>7</v>
      </c>
      <c r="F5903" s="4" t="s">
        <v>7</v>
      </c>
      <c r="G5903" s="4" t="s">
        <v>7</v>
      </c>
    </row>
    <row r="5904" spans="1:7">
      <c r="A5904" t="n">
        <v>41108</v>
      </c>
      <c r="B5904" s="73" t="n">
        <v>102</v>
      </c>
      <c r="C5904" s="7" t="n">
        <v>6</v>
      </c>
      <c r="D5904" s="7" t="n">
        <v>15</v>
      </c>
      <c r="E5904" s="7" t="n">
        <v>4</v>
      </c>
      <c r="F5904" s="7" t="n">
        <v>3</v>
      </c>
      <c r="G5904" s="7" t="n">
        <v>1</v>
      </c>
    </row>
    <row r="5905" spans="1:7">
      <c r="A5905" t="s">
        <v>4</v>
      </c>
      <c r="B5905" s="4" t="s">
        <v>5</v>
      </c>
      <c r="C5905" s="4" t="s">
        <v>7</v>
      </c>
      <c r="D5905" s="4" t="s">
        <v>11</v>
      </c>
      <c r="E5905" s="4" t="s">
        <v>7</v>
      </c>
      <c r="F5905" s="4" t="s">
        <v>7</v>
      </c>
      <c r="G5905" s="4" t="s">
        <v>7</v>
      </c>
    </row>
    <row r="5906" spans="1:7">
      <c r="A5906" t="n">
        <v>41115</v>
      </c>
      <c r="B5906" s="73" t="n">
        <v>102</v>
      </c>
      <c r="C5906" s="7" t="n">
        <v>6</v>
      </c>
      <c r="D5906" s="7" t="n">
        <v>15</v>
      </c>
      <c r="E5906" s="7" t="n">
        <v>5</v>
      </c>
      <c r="F5906" s="7" t="n">
        <v>3</v>
      </c>
      <c r="G5906" s="7" t="n">
        <v>1</v>
      </c>
    </row>
    <row r="5907" spans="1:7">
      <c r="A5907" t="s">
        <v>4</v>
      </c>
      <c r="B5907" s="4" t="s">
        <v>5</v>
      </c>
      <c r="C5907" s="4" t="s">
        <v>7</v>
      </c>
      <c r="D5907" s="4" t="s">
        <v>11</v>
      </c>
      <c r="E5907" s="4" t="s">
        <v>7</v>
      </c>
      <c r="F5907" s="4" t="s">
        <v>7</v>
      </c>
      <c r="G5907" s="4" t="s">
        <v>7</v>
      </c>
    </row>
    <row r="5908" spans="1:7">
      <c r="A5908" t="n">
        <v>41122</v>
      </c>
      <c r="B5908" s="73" t="n">
        <v>102</v>
      </c>
      <c r="C5908" s="7" t="n">
        <v>6</v>
      </c>
      <c r="D5908" s="7" t="n">
        <v>15</v>
      </c>
      <c r="E5908" s="7" t="n">
        <v>6</v>
      </c>
      <c r="F5908" s="7" t="n">
        <v>3</v>
      </c>
      <c r="G5908" s="7" t="n">
        <v>1</v>
      </c>
    </row>
    <row r="5909" spans="1:7">
      <c r="A5909" t="s">
        <v>4</v>
      </c>
      <c r="B5909" s="4" t="s">
        <v>5</v>
      </c>
      <c r="C5909" s="4" t="s">
        <v>7</v>
      </c>
      <c r="D5909" s="4" t="s">
        <v>11</v>
      </c>
      <c r="E5909" s="4" t="s">
        <v>7</v>
      </c>
      <c r="F5909" s="4" t="s">
        <v>7</v>
      </c>
      <c r="G5909" s="4" t="s">
        <v>7</v>
      </c>
    </row>
    <row r="5910" spans="1:7">
      <c r="A5910" t="n">
        <v>41129</v>
      </c>
      <c r="B5910" s="73" t="n">
        <v>102</v>
      </c>
      <c r="C5910" s="7" t="n">
        <v>6</v>
      </c>
      <c r="D5910" s="7" t="n">
        <v>15</v>
      </c>
      <c r="E5910" s="7" t="n">
        <v>7</v>
      </c>
      <c r="F5910" s="7" t="n">
        <v>3</v>
      </c>
      <c r="G5910" s="7" t="n">
        <v>1</v>
      </c>
    </row>
    <row r="5911" spans="1:7">
      <c r="A5911" t="s">
        <v>4</v>
      </c>
      <c r="B5911" s="4" t="s">
        <v>5</v>
      </c>
      <c r="C5911" s="4" t="s">
        <v>7</v>
      </c>
      <c r="D5911" s="4" t="s">
        <v>11</v>
      </c>
      <c r="E5911" s="4" t="s">
        <v>7</v>
      </c>
      <c r="F5911" s="4" t="s">
        <v>7</v>
      </c>
      <c r="G5911" s="4" t="s">
        <v>7</v>
      </c>
    </row>
    <row r="5912" spans="1:7">
      <c r="A5912" t="n">
        <v>41136</v>
      </c>
      <c r="B5912" s="73" t="n">
        <v>102</v>
      </c>
      <c r="C5912" s="7" t="n">
        <v>6</v>
      </c>
      <c r="D5912" s="7" t="n">
        <v>15</v>
      </c>
      <c r="E5912" s="7" t="n">
        <v>8</v>
      </c>
      <c r="F5912" s="7" t="n">
        <v>3</v>
      </c>
      <c r="G5912" s="7" t="n">
        <v>1</v>
      </c>
    </row>
    <row r="5913" spans="1:7">
      <c r="A5913" t="s">
        <v>4</v>
      </c>
      <c r="B5913" s="4" t="s">
        <v>5</v>
      </c>
      <c r="C5913" s="4" t="s">
        <v>7</v>
      </c>
      <c r="D5913" s="4" t="s">
        <v>11</v>
      </c>
      <c r="E5913" s="4" t="s">
        <v>7</v>
      </c>
      <c r="F5913" s="4" t="s">
        <v>7</v>
      </c>
      <c r="G5913" s="4" t="s">
        <v>7</v>
      </c>
    </row>
    <row r="5914" spans="1:7">
      <c r="A5914" t="n">
        <v>41143</v>
      </c>
      <c r="B5914" s="73" t="n">
        <v>102</v>
      </c>
      <c r="C5914" s="7" t="n">
        <v>6</v>
      </c>
      <c r="D5914" s="7" t="n">
        <v>14</v>
      </c>
      <c r="E5914" s="7" t="n">
        <v>255</v>
      </c>
      <c r="F5914" s="7" t="n">
        <v>1</v>
      </c>
      <c r="G5914" s="7" t="n">
        <v>1</v>
      </c>
    </row>
    <row r="5915" spans="1:7">
      <c r="A5915" t="s">
        <v>4</v>
      </c>
      <c r="B5915" s="4" t="s">
        <v>5</v>
      </c>
      <c r="C5915" s="4" t="s">
        <v>7</v>
      </c>
      <c r="D5915" s="4" t="s">
        <v>11</v>
      </c>
      <c r="E5915" s="4" t="s">
        <v>7</v>
      </c>
      <c r="F5915" s="4" t="s">
        <v>7</v>
      </c>
      <c r="G5915" s="4" t="s">
        <v>7</v>
      </c>
    </row>
    <row r="5916" spans="1:7">
      <c r="A5916" t="n">
        <v>41150</v>
      </c>
      <c r="B5916" s="73" t="n">
        <v>102</v>
      </c>
      <c r="C5916" s="7" t="n">
        <v>6</v>
      </c>
      <c r="D5916" s="7" t="n">
        <v>14</v>
      </c>
      <c r="E5916" s="7" t="n">
        <v>1</v>
      </c>
      <c r="F5916" s="7" t="n">
        <v>3</v>
      </c>
      <c r="G5916" s="7" t="n">
        <v>1</v>
      </c>
    </row>
    <row r="5917" spans="1:7">
      <c r="A5917" t="s">
        <v>4</v>
      </c>
      <c r="B5917" s="4" t="s">
        <v>5</v>
      </c>
      <c r="C5917" s="4" t="s">
        <v>7</v>
      </c>
      <c r="D5917" s="4" t="s">
        <v>11</v>
      </c>
      <c r="E5917" s="4" t="s">
        <v>7</v>
      </c>
      <c r="F5917" s="4" t="s">
        <v>7</v>
      </c>
      <c r="G5917" s="4" t="s">
        <v>7</v>
      </c>
    </row>
    <row r="5918" spans="1:7">
      <c r="A5918" t="n">
        <v>41157</v>
      </c>
      <c r="B5918" s="73" t="n">
        <v>102</v>
      </c>
      <c r="C5918" s="7" t="n">
        <v>6</v>
      </c>
      <c r="D5918" s="7" t="n">
        <v>14</v>
      </c>
      <c r="E5918" s="7" t="n">
        <v>2</v>
      </c>
      <c r="F5918" s="7" t="n">
        <v>3</v>
      </c>
      <c r="G5918" s="7" t="n">
        <v>1</v>
      </c>
    </row>
    <row r="5919" spans="1:7">
      <c r="A5919" t="s">
        <v>4</v>
      </c>
      <c r="B5919" s="4" t="s">
        <v>5</v>
      </c>
      <c r="C5919" s="4" t="s">
        <v>7</v>
      </c>
      <c r="D5919" s="4" t="s">
        <v>11</v>
      </c>
      <c r="E5919" s="4" t="s">
        <v>7</v>
      </c>
      <c r="F5919" s="4" t="s">
        <v>7</v>
      </c>
      <c r="G5919" s="4" t="s">
        <v>7</v>
      </c>
    </row>
    <row r="5920" spans="1:7">
      <c r="A5920" t="n">
        <v>41164</v>
      </c>
      <c r="B5920" s="73" t="n">
        <v>102</v>
      </c>
      <c r="C5920" s="7" t="n">
        <v>6</v>
      </c>
      <c r="D5920" s="7" t="n">
        <v>14</v>
      </c>
      <c r="E5920" s="7" t="n">
        <v>3</v>
      </c>
      <c r="F5920" s="7" t="n">
        <v>3</v>
      </c>
      <c r="G5920" s="7" t="n">
        <v>1</v>
      </c>
    </row>
    <row r="5921" spans="1:7">
      <c r="A5921" t="s">
        <v>4</v>
      </c>
      <c r="B5921" s="4" t="s">
        <v>5</v>
      </c>
      <c r="C5921" s="4" t="s">
        <v>7</v>
      </c>
      <c r="D5921" s="4" t="s">
        <v>11</v>
      </c>
      <c r="E5921" s="4" t="s">
        <v>7</v>
      </c>
      <c r="F5921" s="4" t="s">
        <v>7</v>
      </c>
      <c r="G5921" s="4" t="s">
        <v>7</v>
      </c>
    </row>
    <row r="5922" spans="1:7">
      <c r="A5922" t="n">
        <v>41171</v>
      </c>
      <c r="B5922" s="73" t="n">
        <v>102</v>
      </c>
      <c r="C5922" s="7" t="n">
        <v>6</v>
      </c>
      <c r="D5922" s="7" t="n">
        <v>14</v>
      </c>
      <c r="E5922" s="7" t="n">
        <v>4</v>
      </c>
      <c r="F5922" s="7" t="n">
        <v>3</v>
      </c>
      <c r="G5922" s="7" t="n">
        <v>1</v>
      </c>
    </row>
    <row r="5923" spans="1:7">
      <c r="A5923" t="s">
        <v>4</v>
      </c>
      <c r="B5923" s="4" t="s">
        <v>5</v>
      </c>
      <c r="C5923" s="4" t="s">
        <v>7</v>
      </c>
      <c r="D5923" s="4" t="s">
        <v>11</v>
      </c>
      <c r="E5923" s="4" t="s">
        <v>7</v>
      </c>
      <c r="F5923" s="4" t="s">
        <v>7</v>
      </c>
      <c r="G5923" s="4" t="s">
        <v>7</v>
      </c>
    </row>
    <row r="5924" spans="1:7">
      <c r="A5924" t="n">
        <v>41178</v>
      </c>
      <c r="B5924" s="73" t="n">
        <v>102</v>
      </c>
      <c r="C5924" s="7" t="n">
        <v>6</v>
      </c>
      <c r="D5924" s="7" t="n">
        <v>14</v>
      </c>
      <c r="E5924" s="7" t="n">
        <v>5</v>
      </c>
      <c r="F5924" s="7" t="n">
        <v>3</v>
      </c>
      <c r="G5924" s="7" t="n">
        <v>1</v>
      </c>
    </row>
    <row r="5925" spans="1:7">
      <c r="A5925" t="s">
        <v>4</v>
      </c>
      <c r="B5925" s="4" t="s">
        <v>5</v>
      </c>
      <c r="C5925" s="4" t="s">
        <v>7</v>
      </c>
      <c r="D5925" s="4" t="s">
        <v>11</v>
      </c>
      <c r="E5925" s="4" t="s">
        <v>7</v>
      </c>
      <c r="F5925" s="4" t="s">
        <v>7</v>
      </c>
      <c r="G5925" s="4" t="s">
        <v>7</v>
      </c>
    </row>
    <row r="5926" spans="1:7">
      <c r="A5926" t="n">
        <v>41185</v>
      </c>
      <c r="B5926" s="73" t="n">
        <v>102</v>
      </c>
      <c r="C5926" s="7" t="n">
        <v>6</v>
      </c>
      <c r="D5926" s="7" t="n">
        <v>14</v>
      </c>
      <c r="E5926" s="7" t="n">
        <v>6</v>
      </c>
      <c r="F5926" s="7" t="n">
        <v>3</v>
      </c>
      <c r="G5926" s="7" t="n">
        <v>1</v>
      </c>
    </row>
    <row r="5927" spans="1:7">
      <c r="A5927" t="s">
        <v>4</v>
      </c>
      <c r="B5927" s="4" t="s">
        <v>5</v>
      </c>
      <c r="C5927" s="4" t="s">
        <v>7</v>
      </c>
      <c r="D5927" s="4" t="s">
        <v>11</v>
      </c>
      <c r="E5927" s="4" t="s">
        <v>7</v>
      </c>
      <c r="F5927" s="4" t="s">
        <v>7</v>
      </c>
      <c r="G5927" s="4" t="s">
        <v>7</v>
      </c>
    </row>
    <row r="5928" spans="1:7">
      <c r="A5928" t="n">
        <v>41192</v>
      </c>
      <c r="B5928" s="73" t="n">
        <v>102</v>
      </c>
      <c r="C5928" s="7" t="n">
        <v>6</v>
      </c>
      <c r="D5928" s="7" t="n">
        <v>14</v>
      </c>
      <c r="E5928" s="7" t="n">
        <v>7</v>
      </c>
      <c r="F5928" s="7" t="n">
        <v>3</v>
      </c>
      <c r="G5928" s="7" t="n">
        <v>1</v>
      </c>
    </row>
    <row r="5929" spans="1:7">
      <c r="A5929" t="s">
        <v>4</v>
      </c>
      <c r="B5929" s="4" t="s">
        <v>5</v>
      </c>
      <c r="C5929" s="4" t="s">
        <v>7</v>
      </c>
      <c r="D5929" s="4" t="s">
        <v>11</v>
      </c>
      <c r="E5929" s="4" t="s">
        <v>7</v>
      </c>
      <c r="F5929" s="4" t="s">
        <v>7</v>
      </c>
      <c r="G5929" s="4" t="s">
        <v>7</v>
      </c>
    </row>
    <row r="5930" spans="1:7">
      <c r="A5930" t="n">
        <v>41199</v>
      </c>
      <c r="B5930" s="73" t="n">
        <v>102</v>
      </c>
      <c r="C5930" s="7" t="n">
        <v>6</v>
      </c>
      <c r="D5930" s="7" t="n">
        <v>14</v>
      </c>
      <c r="E5930" s="7" t="n">
        <v>8</v>
      </c>
      <c r="F5930" s="7" t="n">
        <v>3</v>
      </c>
      <c r="G5930" s="7" t="n">
        <v>1</v>
      </c>
    </row>
    <row r="5931" spans="1:7">
      <c r="A5931" t="s">
        <v>4</v>
      </c>
      <c r="B5931" s="4" t="s">
        <v>5</v>
      </c>
      <c r="C5931" s="4" t="s">
        <v>7</v>
      </c>
      <c r="D5931" s="4" t="s">
        <v>11</v>
      </c>
      <c r="E5931" s="4" t="s">
        <v>7</v>
      </c>
      <c r="F5931" s="4" t="s">
        <v>7</v>
      </c>
      <c r="G5931" s="4" t="s">
        <v>7</v>
      </c>
    </row>
    <row r="5932" spans="1:7">
      <c r="A5932" t="n">
        <v>41206</v>
      </c>
      <c r="B5932" s="73" t="n">
        <v>102</v>
      </c>
      <c r="C5932" s="7" t="n">
        <v>6</v>
      </c>
      <c r="D5932" s="7" t="n">
        <v>17</v>
      </c>
      <c r="E5932" s="7" t="n">
        <v>255</v>
      </c>
      <c r="F5932" s="7" t="n">
        <v>1</v>
      </c>
      <c r="G5932" s="7" t="n">
        <v>1</v>
      </c>
    </row>
    <row r="5933" spans="1:7">
      <c r="A5933" t="s">
        <v>4</v>
      </c>
      <c r="B5933" s="4" t="s">
        <v>5</v>
      </c>
      <c r="C5933" s="4" t="s">
        <v>7</v>
      </c>
      <c r="D5933" s="4" t="s">
        <v>11</v>
      </c>
      <c r="E5933" s="4" t="s">
        <v>7</v>
      </c>
      <c r="F5933" s="4" t="s">
        <v>7</v>
      </c>
      <c r="G5933" s="4" t="s">
        <v>7</v>
      </c>
    </row>
    <row r="5934" spans="1:7">
      <c r="A5934" t="n">
        <v>41213</v>
      </c>
      <c r="B5934" s="73" t="n">
        <v>102</v>
      </c>
      <c r="C5934" s="7" t="n">
        <v>6</v>
      </c>
      <c r="D5934" s="7" t="n">
        <v>17</v>
      </c>
      <c r="E5934" s="7" t="n">
        <v>1</v>
      </c>
      <c r="F5934" s="7" t="n">
        <v>3</v>
      </c>
      <c r="G5934" s="7" t="n">
        <v>1</v>
      </c>
    </row>
    <row r="5935" spans="1:7">
      <c r="A5935" t="s">
        <v>4</v>
      </c>
      <c r="B5935" s="4" t="s">
        <v>5</v>
      </c>
      <c r="C5935" s="4" t="s">
        <v>7</v>
      </c>
      <c r="D5935" s="4" t="s">
        <v>11</v>
      </c>
      <c r="E5935" s="4" t="s">
        <v>7</v>
      </c>
      <c r="F5935" s="4" t="s">
        <v>7</v>
      </c>
      <c r="G5935" s="4" t="s">
        <v>7</v>
      </c>
    </row>
    <row r="5936" spans="1:7">
      <c r="A5936" t="n">
        <v>41220</v>
      </c>
      <c r="B5936" s="73" t="n">
        <v>102</v>
      </c>
      <c r="C5936" s="7" t="n">
        <v>6</v>
      </c>
      <c r="D5936" s="7" t="n">
        <v>17</v>
      </c>
      <c r="E5936" s="7" t="n">
        <v>2</v>
      </c>
      <c r="F5936" s="7" t="n">
        <v>3</v>
      </c>
      <c r="G5936" s="7" t="n">
        <v>1</v>
      </c>
    </row>
    <row r="5937" spans="1:7">
      <c r="A5937" t="s">
        <v>4</v>
      </c>
      <c r="B5937" s="4" t="s">
        <v>5</v>
      </c>
      <c r="C5937" s="4" t="s">
        <v>7</v>
      </c>
      <c r="D5937" s="4" t="s">
        <v>11</v>
      </c>
      <c r="E5937" s="4" t="s">
        <v>7</v>
      </c>
      <c r="F5937" s="4" t="s">
        <v>7</v>
      </c>
      <c r="G5937" s="4" t="s">
        <v>7</v>
      </c>
    </row>
    <row r="5938" spans="1:7">
      <c r="A5938" t="n">
        <v>41227</v>
      </c>
      <c r="B5938" s="73" t="n">
        <v>102</v>
      </c>
      <c r="C5938" s="7" t="n">
        <v>6</v>
      </c>
      <c r="D5938" s="7" t="n">
        <v>17</v>
      </c>
      <c r="E5938" s="7" t="n">
        <v>3</v>
      </c>
      <c r="F5938" s="7" t="n">
        <v>3</v>
      </c>
      <c r="G5938" s="7" t="n">
        <v>1</v>
      </c>
    </row>
    <row r="5939" spans="1:7">
      <c r="A5939" t="s">
        <v>4</v>
      </c>
      <c r="B5939" s="4" t="s">
        <v>5</v>
      </c>
      <c r="C5939" s="4" t="s">
        <v>7</v>
      </c>
      <c r="D5939" s="4" t="s">
        <v>11</v>
      </c>
      <c r="E5939" s="4" t="s">
        <v>7</v>
      </c>
      <c r="F5939" s="4" t="s">
        <v>7</v>
      </c>
      <c r="G5939" s="4" t="s">
        <v>7</v>
      </c>
    </row>
    <row r="5940" spans="1:7">
      <c r="A5940" t="n">
        <v>41234</v>
      </c>
      <c r="B5940" s="73" t="n">
        <v>102</v>
      </c>
      <c r="C5940" s="7" t="n">
        <v>6</v>
      </c>
      <c r="D5940" s="7" t="n">
        <v>17</v>
      </c>
      <c r="E5940" s="7" t="n">
        <v>4</v>
      </c>
      <c r="F5940" s="7" t="n">
        <v>3</v>
      </c>
      <c r="G5940" s="7" t="n">
        <v>1</v>
      </c>
    </row>
    <row r="5941" spans="1:7">
      <c r="A5941" t="s">
        <v>4</v>
      </c>
      <c r="B5941" s="4" t="s">
        <v>5</v>
      </c>
      <c r="C5941" s="4" t="s">
        <v>7</v>
      </c>
      <c r="D5941" s="4" t="s">
        <v>11</v>
      </c>
      <c r="E5941" s="4" t="s">
        <v>7</v>
      </c>
      <c r="F5941" s="4" t="s">
        <v>7</v>
      </c>
      <c r="G5941" s="4" t="s">
        <v>7</v>
      </c>
    </row>
    <row r="5942" spans="1:7">
      <c r="A5942" t="n">
        <v>41241</v>
      </c>
      <c r="B5942" s="73" t="n">
        <v>102</v>
      </c>
      <c r="C5942" s="7" t="n">
        <v>6</v>
      </c>
      <c r="D5942" s="7" t="n">
        <v>17</v>
      </c>
      <c r="E5942" s="7" t="n">
        <v>5</v>
      </c>
      <c r="F5942" s="7" t="n">
        <v>3</v>
      </c>
      <c r="G5942" s="7" t="n">
        <v>1</v>
      </c>
    </row>
    <row r="5943" spans="1:7">
      <c r="A5943" t="s">
        <v>4</v>
      </c>
      <c r="B5943" s="4" t="s">
        <v>5</v>
      </c>
      <c r="C5943" s="4" t="s">
        <v>7</v>
      </c>
      <c r="D5943" s="4" t="s">
        <v>11</v>
      </c>
      <c r="E5943" s="4" t="s">
        <v>7</v>
      </c>
      <c r="F5943" s="4" t="s">
        <v>7</v>
      </c>
      <c r="G5943" s="4" t="s">
        <v>7</v>
      </c>
    </row>
    <row r="5944" spans="1:7">
      <c r="A5944" t="n">
        <v>41248</v>
      </c>
      <c r="B5944" s="73" t="n">
        <v>102</v>
      </c>
      <c r="C5944" s="7" t="n">
        <v>6</v>
      </c>
      <c r="D5944" s="7" t="n">
        <v>17</v>
      </c>
      <c r="E5944" s="7" t="n">
        <v>6</v>
      </c>
      <c r="F5944" s="7" t="n">
        <v>3</v>
      </c>
      <c r="G5944" s="7" t="n">
        <v>1</v>
      </c>
    </row>
    <row r="5945" spans="1:7">
      <c r="A5945" t="s">
        <v>4</v>
      </c>
      <c r="B5945" s="4" t="s">
        <v>5</v>
      </c>
      <c r="C5945" s="4" t="s">
        <v>7</v>
      </c>
      <c r="D5945" s="4" t="s">
        <v>11</v>
      </c>
      <c r="E5945" s="4" t="s">
        <v>7</v>
      </c>
      <c r="F5945" s="4" t="s">
        <v>7</v>
      </c>
      <c r="G5945" s="4" t="s">
        <v>7</v>
      </c>
    </row>
    <row r="5946" spans="1:7">
      <c r="A5946" t="n">
        <v>41255</v>
      </c>
      <c r="B5946" s="73" t="n">
        <v>102</v>
      </c>
      <c r="C5946" s="7" t="n">
        <v>6</v>
      </c>
      <c r="D5946" s="7" t="n">
        <v>17</v>
      </c>
      <c r="E5946" s="7" t="n">
        <v>7</v>
      </c>
      <c r="F5946" s="7" t="n">
        <v>3</v>
      </c>
      <c r="G5946" s="7" t="n">
        <v>1</v>
      </c>
    </row>
    <row r="5947" spans="1:7">
      <c r="A5947" t="s">
        <v>4</v>
      </c>
      <c r="B5947" s="4" t="s">
        <v>5</v>
      </c>
      <c r="C5947" s="4" t="s">
        <v>7</v>
      </c>
      <c r="D5947" s="4" t="s">
        <v>11</v>
      </c>
      <c r="E5947" s="4" t="s">
        <v>7</v>
      </c>
      <c r="F5947" s="4" t="s">
        <v>7</v>
      </c>
      <c r="G5947" s="4" t="s">
        <v>7</v>
      </c>
    </row>
    <row r="5948" spans="1:7">
      <c r="A5948" t="n">
        <v>41262</v>
      </c>
      <c r="B5948" s="73" t="n">
        <v>102</v>
      </c>
      <c r="C5948" s="7" t="n">
        <v>6</v>
      </c>
      <c r="D5948" s="7" t="n">
        <v>17</v>
      </c>
      <c r="E5948" s="7" t="n">
        <v>8</v>
      </c>
      <c r="F5948" s="7" t="n">
        <v>3</v>
      </c>
      <c r="G5948" s="7" t="n">
        <v>1</v>
      </c>
    </row>
    <row r="5949" spans="1:7">
      <c r="A5949" t="s">
        <v>4</v>
      </c>
      <c r="B5949" s="4" t="s">
        <v>5</v>
      </c>
      <c r="C5949" s="4" t="s">
        <v>7</v>
      </c>
      <c r="D5949" s="4" t="s">
        <v>11</v>
      </c>
      <c r="E5949" s="4" t="s">
        <v>7</v>
      </c>
      <c r="F5949" s="4" t="s">
        <v>7</v>
      </c>
      <c r="G5949" s="4" t="s">
        <v>7</v>
      </c>
    </row>
    <row r="5950" spans="1:7">
      <c r="A5950" t="n">
        <v>41269</v>
      </c>
      <c r="B5950" s="73" t="n">
        <v>102</v>
      </c>
      <c r="C5950" s="7" t="n">
        <v>6</v>
      </c>
      <c r="D5950" s="7" t="n">
        <v>18</v>
      </c>
      <c r="E5950" s="7" t="n">
        <v>255</v>
      </c>
      <c r="F5950" s="7" t="n">
        <v>1</v>
      </c>
      <c r="G5950" s="7" t="n">
        <v>1</v>
      </c>
    </row>
    <row r="5951" spans="1:7">
      <c r="A5951" t="s">
        <v>4</v>
      </c>
      <c r="B5951" s="4" t="s">
        <v>5</v>
      </c>
      <c r="C5951" s="4" t="s">
        <v>7</v>
      </c>
      <c r="D5951" s="4" t="s">
        <v>11</v>
      </c>
      <c r="E5951" s="4" t="s">
        <v>7</v>
      </c>
      <c r="F5951" s="4" t="s">
        <v>7</v>
      </c>
      <c r="G5951" s="4" t="s">
        <v>7</v>
      </c>
    </row>
    <row r="5952" spans="1:7">
      <c r="A5952" t="n">
        <v>41276</v>
      </c>
      <c r="B5952" s="73" t="n">
        <v>102</v>
      </c>
      <c r="C5952" s="7" t="n">
        <v>6</v>
      </c>
      <c r="D5952" s="7" t="n">
        <v>18</v>
      </c>
      <c r="E5952" s="7" t="n">
        <v>1</v>
      </c>
      <c r="F5952" s="7" t="n">
        <v>3</v>
      </c>
      <c r="G5952" s="7" t="n">
        <v>1</v>
      </c>
    </row>
    <row r="5953" spans="1:7">
      <c r="A5953" t="s">
        <v>4</v>
      </c>
      <c r="B5953" s="4" t="s">
        <v>5</v>
      </c>
      <c r="C5953" s="4" t="s">
        <v>7</v>
      </c>
      <c r="D5953" s="4" t="s">
        <v>11</v>
      </c>
      <c r="E5953" s="4" t="s">
        <v>7</v>
      </c>
      <c r="F5953" s="4" t="s">
        <v>7</v>
      </c>
      <c r="G5953" s="4" t="s">
        <v>7</v>
      </c>
    </row>
    <row r="5954" spans="1:7">
      <c r="A5954" t="n">
        <v>41283</v>
      </c>
      <c r="B5954" s="73" t="n">
        <v>102</v>
      </c>
      <c r="C5954" s="7" t="n">
        <v>6</v>
      </c>
      <c r="D5954" s="7" t="n">
        <v>18</v>
      </c>
      <c r="E5954" s="7" t="n">
        <v>2</v>
      </c>
      <c r="F5954" s="7" t="n">
        <v>3</v>
      </c>
      <c r="G5954" s="7" t="n">
        <v>1</v>
      </c>
    </row>
    <row r="5955" spans="1:7">
      <c r="A5955" t="s">
        <v>4</v>
      </c>
      <c r="B5955" s="4" t="s">
        <v>5</v>
      </c>
      <c r="C5955" s="4" t="s">
        <v>7</v>
      </c>
      <c r="D5955" s="4" t="s">
        <v>11</v>
      </c>
      <c r="E5955" s="4" t="s">
        <v>7</v>
      </c>
      <c r="F5955" s="4" t="s">
        <v>7</v>
      </c>
      <c r="G5955" s="4" t="s">
        <v>7</v>
      </c>
    </row>
    <row r="5956" spans="1:7">
      <c r="A5956" t="n">
        <v>41290</v>
      </c>
      <c r="B5956" s="73" t="n">
        <v>102</v>
      </c>
      <c r="C5956" s="7" t="n">
        <v>6</v>
      </c>
      <c r="D5956" s="7" t="n">
        <v>18</v>
      </c>
      <c r="E5956" s="7" t="n">
        <v>3</v>
      </c>
      <c r="F5956" s="7" t="n">
        <v>3</v>
      </c>
      <c r="G5956" s="7" t="n">
        <v>1</v>
      </c>
    </row>
    <row r="5957" spans="1:7">
      <c r="A5957" t="s">
        <v>4</v>
      </c>
      <c r="B5957" s="4" t="s">
        <v>5</v>
      </c>
      <c r="C5957" s="4" t="s">
        <v>7</v>
      </c>
      <c r="D5957" s="4" t="s">
        <v>11</v>
      </c>
      <c r="E5957" s="4" t="s">
        <v>7</v>
      </c>
      <c r="F5957" s="4" t="s">
        <v>7</v>
      </c>
      <c r="G5957" s="4" t="s">
        <v>7</v>
      </c>
    </row>
    <row r="5958" spans="1:7">
      <c r="A5958" t="n">
        <v>41297</v>
      </c>
      <c r="B5958" s="73" t="n">
        <v>102</v>
      </c>
      <c r="C5958" s="7" t="n">
        <v>6</v>
      </c>
      <c r="D5958" s="7" t="n">
        <v>18</v>
      </c>
      <c r="E5958" s="7" t="n">
        <v>4</v>
      </c>
      <c r="F5958" s="7" t="n">
        <v>3</v>
      </c>
      <c r="G5958" s="7" t="n">
        <v>1</v>
      </c>
    </row>
    <row r="5959" spans="1:7">
      <c r="A5959" t="s">
        <v>4</v>
      </c>
      <c r="B5959" s="4" t="s">
        <v>5</v>
      </c>
      <c r="C5959" s="4" t="s">
        <v>7</v>
      </c>
      <c r="D5959" s="4" t="s">
        <v>11</v>
      </c>
      <c r="E5959" s="4" t="s">
        <v>7</v>
      </c>
      <c r="F5959" s="4" t="s">
        <v>7</v>
      </c>
      <c r="G5959" s="4" t="s">
        <v>7</v>
      </c>
    </row>
    <row r="5960" spans="1:7">
      <c r="A5960" t="n">
        <v>41304</v>
      </c>
      <c r="B5960" s="73" t="n">
        <v>102</v>
      </c>
      <c r="C5960" s="7" t="n">
        <v>6</v>
      </c>
      <c r="D5960" s="7" t="n">
        <v>18</v>
      </c>
      <c r="E5960" s="7" t="n">
        <v>5</v>
      </c>
      <c r="F5960" s="7" t="n">
        <v>3</v>
      </c>
      <c r="G5960" s="7" t="n">
        <v>1</v>
      </c>
    </row>
    <row r="5961" spans="1:7">
      <c r="A5961" t="s">
        <v>4</v>
      </c>
      <c r="B5961" s="4" t="s">
        <v>5</v>
      </c>
      <c r="C5961" s="4" t="s">
        <v>7</v>
      </c>
      <c r="D5961" s="4" t="s">
        <v>11</v>
      </c>
      <c r="E5961" s="4" t="s">
        <v>7</v>
      </c>
      <c r="F5961" s="4" t="s">
        <v>7</v>
      </c>
      <c r="G5961" s="4" t="s">
        <v>7</v>
      </c>
    </row>
    <row r="5962" spans="1:7">
      <c r="A5962" t="n">
        <v>41311</v>
      </c>
      <c r="B5962" s="73" t="n">
        <v>102</v>
      </c>
      <c r="C5962" s="7" t="n">
        <v>6</v>
      </c>
      <c r="D5962" s="7" t="n">
        <v>18</v>
      </c>
      <c r="E5962" s="7" t="n">
        <v>6</v>
      </c>
      <c r="F5962" s="7" t="n">
        <v>3</v>
      </c>
      <c r="G5962" s="7" t="n">
        <v>1</v>
      </c>
    </row>
    <row r="5963" spans="1:7">
      <c r="A5963" t="s">
        <v>4</v>
      </c>
      <c r="B5963" s="4" t="s">
        <v>5</v>
      </c>
      <c r="C5963" s="4" t="s">
        <v>7</v>
      </c>
      <c r="D5963" s="4" t="s">
        <v>11</v>
      </c>
      <c r="E5963" s="4" t="s">
        <v>7</v>
      </c>
      <c r="F5963" s="4" t="s">
        <v>7</v>
      </c>
      <c r="G5963" s="4" t="s">
        <v>7</v>
      </c>
    </row>
    <row r="5964" spans="1:7">
      <c r="A5964" t="n">
        <v>41318</v>
      </c>
      <c r="B5964" s="73" t="n">
        <v>102</v>
      </c>
      <c r="C5964" s="7" t="n">
        <v>6</v>
      </c>
      <c r="D5964" s="7" t="n">
        <v>18</v>
      </c>
      <c r="E5964" s="7" t="n">
        <v>7</v>
      </c>
      <c r="F5964" s="7" t="n">
        <v>3</v>
      </c>
      <c r="G5964" s="7" t="n">
        <v>1</v>
      </c>
    </row>
    <row r="5965" spans="1:7">
      <c r="A5965" t="s">
        <v>4</v>
      </c>
      <c r="B5965" s="4" t="s">
        <v>5</v>
      </c>
      <c r="C5965" s="4" t="s">
        <v>7</v>
      </c>
      <c r="D5965" s="4" t="s">
        <v>11</v>
      </c>
      <c r="E5965" s="4" t="s">
        <v>7</v>
      </c>
      <c r="F5965" s="4" t="s">
        <v>7</v>
      </c>
      <c r="G5965" s="4" t="s">
        <v>7</v>
      </c>
    </row>
    <row r="5966" spans="1:7">
      <c r="A5966" t="n">
        <v>41325</v>
      </c>
      <c r="B5966" s="73" t="n">
        <v>102</v>
      </c>
      <c r="C5966" s="7" t="n">
        <v>6</v>
      </c>
      <c r="D5966" s="7" t="n">
        <v>18</v>
      </c>
      <c r="E5966" s="7" t="n">
        <v>8</v>
      </c>
      <c r="F5966" s="7" t="n">
        <v>3</v>
      </c>
      <c r="G5966" s="7" t="n">
        <v>1</v>
      </c>
    </row>
    <row r="5967" spans="1:7">
      <c r="A5967" t="s">
        <v>4</v>
      </c>
      <c r="B5967" s="4" t="s">
        <v>5</v>
      </c>
      <c r="C5967" s="4" t="s">
        <v>7</v>
      </c>
      <c r="D5967" s="4" t="s">
        <v>11</v>
      </c>
      <c r="E5967" s="4" t="s">
        <v>11</v>
      </c>
      <c r="F5967" s="4" t="s">
        <v>7</v>
      </c>
      <c r="G5967" s="4" t="s">
        <v>7</v>
      </c>
    </row>
    <row r="5968" spans="1:7">
      <c r="A5968" t="n">
        <v>41332</v>
      </c>
      <c r="B5968" s="73" t="n">
        <v>102</v>
      </c>
      <c r="C5968" s="7" t="n">
        <v>3</v>
      </c>
      <c r="D5968" s="7" t="n">
        <v>16</v>
      </c>
      <c r="E5968" s="7" t="n">
        <v>3303</v>
      </c>
      <c r="F5968" s="7" t="n">
        <v>1</v>
      </c>
      <c r="G5968" s="7" t="n">
        <v>1</v>
      </c>
    </row>
    <row r="5969" spans="1:7">
      <c r="A5969" t="s">
        <v>4</v>
      </c>
      <c r="B5969" s="4" t="s">
        <v>5</v>
      </c>
      <c r="C5969" s="4" t="s">
        <v>7</v>
      </c>
      <c r="D5969" s="4" t="s">
        <v>11</v>
      </c>
      <c r="E5969" s="4" t="s">
        <v>11</v>
      </c>
      <c r="F5969" s="4" t="s">
        <v>7</v>
      </c>
      <c r="G5969" s="4" t="s">
        <v>7</v>
      </c>
    </row>
    <row r="5970" spans="1:7">
      <c r="A5970" t="n">
        <v>41340</v>
      </c>
      <c r="B5970" s="73" t="n">
        <v>102</v>
      </c>
      <c r="C5970" s="7" t="n">
        <v>3</v>
      </c>
      <c r="D5970" s="7" t="n">
        <v>16</v>
      </c>
      <c r="E5970" s="7" t="n">
        <v>3504</v>
      </c>
      <c r="F5970" s="7" t="n">
        <v>2</v>
      </c>
      <c r="G5970" s="7" t="n">
        <v>1</v>
      </c>
    </row>
    <row r="5971" spans="1:7">
      <c r="A5971" t="s">
        <v>4</v>
      </c>
      <c r="B5971" s="4" t="s">
        <v>5</v>
      </c>
      <c r="C5971" s="4" t="s">
        <v>7</v>
      </c>
      <c r="D5971" s="4" t="s">
        <v>11</v>
      </c>
      <c r="E5971" s="4" t="s">
        <v>11</v>
      </c>
      <c r="F5971" s="4" t="s">
        <v>7</v>
      </c>
      <c r="G5971" s="4" t="s">
        <v>7</v>
      </c>
    </row>
    <row r="5972" spans="1:7">
      <c r="A5972" t="n">
        <v>41348</v>
      </c>
      <c r="B5972" s="73" t="n">
        <v>102</v>
      </c>
      <c r="C5972" s="7" t="n">
        <v>3</v>
      </c>
      <c r="D5972" s="7" t="n">
        <v>16</v>
      </c>
      <c r="E5972" s="7" t="n">
        <v>3454</v>
      </c>
      <c r="F5972" s="7" t="n">
        <v>3</v>
      </c>
      <c r="G5972" s="7" t="n">
        <v>1</v>
      </c>
    </row>
    <row r="5973" spans="1:7">
      <c r="A5973" t="s">
        <v>4</v>
      </c>
      <c r="B5973" s="4" t="s">
        <v>5</v>
      </c>
      <c r="C5973" s="4" t="s">
        <v>7</v>
      </c>
      <c r="D5973" s="4" t="s">
        <v>11</v>
      </c>
      <c r="E5973" s="4" t="s">
        <v>11</v>
      </c>
      <c r="F5973" s="4" t="s">
        <v>7</v>
      </c>
      <c r="G5973" s="4" t="s">
        <v>7</v>
      </c>
    </row>
    <row r="5974" spans="1:7">
      <c r="A5974" t="n">
        <v>41356</v>
      </c>
      <c r="B5974" s="73" t="n">
        <v>102</v>
      </c>
      <c r="C5974" s="7" t="n">
        <v>3</v>
      </c>
      <c r="D5974" s="7" t="n">
        <v>16</v>
      </c>
      <c r="E5974" s="7" t="n">
        <v>3604</v>
      </c>
      <c r="F5974" s="7" t="n">
        <v>4</v>
      </c>
      <c r="G5974" s="7" t="n">
        <v>1</v>
      </c>
    </row>
    <row r="5975" spans="1:7">
      <c r="A5975" t="s">
        <v>4</v>
      </c>
      <c r="B5975" s="4" t="s">
        <v>5</v>
      </c>
      <c r="C5975" s="4" t="s">
        <v>7</v>
      </c>
      <c r="D5975" s="4" t="s">
        <v>11</v>
      </c>
      <c r="E5975" s="4" t="s">
        <v>11</v>
      </c>
      <c r="F5975" s="4" t="s">
        <v>7</v>
      </c>
      <c r="G5975" s="4" t="s">
        <v>7</v>
      </c>
    </row>
    <row r="5976" spans="1:7">
      <c r="A5976" t="n">
        <v>41364</v>
      </c>
      <c r="B5976" s="73" t="n">
        <v>102</v>
      </c>
      <c r="C5976" s="7" t="n">
        <v>3</v>
      </c>
      <c r="D5976" s="7" t="n">
        <v>16</v>
      </c>
      <c r="E5976" s="7" t="n">
        <v>3552</v>
      </c>
      <c r="F5976" s="7" t="n">
        <v>5</v>
      </c>
      <c r="G5976" s="7" t="n">
        <v>1</v>
      </c>
    </row>
    <row r="5977" spans="1:7">
      <c r="A5977" t="s">
        <v>4</v>
      </c>
      <c r="B5977" s="4" t="s">
        <v>5</v>
      </c>
      <c r="C5977" s="4" t="s">
        <v>7</v>
      </c>
      <c r="D5977" s="4" t="s">
        <v>11</v>
      </c>
      <c r="E5977" s="4" t="s">
        <v>11</v>
      </c>
      <c r="F5977" s="4" t="s">
        <v>7</v>
      </c>
      <c r="G5977" s="4" t="s">
        <v>7</v>
      </c>
    </row>
    <row r="5978" spans="1:7">
      <c r="A5978" t="n">
        <v>41372</v>
      </c>
      <c r="B5978" s="73" t="n">
        <v>102</v>
      </c>
      <c r="C5978" s="7" t="n">
        <v>3</v>
      </c>
      <c r="D5978" s="7" t="n">
        <v>15</v>
      </c>
      <c r="E5978" s="7" t="n">
        <v>3353</v>
      </c>
      <c r="F5978" s="7" t="n">
        <v>1</v>
      </c>
      <c r="G5978" s="7" t="n">
        <v>1</v>
      </c>
    </row>
    <row r="5979" spans="1:7">
      <c r="A5979" t="s">
        <v>4</v>
      </c>
      <c r="B5979" s="4" t="s">
        <v>5</v>
      </c>
      <c r="C5979" s="4" t="s">
        <v>7</v>
      </c>
      <c r="D5979" s="4" t="s">
        <v>11</v>
      </c>
      <c r="E5979" s="4" t="s">
        <v>11</v>
      </c>
      <c r="F5979" s="4" t="s">
        <v>7</v>
      </c>
      <c r="G5979" s="4" t="s">
        <v>7</v>
      </c>
    </row>
    <row r="5980" spans="1:7">
      <c r="A5980" t="n">
        <v>41380</v>
      </c>
      <c r="B5980" s="73" t="n">
        <v>102</v>
      </c>
      <c r="C5980" s="7" t="n">
        <v>3</v>
      </c>
      <c r="D5980" s="7" t="n">
        <v>15</v>
      </c>
      <c r="E5980" s="7" t="n">
        <v>3553</v>
      </c>
      <c r="F5980" s="7" t="n">
        <v>2</v>
      </c>
      <c r="G5980" s="7" t="n">
        <v>1</v>
      </c>
    </row>
    <row r="5981" spans="1:7">
      <c r="A5981" t="s">
        <v>4</v>
      </c>
      <c r="B5981" s="4" t="s">
        <v>5</v>
      </c>
      <c r="C5981" s="4" t="s">
        <v>7</v>
      </c>
      <c r="D5981" s="4" t="s">
        <v>11</v>
      </c>
      <c r="E5981" s="4" t="s">
        <v>11</v>
      </c>
      <c r="F5981" s="4" t="s">
        <v>7</v>
      </c>
      <c r="G5981" s="4" t="s">
        <v>7</v>
      </c>
    </row>
    <row r="5982" spans="1:7">
      <c r="A5982" t="n">
        <v>41388</v>
      </c>
      <c r="B5982" s="73" t="n">
        <v>102</v>
      </c>
      <c r="C5982" s="7" t="n">
        <v>3</v>
      </c>
      <c r="D5982" s="7" t="n">
        <v>15</v>
      </c>
      <c r="E5982" s="7" t="n">
        <v>3382</v>
      </c>
      <c r="F5982" s="7" t="n">
        <v>3</v>
      </c>
      <c r="G5982" s="7" t="n">
        <v>1</v>
      </c>
    </row>
    <row r="5983" spans="1:7">
      <c r="A5983" t="s">
        <v>4</v>
      </c>
      <c r="B5983" s="4" t="s">
        <v>5</v>
      </c>
      <c r="C5983" s="4" t="s">
        <v>7</v>
      </c>
      <c r="D5983" s="4" t="s">
        <v>11</v>
      </c>
      <c r="E5983" s="4" t="s">
        <v>11</v>
      </c>
      <c r="F5983" s="4" t="s">
        <v>7</v>
      </c>
      <c r="G5983" s="4" t="s">
        <v>7</v>
      </c>
    </row>
    <row r="5984" spans="1:7">
      <c r="A5984" t="n">
        <v>41396</v>
      </c>
      <c r="B5984" s="73" t="n">
        <v>102</v>
      </c>
      <c r="C5984" s="7" t="n">
        <v>3</v>
      </c>
      <c r="D5984" s="7" t="n">
        <v>15</v>
      </c>
      <c r="E5984" s="7" t="n">
        <v>3560</v>
      </c>
      <c r="F5984" s="7" t="n">
        <v>4</v>
      </c>
      <c r="G5984" s="7" t="n">
        <v>1</v>
      </c>
    </row>
    <row r="5985" spans="1:7">
      <c r="A5985" t="s">
        <v>4</v>
      </c>
      <c r="B5985" s="4" t="s">
        <v>5</v>
      </c>
      <c r="C5985" s="4" t="s">
        <v>7</v>
      </c>
      <c r="D5985" s="4" t="s">
        <v>11</v>
      </c>
      <c r="E5985" s="4" t="s">
        <v>11</v>
      </c>
      <c r="F5985" s="4" t="s">
        <v>7</v>
      </c>
      <c r="G5985" s="4" t="s">
        <v>7</v>
      </c>
    </row>
    <row r="5986" spans="1:7">
      <c r="A5986" t="n">
        <v>41404</v>
      </c>
      <c r="B5986" s="73" t="n">
        <v>102</v>
      </c>
      <c r="C5986" s="7" t="n">
        <v>3</v>
      </c>
      <c r="D5986" s="7" t="n">
        <v>14</v>
      </c>
      <c r="E5986" s="7" t="n">
        <v>3503</v>
      </c>
      <c r="F5986" s="7" t="n">
        <v>1</v>
      </c>
      <c r="G5986" s="7" t="n">
        <v>1</v>
      </c>
    </row>
    <row r="5987" spans="1:7">
      <c r="A5987" t="s">
        <v>4</v>
      </c>
      <c r="B5987" s="4" t="s">
        <v>5</v>
      </c>
      <c r="C5987" s="4" t="s">
        <v>7</v>
      </c>
      <c r="D5987" s="4" t="s">
        <v>11</v>
      </c>
      <c r="E5987" s="4" t="s">
        <v>11</v>
      </c>
      <c r="F5987" s="4" t="s">
        <v>7</v>
      </c>
      <c r="G5987" s="4" t="s">
        <v>7</v>
      </c>
    </row>
    <row r="5988" spans="1:7">
      <c r="A5988" t="n">
        <v>41412</v>
      </c>
      <c r="B5988" s="73" t="n">
        <v>102</v>
      </c>
      <c r="C5988" s="7" t="n">
        <v>3</v>
      </c>
      <c r="D5988" s="7" t="n">
        <v>14</v>
      </c>
      <c r="E5988" s="7" t="n">
        <v>3357</v>
      </c>
      <c r="F5988" s="7" t="n">
        <v>2</v>
      </c>
      <c r="G5988" s="7" t="n">
        <v>1</v>
      </c>
    </row>
    <row r="5989" spans="1:7">
      <c r="A5989" t="s">
        <v>4</v>
      </c>
      <c r="B5989" s="4" t="s">
        <v>5</v>
      </c>
      <c r="C5989" s="4" t="s">
        <v>7</v>
      </c>
      <c r="D5989" s="4" t="s">
        <v>11</v>
      </c>
      <c r="E5989" s="4" t="s">
        <v>11</v>
      </c>
      <c r="F5989" s="4" t="s">
        <v>7</v>
      </c>
      <c r="G5989" s="4" t="s">
        <v>7</v>
      </c>
    </row>
    <row r="5990" spans="1:7">
      <c r="A5990" t="n">
        <v>41420</v>
      </c>
      <c r="B5990" s="73" t="n">
        <v>102</v>
      </c>
      <c r="C5990" s="7" t="n">
        <v>3</v>
      </c>
      <c r="D5990" s="7" t="n">
        <v>14</v>
      </c>
      <c r="E5990" s="7" t="n">
        <v>3511</v>
      </c>
      <c r="F5990" s="7" t="n">
        <v>3</v>
      </c>
      <c r="G5990" s="7" t="n">
        <v>1</v>
      </c>
    </row>
    <row r="5991" spans="1:7">
      <c r="A5991" t="s">
        <v>4</v>
      </c>
      <c r="B5991" s="4" t="s">
        <v>5</v>
      </c>
      <c r="C5991" s="4" t="s">
        <v>7</v>
      </c>
      <c r="D5991" s="4" t="s">
        <v>11</v>
      </c>
      <c r="E5991" s="4" t="s">
        <v>11</v>
      </c>
      <c r="F5991" s="4" t="s">
        <v>7</v>
      </c>
      <c r="G5991" s="4" t="s">
        <v>7</v>
      </c>
    </row>
    <row r="5992" spans="1:7">
      <c r="A5992" t="n">
        <v>41428</v>
      </c>
      <c r="B5992" s="73" t="n">
        <v>102</v>
      </c>
      <c r="C5992" s="7" t="n">
        <v>3</v>
      </c>
      <c r="D5992" s="7" t="n">
        <v>14</v>
      </c>
      <c r="E5992" s="7" t="n">
        <v>3611</v>
      </c>
      <c r="F5992" s="7" t="n">
        <v>4</v>
      </c>
      <c r="G5992" s="7" t="n">
        <v>1</v>
      </c>
    </row>
    <row r="5993" spans="1:7">
      <c r="A5993" t="s">
        <v>4</v>
      </c>
      <c r="B5993" s="4" t="s">
        <v>5</v>
      </c>
      <c r="C5993" s="4" t="s">
        <v>7</v>
      </c>
      <c r="D5993" s="4" t="s">
        <v>11</v>
      </c>
      <c r="E5993" s="4" t="s">
        <v>11</v>
      </c>
      <c r="F5993" s="4" t="s">
        <v>7</v>
      </c>
      <c r="G5993" s="4" t="s">
        <v>7</v>
      </c>
    </row>
    <row r="5994" spans="1:7">
      <c r="A5994" t="n">
        <v>41436</v>
      </c>
      <c r="B5994" s="73" t="n">
        <v>102</v>
      </c>
      <c r="C5994" s="7" t="n">
        <v>3</v>
      </c>
      <c r="D5994" s="7" t="n">
        <v>13</v>
      </c>
      <c r="E5994" s="7" t="n">
        <v>3603</v>
      </c>
      <c r="F5994" s="7" t="n">
        <v>1</v>
      </c>
      <c r="G5994" s="7" t="n">
        <v>1</v>
      </c>
    </row>
    <row r="5995" spans="1:7">
      <c r="A5995" t="s">
        <v>4</v>
      </c>
      <c r="B5995" s="4" t="s">
        <v>5</v>
      </c>
      <c r="C5995" s="4" t="s">
        <v>7</v>
      </c>
      <c r="D5995" s="4" t="s">
        <v>11</v>
      </c>
      <c r="E5995" s="4" t="s">
        <v>11</v>
      </c>
      <c r="F5995" s="4" t="s">
        <v>7</v>
      </c>
      <c r="G5995" s="4" t="s">
        <v>7</v>
      </c>
    </row>
    <row r="5996" spans="1:7">
      <c r="A5996" t="n">
        <v>41444</v>
      </c>
      <c r="B5996" s="73" t="n">
        <v>102</v>
      </c>
      <c r="C5996" s="7" t="n">
        <v>3</v>
      </c>
      <c r="D5996" s="7" t="n">
        <v>13</v>
      </c>
      <c r="E5996" s="7" t="n">
        <v>3305</v>
      </c>
      <c r="F5996" s="7" t="n">
        <v>2</v>
      </c>
      <c r="G5996" s="7" t="n">
        <v>1</v>
      </c>
    </row>
    <row r="5997" spans="1:7">
      <c r="A5997" t="s">
        <v>4</v>
      </c>
      <c r="B5997" s="4" t="s">
        <v>5</v>
      </c>
      <c r="C5997" s="4" t="s">
        <v>7</v>
      </c>
      <c r="D5997" s="4" t="s">
        <v>11</v>
      </c>
      <c r="E5997" s="4" t="s">
        <v>11</v>
      </c>
      <c r="F5997" s="4" t="s">
        <v>7</v>
      </c>
      <c r="G5997" s="4" t="s">
        <v>7</v>
      </c>
    </row>
    <row r="5998" spans="1:7">
      <c r="A5998" t="n">
        <v>41452</v>
      </c>
      <c r="B5998" s="73" t="n">
        <v>102</v>
      </c>
      <c r="C5998" s="7" t="n">
        <v>3</v>
      </c>
      <c r="D5998" s="7" t="n">
        <v>13</v>
      </c>
      <c r="E5998" s="7" t="n">
        <v>3308</v>
      </c>
      <c r="F5998" s="7" t="n">
        <v>3</v>
      </c>
      <c r="G5998" s="7" t="n">
        <v>1</v>
      </c>
    </row>
    <row r="5999" spans="1:7">
      <c r="A5999" t="s">
        <v>4</v>
      </c>
      <c r="B5999" s="4" t="s">
        <v>5</v>
      </c>
      <c r="C5999" s="4" t="s">
        <v>7</v>
      </c>
      <c r="D5999" s="4" t="s">
        <v>11</v>
      </c>
      <c r="E5999" s="4" t="s">
        <v>11</v>
      </c>
      <c r="F5999" s="4" t="s">
        <v>7</v>
      </c>
      <c r="G5999" s="4" t="s">
        <v>7</v>
      </c>
    </row>
    <row r="6000" spans="1:7">
      <c r="A6000" t="n">
        <v>41460</v>
      </c>
      <c r="B6000" s="73" t="n">
        <v>102</v>
      </c>
      <c r="C6000" s="7" t="n">
        <v>3</v>
      </c>
      <c r="D6000" s="7" t="n">
        <v>13</v>
      </c>
      <c r="E6000" s="7" t="n">
        <v>3456</v>
      </c>
      <c r="F6000" s="7" t="n">
        <v>4</v>
      </c>
      <c r="G6000" s="7" t="n">
        <v>1</v>
      </c>
    </row>
    <row r="6001" spans="1:7">
      <c r="A6001" t="s">
        <v>4</v>
      </c>
      <c r="B6001" s="4" t="s">
        <v>5</v>
      </c>
      <c r="C6001" s="4" t="s">
        <v>7</v>
      </c>
      <c r="D6001" s="4" t="s">
        <v>11</v>
      </c>
      <c r="E6001" s="4" t="s">
        <v>11</v>
      </c>
      <c r="F6001" s="4" t="s">
        <v>7</v>
      </c>
      <c r="G6001" s="4" t="s">
        <v>7</v>
      </c>
    </row>
    <row r="6002" spans="1:7">
      <c r="A6002" t="n">
        <v>41468</v>
      </c>
      <c r="B6002" s="73" t="n">
        <v>102</v>
      </c>
      <c r="C6002" s="7" t="n">
        <v>3</v>
      </c>
      <c r="D6002" s="7" t="n">
        <v>13</v>
      </c>
      <c r="E6002" s="7" t="n">
        <v>3354</v>
      </c>
      <c r="F6002" s="7" t="n">
        <v>5</v>
      </c>
      <c r="G6002" s="7" t="n">
        <v>1</v>
      </c>
    </row>
    <row r="6003" spans="1:7">
      <c r="A6003" t="s">
        <v>4</v>
      </c>
      <c r="B6003" s="4" t="s">
        <v>5</v>
      </c>
      <c r="C6003" s="4" t="s">
        <v>7</v>
      </c>
      <c r="D6003" s="4" t="s">
        <v>11</v>
      </c>
      <c r="E6003" s="4" t="s">
        <v>11</v>
      </c>
      <c r="F6003" s="4" t="s">
        <v>7</v>
      </c>
      <c r="G6003" s="4" t="s">
        <v>7</v>
      </c>
    </row>
    <row r="6004" spans="1:7">
      <c r="A6004" t="n">
        <v>41476</v>
      </c>
      <c r="B6004" s="73" t="n">
        <v>102</v>
      </c>
      <c r="C6004" s="7" t="n">
        <v>3</v>
      </c>
      <c r="D6004" s="7" t="n">
        <v>13</v>
      </c>
      <c r="E6004" s="7" t="n">
        <v>3304</v>
      </c>
      <c r="F6004" s="7" t="n">
        <v>6</v>
      </c>
      <c r="G6004" s="7" t="n">
        <v>1</v>
      </c>
    </row>
    <row r="6005" spans="1:7">
      <c r="A6005" t="s">
        <v>4</v>
      </c>
      <c r="B6005" s="4" t="s">
        <v>5</v>
      </c>
      <c r="C6005" s="4" t="s">
        <v>7</v>
      </c>
      <c r="D6005" s="4" t="s">
        <v>11</v>
      </c>
      <c r="E6005" s="4" t="s">
        <v>11</v>
      </c>
      <c r="F6005" s="4" t="s">
        <v>7</v>
      </c>
      <c r="G6005" s="4" t="s">
        <v>7</v>
      </c>
    </row>
    <row r="6006" spans="1:7">
      <c r="A6006" t="n">
        <v>41484</v>
      </c>
      <c r="B6006" s="73" t="n">
        <v>102</v>
      </c>
      <c r="C6006" s="7" t="n">
        <v>3</v>
      </c>
      <c r="D6006" s="7" t="n">
        <v>12</v>
      </c>
      <c r="E6006" s="7" t="n">
        <v>3574</v>
      </c>
      <c r="F6006" s="7" t="n">
        <v>1</v>
      </c>
      <c r="G6006" s="7" t="n">
        <v>1</v>
      </c>
    </row>
    <row r="6007" spans="1:7">
      <c r="A6007" t="s">
        <v>4</v>
      </c>
      <c r="B6007" s="4" t="s">
        <v>5</v>
      </c>
      <c r="C6007" s="4" t="s">
        <v>7</v>
      </c>
      <c r="D6007" s="4" t="s">
        <v>11</v>
      </c>
      <c r="E6007" s="4" t="s">
        <v>11</v>
      </c>
      <c r="F6007" s="4" t="s">
        <v>7</v>
      </c>
      <c r="G6007" s="4" t="s">
        <v>7</v>
      </c>
    </row>
    <row r="6008" spans="1:7">
      <c r="A6008" t="n">
        <v>41492</v>
      </c>
      <c r="B6008" s="73" t="n">
        <v>102</v>
      </c>
      <c r="C6008" s="7" t="n">
        <v>3</v>
      </c>
      <c r="D6008" s="7" t="n">
        <v>12</v>
      </c>
      <c r="E6008" s="7" t="n">
        <v>3428</v>
      </c>
      <c r="F6008" s="7" t="n">
        <v>2</v>
      </c>
      <c r="G6008" s="7" t="n">
        <v>1</v>
      </c>
    </row>
    <row r="6009" spans="1:7">
      <c r="A6009" t="s">
        <v>4</v>
      </c>
      <c r="B6009" s="4" t="s">
        <v>5</v>
      </c>
      <c r="C6009" s="4" t="s">
        <v>7</v>
      </c>
      <c r="D6009" s="4" t="s">
        <v>11</v>
      </c>
      <c r="E6009" s="4" t="s">
        <v>11</v>
      </c>
      <c r="F6009" s="4" t="s">
        <v>7</v>
      </c>
      <c r="G6009" s="4" t="s">
        <v>7</v>
      </c>
    </row>
    <row r="6010" spans="1:7">
      <c r="A6010" t="n">
        <v>41500</v>
      </c>
      <c r="B6010" s="73" t="n">
        <v>102</v>
      </c>
      <c r="C6010" s="7" t="n">
        <v>3</v>
      </c>
      <c r="D6010" s="7" t="n">
        <v>12</v>
      </c>
      <c r="E6010" s="7" t="n">
        <v>3509</v>
      </c>
      <c r="F6010" s="7" t="n">
        <v>3</v>
      </c>
      <c r="G6010" s="7" t="n">
        <v>1</v>
      </c>
    </row>
    <row r="6011" spans="1:7">
      <c r="A6011" t="s">
        <v>4</v>
      </c>
      <c r="B6011" s="4" t="s">
        <v>5</v>
      </c>
      <c r="C6011" s="4" t="s">
        <v>7</v>
      </c>
      <c r="D6011" s="4" t="s">
        <v>11</v>
      </c>
      <c r="E6011" s="4" t="s">
        <v>11</v>
      </c>
      <c r="F6011" s="4" t="s">
        <v>7</v>
      </c>
      <c r="G6011" s="4" t="s">
        <v>7</v>
      </c>
    </row>
    <row r="6012" spans="1:7">
      <c r="A6012" t="n">
        <v>41508</v>
      </c>
      <c r="B6012" s="73" t="n">
        <v>102</v>
      </c>
      <c r="C6012" s="7" t="n">
        <v>3</v>
      </c>
      <c r="D6012" s="7" t="n">
        <v>12</v>
      </c>
      <c r="E6012" s="7" t="n">
        <v>3412</v>
      </c>
      <c r="F6012" s="7" t="n">
        <v>4</v>
      </c>
      <c r="G6012" s="7" t="n">
        <v>1</v>
      </c>
    </row>
    <row r="6013" spans="1:7">
      <c r="A6013" t="s">
        <v>4</v>
      </c>
      <c r="B6013" s="4" t="s">
        <v>5</v>
      </c>
      <c r="C6013" s="4" t="s">
        <v>7</v>
      </c>
      <c r="D6013" s="4" t="s">
        <v>11</v>
      </c>
      <c r="E6013" s="4" t="s">
        <v>11</v>
      </c>
      <c r="F6013" s="4" t="s">
        <v>7</v>
      </c>
      <c r="G6013" s="4" t="s">
        <v>7</v>
      </c>
    </row>
    <row r="6014" spans="1:7">
      <c r="A6014" t="n">
        <v>41516</v>
      </c>
      <c r="B6014" s="73" t="n">
        <v>102</v>
      </c>
      <c r="C6014" s="7" t="n">
        <v>3</v>
      </c>
      <c r="D6014" s="7" t="n">
        <v>17</v>
      </c>
      <c r="E6014" s="7" t="n">
        <v>3601</v>
      </c>
      <c r="F6014" s="7" t="n">
        <v>1</v>
      </c>
      <c r="G6014" s="7" t="n">
        <v>1</v>
      </c>
    </row>
    <row r="6015" spans="1:7">
      <c r="A6015" t="s">
        <v>4</v>
      </c>
      <c r="B6015" s="4" t="s">
        <v>5</v>
      </c>
      <c r="C6015" s="4" t="s">
        <v>7</v>
      </c>
      <c r="D6015" s="4" t="s">
        <v>11</v>
      </c>
      <c r="E6015" s="4" t="s">
        <v>11</v>
      </c>
      <c r="F6015" s="4" t="s">
        <v>7</v>
      </c>
      <c r="G6015" s="4" t="s">
        <v>7</v>
      </c>
    </row>
    <row r="6016" spans="1:7">
      <c r="A6016" t="n">
        <v>41524</v>
      </c>
      <c r="B6016" s="73" t="n">
        <v>102</v>
      </c>
      <c r="C6016" s="7" t="n">
        <v>3</v>
      </c>
      <c r="D6016" s="7" t="n">
        <v>17</v>
      </c>
      <c r="E6016" s="7" t="n">
        <v>3553</v>
      </c>
      <c r="F6016" s="7" t="n">
        <v>2</v>
      </c>
      <c r="G6016" s="7" t="n">
        <v>1</v>
      </c>
    </row>
    <row r="6017" spans="1:7">
      <c r="A6017" t="s">
        <v>4</v>
      </c>
      <c r="B6017" s="4" t="s">
        <v>5</v>
      </c>
      <c r="C6017" s="4" t="s">
        <v>7</v>
      </c>
      <c r="D6017" s="4" t="s">
        <v>11</v>
      </c>
      <c r="E6017" s="4" t="s">
        <v>11</v>
      </c>
      <c r="F6017" s="4" t="s">
        <v>7</v>
      </c>
      <c r="G6017" s="4" t="s">
        <v>7</v>
      </c>
    </row>
    <row r="6018" spans="1:7">
      <c r="A6018" t="n">
        <v>41532</v>
      </c>
      <c r="B6018" s="73" t="n">
        <v>102</v>
      </c>
      <c r="C6018" s="7" t="n">
        <v>3</v>
      </c>
      <c r="D6018" s="7" t="n">
        <v>17</v>
      </c>
      <c r="E6018" s="7" t="n">
        <v>3359</v>
      </c>
      <c r="F6018" s="7" t="n">
        <v>3</v>
      </c>
      <c r="G6018" s="7" t="n">
        <v>1</v>
      </c>
    </row>
    <row r="6019" spans="1:7">
      <c r="A6019" t="s">
        <v>4</v>
      </c>
      <c r="B6019" s="4" t="s">
        <v>5</v>
      </c>
      <c r="C6019" s="4" t="s">
        <v>7</v>
      </c>
      <c r="D6019" s="4" t="s">
        <v>11</v>
      </c>
      <c r="E6019" s="4" t="s">
        <v>11</v>
      </c>
      <c r="F6019" s="4" t="s">
        <v>7</v>
      </c>
      <c r="G6019" s="4" t="s">
        <v>7</v>
      </c>
    </row>
    <row r="6020" spans="1:7">
      <c r="A6020" t="n">
        <v>41540</v>
      </c>
      <c r="B6020" s="73" t="n">
        <v>102</v>
      </c>
      <c r="C6020" s="7" t="n">
        <v>3</v>
      </c>
      <c r="D6020" s="7" t="n">
        <v>17</v>
      </c>
      <c r="E6020" s="7" t="n">
        <v>3456</v>
      </c>
      <c r="F6020" s="7" t="n">
        <v>4</v>
      </c>
      <c r="G6020" s="7" t="n">
        <v>1</v>
      </c>
    </row>
    <row r="6021" spans="1:7">
      <c r="A6021" t="s">
        <v>4</v>
      </c>
      <c r="B6021" s="4" t="s">
        <v>5</v>
      </c>
      <c r="C6021" s="4" t="s">
        <v>7</v>
      </c>
      <c r="D6021" s="4" t="s">
        <v>11</v>
      </c>
      <c r="E6021" s="4" t="s">
        <v>11</v>
      </c>
      <c r="F6021" s="4" t="s">
        <v>7</v>
      </c>
      <c r="G6021" s="4" t="s">
        <v>7</v>
      </c>
    </row>
    <row r="6022" spans="1:7">
      <c r="A6022" t="n">
        <v>41548</v>
      </c>
      <c r="B6022" s="73" t="n">
        <v>102</v>
      </c>
      <c r="C6022" s="7" t="n">
        <v>3</v>
      </c>
      <c r="D6022" s="7" t="n">
        <v>18</v>
      </c>
      <c r="E6022" s="7" t="n">
        <v>3556</v>
      </c>
      <c r="F6022" s="7" t="n">
        <v>1</v>
      </c>
      <c r="G6022" s="7" t="n">
        <v>1</v>
      </c>
    </row>
    <row r="6023" spans="1:7">
      <c r="A6023" t="s">
        <v>4</v>
      </c>
      <c r="B6023" s="4" t="s">
        <v>5</v>
      </c>
      <c r="C6023" s="4" t="s">
        <v>7</v>
      </c>
      <c r="D6023" s="4" t="s">
        <v>11</v>
      </c>
      <c r="E6023" s="4" t="s">
        <v>11</v>
      </c>
      <c r="F6023" s="4" t="s">
        <v>7</v>
      </c>
      <c r="G6023" s="4" t="s">
        <v>7</v>
      </c>
    </row>
    <row r="6024" spans="1:7">
      <c r="A6024" t="n">
        <v>41556</v>
      </c>
      <c r="B6024" s="73" t="n">
        <v>102</v>
      </c>
      <c r="C6024" s="7" t="n">
        <v>3</v>
      </c>
      <c r="D6024" s="7" t="n">
        <v>18</v>
      </c>
      <c r="E6024" s="7" t="n">
        <v>3554</v>
      </c>
      <c r="F6024" s="7" t="n">
        <v>2</v>
      </c>
      <c r="G6024" s="7" t="n">
        <v>1</v>
      </c>
    </row>
    <row r="6025" spans="1:7">
      <c r="A6025" t="s">
        <v>4</v>
      </c>
      <c r="B6025" s="4" t="s">
        <v>5</v>
      </c>
      <c r="C6025" s="4" t="s">
        <v>7</v>
      </c>
      <c r="D6025" s="4" t="s">
        <v>11</v>
      </c>
      <c r="E6025" s="4" t="s">
        <v>11</v>
      </c>
      <c r="F6025" s="4" t="s">
        <v>7</v>
      </c>
      <c r="G6025" s="4" t="s">
        <v>7</v>
      </c>
    </row>
    <row r="6026" spans="1:7">
      <c r="A6026" t="n">
        <v>41564</v>
      </c>
      <c r="B6026" s="73" t="n">
        <v>102</v>
      </c>
      <c r="C6026" s="7" t="n">
        <v>3</v>
      </c>
      <c r="D6026" s="7" t="n">
        <v>18</v>
      </c>
      <c r="E6026" s="7" t="n">
        <v>3405</v>
      </c>
      <c r="F6026" s="7" t="n">
        <v>3</v>
      </c>
      <c r="G6026" s="7" t="n">
        <v>1</v>
      </c>
    </row>
    <row r="6027" spans="1:7">
      <c r="A6027" t="s">
        <v>4</v>
      </c>
      <c r="B6027" s="4" t="s">
        <v>5</v>
      </c>
      <c r="C6027" s="4" t="s">
        <v>7</v>
      </c>
      <c r="D6027" s="4" t="s">
        <v>11</v>
      </c>
      <c r="E6027" s="4" t="s">
        <v>11</v>
      </c>
      <c r="F6027" s="4" t="s">
        <v>7</v>
      </c>
      <c r="G6027" s="4" t="s">
        <v>7</v>
      </c>
    </row>
    <row r="6028" spans="1:7">
      <c r="A6028" t="n">
        <v>41572</v>
      </c>
      <c r="B6028" s="73" t="n">
        <v>102</v>
      </c>
      <c r="C6028" s="7" t="n">
        <v>3</v>
      </c>
      <c r="D6028" s="7" t="n">
        <v>18</v>
      </c>
      <c r="E6028" s="7" t="n">
        <v>3555</v>
      </c>
      <c r="F6028" s="7" t="n">
        <v>4</v>
      </c>
      <c r="G6028" s="7" t="n">
        <v>1</v>
      </c>
    </row>
    <row r="6029" spans="1:7">
      <c r="A6029" t="s">
        <v>4</v>
      </c>
      <c r="B6029" s="4" t="s">
        <v>5</v>
      </c>
      <c r="C6029" s="4" t="s">
        <v>7</v>
      </c>
      <c r="D6029" s="4" t="s">
        <v>11</v>
      </c>
      <c r="E6029" s="4" t="s">
        <v>11</v>
      </c>
      <c r="F6029" s="4" t="s">
        <v>7</v>
      </c>
      <c r="G6029" s="4" t="s">
        <v>7</v>
      </c>
    </row>
    <row r="6030" spans="1:7">
      <c r="A6030" t="n">
        <v>41580</v>
      </c>
      <c r="B6030" s="73" t="n">
        <v>102</v>
      </c>
      <c r="C6030" s="7" t="n">
        <v>3</v>
      </c>
      <c r="D6030" s="7" t="n">
        <v>18</v>
      </c>
      <c r="E6030" s="7" t="n">
        <v>3406</v>
      </c>
      <c r="F6030" s="7" t="n">
        <v>5</v>
      </c>
      <c r="G6030" s="7" t="n">
        <v>1</v>
      </c>
    </row>
    <row r="6031" spans="1:7">
      <c r="A6031" t="s">
        <v>4</v>
      </c>
      <c r="B6031" s="4" t="s">
        <v>5</v>
      </c>
      <c r="C6031" s="4" t="s">
        <v>7</v>
      </c>
      <c r="D6031" s="4" t="s">
        <v>11</v>
      </c>
      <c r="E6031" s="4" t="s">
        <v>11</v>
      </c>
      <c r="F6031" s="4" t="s">
        <v>7</v>
      </c>
      <c r="G6031" s="4" t="s">
        <v>7</v>
      </c>
    </row>
    <row r="6032" spans="1:7">
      <c r="A6032" t="n">
        <v>41588</v>
      </c>
      <c r="B6032" s="73" t="n">
        <v>102</v>
      </c>
      <c r="C6032" s="7" t="n">
        <v>3</v>
      </c>
      <c r="D6032" s="7" t="n">
        <v>18</v>
      </c>
      <c r="E6032" s="7" t="n">
        <v>3558</v>
      </c>
      <c r="F6032" s="7" t="n">
        <v>6</v>
      </c>
      <c r="G6032" s="7" t="n">
        <v>1</v>
      </c>
    </row>
    <row r="6033" spans="1:7">
      <c r="A6033" t="s">
        <v>4</v>
      </c>
      <c r="B6033" s="4" t="s">
        <v>5</v>
      </c>
      <c r="C6033" s="4" t="s">
        <v>7</v>
      </c>
      <c r="D6033" s="4" t="s">
        <v>7</v>
      </c>
      <c r="E6033" s="4" t="s">
        <v>13</v>
      </c>
      <c r="F6033" s="4" t="s">
        <v>7</v>
      </c>
      <c r="G6033" s="4" t="s">
        <v>7</v>
      </c>
    </row>
    <row r="6034" spans="1:7">
      <c r="A6034" t="n">
        <v>41596</v>
      </c>
      <c r="B6034" s="35" t="n">
        <v>18</v>
      </c>
      <c r="C6034" s="7" t="n">
        <v>6</v>
      </c>
      <c r="D6034" s="7" t="n">
        <v>0</v>
      </c>
      <c r="E6034" s="7" t="n">
        <v>7</v>
      </c>
      <c r="F6034" s="7" t="n">
        <v>19</v>
      </c>
      <c r="G6034" s="7" t="n">
        <v>1</v>
      </c>
    </row>
    <row r="6035" spans="1:7">
      <c r="A6035" t="s">
        <v>4</v>
      </c>
      <c r="B6035" s="4" t="s">
        <v>5</v>
      </c>
      <c r="C6035" s="4" t="s">
        <v>7</v>
      </c>
      <c r="D6035" s="4" t="s">
        <v>8</v>
      </c>
    </row>
    <row r="6036" spans="1:7">
      <c r="A6036" t="n">
        <v>41605</v>
      </c>
      <c r="B6036" s="6" t="n">
        <v>2</v>
      </c>
      <c r="C6036" s="7" t="n">
        <v>10</v>
      </c>
      <c r="D6036" s="7" t="s">
        <v>337</v>
      </c>
    </row>
    <row r="6037" spans="1:7">
      <c r="A6037" t="s">
        <v>4</v>
      </c>
      <c r="B6037" s="4" t="s">
        <v>5</v>
      </c>
      <c r="C6037" s="4" t="s">
        <v>11</v>
      </c>
    </row>
    <row r="6038" spans="1:7">
      <c r="A6038" t="n">
        <v>41623</v>
      </c>
      <c r="B6038" s="36" t="n">
        <v>16</v>
      </c>
      <c r="C6038" s="7" t="n">
        <v>0</v>
      </c>
    </row>
    <row r="6039" spans="1:7">
      <c r="A6039" t="s">
        <v>4</v>
      </c>
      <c r="B6039" s="4" t="s">
        <v>5</v>
      </c>
      <c r="C6039" s="4" t="s">
        <v>7</v>
      </c>
      <c r="D6039" s="4" t="s">
        <v>11</v>
      </c>
      <c r="E6039" s="4" t="s">
        <v>13</v>
      </c>
    </row>
    <row r="6040" spans="1:7">
      <c r="A6040" t="n">
        <v>41626</v>
      </c>
      <c r="B6040" s="32" t="n">
        <v>167</v>
      </c>
      <c r="C6040" s="7" t="n">
        <v>0</v>
      </c>
      <c r="D6040" s="7" t="n">
        <v>0</v>
      </c>
      <c r="E6040" s="7" t="n">
        <v>48</v>
      </c>
    </row>
    <row r="6041" spans="1:7">
      <c r="A6041" t="s">
        <v>4</v>
      </c>
      <c r="B6041" s="4" t="s">
        <v>5</v>
      </c>
      <c r="C6041" s="4" t="s">
        <v>7</v>
      </c>
      <c r="D6041" s="4" t="s">
        <v>11</v>
      </c>
      <c r="E6041" s="4" t="s">
        <v>13</v>
      </c>
    </row>
    <row r="6042" spans="1:7">
      <c r="A6042" t="n">
        <v>41634</v>
      </c>
      <c r="B6042" s="32" t="n">
        <v>167</v>
      </c>
      <c r="C6042" s="7" t="n">
        <v>0</v>
      </c>
      <c r="D6042" s="7" t="n">
        <v>1</v>
      </c>
      <c r="E6042" s="7" t="n">
        <v>16</v>
      </c>
    </row>
    <row r="6043" spans="1:7">
      <c r="A6043" t="s">
        <v>4</v>
      </c>
      <c r="B6043" s="4" t="s">
        <v>5</v>
      </c>
      <c r="C6043" s="4" t="s">
        <v>7</v>
      </c>
      <c r="D6043" s="4" t="s">
        <v>11</v>
      </c>
      <c r="E6043" s="4" t="s">
        <v>13</v>
      </c>
    </row>
    <row r="6044" spans="1:7">
      <c r="A6044" t="n">
        <v>41642</v>
      </c>
      <c r="B6044" s="32" t="n">
        <v>167</v>
      </c>
      <c r="C6044" s="7" t="n">
        <v>0</v>
      </c>
      <c r="D6044" s="7" t="n">
        <v>2</v>
      </c>
      <c r="E6044" s="7" t="n">
        <v>16</v>
      </c>
    </row>
    <row r="6045" spans="1:7">
      <c r="A6045" t="s">
        <v>4</v>
      </c>
      <c r="B6045" s="4" t="s">
        <v>5</v>
      </c>
      <c r="C6045" s="4" t="s">
        <v>7</v>
      </c>
      <c r="D6045" s="4" t="s">
        <v>11</v>
      </c>
      <c r="E6045" s="4" t="s">
        <v>13</v>
      </c>
    </row>
    <row r="6046" spans="1:7">
      <c r="A6046" t="n">
        <v>41650</v>
      </c>
      <c r="B6046" s="32" t="n">
        <v>167</v>
      </c>
      <c r="C6046" s="7" t="n">
        <v>0</v>
      </c>
      <c r="D6046" s="7" t="n">
        <v>3</v>
      </c>
      <c r="E6046" s="7" t="n">
        <v>16</v>
      </c>
    </row>
    <row r="6047" spans="1:7">
      <c r="A6047" t="s">
        <v>4</v>
      </c>
      <c r="B6047" s="4" t="s">
        <v>5</v>
      </c>
      <c r="C6047" s="4" t="s">
        <v>7</v>
      </c>
      <c r="D6047" s="4" t="s">
        <v>11</v>
      </c>
      <c r="E6047" s="4" t="s">
        <v>13</v>
      </c>
    </row>
    <row r="6048" spans="1:7">
      <c r="A6048" t="n">
        <v>41658</v>
      </c>
      <c r="B6048" s="32" t="n">
        <v>167</v>
      </c>
      <c r="C6048" s="7" t="n">
        <v>0</v>
      </c>
      <c r="D6048" s="7" t="n">
        <v>4</v>
      </c>
      <c r="E6048" s="7" t="n">
        <v>16</v>
      </c>
    </row>
    <row r="6049" spans="1:7">
      <c r="A6049" t="s">
        <v>4</v>
      </c>
      <c r="B6049" s="4" t="s">
        <v>5</v>
      </c>
      <c r="C6049" s="4" t="s">
        <v>7</v>
      </c>
      <c r="D6049" s="4" t="s">
        <v>11</v>
      </c>
      <c r="E6049" s="4" t="s">
        <v>13</v>
      </c>
    </row>
    <row r="6050" spans="1:7">
      <c r="A6050" t="n">
        <v>41666</v>
      </c>
      <c r="B6050" s="32" t="n">
        <v>167</v>
      </c>
      <c r="C6050" s="7" t="n">
        <v>0</v>
      </c>
      <c r="D6050" s="7" t="n">
        <v>5</v>
      </c>
      <c r="E6050" s="7" t="n">
        <v>16</v>
      </c>
    </row>
    <row r="6051" spans="1:7">
      <c r="A6051" t="s">
        <v>4</v>
      </c>
      <c r="B6051" s="4" t="s">
        <v>5</v>
      </c>
      <c r="C6051" s="4" t="s">
        <v>7</v>
      </c>
      <c r="D6051" s="4" t="s">
        <v>11</v>
      </c>
      <c r="E6051" s="4" t="s">
        <v>13</v>
      </c>
    </row>
    <row r="6052" spans="1:7">
      <c r="A6052" t="n">
        <v>41674</v>
      </c>
      <c r="B6052" s="32" t="n">
        <v>167</v>
      </c>
      <c r="C6052" s="7" t="n">
        <v>0</v>
      </c>
      <c r="D6052" s="7" t="n">
        <v>6</v>
      </c>
      <c r="E6052" s="7" t="n">
        <v>16</v>
      </c>
    </row>
    <row r="6053" spans="1:7">
      <c r="A6053" t="s">
        <v>4</v>
      </c>
      <c r="B6053" s="4" t="s">
        <v>5</v>
      </c>
      <c r="C6053" s="4" t="s">
        <v>7</v>
      </c>
      <c r="D6053" s="4" t="s">
        <v>11</v>
      </c>
      <c r="E6053" s="4" t="s">
        <v>13</v>
      </c>
    </row>
    <row r="6054" spans="1:7">
      <c r="A6054" t="n">
        <v>41682</v>
      </c>
      <c r="B6054" s="32" t="n">
        <v>167</v>
      </c>
      <c r="C6054" s="7" t="n">
        <v>0</v>
      </c>
      <c r="D6054" s="7" t="n">
        <v>7</v>
      </c>
      <c r="E6054" s="7" t="n">
        <v>16</v>
      </c>
    </row>
    <row r="6055" spans="1:7">
      <c r="A6055" t="s">
        <v>4</v>
      </c>
      <c r="B6055" s="4" t="s">
        <v>5</v>
      </c>
      <c r="C6055" s="4" t="s">
        <v>7</v>
      </c>
      <c r="D6055" s="4" t="s">
        <v>11</v>
      </c>
      <c r="E6055" s="4" t="s">
        <v>13</v>
      </c>
    </row>
    <row r="6056" spans="1:7">
      <c r="A6056" t="n">
        <v>41690</v>
      </c>
      <c r="B6056" s="32" t="n">
        <v>167</v>
      </c>
      <c r="C6056" s="7" t="n">
        <v>0</v>
      </c>
      <c r="D6056" s="7" t="n">
        <v>8</v>
      </c>
      <c r="E6056" s="7" t="n">
        <v>16</v>
      </c>
    </row>
    <row r="6057" spans="1:7">
      <c r="A6057" t="s">
        <v>4</v>
      </c>
      <c r="B6057" s="4" t="s">
        <v>5</v>
      </c>
      <c r="C6057" s="4" t="s">
        <v>7</v>
      </c>
      <c r="D6057" s="4" t="s">
        <v>11</v>
      </c>
      <c r="E6057" s="4" t="s">
        <v>13</v>
      </c>
    </row>
    <row r="6058" spans="1:7">
      <c r="A6058" t="n">
        <v>41698</v>
      </c>
      <c r="B6058" s="32" t="n">
        <v>167</v>
      </c>
      <c r="C6058" s="7" t="n">
        <v>0</v>
      </c>
      <c r="D6058" s="7" t="n">
        <v>9</v>
      </c>
      <c r="E6058" s="7" t="n">
        <v>16</v>
      </c>
    </row>
    <row r="6059" spans="1:7">
      <c r="A6059" t="s">
        <v>4</v>
      </c>
      <c r="B6059" s="4" t="s">
        <v>5</v>
      </c>
      <c r="C6059" s="4" t="s">
        <v>7</v>
      </c>
      <c r="D6059" s="4" t="s">
        <v>11</v>
      </c>
      <c r="E6059" s="4" t="s">
        <v>13</v>
      </c>
    </row>
    <row r="6060" spans="1:7">
      <c r="A6060" t="n">
        <v>41706</v>
      </c>
      <c r="B6060" s="32" t="n">
        <v>167</v>
      </c>
      <c r="C6060" s="7" t="n">
        <v>0</v>
      </c>
      <c r="D6060" s="7" t="n">
        <v>11</v>
      </c>
      <c r="E6060" s="7" t="n">
        <v>16</v>
      </c>
    </row>
    <row r="6061" spans="1:7">
      <c r="A6061" t="s">
        <v>4</v>
      </c>
      <c r="B6061" s="4" t="s">
        <v>5</v>
      </c>
      <c r="C6061" s="4" t="s">
        <v>7</v>
      </c>
      <c r="D6061" s="4" t="s">
        <v>11</v>
      </c>
      <c r="E6061" s="4" t="s">
        <v>13</v>
      </c>
    </row>
    <row r="6062" spans="1:7">
      <c r="A6062" t="n">
        <v>41714</v>
      </c>
      <c r="B6062" s="32" t="n">
        <v>167</v>
      </c>
      <c r="C6062" s="7" t="n">
        <v>0</v>
      </c>
      <c r="D6062" s="7" t="n">
        <v>12</v>
      </c>
      <c r="E6062" s="7" t="n">
        <v>16</v>
      </c>
    </row>
    <row r="6063" spans="1:7">
      <c r="A6063" t="s">
        <v>4</v>
      </c>
      <c r="B6063" s="4" t="s">
        <v>5</v>
      </c>
      <c r="C6063" s="4" t="s">
        <v>7</v>
      </c>
      <c r="D6063" s="4" t="s">
        <v>11</v>
      </c>
      <c r="E6063" s="4" t="s">
        <v>13</v>
      </c>
    </row>
    <row r="6064" spans="1:7">
      <c r="A6064" t="n">
        <v>41722</v>
      </c>
      <c r="B6064" s="32" t="n">
        <v>167</v>
      </c>
      <c r="C6064" s="7" t="n">
        <v>0</v>
      </c>
      <c r="D6064" s="7" t="n">
        <v>13</v>
      </c>
      <c r="E6064" s="7" t="n">
        <v>16</v>
      </c>
    </row>
    <row r="6065" spans="1:5">
      <c r="A6065" t="s">
        <v>4</v>
      </c>
      <c r="B6065" s="4" t="s">
        <v>5</v>
      </c>
      <c r="C6065" s="4" t="s">
        <v>7</v>
      </c>
      <c r="D6065" s="4" t="s">
        <v>11</v>
      </c>
      <c r="E6065" s="4" t="s">
        <v>13</v>
      </c>
    </row>
    <row r="6066" spans="1:5">
      <c r="A6066" t="n">
        <v>41730</v>
      </c>
      <c r="B6066" s="32" t="n">
        <v>167</v>
      </c>
      <c r="C6066" s="7" t="n">
        <v>0</v>
      </c>
      <c r="D6066" s="7" t="n">
        <v>14</v>
      </c>
      <c r="E6066" s="7" t="n">
        <v>16</v>
      </c>
    </row>
    <row r="6067" spans="1:5">
      <c r="A6067" t="s">
        <v>4</v>
      </c>
      <c r="B6067" s="4" t="s">
        <v>5</v>
      </c>
      <c r="C6067" s="4" t="s">
        <v>7</v>
      </c>
      <c r="D6067" s="4" t="s">
        <v>11</v>
      </c>
      <c r="E6067" s="4" t="s">
        <v>13</v>
      </c>
    </row>
    <row r="6068" spans="1:5">
      <c r="A6068" t="n">
        <v>41738</v>
      </c>
      <c r="B6068" s="32" t="n">
        <v>167</v>
      </c>
      <c r="C6068" s="7" t="n">
        <v>0</v>
      </c>
      <c r="D6068" s="7" t="n">
        <v>15</v>
      </c>
      <c r="E6068" s="7" t="n">
        <v>16</v>
      </c>
    </row>
    <row r="6069" spans="1:5">
      <c r="A6069" t="s">
        <v>4</v>
      </c>
      <c r="B6069" s="4" t="s">
        <v>5</v>
      </c>
      <c r="C6069" s="4" t="s">
        <v>7</v>
      </c>
      <c r="D6069" s="4" t="s">
        <v>11</v>
      </c>
      <c r="E6069" s="4" t="s">
        <v>13</v>
      </c>
    </row>
    <row r="6070" spans="1:5">
      <c r="A6070" t="n">
        <v>41746</v>
      </c>
      <c r="B6070" s="32" t="n">
        <v>167</v>
      </c>
      <c r="C6070" s="7" t="n">
        <v>0</v>
      </c>
      <c r="D6070" s="7" t="n">
        <v>16</v>
      </c>
      <c r="E6070" s="7" t="n">
        <v>16</v>
      </c>
    </row>
    <row r="6071" spans="1:5">
      <c r="A6071" t="s">
        <v>4</v>
      </c>
      <c r="B6071" s="4" t="s">
        <v>5</v>
      </c>
      <c r="C6071" s="4" t="s">
        <v>7</v>
      </c>
      <c r="D6071" s="4" t="s">
        <v>11</v>
      </c>
      <c r="E6071" s="4" t="s">
        <v>13</v>
      </c>
    </row>
    <row r="6072" spans="1:5">
      <c r="A6072" t="n">
        <v>41754</v>
      </c>
      <c r="B6072" s="32" t="n">
        <v>167</v>
      </c>
      <c r="C6072" s="7" t="n">
        <v>0</v>
      </c>
      <c r="D6072" s="7" t="n">
        <v>17</v>
      </c>
      <c r="E6072" s="7" t="n">
        <v>16</v>
      </c>
    </row>
    <row r="6073" spans="1:5">
      <c r="A6073" t="s">
        <v>4</v>
      </c>
      <c r="B6073" s="4" t="s">
        <v>5</v>
      </c>
      <c r="C6073" s="4" t="s">
        <v>7</v>
      </c>
      <c r="D6073" s="4" t="s">
        <v>11</v>
      </c>
      <c r="E6073" s="4" t="s">
        <v>13</v>
      </c>
    </row>
    <row r="6074" spans="1:5">
      <c r="A6074" t="n">
        <v>41762</v>
      </c>
      <c r="B6074" s="32" t="n">
        <v>167</v>
      </c>
      <c r="C6074" s="7" t="n">
        <v>0</v>
      </c>
      <c r="D6074" s="7" t="n">
        <v>18</v>
      </c>
      <c r="E6074" s="7" t="n">
        <v>16</v>
      </c>
    </row>
    <row r="6075" spans="1:5">
      <c r="A6075" t="s">
        <v>4</v>
      </c>
      <c r="B6075" s="4" t="s">
        <v>5</v>
      </c>
      <c r="C6075" s="4" t="s">
        <v>7</v>
      </c>
    </row>
    <row r="6076" spans="1:5">
      <c r="A6076" t="n">
        <v>41770</v>
      </c>
      <c r="B6076" s="33" t="n">
        <v>117</v>
      </c>
      <c r="C6076" s="7" t="n">
        <v>2</v>
      </c>
    </row>
    <row r="6077" spans="1:5">
      <c r="A6077" t="s">
        <v>4</v>
      </c>
      <c r="B6077" s="4" t="s">
        <v>5</v>
      </c>
      <c r="C6077" s="4" t="s">
        <v>7</v>
      </c>
      <c r="D6077" s="4" t="s">
        <v>7</v>
      </c>
    </row>
    <row r="6078" spans="1:5">
      <c r="A6078" t="n">
        <v>41772</v>
      </c>
      <c r="B6078" s="33" t="n">
        <v>117</v>
      </c>
      <c r="C6078" s="7" t="n">
        <v>0</v>
      </c>
      <c r="D6078" s="7" t="n">
        <v>0</v>
      </c>
    </row>
    <row r="6079" spans="1:5">
      <c r="A6079" t="s">
        <v>4</v>
      </c>
      <c r="B6079" s="4" t="s">
        <v>5</v>
      </c>
      <c r="C6079" s="4" t="s">
        <v>7</v>
      </c>
    </row>
    <row r="6080" spans="1:5">
      <c r="A6080" t="n">
        <v>41775</v>
      </c>
      <c r="B6080" s="33" t="n">
        <v>117</v>
      </c>
      <c r="C6080" s="7" t="n">
        <v>1</v>
      </c>
    </row>
    <row r="6081" spans="1:5">
      <c r="A6081" t="s">
        <v>4</v>
      </c>
      <c r="B6081" s="4" t="s">
        <v>5</v>
      </c>
      <c r="C6081" s="4" t="s">
        <v>7</v>
      </c>
      <c r="D6081" s="4" t="s">
        <v>11</v>
      </c>
      <c r="E6081" s="4" t="s">
        <v>7</v>
      </c>
      <c r="F6081" s="4" t="s">
        <v>7</v>
      </c>
      <c r="G6081" s="4" t="s">
        <v>12</v>
      </c>
    </row>
    <row r="6082" spans="1:5">
      <c r="A6082" t="n">
        <v>41777</v>
      </c>
      <c r="B6082" s="10" t="n">
        <v>5</v>
      </c>
      <c r="C6082" s="7" t="n">
        <v>30</v>
      </c>
      <c r="D6082" s="7" t="n">
        <v>6501</v>
      </c>
      <c r="E6082" s="7" t="n">
        <v>8</v>
      </c>
      <c r="F6082" s="7" t="n">
        <v>1</v>
      </c>
      <c r="G6082" s="11" t="n">
        <f t="normal" ca="1">A6110</f>
        <v>0</v>
      </c>
    </row>
    <row r="6083" spans="1:5">
      <c r="A6083" t="s">
        <v>4</v>
      </c>
      <c r="B6083" s="4" t="s">
        <v>5</v>
      </c>
      <c r="C6083" s="4" t="s">
        <v>11</v>
      </c>
    </row>
    <row r="6084" spans="1:5">
      <c r="A6084" t="n">
        <v>41787</v>
      </c>
      <c r="B6084" s="36" t="n">
        <v>16</v>
      </c>
      <c r="C6084" s="7" t="n">
        <v>500</v>
      </c>
    </row>
    <row r="6085" spans="1:5">
      <c r="A6085" t="s">
        <v>4</v>
      </c>
      <c r="B6085" s="4" t="s">
        <v>5</v>
      </c>
      <c r="C6085" s="4" t="s">
        <v>7</v>
      </c>
      <c r="D6085" s="4" t="s">
        <v>11</v>
      </c>
      <c r="E6085" s="4" t="s">
        <v>11</v>
      </c>
      <c r="F6085" s="4" t="s">
        <v>11</v>
      </c>
      <c r="G6085" s="4" t="s">
        <v>11</v>
      </c>
      <c r="H6085" s="4" t="s">
        <v>7</v>
      </c>
    </row>
    <row r="6086" spans="1:5">
      <c r="A6086" t="n">
        <v>41790</v>
      </c>
      <c r="B6086" s="65" t="n">
        <v>25</v>
      </c>
      <c r="C6086" s="7" t="n">
        <v>5</v>
      </c>
      <c r="D6086" s="7" t="n">
        <v>65535</v>
      </c>
      <c r="E6086" s="7" t="n">
        <v>65535</v>
      </c>
      <c r="F6086" s="7" t="n">
        <v>65535</v>
      </c>
      <c r="G6086" s="7" t="n">
        <v>65535</v>
      </c>
      <c r="H6086" s="7" t="n">
        <v>0</v>
      </c>
    </row>
    <row r="6087" spans="1:5">
      <c r="A6087" t="s">
        <v>4</v>
      </c>
      <c r="B6087" s="4" t="s">
        <v>5</v>
      </c>
      <c r="C6087" s="4" t="s">
        <v>7</v>
      </c>
      <c r="D6087" s="4" t="s">
        <v>11</v>
      </c>
      <c r="E6087" s="4" t="s">
        <v>16</v>
      </c>
      <c r="F6087" s="4" t="s">
        <v>11</v>
      </c>
      <c r="G6087" s="4" t="s">
        <v>13</v>
      </c>
      <c r="H6087" s="4" t="s">
        <v>13</v>
      </c>
      <c r="I6087" s="4" t="s">
        <v>11</v>
      </c>
      <c r="J6087" s="4" t="s">
        <v>11</v>
      </c>
      <c r="K6087" s="4" t="s">
        <v>13</v>
      </c>
      <c r="L6087" s="4" t="s">
        <v>13</v>
      </c>
      <c r="M6087" s="4" t="s">
        <v>13</v>
      </c>
      <c r="N6087" s="4" t="s">
        <v>13</v>
      </c>
      <c r="O6087" s="4" t="s">
        <v>8</v>
      </c>
    </row>
    <row r="6088" spans="1:5">
      <c r="A6088" t="n">
        <v>41801</v>
      </c>
      <c r="B6088" s="13" t="n">
        <v>50</v>
      </c>
      <c r="C6088" s="7" t="n">
        <v>0</v>
      </c>
      <c r="D6088" s="7" t="n">
        <v>12010</v>
      </c>
      <c r="E6088" s="7" t="n">
        <v>1</v>
      </c>
      <c r="F6088" s="7" t="n">
        <v>0</v>
      </c>
      <c r="G6088" s="7" t="n">
        <v>0</v>
      </c>
      <c r="H6088" s="7" t="n">
        <v>0</v>
      </c>
      <c r="I6088" s="7" t="n">
        <v>0</v>
      </c>
      <c r="J6088" s="7" t="n">
        <v>65533</v>
      </c>
      <c r="K6088" s="7" t="n">
        <v>0</v>
      </c>
      <c r="L6088" s="7" t="n">
        <v>0</v>
      </c>
      <c r="M6088" s="7" t="n">
        <v>0</v>
      </c>
      <c r="N6088" s="7" t="n">
        <v>0</v>
      </c>
      <c r="O6088" s="7" t="s">
        <v>15</v>
      </c>
    </row>
    <row r="6089" spans="1:5">
      <c r="A6089" t="s">
        <v>4</v>
      </c>
      <c r="B6089" s="4" t="s">
        <v>5</v>
      </c>
      <c r="C6089" s="4" t="s">
        <v>11</v>
      </c>
      <c r="D6089" s="4" t="s">
        <v>46</v>
      </c>
      <c r="E6089" s="4" t="s">
        <v>7</v>
      </c>
      <c r="F6089" s="4" t="s">
        <v>7</v>
      </c>
      <c r="G6089" s="4" t="s">
        <v>11</v>
      </c>
      <c r="H6089" s="4" t="s">
        <v>7</v>
      </c>
      <c r="I6089" s="4" t="s">
        <v>7</v>
      </c>
      <c r="J6089" s="4" t="s">
        <v>7</v>
      </c>
      <c r="K6089" s="4" t="s">
        <v>7</v>
      </c>
      <c r="L6089" s="4" t="s">
        <v>11</v>
      </c>
      <c r="M6089" s="4" t="s">
        <v>7</v>
      </c>
      <c r="N6089" s="4" t="s">
        <v>7</v>
      </c>
      <c r="O6089" s="4" t="s">
        <v>7</v>
      </c>
      <c r="P6089" s="4" t="s">
        <v>7</v>
      </c>
      <c r="Q6089" s="4" t="s">
        <v>11</v>
      </c>
      <c r="R6089" s="4" t="s">
        <v>7</v>
      </c>
      <c r="S6089" s="4" t="s">
        <v>7</v>
      </c>
      <c r="T6089" s="4" t="s">
        <v>7</v>
      </c>
      <c r="U6089" s="4" t="s">
        <v>7</v>
      </c>
      <c r="V6089" s="4" t="s">
        <v>11</v>
      </c>
      <c r="W6089" s="4" t="s">
        <v>7</v>
      </c>
      <c r="X6089" s="4" t="s">
        <v>7</v>
      </c>
      <c r="Y6089" s="4" t="s">
        <v>7</v>
      </c>
      <c r="Z6089" s="4" t="s">
        <v>7</v>
      </c>
      <c r="AA6089" s="4" t="s">
        <v>11</v>
      </c>
      <c r="AB6089" s="4" t="s">
        <v>7</v>
      </c>
      <c r="AC6089" s="4" t="s">
        <v>46</v>
      </c>
      <c r="AD6089" s="4" t="s">
        <v>7</v>
      </c>
      <c r="AE6089" s="4" t="s">
        <v>7</v>
      </c>
      <c r="AF6089" s="4" t="s">
        <v>7</v>
      </c>
    </row>
    <row r="6090" spans="1:5">
      <c r="A6090" t="n">
        <v>41840</v>
      </c>
      <c r="B6090" s="77" t="n">
        <v>24</v>
      </c>
      <c r="C6090" s="7" t="n">
        <v>65533</v>
      </c>
      <c r="D6090" s="7" t="s">
        <v>338</v>
      </c>
      <c r="E6090" s="7" t="n">
        <v>12</v>
      </c>
      <c r="F6090" s="7" t="n">
        <v>16</v>
      </c>
      <c r="G6090" s="7" t="n">
        <v>1021</v>
      </c>
      <c r="H6090" s="7" t="n">
        <v>7</v>
      </c>
      <c r="I6090" s="7" t="n">
        <v>1</v>
      </c>
      <c r="J6090" s="7" t="n">
        <v>12</v>
      </c>
      <c r="K6090" s="7" t="n">
        <v>16</v>
      </c>
      <c r="L6090" s="7" t="n">
        <v>1051</v>
      </c>
      <c r="M6090" s="7" t="n">
        <v>7</v>
      </c>
      <c r="N6090" s="7" t="n">
        <v>1</v>
      </c>
      <c r="O6090" s="7" t="n">
        <v>12</v>
      </c>
      <c r="P6090" s="7" t="n">
        <v>16</v>
      </c>
      <c r="Q6090" s="7" t="n">
        <v>1071</v>
      </c>
      <c r="R6090" s="7" t="n">
        <v>7</v>
      </c>
      <c r="S6090" s="7" t="n">
        <v>1</v>
      </c>
      <c r="T6090" s="7" t="n">
        <v>12</v>
      </c>
      <c r="U6090" s="7" t="n">
        <v>16</v>
      </c>
      <c r="V6090" s="7" t="n">
        <v>1081</v>
      </c>
      <c r="W6090" s="7" t="n">
        <v>7</v>
      </c>
      <c r="X6090" s="7" t="n">
        <v>1</v>
      </c>
      <c r="Y6090" s="7" t="n">
        <v>12</v>
      </c>
      <c r="Z6090" s="7" t="n">
        <v>16</v>
      </c>
      <c r="AA6090" s="7" t="n">
        <v>1168</v>
      </c>
      <c r="AB6090" s="7" t="n">
        <v>7</v>
      </c>
      <c r="AC6090" s="7" t="s">
        <v>339</v>
      </c>
      <c r="AD6090" s="7" t="n">
        <v>6</v>
      </c>
      <c r="AE6090" s="7" t="n">
        <v>2</v>
      </c>
      <c r="AF6090" s="7" t="n">
        <v>0</v>
      </c>
    </row>
    <row r="6091" spans="1:5">
      <c r="A6091" t="s">
        <v>4</v>
      </c>
      <c r="B6091" s="4" t="s">
        <v>5</v>
      </c>
    </row>
    <row r="6092" spans="1:5">
      <c r="A6092" t="n">
        <v>41925</v>
      </c>
      <c r="B6092" s="43" t="n">
        <v>28</v>
      </c>
    </row>
    <row r="6093" spans="1:5">
      <c r="A6093" t="s">
        <v>4</v>
      </c>
      <c r="B6093" s="4" t="s">
        <v>5</v>
      </c>
      <c r="C6093" s="4" t="s">
        <v>7</v>
      </c>
    </row>
    <row r="6094" spans="1:5">
      <c r="A6094" t="n">
        <v>41926</v>
      </c>
      <c r="B6094" s="78" t="n">
        <v>27</v>
      </c>
      <c r="C6094" s="7" t="n">
        <v>0</v>
      </c>
    </row>
    <row r="6095" spans="1:5">
      <c r="A6095" t="s">
        <v>4</v>
      </c>
      <c r="B6095" s="4" t="s">
        <v>5</v>
      </c>
      <c r="C6095" s="4" t="s">
        <v>7</v>
      </c>
    </row>
    <row r="6096" spans="1:5">
      <c r="A6096" t="n">
        <v>41928</v>
      </c>
      <c r="B6096" s="78" t="n">
        <v>27</v>
      </c>
      <c r="C6096" s="7" t="n">
        <v>1</v>
      </c>
    </row>
    <row r="6097" spans="1:32">
      <c r="A6097" t="s">
        <v>4</v>
      </c>
      <c r="B6097" s="4" t="s">
        <v>5</v>
      </c>
      <c r="C6097" s="4" t="s">
        <v>11</v>
      </c>
    </row>
    <row r="6098" spans="1:32">
      <c r="A6098" t="n">
        <v>41930</v>
      </c>
      <c r="B6098" s="36" t="n">
        <v>16</v>
      </c>
      <c r="C6098" s="7" t="n">
        <v>500</v>
      </c>
    </row>
    <row r="6099" spans="1:32">
      <c r="A6099" t="s">
        <v>4</v>
      </c>
      <c r="B6099" s="4" t="s">
        <v>5</v>
      </c>
      <c r="C6099" s="4" t="s">
        <v>7</v>
      </c>
      <c r="D6099" s="4" t="s">
        <v>11</v>
      </c>
      <c r="E6099" s="4" t="s">
        <v>13</v>
      </c>
    </row>
    <row r="6100" spans="1:32">
      <c r="A6100" t="n">
        <v>41933</v>
      </c>
      <c r="B6100" s="76" t="n">
        <v>101</v>
      </c>
      <c r="C6100" s="7" t="n">
        <v>0</v>
      </c>
      <c r="D6100" s="7" t="n">
        <v>1168</v>
      </c>
      <c r="E6100" s="7" t="n">
        <v>1</v>
      </c>
    </row>
    <row r="6101" spans="1:32">
      <c r="A6101" t="s">
        <v>4</v>
      </c>
      <c r="B6101" s="4" t="s">
        <v>5</v>
      </c>
      <c r="C6101" s="4" t="s">
        <v>7</v>
      </c>
      <c r="D6101" s="4" t="s">
        <v>11</v>
      </c>
      <c r="E6101" s="4" t="s">
        <v>13</v>
      </c>
    </row>
    <row r="6102" spans="1:32">
      <c r="A6102" t="n">
        <v>41941</v>
      </c>
      <c r="B6102" s="76" t="n">
        <v>101</v>
      </c>
      <c r="C6102" s="7" t="n">
        <v>0</v>
      </c>
      <c r="D6102" s="7" t="n">
        <v>1021</v>
      </c>
      <c r="E6102" s="7" t="n">
        <v>1</v>
      </c>
    </row>
    <row r="6103" spans="1:32">
      <c r="A6103" t="s">
        <v>4</v>
      </c>
      <c r="B6103" s="4" t="s">
        <v>5</v>
      </c>
      <c r="C6103" s="4" t="s">
        <v>7</v>
      </c>
      <c r="D6103" s="4" t="s">
        <v>11</v>
      </c>
      <c r="E6103" s="4" t="s">
        <v>13</v>
      </c>
    </row>
    <row r="6104" spans="1:32">
      <c r="A6104" t="n">
        <v>41949</v>
      </c>
      <c r="B6104" s="76" t="n">
        <v>101</v>
      </c>
      <c r="C6104" s="7" t="n">
        <v>0</v>
      </c>
      <c r="D6104" s="7" t="n">
        <v>1051</v>
      </c>
      <c r="E6104" s="7" t="n">
        <v>1</v>
      </c>
    </row>
    <row r="6105" spans="1:32">
      <c r="A6105" t="s">
        <v>4</v>
      </c>
      <c r="B6105" s="4" t="s">
        <v>5</v>
      </c>
      <c r="C6105" s="4" t="s">
        <v>7</v>
      </c>
      <c r="D6105" s="4" t="s">
        <v>11</v>
      </c>
      <c r="E6105" s="4" t="s">
        <v>13</v>
      </c>
    </row>
    <row r="6106" spans="1:32">
      <c r="A6106" t="n">
        <v>41957</v>
      </c>
      <c r="B6106" s="76" t="n">
        <v>101</v>
      </c>
      <c r="C6106" s="7" t="n">
        <v>0</v>
      </c>
      <c r="D6106" s="7" t="n">
        <v>1071</v>
      </c>
      <c r="E6106" s="7" t="n">
        <v>1</v>
      </c>
    </row>
    <row r="6107" spans="1:32">
      <c r="A6107" t="s">
        <v>4</v>
      </c>
      <c r="B6107" s="4" t="s">
        <v>5</v>
      </c>
      <c r="C6107" s="4" t="s">
        <v>7</v>
      </c>
      <c r="D6107" s="4" t="s">
        <v>11</v>
      </c>
      <c r="E6107" s="4" t="s">
        <v>13</v>
      </c>
    </row>
    <row r="6108" spans="1:32">
      <c r="A6108" t="n">
        <v>41965</v>
      </c>
      <c r="B6108" s="76" t="n">
        <v>101</v>
      </c>
      <c r="C6108" s="7" t="n">
        <v>0</v>
      </c>
      <c r="D6108" s="7" t="n">
        <v>1081</v>
      </c>
      <c r="E6108" s="7" t="n">
        <v>1</v>
      </c>
    </row>
    <row r="6109" spans="1:32">
      <c r="A6109" t="s">
        <v>4</v>
      </c>
      <c r="B6109" s="4" t="s">
        <v>5</v>
      </c>
      <c r="C6109" s="4" t="s">
        <v>7</v>
      </c>
      <c r="D6109" s="4" t="s">
        <v>11</v>
      </c>
      <c r="E6109" s="4" t="s">
        <v>11</v>
      </c>
    </row>
    <row r="6110" spans="1:32">
      <c r="A6110" t="n">
        <v>41973</v>
      </c>
      <c r="B6110" s="28" t="n">
        <v>49</v>
      </c>
      <c r="C6110" s="7" t="n">
        <v>5</v>
      </c>
      <c r="D6110" s="7" t="n">
        <v>1</v>
      </c>
      <c r="E6110" s="7" t="n">
        <v>1</v>
      </c>
    </row>
    <row r="6111" spans="1:32">
      <c r="A6111" t="s">
        <v>4</v>
      </c>
      <c r="B6111" s="4" t="s">
        <v>5</v>
      </c>
      <c r="C6111" s="4" t="s">
        <v>7</v>
      </c>
    </row>
    <row r="6112" spans="1:32">
      <c r="A6112" t="n">
        <v>41979</v>
      </c>
      <c r="B6112" s="79" t="n">
        <v>78</v>
      </c>
      <c r="C6112" s="7" t="n">
        <v>255</v>
      </c>
    </row>
    <row r="6113" spans="1:5">
      <c r="A6113" t="s">
        <v>4</v>
      </c>
      <c r="B6113" s="4" t="s">
        <v>5</v>
      </c>
      <c r="C6113" s="4" t="s">
        <v>7</v>
      </c>
      <c r="D6113" s="4" t="s">
        <v>11</v>
      </c>
      <c r="E6113" s="4" t="s">
        <v>7</v>
      </c>
    </row>
    <row r="6114" spans="1:5">
      <c r="A6114" t="n">
        <v>41981</v>
      </c>
      <c r="B6114" s="47" t="n">
        <v>36</v>
      </c>
      <c r="C6114" s="7" t="n">
        <v>9</v>
      </c>
      <c r="D6114" s="7" t="n">
        <v>0</v>
      </c>
      <c r="E6114" s="7" t="n">
        <v>0</v>
      </c>
    </row>
    <row r="6115" spans="1:5">
      <c r="A6115" t="s">
        <v>4</v>
      </c>
      <c r="B6115" s="4" t="s">
        <v>5</v>
      </c>
      <c r="C6115" s="4" t="s">
        <v>7</v>
      </c>
      <c r="D6115" s="4" t="s">
        <v>11</v>
      </c>
      <c r="E6115" s="4" t="s">
        <v>7</v>
      </c>
    </row>
    <row r="6116" spans="1:5">
      <c r="A6116" t="n">
        <v>41986</v>
      </c>
      <c r="B6116" s="47" t="n">
        <v>36</v>
      </c>
      <c r="C6116" s="7" t="n">
        <v>9</v>
      </c>
      <c r="D6116" s="7" t="n">
        <v>1</v>
      </c>
      <c r="E6116" s="7" t="n">
        <v>0</v>
      </c>
    </row>
    <row r="6117" spans="1:5">
      <c r="A6117" t="s">
        <v>4</v>
      </c>
      <c r="B6117" s="4" t="s">
        <v>5</v>
      </c>
      <c r="C6117" s="4" t="s">
        <v>7</v>
      </c>
      <c r="D6117" s="4" t="s">
        <v>11</v>
      </c>
      <c r="E6117" s="4" t="s">
        <v>7</v>
      </c>
    </row>
    <row r="6118" spans="1:5">
      <c r="A6118" t="n">
        <v>41991</v>
      </c>
      <c r="B6118" s="47" t="n">
        <v>36</v>
      </c>
      <c r="C6118" s="7" t="n">
        <v>9</v>
      </c>
      <c r="D6118" s="7" t="n">
        <v>3</v>
      </c>
      <c r="E6118" s="7" t="n">
        <v>0</v>
      </c>
    </row>
    <row r="6119" spans="1:5">
      <c r="A6119" t="s">
        <v>4</v>
      </c>
      <c r="B6119" s="4" t="s">
        <v>5</v>
      </c>
      <c r="C6119" s="4" t="s">
        <v>7</v>
      </c>
      <c r="D6119" s="4" t="s">
        <v>11</v>
      </c>
      <c r="E6119" s="4" t="s">
        <v>7</v>
      </c>
    </row>
    <row r="6120" spans="1:5">
      <c r="A6120" t="n">
        <v>41996</v>
      </c>
      <c r="B6120" s="47" t="n">
        <v>36</v>
      </c>
      <c r="C6120" s="7" t="n">
        <v>9</v>
      </c>
      <c r="D6120" s="7" t="n">
        <v>5</v>
      </c>
      <c r="E6120" s="7" t="n">
        <v>0</v>
      </c>
    </row>
    <row r="6121" spans="1:5">
      <c r="A6121" t="s">
        <v>4</v>
      </c>
      <c r="B6121" s="4" t="s">
        <v>5</v>
      </c>
      <c r="C6121" s="4" t="s">
        <v>7</v>
      </c>
      <c r="D6121" s="4" t="s">
        <v>11</v>
      </c>
      <c r="E6121" s="4" t="s">
        <v>7</v>
      </c>
    </row>
    <row r="6122" spans="1:5">
      <c r="A6122" t="n">
        <v>42001</v>
      </c>
      <c r="B6122" s="47" t="n">
        <v>36</v>
      </c>
      <c r="C6122" s="7" t="n">
        <v>9</v>
      </c>
      <c r="D6122" s="7" t="n">
        <v>7</v>
      </c>
      <c r="E6122" s="7" t="n">
        <v>0</v>
      </c>
    </row>
    <row r="6123" spans="1:5">
      <c r="A6123" t="s">
        <v>4</v>
      </c>
      <c r="B6123" s="4" t="s">
        <v>5</v>
      </c>
      <c r="C6123" s="4" t="s">
        <v>7</v>
      </c>
      <c r="D6123" s="4" t="s">
        <v>11</v>
      </c>
      <c r="E6123" s="4" t="s">
        <v>7</v>
      </c>
    </row>
    <row r="6124" spans="1:5">
      <c r="A6124" t="n">
        <v>42006</v>
      </c>
      <c r="B6124" s="47" t="n">
        <v>36</v>
      </c>
      <c r="C6124" s="7" t="n">
        <v>9</v>
      </c>
      <c r="D6124" s="7" t="n">
        <v>6</v>
      </c>
      <c r="E6124" s="7" t="n">
        <v>0</v>
      </c>
    </row>
    <row r="6125" spans="1:5">
      <c r="A6125" t="s">
        <v>4</v>
      </c>
      <c r="B6125" s="4" t="s">
        <v>5</v>
      </c>
      <c r="C6125" s="4" t="s">
        <v>7</v>
      </c>
      <c r="D6125" s="4" t="s">
        <v>11</v>
      </c>
      <c r="E6125" s="4" t="s">
        <v>7</v>
      </c>
    </row>
    <row r="6126" spans="1:5">
      <c r="A6126" t="n">
        <v>42011</v>
      </c>
      <c r="B6126" s="47" t="n">
        <v>36</v>
      </c>
      <c r="C6126" s="7" t="n">
        <v>9</v>
      </c>
      <c r="D6126" s="7" t="n">
        <v>4</v>
      </c>
      <c r="E6126" s="7" t="n">
        <v>0</v>
      </c>
    </row>
    <row r="6127" spans="1:5">
      <c r="A6127" t="s">
        <v>4</v>
      </c>
      <c r="B6127" s="4" t="s">
        <v>5</v>
      </c>
      <c r="C6127" s="4" t="s">
        <v>7</v>
      </c>
      <c r="D6127" s="4" t="s">
        <v>11</v>
      </c>
      <c r="E6127" s="4" t="s">
        <v>7</v>
      </c>
    </row>
    <row r="6128" spans="1:5">
      <c r="A6128" t="n">
        <v>42016</v>
      </c>
      <c r="B6128" s="47" t="n">
        <v>36</v>
      </c>
      <c r="C6128" s="7" t="n">
        <v>9</v>
      </c>
      <c r="D6128" s="7" t="n">
        <v>8</v>
      </c>
      <c r="E6128" s="7" t="n">
        <v>0</v>
      </c>
    </row>
    <row r="6129" spans="1:5">
      <c r="A6129" t="s">
        <v>4</v>
      </c>
      <c r="B6129" s="4" t="s">
        <v>5</v>
      </c>
      <c r="C6129" s="4" t="s">
        <v>7</v>
      </c>
      <c r="D6129" s="4" t="s">
        <v>11</v>
      </c>
      <c r="E6129" s="4" t="s">
        <v>7</v>
      </c>
    </row>
    <row r="6130" spans="1:5">
      <c r="A6130" t="n">
        <v>42021</v>
      </c>
      <c r="B6130" s="47" t="n">
        <v>36</v>
      </c>
      <c r="C6130" s="7" t="n">
        <v>9</v>
      </c>
      <c r="D6130" s="7" t="n">
        <v>9</v>
      </c>
      <c r="E6130" s="7" t="n">
        <v>0</v>
      </c>
    </row>
    <row r="6131" spans="1:5">
      <c r="A6131" t="s">
        <v>4</v>
      </c>
      <c r="B6131" s="4" t="s">
        <v>5</v>
      </c>
      <c r="C6131" s="4" t="s">
        <v>7</v>
      </c>
      <c r="D6131" s="4" t="s">
        <v>11</v>
      </c>
      <c r="E6131" s="4" t="s">
        <v>7</v>
      </c>
    </row>
    <row r="6132" spans="1:5">
      <c r="A6132" t="n">
        <v>42026</v>
      </c>
      <c r="B6132" s="47" t="n">
        <v>36</v>
      </c>
      <c r="C6132" s="7" t="n">
        <v>9</v>
      </c>
      <c r="D6132" s="7" t="n">
        <v>7033</v>
      </c>
      <c r="E6132" s="7" t="n">
        <v>0</v>
      </c>
    </row>
    <row r="6133" spans="1:5">
      <c r="A6133" t="s">
        <v>4</v>
      </c>
      <c r="B6133" s="4" t="s">
        <v>5</v>
      </c>
      <c r="C6133" s="4" t="s">
        <v>7</v>
      </c>
      <c r="D6133" s="4" t="s">
        <v>11</v>
      </c>
      <c r="E6133" s="4" t="s">
        <v>7</v>
      </c>
    </row>
    <row r="6134" spans="1:5">
      <c r="A6134" t="n">
        <v>42031</v>
      </c>
      <c r="B6134" s="47" t="n">
        <v>36</v>
      </c>
      <c r="C6134" s="7" t="n">
        <v>9</v>
      </c>
      <c r="D6134" s="7" t="n">
        <v>18</v>
      </c>
      <c r="E6134" s="7" t="n">
        <v>0</v>
      </c>
    </row>
    <row r="6135" spans="1:5">
      <c r="A6135" t="s">
        <v>4</v>
      </c>
      <c r="B6135" s="4" t="s">
        <v>5</v>
      </c>
      <c r="C6135" s="4" t="s">
        <v>7</v>
      </c>
      <c r="D6135" s="4" t="s">
        <v>11</v>
      </c>
      <c r="E6135" s="4" t="s">
        <v>7</v>
      </c>
    </row>
    <row r="6136" spans="1:5">
      <c r="A6136" t="n">
        <v>42036</v>
      </c>
      <c r="B6136" s="47" t="n">
        <v>36</v>
      </c>
      <c r="C6136" s="7" t="n">
        <v>9</v>
      </c>
      <c r="D6136" s="7" t="n">
        <v>15</v>
      </c>
      <c r="E6136" s="7" t="n">
        <v>0</v>
      </c>
    </row>
    <row r="6137" spans="1:5">
      <c r="A6137" t="s">
        <v>4</v>
      </c>
      <c r="B6137" s="4" t="s">
        <v>5</v>
      </c>
      <c r="C6137" s="4" t="s">
        <v>7</v>
      </c>
      <c r="D6137" s="4" t="s">
        <v>11</v>
      </c>
      <c r="E6137" s="4" t="s">
        <v>7</v>
      </c>
    </row>
    <row r="6138" spans="1:5">
      <c r="A6138" t="n">
        <v>42041</v>
      </c>
      <c r="B6138" s="47" t="n">
        <v>36</v>
      </c>
      <c r="C6138" s="7" t="n">
        <v>9</v>
      </c>
      <c r="D6138" s="7" t="n">
        <v>11</v>
      </c>
      <c r="E6138" s="7" t="n">
        <v>0</v>
      </c>
    </row>
    <row r="6139" spans="1:5">
      <c r="A6139" t="s">
        <v>4</v>
      </c>
      <c r="B6139" s="4" t="s">
        <v>5</v>
      </c>
      <c r="C6139" s="4" t="s">
        <v>7</v>
      </c>
      <c r="D6139" s="4" t="s">
        <v>11</v>
      </c>
      <c r="E6139" s="4" t="s">
        <v>7</v>
      </c>
    </row>
    <row r="6140" spans="1:5">
      <c r="A6140" t="n">
        <v>42046</v>
      </c>
      <c r="B6140" s="47" t="n">
        <v>36</v>
      </c>
      <c r="C6140" s="7" t="n">
        <v>9</v>
      </c>
      <c r="D6140" s="7" t="n">
        <v>16</v>
      </c>
      <c r="E6140" s="7" t="n">
        <v>0</v>
      </c>
    </row>
    <row r="6141" spans="1:5">
      <c r="A6141" t="s">
        <v>4</v>
      </c>
      <c r="B6141" s="4" t="s">
        <v>5</v>
      </c>
      <c r="C6141" s="4" t="s">
        <v>7</v>
      </c>
      <c r="D6141" s="4" t="s">
        <v>11</v>
      </c>
      <c r="E6141" s="4" t="s">
        <v>7</v>
      </c>
    </row>
    <row r="6142" spans="1:5">
      <c r="A6142" t="n">
        <v>42051</v>
      </c>
      <c r="B6142" s="47" t="n">
        <v>36</v>
      </c>
      <c r="C6142" s="7" t="n">
        <v>9</v>
      </c>
      <c r="D6142" s="7" t="n">
        <v>13</v>
      </c>
      <c r="E6142" s="7" t="n">
        <v>0</v>
      </c>
    </row>
    <row r="6143" spans="1:5">
      <c r="A6143" t="s">
        <v>4</v>
      </c>
      <c r="B6143" s="4" t="s">
        <v>5</v>
      </c>
      <c r="C6143" s="4" t="s">
        <v>7</v>
      </c>
      <c r="D6143" s="4" t="s">
        <v>11</v>
      </c>
      <c r="E6143" s="4" t="s">
        <v>7</v>
      </c>
    </row>
    <row r="6144" spans="1:5">
      <c r="A6144" t="n">
        <v>42056</v>
      </c>
      <c r="B6144" s="47" t="n">
        <v>36</v>
      </c>
      <c r="C6144" s="7" t="n">
        <v>9</v>
      </c>
      <c r="D6144" s="7" t="n">
        <v>12</v>
      </c>
      <c r="E6144" s="7" t="n">
        <v>0</v>
      </c>
    </row>
    <row r="6145" spans="1:5">
      <c r="A6145" t="s">
        <v>4</v>
      </c>
      <c r="B6145" s="4" t="s">
        <v>5</v>
      </c>
      <c r="C6145" s="4" t="s">
        <v>7</v>
      </c>
      <c r="D6145" s="4" t="s">
        <v>11</v>
      </c>
      <c r="E6145" s="4" t="s">
        <v>7</v>
      </c>
    </row>
    <row r="6146" spans="1:5">
      <c r="A6146" t="n">
        <v>42061</v>
      </c>
      <c r="B6146" s="47" t="n">
        <v>36</v>
      </c>
      <c r="C6146" s="7" t="n">
        <v>9</v>
      </c>
      <c r="D6146" s="7" t="n">
        <v>80</v>
      </c>
      <c r="E6146" s="7" t="n">
        <v>0</v>
      </c>
    </row>
    <row r="6147" spans="1:5">
      <c r="A6147" t="s">
        <v>4</v>
      </c>
      <c r="B6147" s="4" t="s">
        <v>5</v>
      </c>
      <c r="C6147" s="4" t="s">
        <v>7</v>
      </c>
      <c r="D6147" s="4" t="s">
        <v>11</v>
      </c>
      <c r="E6147" s="4" t="s">
        <v>7</v>
      </c>
    </row>
    <row r="6148" spans="1:5">
      <c r="A6148" t="n">
        <v>42066</v>
      </c>
      <c r="B6148" s="12" t="n">
        <v>39</v>
      </c>
      <c r="C6148" s="7" t="n">
        <v>11</v>
      </c>
      <c r="D6148" s="7" t="n">
        <v>65533</v>
      </c>
      <c r="E6148" s="7" t="n">
        <v>200</v>
      </c>
    </row>
    <row r="6149" spans="1:5">
      <c r="A6149" t="s">
        <v>4</v>
      </c>
      <c r="B6149" s="4" t="s">
        <v>5</v>
      </c>
      <c r="C6149" s="4" t="s">
        <v>11</v>
      </c>
    </row>
    <row r="6150" spans="1:5">
      <c r="A6150" t="n">
        <v>42071</v>
      </c>
      <c r="B6150" s="24" t="n">
        <v>12</v>
      </c>
      <c r="C6150" s="7" t="n">
        <v>10502</v>
      </c>
    </row>
    <row r="6151" spans="1:5">
      <c r="A6151" t="s">
        <v>4</v>
      </c>
      <c r="B6151" s="4" t="s">
        <v>5</v>
      </c>
      <c r="C6151" s="4" t="s">
        <v>11</v>
      </c>
    </row>
    <row r="6152" spans="1:5">
      <c r="A6152" t="n">
        <v>42074</v>
      </c>
      <c r="B6152" s="24" t="n">
        <v>12</v>
      </c>
      <c r="C6152" s="7" t="n">
        <v>10995</v>
      </c>
    </row>
    <row r="6153" spans="1:5">
      <c r="A6153" t="s">
        <v>4</v>
      </c>
      <c r="B6153" s="4" t="s">
        <v>5</v>
      </c>
      <c r="C6153" s="4" t="s">
        <v>11</v>
      </c>
    </row>
    <row r="6154" spans="1:5">
      <c r="A6154" t="n">
        <v>42077</v>
      </c>
      <c r="B6154" s="24" t="n">
        <v>12</v>
      </c>
      <c r="C6154" s="7" t="n">
        <v>12741</v>
      </c>
    </row>
    <row r="6155" spans="1:5">
      <c r="A6155" t="s">
        <v>4</v>
      </c>
      <c r="B6155" s="4" t="s">
        <v>5</v>
      </c>
      <c r="C6155" s="4" t="s">
        <v>11</v>
      </c>
    </row>
    <row r="6156" spans="1:5">
      <c r="A6156" t="n">
        <v>42080</v>
      </c>
      <c r="B6156" s="24" t="n">
        <v>12</v>
      </c>
      <c r="C6156" s="7" t="n">
        <v>12738</v>
      </c>
    </row>
    <row r="6157" spans="1:5">
      <c r="A6157" t="s">
        <v>4</v>
      </c>
      <c r="B6157" s="4" t="s">
        <v>5</v>
      </c>
      <c r="C6157" s="4" t="s">
        <v>11</v>
      </c>
    </row>
    <row r="6158" spans="1:5">
      <c r="A6158" t="n">
        <v>42083</v>
      </c>
      <c r="B6158" s="23" t="n">
        <v>13</v>
      </c>
      <c r="C6158" s="7" t="n">
        <v>12740</v>
      </c>
    </row>
    <row r="6159" spans="1:5">
      <c r="A6159" t="s">
        <v>4</v>
      </c>
      <c r="B6159" s="4" t="s">
        <v>5</v>
      </c>
      <c r="C6159" s="4" t="s">
        <v>11</v>
      </c>
      <c r="D6159" s="4" t="s">
        <v>7</v>
      </c>
      <c r="E6159" s="4" t="s">
        <v>11</v>
      </c>
    </row>
    <row r="6160" spans="1:5">
      <c r="A6160" t="n">
        <v>42086</v>
      </c>
      <c r="B6160" s="80" t="n">
        <v>104</v>
      </c>
      <c r="C6160" s="7" t="n">
        <v>131</v>
      </c>
      <c r="D6160" s="7" t="n">
        <v>1</v>
      </c>
      <c r="E6160" s="7" t="n">
        <v>8</v>
      </c>
    </row>
    <row r="6161" spans="1:5">
      <c r="A6161" t="s">
        <v>4</v>
      </c>
      <c r="B6161" s="4" t="s">
        <v>5</v>
      </c>
    </row>
    <row r="6162" spans="1:5">
      <c r="A6162" t="n">
        <v>42092</v>
      </c>
      <c r="B6162" s="5" t="n">
        <v>1</v>
      </c>
    </row>
    <row r="6163" spans="1:5">
      <c r="A6163" t="s">
        <v>4</v>
      </c>
      <c r="B6163" s="4" t="s">
        <v>5</v>
      </c>
      <c r="C6163" s="4" t="s">
        <v>11</v>
      </c>
      <c r="D6163" s="4" t="s">
        <v>7</v>
      </c>
      <c r="E6163" s="4" t="s">
        <v>7</v>
      </c>
    </row>
    <row r="6164" spans="1:5">
      <c r="A6164" t="n">
        <v>42093</v>
      </c>
      <c r="B6164" s="80" t="n">
        <v>104</v>
      </c>
      <c r="C6164" s="7" t="n">
        <v>131</v>
      </c>
      <c r="D6164" s="7" t="n">
        <v>3</v>
      </c>
      <c r="E6164" s="7" t="n">
        <v>2</v>
      </c>
    </row>
    <row r="6165" spans="1:5">
      <c r="A6165" t="s">
        <v>4</v>
      </c>
      <c r="B6165" s="4" t="s">
        <v>5</v>
      </c>
    </row>
    <row r="6166" spans="1:5">
      <c r="A6166" t="n">
        <v>42098</v>
      </c>
      <c r="B6166" s="5" t="n">
        <v>1</v>
      </c>
    </row>
    <row r="6167" spans="1:5">
      <c r="A6167" t="s">
        <v>4</v>
      </c>
      <c r="B6167" s="4" t="s">
        <v>5</v>
      </c>
      <c r="C6167" s="4" t="s">
        <v>11</v>
      </c>
      <c r="D6167" s="4" t="s">
        <v>7</v>
      </c>
      <c r="E6167" s="4" t="s">
        <v>7</v>
      </c>
    </row>
    <row r="6168" spans="1:5">
      <c r="A6168" t="n">
        <v>42099</v>
      </c>
      <c r="B6168" s="80" t="n">
        <v>104</v>
      </c>
      <c r="C6168" s="7" t="n">
        <v>132</v>
      </c>
      <c r="D6168" s="7" t="n">
        <v>3</v>
      </c>
      <c r="E6168" s="7" t="n">
        <v>1</v>
      </c>
    </row>
    <row r="6169" spans="1:5">
      <c r="A6169" t="s">
        <v>4</v>
      </c>
      <c r="B6169" s="4" t="s">
        <v>5</v>
      </c>
    </row>
    <row r="6170" spans="1:5">
      <c r="A6170" t="n">
        <v>42104</v>
      </c>
      <c r="B6170" s="5" t="n">
        <v>1</v>
      </c>
    </row>
    <row r="6171" spans="1:5">
      <c r="A6171" t="s">
        <v>4</v>
      </c>
      <c r="B6171" s="4" t="s">
        <v>5</v>
      </c>
      <c r="C6171" s="4" t="s">
        <v>11</v>
      </c>
      <c r="D6171" s="4" t="s">
        <v>7</v>
      </c>
      <c r="E6171" s="4" t="s">
        <v>11</v>
      </c>
    </row>
    <row r="6172" spans="1:5">
      <c r="A6172" t="n">
        <v>42105</v>
      </c>
      <c r="B6172" s="80" t="n">
        <v>104</v>
      </c>
      <c r="C6172" s="7" t="n">
        <v>132</v>
      </c>
      <c r="D6172" s="7" t="n">
        <v>1</v>
      </c>
      <c r="E6172" s="7" t="n">
        <v>0</v>
      </c>
    </row>
    <row r="6173" spans="1:5">
      <c r="A6173" t="s">
        <v>4</v>
      </c>
      <c r="B6173" s="4" t="s">
        <v>5</v>
      </c>
    </row>
    <row r="6174" spans="1:5">
      <c r="A6174" t="n">
        <v>42111</v>
      </c>
      <c r="B6174" s="5" t="n">
        <v>1</v>
      </c>
    </row>
    <row r="6175" spans="1:5">
      <c r="A6175" t="s">
        <v>4</v>
      </c>
      <c r="B6175" s="4" t="s">
        <v>5</v>
      </c>
      <c r="C6175" s="4" t="s">
        <v>7</v>
      </c>
      <c r="D6175" s="4" t="s">
        <v>11</v>
      </c>
      <c r="E6175" s="4" t="s">
        <v>11</v>
      </c>
    </row>
    <row r="6176" spans="1:5">
      <c r="A6176" t="n">
        <v>42112</v>
      </c>
      <c r="B6176" s="81" t="n">
        <v>135</v>
      </c>
      <c r="C6176" s="7" t="n">
        <v>0</v>
      </c>
      <c r="D6176" s="7" t="n">
        <v>18</v>
      </c>
      <c r="E6176" s="7" t="n">
        <v>64</v>
      </c>
    </row>
    <row r="6177" spans="1:5">
      <c r="A6177" t="s">
        <v>4</v>
      </c>
      <c r="B6177" s="4" t="s">
        <v>5</v>
      </c>
      <c r="C6177" s="4" t="s">
        <v>11</v>
      </c>
      <c r="D6177" s="4" t="s">
        <v>7</v>
      </c>
    </row>
    <row r="6178" spans="1:5">
      <c r="A6178" t="n">
        <v>42118</v>
      </c>
      <c r="B6178" s="80" t="n">
        <v>104</v>
      </c>
      <c r="C6178" s="7" t="n">
        <v>34</v>
      </c>
      <c r="D6178" s="7" t="n">
        <v>5</v>
      </c>
    </row>
    <row r="6179" spans="1:5">
      <c r="A6179" t="s">
        <v>4</v>
      </c>
      <c r="B6179" s="4" t="s">
        <v>5</v>
      </c>
      <c r="C6179" s="4" t="s">
        <v>11</v>
      </c>
      <c r="D6179" s="4" t="s">
        <v>7</v>
      </c>
    </row>
    <row r="6180" spans="1:5">
      <c r="A6180" t="n">
        <v>42122</v>
      </c>
      <c r="B6180" s="80" t="n">
        <v>104</v>
      </c>
      <c r="C6180" s="7" t="n">
        <v>35</v>
      </c>
      <c r="D6180" s="7" t="n">
        <v>5</v>
      </c>
    </row>
    <row r="6181" spans="1:5">
      <c r="A6181" t="s">
        <v>4</v>
      </c>
      <c r="B6181" s="4" t="s">
        <v>5</v>
      </c>
      <c r="C6181" s="4" t="s">
        <v>11</v>
      </c>
      <c r="D6181" s="4" t="s">
        <v>7</v>
      </c>
    </row>
    <row r="6182" spans="1:5">
      <c r="A6182" t="n">
        <v>42126</v>
      </c>
      <c r="B6182" s="80" t="n">
        <v>104</v>
      </c>
      <c r="C6182" s="7" t="n">
        <v>36</v>
      </c>
      <c r="D6182" s="7" t="n">
        <v>5</v>
      </c>
    </row>
    <row r="6183" spans="1:5">
      <c r="A6183" t="s">
        <v>4</v>
      </c>
      <c r="B6183" s="4" t="s">
        <v>5</v>
      </c>
      <c r="C6183" s="4" t="s">
        <v>11</v>
      </c>
      <c r="D6183" s="4" t="s">
        <v>7</v>
      </c>
    </row>
    <row r="6184" spans="1:5">
      <c r="A6184" t="n">
        <v>42130</v>
      </c>
      <c r="B6184" s="80" t="n">
        <v>104</v>
      </c>
      <c r="C6184" s="7" t="n">
        <v>37</v>
      </c>
      <c r="D6184" s="7" t="n">
        <v>5</v>
      </c>
    </row>
    <row r="6185" spans="1:5">
      <c r="A6185" t="s">
        <v>4</v>
      </c>
      <c r="B6185" s="4" t="s">
        <v>5</v>
      </c>
      <c r="C6185" s="4" t="s">
        <v>11</v>
      </c>
    </row>
    <row r="6186" spans="1:5">
      <c r="A6186" t="n">
        <v>42134</v>
      </c>
      <c r="B6186" s="24" t="n">
        <v>12</v>
      </c>
      <c r="C6186" s="7" t="n">
        <v>10744</v>
      </c>
    </row>
    <row r="6187" spans="1:5">
      <c r="A6187" t="s">
        <v>4</v>
      </c>
      <c r="B6187" s="4" t="s">
        <v>5</v>
      </c>
      <c r="C6187" s="4" t="s">
        <v>11</v>
      </c>
      <c r="D6187" s="4" t="s">
        <v>13</v>
      </c>
    </row>
    <row r="6188" spans="1:5">
      <c r="A6188" t="n">
        <v>42137</v>
      </c>
      <c r="B6188" s="39" t="n">
        <v>44</v>
      </c>
      <c r="C6188" s="7" t="n">
        <v>7033</v>
      </c>
      <c r="D6188" s="7" t="n">
        <v>128</v>
      </c>
    </row>
    <row r="6189" spans="1:5">
      <c r="A6189" t="s">
        <v>4</v>
      </c>
      <c r="B6189" s="4" t="s">
        <v>5</v>
      </c>
      <c r="C6189" s="4" t="s">
        <v>11</v>
      </c>
      <c r="D6189" s="4" t="s">
        <v>13</v>
      </c>
    </row>
    <row r="6190" spans="1:5">
      <c r="A6190" t="n">
        <v>42144</v>
      </c>
      <c r="B6190" s="39" t="n">
        <v>44</v>
      </c>
      <c r="C6190" s="7" t="n">
        <v>7033</v>
      </c>
      <c r="D6190" s="7" t="n">
        <v>32</v>
      </c>
    </row>
    <row r="6191" spans="1:5">
      <c r="A6191" t="s">
        <v>4</v>
      </c>
      <c r="B6191" s="4" t="s">
        <v>5</v>
      </c>
      <c r="C6191" s="4" t="s">
        <v>11</v>
      </c>
    </row>
    <row r="6192" spans="1:5">
      <c r="A6192" t="n">
        <v>42151</v>
      </c>
      <c r="B6192" s="82" t="n">
        <v>109</v>
      </c>
      <c r="C6192" s="7" t="n">
        <v>1600</v>
      </c>
    </row>
    <row r="6193" spans="1:4">
      <c r="A6193" t="s">
        <v>4</v>
      </c>
      <c r="B6193" s="4" t="s">
        <v>5</v>
      </c>
      <c r="C6193" s="4" t="s">
        <v>11</v>
      </c>
    </row>
    <row r="6194" spans="1:4">
      <c r="A6194" t="n">
        <v>42154</v>
      </c>
      <c r="B6194" s="23" t="n">
        <v>13</v>
      </c>
      <c r="C6194" s="7" t="n">
        <v>6485</v>
      </c>
    </row>
    <row r="6195" spans="1:4">
      <c r="A6195" t="s">
        <v>4</v>
      </c>
      <c r="B6195" s="4" t="s">
        <v>5</v>
      </c>
      <c r="C6195" s="4" t="s">
        <v>7</v>
      </c>
      <c r="D6195" s="4" t="s">
        <v>11</v>
      </c>
      <c r="E6195" s="4" t="s">
        <v>13</v>
      </c>
    </row>
    <row r="6196" spans="1:4">
      <c r="A6196" t="n">
        <v>42157</v>
      </c>
      <c r="B6196" s="32" t="n">
        <v>167</v>
      </c>
      <c r="C6196" s="7" t="n">
        <v>1</v>
      </c>
      <c r="D6196" s="7" t="n">
        <v>0</v>
      </c>
      <c r="E6196" s="7" t="n">
        <v>2</v>
      </c>
    </row>
    <row r="6197" spans="1:4">
      <c r="A6197" t="s">
        <v>4</v>
      </c>
      <c r="B6197" s="4" t="s">
        <v>5</v>
      </c>
      <c r="C6197" s="4" t="s">
        <v>7</v>
      </c>
      <c r="D6197" s="4" t="s">
        <v>11</v>
      </c>
      <c r="E6197" s="4" t="s">
        <v>13</v>
      </c>
    </row>
    <row r="6198" spans="1:4">
      <c r="A6198" t="n">
        <v>42165</v>
      </c>
      <c r="B6198" s="32" t="n">
        <v>167</v>
      </c>
      <c r="C6198" s="7" t="n">
        <v>1</v>
      </c>
      <c r="D6198" s="7" t="n">
        <v>1</v>
      </c>
      <c r="E6198" s="7" t="n">
        <v>2</v>
      </c>
    </row>
    <row r="6199" spans="1:4">
      <c r="A6199" t="s">
        <v>4</v>
      </c>
      <c r="B6199" s="4" t="s">
        <v>5</v>
      </c>
      <c r="C6199" s="4" t="s">
        <v>7</v>
      </c>
      <c r="D6199" s="4" t="s">
        <v>11</v>
      </c>
      <c r="E6199" s="4" t="s">
        <v>13</v>
      </c>
    </row>
    <row r="6200" spans="1:4">
      <c r="A6200" t="n">
        <v>42173</v>
      </c>
      <c r="B6200" s="32" t="n">
        <v>167</v>
      </c>
      <c r="C6200" s="7" t="n">
        <v>1</v>
      </c>
      <c r="D6200" s="7" t="n">
        <v>2</v>
      </c>
      <c r="E6200" s="7" t="n">
        <v>2</v>
      </c>
    </row>
    <row r="6201" spans="1:4">
      <c r="A6201" t="s">
        <v>4</v>
      </c>
      <c r="B6201" s="4" t="s">
        <v>5</v>
      </c>
      <c r="C6201" s="4" t="s">
        <v>7</v>
      </c>
      <c r="D6201" s="4" t="s">
        <v>11</v>
      </c>
      <c r="E6201" s="4" t="s">
        <v>13</v>
      </c>
    </row>
    <row r="6202" spans="1:4">
      <c r="A6202" t="n">
        <v>42181</v>
      </c>
      <c r="B6202" s="32" t="n">
        <v>167</v>
      </c>
      <c r="C6202" s="7" t="n">
        <v>1</v>
      </c>
      <c r="D6202" s="7" t="n">
        <v>3</v>
      </c>
      <c r="E6202" s="7" t="n">
        <v>2</v>
      </c>
    </row>
    <row r="6203" spans="1:4">
      <c r="A6203" t="s">
        <v>4</v>
      </c>
      <c r="B6203" s="4" t="s">
        <v>5</v>
      </c>
      <c r="C6203" s="4" t="s">
        <v>7</v>
      </c>
      <c r="D6203" s="4" t="s">
        <v>11</v>
      </c>
      <c r="E6203" s="4" t="s">
        <v>13</v>
      </c>
    </row>
    <row r="6204" spans="1:4">
      <c r="A6204" t="n">
        <v>42189</v>
      </c>
      <c r="B6204" s="32" t="n">
        <v>167</v>
      </c>
      <c r="C6204" s="7" t="n">
        <v>1</v>
      </c>
      <c r="D6204" s="7" t="n">
        <v>4</v>
      </c>
      <c r="E6204" s="7" t="n">
        <v>2</v>
      </c>
    </row>
    <row r="6205" spans="1:4">
      <c r="A6205" t="s">
        <v>4</v>
      </c>
      <c r="B6205" s="4" t="s">
        <v>5</v>
      </c>
      <c r="C6205" s="4" t="s">
        <v>7</v>
      </c>
      <c r="D6205" s="4" t="s">
        <v>11</v>
      </c>
      <c r="E6205" s="4" t="s">
        <v>13</v>
      </c>
    </row>
    <row r="6206" spans="1:4">
      <c r="A6206" t="n">
        <v>42197</v>
      </c>
      <c r="B6206" s="32" t="n">
        <v>167</v>
      </c>
      <c r="C6206" s="7" t="n">
        <v>1</v>
      </c>
      <c r="D6206" s="7" t="n">
        <v>5</v>
      </c>
      <c r="E6206" s="7" t="n">
        <v>2</v>
      </c>
    </row>
    <row r="6207" spans="1:4">
      <c r="A6207" t="s">
        <v>4</v>
      </c>
      <c r="B6207" s="4" t="s">
        <v>5</v>
      </c>
      <c r="C6207" s="4" t="s">
        <v>7</v>
      </c>
      <c r="D6207" s="4" t="s">
        <v>11</v>
      </c>
      <c r="E6207" s="4" t="s">
        <v>13</v>
      </c>
    </row>
    <row r="6208" spans="1:4">
      <c r="A6208" t="n">
        <v>42205</v>
      </c>
      <c r="B6208" s="32" t="n">
        <v>167</v>
      </c>
      <c r="C6208" s="7" t="n">
        <v>1</v>
      </c>
      <c r="D6208" s="7" t="n">
        <v>6</v>
      </c>
      <c r="E6208" s="7" t="n">
        <v>2</v>
      </c>
    </row>
    <row r="6209" spans="1:5">
      <c r="A6209" t="s">
        <v>4</v>
      </c>
      <c r="B6209" s="4" t="s">
        <v>5</v>
      </c>
      <c r="C6209" s="4" t="s">
        <v>7</v>
      </c>
      <c r="D6209" s="4" t="s">
        <v>11</v>
      </c>
      <c r="E6209" s="4" t="s">
        <v>13</v>
      </c>
    </row>
    <row r="6210" spans="1:5">
      <c r="A6210" t="n">
        <v>42213</v>
      </c>
      <c r="B6210" s="32" t="n">
        <v>167</v>
      </c>
      <c r="C6210" s="7" t="n">
        <v>1</v>
      </c>
      <c r="D6210" s="7" t="n">
        <v>7</v>
      </c>
      <c r="E6210" s="7" t="n">
        <v>2</v>
      </c>
    </row>
    <row r="6211" spans="1:5">
      <c r="A6211" t="s">
        <v>4</v>
      </c>
      <c r="B6211" s="4" t="s">
        <v>5</v>
      </c>
      <c r="C6211" s="4" t="s">
        <v>7</v>
      </c>
      <c r="D6211" s="4" t="s">
        <v>11</v>
      </c>
      <c r="E6211" s="4" t="s">
        <v>13</v>
      </c>
    </row>
    <row r="6212" spans="1:5">
      <c r="A6212" t="n">
        <v>42221</v>
      </c>
      <c r="B6212" s="32" t="n">
        <v>167</v>
      </c>
      <c r="C6212" s="7" t="n">
        <v>1</v>
      </c>
      <c r="D6212" s="7" t="n">
        <v>8</v>
      </c>
      <c r="E6212" s="7" t="n">
        <v>2</v>
      </c>
    </row>
    <row r="6213" spans="1:5">
      <c r="A6213" t="s">
        <v>4</v>
      </c>
      <c r="B6213" s="4" t="s">
        <v>5</v>
      </c>
      <c r="C6213" s="4" t="s">
        <v>7</v>
      </c>
      <c r="D6213" s="4" t="s">
        <v>11</v>
      </c>
      <c r="E6213" s="4" t="s">
        <v>13</v>
      </c>
    </row>
    <row r="6214" spans="1:5">
      <c r="A6214" t="n">
        <v>42229</v>
      </c>
      <c r="B6214" s="32" t="n">
        <v>167</v>
      </c>
      <c r="C6214" s="7" t="n">
        <v>1</v>
      </c>
      <c r="D6214" s="7" t="n">
        <v>9</v>
      </c>
      <c r="E6214" s="7" t="n">
        <v>2</v>
      </c>
    </row>
    <row r="6215" spans="1:5">
      <c r="A6215" t="s">
        <v>4</v>
      </c>
      <c r="B6215" s="4" t="s">
        <v>5</v>
      </c>
      <c r="C6215" s="4" t="s">
        <v>7</v>
      </c>
      <c r="D6215" s="4" t="s">
        <v>11</v>
      </c>
      <c r="E6215" s="4" t="s">
        <v>13</v>
      </c>
    </row>
    <row r="6216" spans="1:5">
      <c r="A6216" t="n">
        <v>42237</v>
      </c>
      <c r="B6216" s="32" t="n">
        <v>167</v>
      </c>
      <c r="C6216" s="7" t="n">
        <v>1</v>
      </c>
      <c r="D6216" s="7" t="n">
        <v>11</v>
      </c>
      <c r="E6216" s="7" t="n">
        <v>2</v>
      </c>
    </row>
    <row r="6217" spans="1:5">
      <c r="A6217" t="s">
        <v>4</v>
      </c>
      <c r="B6217" s="4" t="s">
        <v>5</v>
      </c>
      <c r="C6217" s="4" t="s">
        <v>7</v>
      </c>
      <c r="D6217" s="4" t="s">
        <v>11</v>
      </c>
      <c r="E6217" s="4" t="s">
        <v>13</v>
      </c>
    </row>
    <row r="6218" spans="1:5">
      <c r="A6218" t="n">
        <v>42245</v>
      </c>
      <c r="B6218" s="32" t="n">
        <v>167</v>
      </c>
      <c r="C6218" s="7" t="n">
        <v>0</v>
      </c>
      <c r="D6218" s="7" t="n">
        <v>0</v>
      </c>
      <c r="E6218" s="7" t="n">
        <v>2</v>
      </c>
    </row>
    <row r="6219" spans="1:5">
      <c r="A6219" t="s">
        <v>4</v>
      </c>
      <c r="B6219" s="4" t="s">
        <v>5</v>
      </c>
      <c r="C6219" s="4" t="s">
        <v>7</v>
      </c>
      <c r="D6219" s="4" t="s">
        <v>11</v>
      </c>
      <c r="E6219" s="4" t="s">
        <v>13</v>
      </c>
    </row>
    <row r="6220" spans="1:5">
      <c r="A6220" t="n">
        <v>42253</v>
      </c>
      <c r="B6220" s="32" t="n">
        <v>167</v>
      </c>
      <c r="C6220" s="7" t="n">
        <v>0</v>
      </c>
      <c r="D6220" s="7" t="n">
        <v>1</v>
      </c>
      <c r="E6220" s="7" t="n">
        <v>2</v>
      </c>
    </row>
    <row r="6221" spans="1:5">
      <c r="A6221" t="s">
        <v>4</v>
      </c>
      <c r="B6221" s="4" t="s">
        <v>5</v>
      </c>
      <c r="C6221" s="4" t="s">
        <v>7</v>
      </c>
      <c r="D6221" s="4" t="s">
        <v>11</v>
      </c>
      <c r="E6221" s="4" t="s">
        <v>13</v>
      </c>
    </row>
    <row r="6222" spans="1:5">
      <c r="A6222" t="n">
        <v>42261</v>
      </c>
      <c r="B6222" s="32" t="n">
        <v>167</v>
      </c>
      <c r="C6222" s="7" t="n">
        <v>0</v>
      </c>
      <c r="D6222" s="7" t="n">
        <v>2</v>
      </c>
      <c r="E6222" s="7" t="n">
        <v>2</v>
      </c>
    </row>
    <row r="6223" spans="1:5">
      <c r="A6223" t="s">
        <v>4</v>
      </c>
      <c r="B6223" s="4" t="s">
        <v>5</v>
      </c>
      <c r="C6223" s="4" t="s">
        <v>7</v>
      </c>
      <c r="D6223" s="4" t="s">
        <v>11</v>
      </c>
      <c r="E6223" s="4" t="s">
        <v>13</v>
      </c>
    </row>
    <row r="6224" spans="1:5">
      <c r="A6224" t="n">
        <v>42269</v>
      </c>
      <c r="B6224" s="32" t="n">
        <v>167</v>
      </c>
      <c r="C6224" s="7" t="n">
        <v>0</v>
      </c>
      <c r="D6224" s="7" t="n">
        <v>3</v>
      </c>
      <c r="E6224" s="7" t="n">
        <v>2</v>
      </c>
    </row>
    <row r="6225" spans="1:5">
      <c r="A6225" t="s">
        <v>4</v>
      </c>
      <c r="B6225" s="4" t="s">
        <v>5</v>
      </c>
      <c r="C6225" s="4" t="s">
        <v>7</v>
      </c>
      <c r="D6225" s="4" t="s">
        <v>11</v>
      </c>
      <c r="E6225" s="4" t="s">
        <v>13</v>
      </c>
    </row>
    <row r="6226" spans="1:5">
      <c r="A6226" t="n">
        <v>42277</v>
      </c>
      <c r="B6226" s="32" t="n">
        <v>167</v>
      </c>
      <c r="C6226" s="7" t="n">
        <v>0</v>
      </c>
      <c r="D6226" s="7" t="n">
        <v>4</v>
      </c>
      <c r="E6226" s="7" t="n">
        <v>2</v>
      </c>
    </row>
    <row r="6227" spans="1:5">
      <c r="A6227" t="s">
        <v>4</v>
      </c>
      <c r="B6227" s="4" t="s">
        <v>5</v>
      </c>
      <c r="C6227" s="4" t="s">
        <v>7</v>
      </c>
      <c r="D6227" s="4" t="s">
        <v>11</v>
      </c>
      <c r="E6227" s="4" t="s">
        <v>13</v>
      </c>
    </row>
    <row r="6228" spans="1:5">
      <c r="A6228" t="n">
        <v>42285</v>
      </c>
      <c r="B6228" s="32" t="n">
        <v>167</v>
      </c>
      <c r="C6228" s="7" t="n">
        <v>0</v>
      </c>
      <c r="D6228" s="7" t="n">
        <v>5</v>
      </c>
      <c r="E6228" s="7" t="n">
        <v>2</v>
      </c>
    </row>
    <row r="6229" spans="1:5">
      <c r="A6229" t="s">
        <v>4</v>
      </c>
      <c r="B6229" s="4" t="s">
        <v>5</v>
      </c>
      <c r="C6229" s="4" t="s">
        <v>7</v>
      </c>
      <c r="D6229" s="4" t="s">
        <v>11</v>
      </c>
      <c r="E6229" s="4" t="s">
        <v>13</v>
      </c>
    </row>
    <row r="6230" spans="1:5">
      <c r="A6230" t="n">
        <v>42293</v>
      </c>
      <c r="B6230" s="32" t="n">
        <v>167</v>
      </c>
      <c r="C6230" s="7" t="n">
        <v>0</v>
      </c>
      <c r="D6230" s="7" t="n">
        <v>6</v>
      </c>
      <c r="E6230" s="7" t="n">
        <v>2</v>
      </c>
    </row>
    <row r="6231" spans="1:5">
      <c r="A6231" t="s">
        <v>4</v>
      </c>
      <c r="B6231" s="4" t="s">
        <v>5</v>
      </c>
      <c r="C6231" s="4" t="s">
        <v>7</v>
      </c>
      <c r="D6231" s="4" t="s">
        <v>11</v>
      </c>
      <c r="E6231" s="4" t="s">
        <v>13</v>
      </c>
    </row>
    <row r="6232" spans="1:5">
      <c r="A6232" t="n">
        <v>42301</v>
      </c>
      <c r="B6232" s="32" t="n">
        <v>167</v>
      </c>
      <c r="C6232" s="7" t="n">
        <v>0</v>
      </c>
      <c r="D6232" s="7" t="n">
        <v>7</v>
      </c>
      <c r="E6232" s="7" t="n">
        <v>2</v>
      </c>
    </row>
    <row r="6233" spans="1:5">
      <c r="A6233" t="s">
        <v>4</v>
      </c>
      <c r="B6233" s="4" t="s">
        <v>5</v>
      </c>
      <c r="C6233" s="4" t="s">
        <v>7</v>
      </c>
      <c r="D6233" s="4" t="s">
        <v>11</v>
      </c>
      <c r="E6233" s="4" t="s">
        <v>13</v>
      </c>
    </row>
    <row r="6234" spans="1:5">
      <c r="A6234" t="n">
        <v>42309</v>
      </c>
      <c r="B6234" s="32" t="n">
        <v>167</v>
      </c>
      <c r="C6234" s="7" t="n">
        <v>0</v>
      </c>
      <c r="D6234" s="7" t="n">
        <v>8</v>
      </c>
      <c r="E6234" s="7" t="n">
        <v>2</v>
      </c>
    </row>
    <row r="6235" spans="1:5">
      <c r="A6235" t="s">
        <v>4</v>
      </c>
      <c r="B6235" s="4" t="s">
        <v>5</v>
      </c>
      <c r="C6235" s="4" t="s">
        <v>7</v>
      </c>
      <c r="D6235" s="4" t="s">
        <v>11</v>
      </c>
      <c r="E6235" s="4" t="s">
        <v>13</v>
      </c>
    </row>
    <row r="6236" spans="1:5">
      <c r="A6236" t="n">
        <v>42317</v>
      </c>
      <c r="B6236" s="32" t="n">
        <v>167</v>
      </c>
      <c r="C6236" s="7" t="n">
        <v>0</v>
      </c>
      <c r="D6236" s="7" t="n">
        <v>9</v>
      </c>
      <c r="E6236" s="7" t="n">
        <v>2</v>
      </c>
    </row>
    <row r="6237" spans="1:5">
      <c r="A6237" t="s">
        <v>4</v>
      </c>
      <c r="B6237" s="4" t="s">
        <v>5</v>
      </c>
      <c r="C6237" s="4" t="s">
        <v>7</v>
      </c>
      <c r="D6237" s="4" t="s">
        <v>11</v>
      </c>
      <c r="E6237" s="4" t="s">
        <v>13</v>
      </c>
    </row>
    <row r="6238" spans="1:5">
      <c r="A6238" t="n">
        <v>42325</v>
      </c>
      <c r="B6238" s="32" t="n">
        <v>167</v>
      </c>
      <c r="C6238" s="7" t="n">
        <v>0</v>
      </c>
      <c r="D6238" s="7" t="n">
        <v>11</v>
      </c>
      <c r="E6238" s="7" t="n">
        <v>4</v>
      </c>
    </row>
    <row r="6239" spans="1:5">
      <c r="A6239" t="s">
        <v>4</v>
      </c>
      <c r="B6239" s="4" t="s">
        <v>5</v>
      </c>
      <c r="C6239" s="4" t="s">
        <v>7</v>
      </c>
      <c r="D6239" s="4" t="s">
        <v>11</v>
      </c>
      <c r="E6239" s="4" t="s">
        <v>13</v>
      </c>
    </row>
    <row r="6240" spans="1:5">
      <c r="A6240" t="n">
        <v>42333</v>
      </c>
      <c r="B6240" s="32" t="n">
        <v>167</v>
      </c>
      <c r="C6240" s="7" t="n">
        <v>0</v>
      </c>
      <c r="D6240" s="7" t="n">
        <v>12</v>
      </c>
      <c r="E6240" s="7" t="n">
        <v>4</v>
      </c>
    </row>
    <row r="6241" spans="1:5">
      <c r="A6241" t="s">
        <v>4</v>
      </c>
      <c r="B6241" s="4" t="s">
        <v>5</v>
      </c>
      <c r="C6241" s="4" t="s">
        <v>7</v>
      </c>
      <c r="D6241" s="4" t="s">
        <v>11</v>
      </c>
      <c r="E6241" s="4" t="s">
        <v>13</v>
      </c>
    </row>
    <row r="6242" spans="1:5">
      <c r="A6242" t="n">
        <v>42341</v>
      </c>
      <c r="B6242" s="32" t="n">
        <v>167</v>
      </c>
      <c r="C6242" s="7" t="n">
        <v>0</v>
      </c>
      <c r="D6242" s="7" t="n">
        <v>13</v>
      </c>
      <c r="E6242" s="7" t="n">
        <v>4</v>
      </c>
    </row>
    <row r="6243" spans="1:5">
      <c r="A6243" t="s">
        <v>4</v>
      </c>
      <c r="B6243" s="4" t="s">
        <v>5</v>
      </c>
      <c r="C6243" s="4" t="s">
        <v>7</v>
      </c>
      <c r="D6243" s="4" t="s">
        <v>11</v>
      </c>
      <c r="E6243" s="4" t="s">
        <v>13</v>
      </c>
    </row>
    <row r="6244" spans="1:5">
      <c r="A6244" t="n">
        <v>42349</v>
      </c>
      <c r="B6244" s="32" t="n">
        <v>167</v>
      </c>
      <c r="C6244" s="7" t="n">
        <v>0</v>
      </c>
      <c r="D6244" s="7" t="n">
        <v>14</v>
      </c>
      <c r="E6244" s="7" t="n">
        <v>4</v>
      </c>
    </row>
    <row r="6245" spans="1:5">
      <c r="A6245" t="s">
        <v>4</v>
      </c>
      <c r="B6245" s="4" t="s">
        <v>5</v>
      </c>
      <c r="C6245" s="4" t="s">
        <v>7</v>
      </c>
      <c r="D6245" s="4" t="s">
        <v>11</v>
      </c>
      <c r="E6245" s="4" t="s">
        <v>13</v>
      </c>
    </row>
    <row r="6246" spans="1:5">
      <c r="A6246" t="n">
        <v>42357</v>
      </c>
      <c r="B6246" s="32" t="n">
        <v>167</v>
      </c>
      <c r="C6246" s="7" t="n">
        <v>0</v>
      </c>
      <c r="D6246" s="7" t="n">
        <v>15</v>
      </c>
      <c r="E6246" s="7" t="n">
        <v>4</v>
      </c>
    </row>
    <row r="6247" spans="1:5">
      <c r="A6247" t="s">
        <v>4</v>
      </c>
      <c r="B6247" s="4" t="s">
        <v>5</v>
      </c>
      <c r="C6247" s="4" t="s">
        <v>7</v>
      </c>
      <c r="D6247" s="4" t="s">
        <v>11</v>
      </c>
      <c r="E6247" s="4" t="s">
        <v>13</v>
      </c>
    </row>
    <row r="6248" spans="1:5">
      <c r="A6248" t="n">
        <v>42365</v>
      </c>
      <c r="B6248" s="32" t="n">
        <v>167</v>
      </c>
      <c r="C6248" s="7" t="n">
        <v>0</v>
      </c>
      <c r="D6248" s="7" t="n">
        <v>16</v>
      </c>
      <c r="E6248" s="7" t="n">
        <v>4</v>
      </c>
    </row>
    <row r="6249" spans="1:5">
      <c r="A6249" t="s">
        <v>4</v>
      </c>
      <c r="B6249" s="4" t="s">
        <v>5</v>
      </c>
      <c r="C6249" s="4" t="s">
        <v>7</v>
      </c>
      <c r="D6249" s="4" t="s">
        <v>11</v>
      </c>
      <c r="E6249" s="4" t="s">
        <v>13</v>
      </c>
    </row>
    <row r="6250" spans="1:5">
      <c r="A6250" t="n">
        <v>42373</v>
      </c>
      <c r="B6250" s="32" t="n">
        <v>167</v>
      </c>
      <c r="C6250" s="7" t="n">
        <v>0</v>
      </c>
      <c r="D6250" s="7" t="n">
        <v>17</v>
      </c>
      <c r="E6250" s="7" t="n">
        <v>4</v>
      </c>
    </row>
    <row r="6251" spans="1:5">
      <c r="A6251" t="s">
        <v>4</v>
      </c>
      <c r="B6251" s="4" t="s">
        <v>5</v>
      </c>
      <c r="C6251" s="4" t="s">
        <v>7</v>
      </c>
      <c r="D6251" s="4" t="s">
        <v>11</v>
      </c>
      <c r="E6251" s="4" t="s">
        <v>13</v>
      </c>
    </row>
    <row r="6252" spans="1:5">
      <c r="A6252" t="n">
        <v>42381</v>
      </c>
      <c r="B6252" s="32" t="n">
        <v>167</v>
      </c>
      <c r="C6252" s="7" t="n">
        <v>0</v>
      </c>
      <c r="D6252" s="7" t="n">
        <v>18</v>
      </c>
      <c r="E6252" s="7" t="n">
        <v>4</v>
      </c>
    </row>
    <row r="6253" spans="1:5">
      <c r="A6253" t="s">
        <v>4</v>
      </c>
      <c r="B6253" s="4" t="s">
        <v>5</v>
      </c>
      <c r="C6253" s="4" t="s">
        <v>7</v>
      </c>
      <c r="D6253" s="4" t="s">
        <v>11</v>
      </c>
      <c r="E6253" s="4" t="s">
        <v>13</v>
      </c>
    </row>
    <row r="6254" spans="1:5">
      <c r="A6254" t="n">
        <v>42389</v>
      </c>
      <c r="B6254" s="32" t="n">
        <v>167</v>
      </c>
      <c r="C6254" s="7" t="n">
        <v>0</v>
      </c>
      <c r="D6254" s="7" t="n">
        <v>16</v>
      </c>
      <c r="E6254" s="7" t="n">
        <v>512</v>
      </c>
    </row>
    <row r="6255" spans="1:5">
      <c r="A6255" t="s">
        <v>4</v>
      </c>
      <c r="B6255" s="4" t="s">
        <v>5</v>
      </c>
      <c r="C6255" s="4" t="s">
        <v>7</v>
      </c>
      <c r="D6255" s="4" t="s">
        <v>11</v>
      </c>
      <c r="E6255" s="4" t="s">
        <v>13</v>
      </c>
    </row>
    <row r="6256" spans="1:5">
      <c r="A6256" t="n">
        <v>42397</v>
      </c>
      <c r="B6256" s="32" t="n">
        <v>167</v>
      </c>
      <c r="C6256" s="7" t="n">
        <v>0</v>
      </c>
      <c r="D6256" s="7" t="n">
        <v>15</v>
      </c>
      <c r="E6256" s="7" t="n">
        <v>512</v>
      </c>
    </row>
    <row r="6257" spans="1:5">
      <c r="A6257" t="s">
        <v>4</v>
      </c>
      <c r="B6257" s="4" t="s">
        <v>5</v>
      </c>
      <c r="C6257" s="4" t="s">
        <v>7</v>
      </c>
      <c r="D6257" s="4" t="s">
        <v>11</v>
      </c>
      <c r="E6257" s="4" t="s">
        <v>13</v>
      </c>
    </row>
    <row r="6258" spans="1:5">
      <c r="A6258" t="n">
        <v>42405</v>
      </c>
      <c r="B6258" s="32" t="n">
        <v>167</v>
      </c>
      <c r="C6258" s="7" t="n">
        <v>0</v>
      </c>
      <c r="D6258" s="7" t="n">
        <v>14</v>
      </c>
      <c r="E6258" s="7" t="n">
        <v>512</v>
      </c>
    </row>
    <row r="6259" spans="1:5">
      <c r="A6259" t="s">
        <v>4</v>
      </c>
      <c r="B6259" s="4" t="s">
        <v>5</v>
      </c>
      <c r="C6259" s="4" t="s">
        <v>7</v>
      </c>
      <c r="D6259" s="4" t="s">
        <v>11</v>
      </c>
      <c r="E6259" s="4" t="s">
        <v>13</v>
      </c>
    </row>
    <row r="6260" spans="1:5">
      <c r="A6260" t="n">
        <v>42413</v>
      </c>
      <c r="B6260" s="32" t="n">
        <v>167</v>
      </c>
      <c r="C6260" s="7" t="n">
        <v>0</v>
      </c>
      <c r="D6260" s="7" t="n">
        <v>13</v>
      </c>
      <c r="E6260" s="7" t="n">
        <v>512</v>
      </c>
    </row>
    <row r="6261" spans="1:5">
      <c r="A6261" t="s">
        <v>4</v>
      </c>
      <c r="B6261" s="4" t="s">
        <v>5</v>
      </c>
      <c r="C6261" s="4" t="s">
        <v>7</v>
      </c>
      <c r="D6261" s="4" t="s">
        <v>11</v>
      </c>
      <c r="E6261" s="4" t="s">
        <v>13</v>
      </c>
    </row>
    <row r="6262" spans="1:5">
      <c r="A6262" t="n">
        <v>42421</v>
      </c>
      <c r="B6262" s="32" t="n">
        <v>167</v>
      </c>
      <c r="C6262" s="7" t="n">
        <v>0</v>
      </c>
      <c r="D6262" s="7" t="n">
        <v>12</v>
      </c>
      <c r="E6262" s="7" t="n">
        <v>512</v>
      </c>
    </row>
    <row r="6263" spans="1:5">
      <c r="A6263" t="s">
        <v>4</v>
      </c>
      <c r="B6263" s="4" t="s">
        <v>5</v>
      </c>
      <c r="C6263" s="4" t="s">
        <v>7</v>
      </c>
      <c r="D6263" s="4" t="s">
        <v>11</v>
      </c>
      <c r="E6263" s="4" t="s">
        <v>13</v>
      </c>
    </row>
    <row r="6264" spans="1:5">
      <c r="A6264" t="n">
        <v>42429</v>
      </c>
      <c r="B6264" s="32" t="n">
        <v>167</v>
      </c>
      <c r="C6264" s="7" t="n">
        <v>0</v>
      </c>
      <c r="D6264" s="7" t="n">
        <v>17</v>
      </c>
      <c r="E6264" s="7" t="n">
        <v>512</v>
      </c>
    </row>
    <row r="6265" spans="1:5">
      <c r="A6265" t="s">
        <v>4</v>
      </c>
      <c r="B6265" s="4" t="s">
        <v>5</v>
      </c>
      <c r="C6265" s="4" t="s">
        <v>7</v>
      </c>
      <c r="D6265" s="4" t="s">
        <v>11</v>
      </c>
      <c r="E6265" s="4" t="s">
        <v>13</v>
      </c>
    </row>
    <row r="6266" spans="1:5">
      <c r="A6266" t="n">
        <v>42437</v>
      </c>
      <c r="B6266" s="32" t="n">
        <v>167</v>
      </c>
      <c r="C6266" s="7" t="n">
        <v>0</v>
      </c>
      <c r="D6266" s="7" t="n">
        <v>18</v>
      </c>
      <c r="E6266" s="7" t="n">
        <v>512</v>
      </c>
    </row>
    <row r="6267" spans="1:5">
      <c r="A6267" t="s">
        <v>4</v>
      </c>
      <c r="B6267" s="4" t="s">
        <v>5</v>
      </c>
      <c r="C6267" s="4" t="s">
        <v>7</v>
      </c>
      <c r="D6267" s="4" t="s">
        <v>11</v>
      </c>
      <c r="E6267" s="4" t="s">
        <v>7</v>
      </c>
      <c r="F6267" s="4" t="s">
        <v>7</v>
      </c>
      <c r="G6267" s="4" t="s">
        <v>11</v>
      </c>
    </row>
    <row r="6268" spans="1:5">
      <c r="A6268" t="n">
        <v>42445</v>
      </c>
      <c r="B6268" s="34" t="n">
        <v>64</v>
      </c>
      <c r="C6268" s="7" t="n">
        <v>8</v>
      </c>
      <c r="D6268" s="7" t="n">
        <v>7</v>
      </c>
      <c r="E6268" s="7" t="n">
        <v>0</v>
      </c>
      <c r="F6268" s="7" t="n">
        <v>0</v>
      </c>
      <c r="G6268" s="7" t="n">
        <v>1</v>
      </c>
    </row>
    <row r="6269" spans="1:5">
      <c r="A6269" t="s">
        <v>4</v>
      </c>
      <c r="B6269" s="4" t="s">
        <v>5</v>
      </c>
      <c r="C6269" s="4" t="s">
        <v>7</v>
      </c>
      <c r="D6269" s="4" t="s">
        <v>11</v>
      </c>
      <c r="E6269" s="4" t="s">
        <v>7</v>
      </c>
      <c r="F6269" s="4" t="s">
        <v>7</v>
      </c>
      <c r="G6269" s="4" t="s">
        <v>11</v>
      </c>
    </row>
    <row r="6270" spans="1:5">
      <c r="A6270" t="n">
        <v>42453</v>
      </c>
      <c r="B6270" s="34" t="n">
        <v>64</v>
      </c>
      <c r="C6270" s="7" t="n">
        <v>8</v>
      </c>
      <c r="D6270" s="7" t="n">
        <v>0</v>
      </c>
      <c r="E6270" s="7" t="n">
        <v>2</v>
      </c>
      <c r="F6270" s="7" t="n">
        <v>0</v>
      </c>
      <c r="G6270" s="7" t="n">
        <v>1</v>
      </c>
    </row>
    <row r="6271" spans="1:5">
      <c r="A6271" t="s">
        <v>4</v>
      </c>
      <c r="B6271" s="4" t="s">
        <v>5</v>
      </c>
      <c r="C6271" s="4" t="s">
        <v>7</v>
      </c>
      <c r="D6271" s="4" t="s">
        <v>11</v>
      </c>
      <c r="E6271" s="4" t="s">
        <v>7</v>
      </c>
      <c r="F6271" s="4" t="s">
        <v>7</v>
      </c>
      <c r="G6271" s="4" t="s">
        <v>11</v>
      </c>
    </row>
    <row r="6272" spans="1:5">
      <c r="A6272" t="n">
        <v>42461</v>
      </c>
      <c r="B6272" s="34" t="n">
        <v>64</v>
      </c>
      <c r="C6272" s="7" t="n">
        <v>8</v>
      </c>
      <c r="D6272" s="7" t="n">
        <v>12</v>
      </c>
      <c r="E6272" s="7" t="n">
        <v>3</v>
      </c>
      <c r="F6272" s="7" t="n">
        <v>0</v>
      </c>
      <c r="G6272" s="7" t="n">
        <v>1</v>
      </c>
    </row>
    <row r="6273" spans="1:7">
      <c r="A6273" t="s">
        <v>4</v>
      </c>
      <c r="B6273" s="4" t="s">
        <v>5</v>
      </c>
      <c r="C6273" s="4" t="s">
        <v>7</v>
      </c>
      <c r="D6273" s="4" t="s">
        <v>11</v>
      </c>
      <c r="E6273" s="4" t="s">
        <v>7</v>
      </c>
      <c r="F6273" s="4" t="s">
        <v>7</v>
      </c>
      <c r="G6273" s="4" t="s">
        <v>11</v>
      </c>
    </row>
    <row r="6274" spans="1:7">
      <c r="A6274" t="n">
        <v>42469</v>
      </c>
      <c r="B6274" s="34" t="n">
        <v>64</v>
      </c>
      <c r="C6274" s="7" t="n">
        <v>8</v>
      </c>
      <c r="D6274" s="7" t="n">
        <v>3</v>
      </c>
      <c r="E6274" s="7" t="n">
        <v>4</v>
      </c>
      <c r="F6274" s="7" t="n">
        <v>0</v>
      </c>
      <c r="G6274" s="7" t="n">
        <v>1</v>
      </c>
    </row>
    <row r="6275" spans="1:7">
      <c r="A6275" t="s">
        <v>4</v>
      </c>
      <c r="B6275" s="4" t="s">
        <v>5</v>
      </c>
      <c r="C6275" s="4" t="s">
        <v>7</v>
      </c>
      <c r="D6275" s="4" t="s">
        <v>11</v>
      </c>
      <c r="E6275" s="4" t="s">
        <v>7</v>
      </c>
      <c r="F6275" s="4" t="s">
        <v>7</v>
      </c>
      <c r="G6275" s="4" t="s">
        <v>11</v>
      </c>
    </row>
    <row r="6276" spans="1:7">
      <c r="A6276" t="n">
        <v>42477</v>
      </c>
      <c r="B6276" s="34" t="n">
        <v>64</v>
      </c>
      <c r="C6276" s="7" t="n">
        <v>8</v>
      </c>
      <c r="D6276" s="7" t="n">
        <v>11</v>
      </c>
      <c r="E6276" s="7" t="n">
        <v>0</v>
      </c>
      <c r="F6276" s="7" t="n">
        <v>1</v>
      </c>
      <c r="G6276" s="7" t="n">
        <v>1</v>
      </c>
    </row>
    <row r="6277" spans="1:7">
      <c r="A6277" t="s">
        <v>4</v>
      </c>
      <c r="B6277" s="4" t="s">
        <v>5</v>
      </c>
      <c r="C6277" s="4" t="s">
        <v>7</v>
      </c>
      <c r="D6277" s="4" t="s">
        <v>11</v>
      </c>
      <c r="E6277" s="4" t="s">
        <v>7</v>
      </c>
      <c r="F6277" s="4" t="s">
        <v>7</v>
      </c>
      <c r="G6277" s="4" t="s">
        <v>11</v>
      </c>
    </row>
    <row r="6278" spans="1:7">
      <c r="A6278" t="n">
        <v>42485</v>
      </c>
      <c r="B6278" s="34" t="n">
        <v>64</v>
      </c>
      <c r="C6278" s="7" t="n">
        <v>8</v>
      </c>
      <c r="D6278" s="7" t="n">
        <v>8</v>
      </c>
      <c r="E6278" s="7" t="n">
        <v>1</v>
      </c>
      <c r="F6278" s="7" t="n">
        <v>1</v>
      </c>
      <c r="G6278" s="7" t="n">
        <v>1</v>
      </c>
    </row>
    <row r="6279" spans="1:7">
      <c r="A6279" t="s">
        <v>4</v>
      </c>
      <c r="B6279" s="4" t="s">
        <v>5</v>
      </c>
      <c r="C6279" s="4" t="s">
        <v>7</v>
      </c>
      <c r="D6279" s="4" t="s">
        <v>11</v>
      </c>
      <c r="E6279" s="4" t="s">
        <v>7</v>
      </c>
      <c r="F6279" s="4" t="s">
        <v>7</v>
      </c>
      <c r="G6279" s="4" t="s">
        <v>11</v>
      </c>
    </row>
    <row r="6280" spans="1:7">
      <c r="A6280" t="n">
        <v>42493</v>
      </c>
      <c r="B6280" s="34" t="n">
        <v>64</v>
      </c>
      <c r="C6280" s="7" t="n">
        <v>8</v>
      </c>
      <c r="D6280" s="7" t="n">
        <v>6</v>
      </c>
      <c r="E6280" s="7" t="n">
        <v>2</v>
      </c>
      <c r="F6280" s="7" t="n">
        <v>1</v>
      </c>
      <c r="G6280" s="7" t="n">
        <v>1</v>
      </c>
    </row>
    <row r="6281" spans="1:7">
      <c r="A6281" t="s">
        <v>4</v>
      </c>
      <c r="B6281" s="4" t="s">
        <v>5</v>
      </c>
      <c r="C6281" s="4" t="s">
        <v>7</v>
      </c>
      <c r="D6281" s="4" t="s">
        <v>11</v>
      </c>
      <c r="E6281" s="4" t="s">
        <v>7</v>
      </c>
      <c r="F6281" s="4" t="s">
        <v>7</v>
      </c>
      <c r="G6281" s="4" t="s">
        <v>11</v>
      </c>
    </row>
    <row r="6282" spans="1:7">
      <c r="A6282" t="n">
        <v>42501</v>
      </c>
      <c r="B6282" s="34" t="n">
        <v>64</v>
      </c>
      <c r="C6282" s="7" t="n">
        <v>8</v>
      </c>
      <c r="D6282" s="7" t="n">
        <v>9</v>
      </c>
      <c r="E6282" s="7" t="n">
        <v>3</v>
      </c>
      <c r="F6282" s="7" t="n">
        <v>1</v>
      </c>
      <c r="G6282" s="7" t="n">
        <v>1</v>
      </c>
    </row>
    <row r="6283" spans="1:7">
      <c r="A6283" t="s">
        <v>4</v>
      </c>
      <c r="B6283" s="4" t="s">
        <v>5</v>
      </c>
      <c r="C6283" s="4" t="s">
        <v>7</v>
      </c>
      <c r="D6283" s="4" t="s">
        <v>11</v>
      </c>
      <c r="E6283" s="4" t="s">
        <v>7</v>
      </c>
      <c r="F6283" s="4" t="s">
        <v>7</v>
      </c>
      <c r="G6283" s="4" t="s">
        <v>11</v>
      </c>
    </row>
    <row r="6284" spans="1:7">
      <c r="A6284" t="n">
        <v>42509</v>
      </c>
      <c r="B6284" s="34" t="n">
        <v>64</v>
      </c>
      <c r="C6284" s="7" t="n">
        <v>8</v>
      </c>
      <c r="D6284" s="7" t="n">
        <v>16</v>
      </c>
      <c r="E6284" s="7" t="n">
        <v>4</v>
      </c>
      <c r="F6284" s="7" t="n">
        <v>1</v>
      </c>
      <c r="G6284" s="7" t="n">
        <v>1</v>
      </c>
    </row>
    <row r="6285" spans="1:7">
      <c r="A6285" t="s">
        <v>4</v>
      </c>
      <c r="B6285" s="4" t="s">
        <v>5</v>
      </c>
      <c r="C6285" s="4" t="s">
        <v>7</v>
      </c>
      <c r="D6285" s="4" t="s">
        <v>11</v>
      </c>
      <c r="E6285" s="4" t="s">
        <v>7</v>
      </c>
      <c r="F6285" s="4" t="s">
        <v>7</v>
      </c>
      <c r="G6285" s="4" t="s">
        <v>11</v>
      </c>
    </row>
    <row r="6286" spans="1:7">
      <c r="A6286" t="n">
        <v>42517</v>
      </c>
      <c r="B6286" s="34" t="n">
        <v>64</v>
      </c>
      <c r="C6286" s="7" t="n">
        <v>8</v>
      </c>
      <c r="D6286" s="7" t="n">
        <v>4</v>
      </c>
      <c r="E6286" s="7" t="n">
        <v>0</v>
      </c>
      <c r="F6286" s="7" t="n">
        <v>2</v>
      </c>
      <c r="G6286" s="7" t="n">
        <v>1</v>
      </c>
    </row>
    <row r="6287" spans="1:7">
      <c r="A6287" t="s">
        <v>4</v>
      </c>
      <c r="B6287" s="4" t="s">
        <v>5</v>
      </c>
      <c r="C6287" s="4" t="s">
        <v>7</v>
      </c>
      <c r="D6287" s="4" t="s">
        <v>11</v>
      </c>
      <c r="E6287" s="4" t="s">
        <v>7</v>
      </c>
      <c r="F6287" s="4" t="s">
        <v>7</v>
      </c>
      <c r="G6287" s="4" t="s">
        <v>11</v>
      </c>
    </row>
    <row r="6288" spans="1:7">
      <c r="A6288" t="n">
        <v>42525</v>
      </c>
      <c r="B6288" s="34" t="n">
        <v>64</v>
      </c>
      <c r="C6288" s="7" t="n">
        <v>8</v>
      </c>
      <c r="D6288" s="7" t="n">
        <v>14</v>
      </c>
      <c r="E6288" s="7" t="n">
        <v>1</v>
      </c>
      <c r="F6288" s="7" t="n">
        <v>2</v>
      </c>
      <c r="G6288" s="7" t="n">
        <v>1</v>
      </c>
    </row>
    <row r="6289" spans="1:7">
      <c r="A6289" t="s">
        <v>4</v>
      </c>
      <c r="B6289" s="4" t="s">
        <v>5</v>
      </c>
      <c r="C6289" s="4" t="s">
        <v>7</v>
      </c>
      <c r="D6289" s="4" t="s">
        <v>11</v>
      </c>
      <c r="E6289" s="4" t="s">
        <v>7</v>
      </c>
      <c r="F6289" s="4" t="s">
        <v>7</v>
      </c>
      <c r="G6289" s="4" t="s">
        <v>11</v>
      </c>
    </row>
    <row r="6290" spans="1:7">
      <c r="A6290" t="n">
        <v>42533</v>
      </c>
      <c r="B6290" s="34" t="n">
        <v>64</v>
      </c>
      <c r="C6290" s="7" t="n">
        <v>8</v>
      </c>
      <c r="D6290" s="7" t="n">
        <v>17</v>
      </c>
      <c r="E6290" s="7" t="n">
        <v>2</v>
      </c>
      <c r="F6290" s="7" t="n">
        <v>2</v>
      </c>
      <c r="G6290" s="7" t="n">
        <v>1</v>
      </c>
    </row>
    <row r="6291" spans="1:7">
      <c r="A6291" t="s">
        <v>4</v>
      </c>
      <c r="B6291" s="4" t="s">
        <v>5</v>
      </c>
      <c r="C6291" s="4" t="s">
        <v>7</v>
      </c>
      <c r="D6291" s="4" t="s">
        <v>11</v>
      </c>
      <c r="E6291" s="4" t="s">
        <v>7</v>
      </c>
      <c r="F6291" s="4" t="s">
        <v>7</v>
      </c>
      <c r="G6291" s="4" t="s">
        <v>11</v>
      </c>
    </row>
    <row r="6292" spans="1:7">
      <c r="A6292" t="n">
        <v>42541</v>
      </c>
      <c r="B6292" s="34" t="n">
        <v>64</v>
      </c>
      <c r="C6292" s="7" t="n">
        <v>8</v>
      </c>
      <c r="D6292" s="7" t="n">
        <v>15</v>
      </c>
      <c r="E6292" s="7" t="n">
        <v>3</v>
      </c>
      <c r="F6292" s="7" t="n">
        <v>2</v>
      </c>
      <c r="G6292" s="7" t="n">
        <v>1</v>
      </c>
    </row>
    <row r="6293" spans="1:7">
      <c r="A6293" t="s">
        <v>4</v>
      </c>
      <c r="B6293" s="4" t="s">
        <v>5</v>
      </c>
      <c r="C6293" s="4" t="s">
        <v>7</v>
      </c>
      <c r="D6293" s="4" t="s">
        <v>11</v>
      </c>
      <c r="E6293" s="4" t="s">
        <v>7</v>
      </c>
      <c r="F6293" s="4" t="s">
        <v>7</v>
      </c>
      <c r="G6293" s="4" t="s">
        <v>11</v>
      </c>
    </row>
    <row r="6294" spans="1:7">
      <c r="A6294" t="n">
        <v>42549</v>
      </c>
      <c r="B6294" s="34" t="n">
        <v>64</v>
      </c>
      <c r="C6294" s="7" t="n">
        <v>8</v>
      </c>
      <c r="D6294" s="7" t="n">
        <v>2</v>
      </c>
      <c r="E6294" s="7" t="n">
        <v>4</v>
      </c>
      <c r="F6294" s="7" t="n">
        <v>2</v>
      </c>
      <c r="G6294" s="7" t="n">
        <v>1</v>
      </c>
    </row>
    <row r="6295" spans="1:7">
      <c r="A6295" t="s">
        <v>4</v>
      </c>
      <c r="B6295" s="4" t="s">
        <v>5</v>
      </c>
      <c r="C6295" s="4" t="s">
        <v>7</v>
      </c>
      <c r="D6295" s="4" t="s">
        <v>11</v>
      </c>
      <c r="E6295" s="4" t="s">
        <v>7</v>
      </c>
      <c r="F6295" s="4" t="s">
        <v>7</v>
      </c>
      <c r="G6295" s="4" t="s">
        <v>11</v>
      </c>
    </row>
    <row r="6296" spans="1:7">
      <c r="A6296" t="n">
        <v>42557</v>
      </c>
      <c r="B6296" s="34" t="n">
        <v>64</v>
      </c>
      <c r="C6296" s="7" t="n">
        <v>8</v>
      </c>
      <c r="D6296" s="7" t="n">
        <v>13</v>
      </c>
      <c r="E6296" s="7" t="n">
        <v>0</v>
      </c>
      <c r="F6296" s="7" t="n">
        <v>3</v>
      </c>
      <c r="G6296" s="7" t="n">
        <v>1</v>
      </c>
    </row>
    <row r="6297" spans="1:7">
      <c r="A6297" t="s">
        <v>4</v>
      </c>
      <c r="B6297" s="4" t="s">
        <v>5</v>
      </c>
      <c r="C6297" s="4" t="s">
        <v>7</v>
      </c>
      <c r="D6297" s="4" t="s">
        <v>11</v>
      </c>
      <c r="E6297" s="4" t="s">
        <v>7</v>
      </c>
      <c r="F6297" s="4" t="s">
        <v>7</v>
      </c>
      <c r="G6297" s="4" t="s">
        <v>11</v>
      </c>
    </row>
    <row r="6298" spans="1:7">
      <c r="A6298" t="n">
        <v>42565</v>
      </c>
      <c r="B6298" s="34" t="n">
        <v>64</v>
      </c>
      <c r="C6298" s="7" t="n">
        <v>8</v>
      </c>
      <c r="D6298" s="7" t="n">
        <v>1</v>
      </c>
      <c r="E6298" s="7" t="n">
        <v>1</v>
      </c>
      <c r="F6298" s="7" t="n">
        <v>3</v>
      </c>
      <c r="G6298" s="7" t="n">
        <v>1</v>
      </c>
    </row>
    <row r="6299" spans="1:7">
      <c r="A6299" t="s">
        <v>4</v>
      </c>
      <c r="B6299" s="4" t="s">
        <v>5</v>
      </c>
      <c r="C6299" s="4" t="s">
        <v>7</v>
      </c>
      <c r="D6299" s="4" t="s">
        <v>11</v>
      </c>
      <c r="E6299" s="4" t="s">
        <v>7</v>
      </c>
      <c r="F6299" s="4" t="s">
        <v>7</v>
      </c>
      <c r="G6299" s="4" t="s">
        <v>11</v>
      </c>
    </row>
    <row r="6300" spans="1:7">
      <c r="A6300" t="n">
        <v>42573</v>
      </c>
      <c r="B6300" s="34" t="n">
        <v>64</v>
      </c>
      <c r="C6300" s="7" t="n">
        <v>8</v>
      </c>
      <c r="D6300" s="7" t="n">
        <v>18</v>
      </c>
      <c r="E6300" s="7" t="n">
        <v>3</v>
      </c>
      <c r="F6300" s="7" t="n">
        <v>3</v>
      </c>
      <c r="G6300" s="7" t="n">
        <v>1</v>
      </c>
    </row>
    <row r="6301" spans="1:7">
      <c r="A6301" t="s">
        <v>4</v>
      </c>
      <c r="B6301" s="4" t="s">
        <v>5</v>
      </c>
      <c r="C6301" s="4" t="s">
        <v>7</v>
      </c>
      <c r="D6301" s="4" t="s">
        <v>11</v>
      </c>
      <c r="E6301" s="4" t="s">
        <v>7</v>
      </c>
      <c r="F6301" s="4" t="s">
        <v>7</v>
      </c>
      <c r="G6301" s="4" t="s">
        <v>11</v>
      </c>
    </row>
    <row r="6302" spans="1:7">
      <c r="A6302" t="n">
        <v>42581</v>
      </c>
      <c r="B6302" s="34" t="n">
        <v>64</v>
      </c>
      <c r="C6302" s="7" t="n">
        <v>8</v>
      </c>
      <c r="D6302" s="7" t="n">
        <v>5</v>
      </c>
      <c r="E6302" s="7" t="n">
        <v>4</v>
      </c>
      <c r="F6302" s="7" t="n">
        <v>3</v>
      </c>
      <c r="G6302" s="7" t="n">
        <v>1</v>
      </c>
    </row>
    <row r="6303" spans="1:7">
      <c r="A6303" t="s">
        <v>4</v>
      </c>
      <c r="B6303" s="4" t="s">
        <v>5</v>
      </c>
      <c r="C6303" s="4" t="s">
        <v>7</v>
      </c>
      <c r="D6303" s="4" t="s">
        <v>11</v>
      </c>
      <c r="E6303" s="4" t="s">
        <v>11</v>
      </c>
      <c r="F6303" s="4" t="s">
        <v>11</v>
      </c>
    </row>
    <row r="6304" spans="1:7">
      <c r="A6304" t="n">
        <v>42589</v>
      </c>
      <c r="B6304" s="74" t="n">
        <v>63</v>
      </c>
      <c r="C6304" s="7" t="n">
        <v>0</v>
      </c>
      <c r="D6304" s="7" t="n">
        <v>65535</v>
      </c>
      <c r="E6304" s="7" t="n">
        <v>45</v>
      </c>
      <c r="F6304" s="7" t="n">
        <v>0</v>
      </c>
    </row>
    <row r="6305" spans="1:7">
      <c r="A6305" t="s">
        <v>4</v>
      </c>
      <c r="B6305" s="4" t="s">
        <v>5</v>
      </c>
      <c r="C6305" s="4" t="s">
        <v>7</v>
      </c>
      <c r="D6305" s="4" t="s">
        <v>11</v>
      </c>
      <c r="E6305" s="4" t="s">
        <v>11</v>
      </c>
      <c r="F6305" s="4" t="s">
        <v>11</v>
      </c>
    </row>
    <row r="6306" spans="1:7">
      <c r="A6306" t="n">
        <v>42597</v>
      </c>
      <c r="B6306" s="74" t="n">
        <v>63</v>
      </c>
      <c r="C6306" s="7" t="n">
        <v>0</v>
      </c>
      <c r="D6306" s="7" t="n">
        <v>65535</v>
      </c>
      <c r="E6306" s="7" t="n">
        <v>32</v>
      </c>
      <c r="F6306" s="7" t="n">
        <v>100</v>
      </c>
    </row>
    <row r="6307" spans="1:7">
      <c r="A6307" t="s">
        <v>4</v>
      </c>
      <c r="B6307" s="4" t="s">
        <v>5</v>
      </c>
      <c r="C6307" s="4" t="s">
        <v>7</v>
      </c>
      <c r="D6307" s="4" t="s">
        <v>11</v>
      </c>
      <c r="E6307" s="4" t="s">
        <v>7</v>
      </c>
      <c r="F6307" s="4" t="s">
        <v>7</v>
      </c>
      <c r="G6307" s="4" t="s">
        <v>12</v>
      </c>
    </row>
    <row r="6308" spans="1:7">
      <c r="A6308" t="n">
        <v>42605</v>
      </c>
      <c r="B6308" s="10" t="n">
        <v>5</v>
      </c>
      <c r="C6308" s="7" t="n">
        <v>30</v>
      </c>
      <c r="D6308" s="7" t="n">
        <v>6496</v>
      </c>
      <c r="E6308" s="7" t="n">
        <v>8</v>
      </c>
      <c r="F6308" s="7" t="n">
        <v>1</v>
      </c>
      <c r="G6308" s="11" t="n">
        <f t="normal" ca="1">A6460</f>
        <v>0</v>
      </c>
    </row>
    <row r="6309" spans="1:7">
      <c r="A6309" t="s">
        <v>4</v>
      </c>
      <c r="B6309" s="4" t="s">
        <v>5</v>
      </c>
      <c r="C6309" s="4" t="s">
        <v>7</v>
      </c>
      <c r="D6309" s="4" t="s">
        <v>11</v>
      </c>
      <c r="E6309" s="4" t="s">
        <v>11</v>
      </c>
      <c r="F6309" s="4" t="s">
        <v>11</v>
      </c>
      <c r="G6309" s="4" t="s">
        <v>13</v>
      </c>
    </row>
    <row r="6310" spans="1:7">
      <c r="A6310" t="n">
        <v>42615</v>
      </c>
      <c r="B6310" s="83" t="n">
        <v>95</v>
      </c>
      <c r="C6310" s="7" t="n">
        <v>6</v>
      </c>
      <c r="D6310" s="7" t="n">
        <v>1</v>
      </c>
      <c r="E6310" s="7" t="n">
        <v>17</v>
      </c>
      <c r="F6310" s="7" t="n">
        <v>2500</v>
      </c>
      <c r="G6310" s="7" t="n">
        <v>1</v>
      </c>
    </row>
    <row r="6311" spans="1:7">
      <c r="A6311" t="s">
        <v>4</v>
      </c>
      <c r="B6311" s="4" t="s">
        <v>5</v>
      </c>
      <c r="C6311" s="4" t="s">
        <v>7</v>
      </c>
      <c r="D6311" s="4" t="s">
        <v>11</v>
      </c>
      <c r="E6311" s="4" t="s">
        <v>11</v>
      </c>
      <c r="F6311" s="4" t="s">
        <v>11</v>
      </c>
      <c r="G6311" s="4" t="s">
        <v>13</v>
      </c>
    </row>
    <row r="6312" spans="1:7">
      <c r="A6312" t="n">
        <v>42627</v>
      </c>
      <c r="B6312" s="83" t="n">
        <v>95</v>
      </c>
      <c r="C6312" s="7" t="n">
        <v>6</v>
      </c>
      <c r="D6312" s="7" t="n">
        <v>3</v>
      </c>
      <c r="E6312" s="7" t="n">
        <v>17</v>
      </c>
      <c r="F6312" s="7" t="n">
        <v>2500</v>
      </c>
      <c r="G6312" s="7" t="n">
        <v>1</v>
      </c>
    </row>
    <row r="6313" spans="1:7">
      <c r="A6313" t="s">
        <v>4</v>
      </c>
      <c r="B6313" s="4" t="s">
        <v>5</v>
      </c>
      <c r="C6313" s="4" t="s">
        <v>7</v>
      </c>
      <c r="D6313" s="4" t="s">
        <v>11</v>
      </c>
      <c r="E6313" s="4" t="s">
        <v>11</v>
      </c>
      <c r="F6313" s="4" t="s">
        <v>11</v>
      </c>
      <c r="G6313" s="4" t="s">
        <v>13</v>
      </c>
    </row>
    <row r="6314" spans="1:7">
      <c r="A6314" t="n">
        <v>42639</v>
      </c>
      <c r="B6314" s="83" t="n">
        <v>95</v>
      </c>
      <c r="C6314" s="7" t="n">
        <v>6</v>
      </c>
      <c r="D6314" s="7" t="n">
        <v>5</v>
      </c>
      <c r="E6314" s="7" t="n">
        <v>17</v>
      </c>
      <c r="F6314" s="7" t="n">
        <v>2500</v>
      </c>
      <c r="G6314" s="7" t="n">
        <v>1</v>
      </c>
    </row>
    <row r="6315" spans="1:7">
      <c r="A6315" t="s">
        <v>4</v>
      </c>
      <c r="B6315" s="4" t="s">
        <v>5</v>
      </c>
      <c r="C6315" s="4" t="s">
        <v>7</v>
      </c>
      <c r="D6315" s="4" t="s">
        <v>11</v>
      </c>
      <c r="E6315" s="4" t="s">
        <v>11</v>
      </c>
      <c r="F6315" s="4" t="s">
        <v>11</v>
      </c>
      <c r="G6315" s="4" t="s">
        <v>13</v>
      </c>
    </row>
    <row r="6316" spans="1:7">
      <c r="A6316" t="n">
        <v>42651</v>
      </c>
      <c r="B6316" s="83" t="n">
        <v>95</v>
      </c>
      <c r="C6316" s="7" t="n">
        <v>6</v>
      </c>
      <c r="D6316" s="7" t="n">
        <v>7</v>
      </c>
      <c r="E6316" s="7" t="n">
        <v>17</v>
      </c>
      <c r="F6316" s="7" t="n">
        <v>2500</v>
      </c>
      <c r="G6316" s="7" t="n">
        <v>1</v>
      </c>
    </row>
    <row r="6317" spans="1:7">
      <c r="A6317" t="s">
        <v>4</v>
      </c>
      <c r="B6317" s="4" t="s">
        <v>5</v>
      </c>
      <c r="C6317" s="4" t="s">
        <v>7</v>
      </c>
      <c r="D6317" s="4" t="s">
        <v>11</v>
      </c>
      <c r="E6317" s="4" t="s">
        <v>11</v>
      </c>
      <c r="F6317" s="4" t="s">
        <v>11</v>
      </c>
      <c r="G6317" s="4" t="s">
        <v>13</v>
      </c>
    </row>
    <row r="6318" spans="1:7">
      <c r="A6318" t="n">
        <v>42663</v>
      </c>
      <c r="B6318" s="83" t="n">
        <v>95</v>
      </c>
      <c r="C6318" s="7" t="n">
        <v>6</v>
      </c>
      <c r="D6318" s="7" t="n">
        <v>9</v>
      </c>
      <c r="E6318" s="7" t="n">
        <v>17</v>
      </c>
      <c r="F6318" s="7" t="n">
        <v>2500</v>
      </c>
      <c r="G6318" s="7" t="n">
        <v>1</v>
      </c>
    </row>
    <row r="6319" spans="1:7">
      <c r="A6319" t="s">
        <v>4</v>
      </c>
      <c r="B6319" s="4" t="s">
        <v>5</v>
      </c>
      <c r="C6319" s="4" t="s">
        <v>7</v>
      </c>
      <c r="D6319" s="4" t="s">
        <v>11</v>
      </c>
      <c r="E6319" s="4" t="s">
        <v>11</v>
      </c>
      <c r="F6319" s="4" t="s">
        <v>11</v>
      </c>
      <c r="G6319" s="4" t="s">
        <v>13</v>
      </c>
    </row>
    <row r="6320" spans="1:7">
      <c r="A6320" t="n">
        <v>42675</v>
      </c>
      <c r="B6320" s="83" t="n">
        <v>95</v>
      </c>
      <c r="C6320" s="7" t="n">
        <v>6</v>
      </c>
      <c r="D6320" s="7" t="n">
        <v>2</v>
      </c>
      <c r="E6320" s="7" t="n">
        <v>17</v>
      </c>
      <c r="F6320" s="7" t="n">
        <v>2500</v>
      </c>
      <c r="G6320" s="7" t="n">
        <v>1</v>
      </c>
    </row>
    <row r="6321" spans="1:7">
      <c r="A6321" t="s">
        <v>4</v>
      </c>
      <c r="B6321" s="4" t="s">
        <v>5</v>
      </c>
      <c r="C6321" s="4" t="s">
        <v>7</v>
      </c>
      <c r="D6321" s="4" t="s">
        <v>11</v>
      </c>
      <c r="E6321" s="4" t="s">
        <v>11</v>
      </c>
      <c r="F6321" s="4" t="s">
        <v>11</v>
      </c>
      <c r="G6321" s="4" t="s">
        <v>13</v>
      </c>
    </row>
    <row r="6322" spans="1:7">
      <c r="A6322" t="n">
        <v>42687</v>
      </c>
      <c r="B6322" s="83" t="n">
        <v>95</v>
      </c>
      <c r="C6322" s="7" t="n">
        <v>6</v>
      </c>
      <c r="D6322" s="7" t="n">
        <v>8</v>
      </c>
      <c r="E6322" s="7" t="n">
        <v>17</v>
      </c>
      <c r="F6322" s="7" t="n">
        <v>2500</v>
      </c>
      <c r="G6322" s="7" t="n">
        <v>1</v>
      </c>
    </row>
    <row r="6323" spans="1:7">
      <c r="A6323" t="s">
        <v>4</v>
      </c>
      <c r="B6323" s="4" t="s">
        <v>5</v>
      </c>
      <c r="C6323" s="4" t="s">
        <v>7</v>
      </c>
      <c r="D6323" s="4" t="s">
        <v>11</v>
      </c>
      <c r="E6323" s="4" t="s">
        <v>11</v>
      </c>
      <c r="F6323" s="4" t="s">
        <v>11</v>
      </c>
      <c r="G6323" s="4" t="s">
        <v>13</v>
      </c>
    </row>
    <row r="6324" spans="1:7">
      <c r="A6324" t="n">
        <v>42699</v>
      </c>
      <c r="B6324" s="83" t="n">
        <v>95</v>
      </c>
      <c r="C6324" s="7" t="n">
        <v>6</v>
      </c>
      <c r="D6324" s="7" t="n">
        <v>4</v>
      </c>
      <c r="E6324" s="7" t="n">
        <v>17</v>
      </c>
      <c r="F6324" s="7" t="n">
        <v>2500</v>
      </c>
      <c r="G6324" s="7" t="n">
        <v>1</v>
      </c>
    </row>
    <row r="6325" spans="1:7">
      <c r="A6325" t="s">
        <v>4</v>
      </c>
      <c r="B6325" s="4" t="s">
        <v>5</v>
      </c>
      <c r="C6325" s="4" t="s">
        <v>7</v>
      </c>
      <c r="D6325" s="4" t="s">
        <v>11</v>
      </c>
      <c r="E6325" s="4" t="s">
        <v>11</v>
      </c>
      <c r="F6325" s="4" t="s">
        <v>11</v>
      </c>
      <c r="G6325" s="4" t="s">
        <v>13</v>
      </c>
    </row>
    <row r="6326" spans="1:7">
      <c r="A6326" t="n">
        <v>42711</v>
      </c>
      <c r="B6326" s="83" t="n">
        <v>95</v>
      </c>
      <c r="C6326" s="7" t="n">
        <v>6</v>
      </c>
      <c r="D6326" s="7" t="n">
        <v>6</v>
      </c>
      <c r="E6326" s="7" t="n">
        <v>17</v>
      </c>
      <c r="F6326" s="7" t="n">
        <v>2500</v>
      </c>
      <c r="G6326" s="7" t="n">
        <v>1</v>
      </c>
    </row>
    <row r="6327" spans="1:7">
      <c r="A6327" t="s">
        <v>4</v>
      </c>
      <c r="B6327" s="4" t="s">
        <v>5</v>
      </c>
      <c r="C6327" s="4" t="s">
        <v>7</v>
      </c>
      <c r="D6327" s="4" t="s">
        <v>11</v>
      </c>
      <c r="E6327" s="4" t="s">
        <v>11</v>
      </c>
      <c r="F6327" s="4" t="s">
        <v>11</v>
      </c>
      <c r="G6327" s="4" t="s">
        <v>13</v>
      </c>
    </row>
    <row r="6328" spans="1:7">
      <c r="A6328" t="n">
        <v>42723</v>
      </c>
      <c r="B6328" s="83" t="n">
        <v>95</v>
      </c>
      <c r="C6328" s="7" t="n">
        <v>6</v>
      </c>
      <c r="D6328" s="7" t="n">
        <v>11</v>
      </c>
      <c r="E6328" s="7" t="n">
        <v>17</v>
      </c>
      <c r="F6328" s="7" t="n">
        <v>2500</v>
      </c>
      <c r="G6328" s="7" t="n">
        <v>1</v>
      </c>
    </row>
    <row r="6329" spans="1:7">
      <c r="A6329" t="s">
        <v>4</v>
      </c>
      <c r="B6329" s="4" t="s">
        <v>5</v>
      </c>
      <c r="C6329" s="4" t="s">
        <v>7</v>
      </c>
      <c r="D6329" s="4" t="s">
        <v>11</v>
      </c>
      <c r="E6329" s="4" t="s">
        <v>11</v>
      </c>
      <c r="F6329" s="4" t="s">
        <v>11</v>
      </c>
      <c r="G6329" s="4" t="s">
        <v>13</v>
      </c>
    </row>
    <row r="6330" spans="1:7">
      <c r="A6330" t="n">
        <v>42735</v>
      </c>
      <c r="B6330" s="83" t="n">
        <v>95</v>
      </c>
      <c r="C6330" s="7" t="n">
        <v>6</v>
      </c>
      <c r="D6330" s="7" t="n">
        <v>16</v>
      </c>
      <c r="E6330" s="7" t="n">
        <v>17</v>
      </c>
      <c r="F6330" s="7" t="n">
        <v>2500</v>
      </c>
      <c r="G6330" s="7" t="n">
        <v>1</v>
      </c>
    </row>
    <row r="6331" spans="1:7">
      <c r="A6331" t="s">
        <v>4</v>
      </c>
      <c r="B6331" s="4" t="s">
        <v>5</v>
      </c>
      <c r="C6331" s="4" t="s">
        <v>7</v>
      </c>
      <c r="D6331" s="4" t="s">
        <v>11</v>
      </c>
      <c r="E6331" s="4" t="s">
        <v>11</v>
      </c>
      <c r="F6331" s="4" t="s">
        <v>11</v>
      </c>
      <c r="G6331" s="4" t="s">
        <v>13</v>
      </c>
    </row>
    <row r="6332" spans="1:7">
      <c r="A6332" t="n">
        <v>42747</v>
      </c>
      <c r="B6332" s="83" t="n">
        <v>95</v>
      </c>
      <c r="C6332" s="7" t="n">
        <v>6</v>
      </c>
      <c r="D6332" s="7" t="n">
        <v>15</v>
      </c>
      <c r="E6332" s="7" t="n">
        <v>17</v>
      </c>
      <c r="F6332" s="7" t="n">
        <v>2500</v>
      </c>
      <c r="G6332" s="7" t="n">
        <v>1</v>
      </c>
    </row>
    <row r="6333" spans="1:7">
      <c r="A6333" t="s">
        <v>4</v>
      </c>
      <c r="B6333" s="4" t="s">
        <v>5</v>
      </c>
      <c r="C6333" s="4" t="s">
        <v>7</v>
      </c>
      <c r="D6333" s="4" t="s">
        <v>11</v>
      </c>
      <c r="E6333" s="4" t="s">
        <v>11</v>
      </c>
      <c r="F6333" s="4" t="s">
        <v>11</v>
      </c>
      <c r="G6333" s="4" t="s">
        <v>13</v>
      </c>
    </row>
    <row r="6334" spans="1:7">
      <c r="A6334" t="n">
        <v>42759</v>
      </c>
      <c r="B6334" s="83" t="n">
        <v>95</v>
      </c>
      <c r="C6334" s="7" t="n">
        <v>6</v>
      </c>
      <c r="D6334" s="7" t="n">
        <v>14</v>
      </c>
      <c r="E6334" s="7" t="n">
        <v>17</v>
      </c>
      <c r="F6334" s="7" t="n">
        <v>2500</v>
      </c>
      <c r="G6334" s="7" t="n">
        <v>1</v>
      </c>
    </row>
    <row r="6335" spans="1:7">
      <c r="A6335" t="s">
        <v>4</v>
      </c>
      <c r="B6335" s="4" t="s">
        <v>5</v>
      </c>
      <c r="C6335" s="4" t="s">
        <v>7</v>
      </c>
      <c r="D6335" s="4" t="s">
        <v>11</v>
      </c>
      <c r="E6335" s="4" t="s">
        <v>11</v>
      </c>
      <c r="F6335" s="4" t="s">
        <v>11</v>
      </c>
      <c r="G6335" s="4" t="s">
        <v>13</v>
      </c>
    </row>
    <row r="6336" spans="1:7">
      <c r="A6336" t="n">
        <v>42771</v>
      </c>
      <c r="B6336" s="83" t="n">
        <v>95</v>
      </c>
      <c r="C6336" s="7" t="n">
        <v>6</v>
      </c>
      <c r="D6336" s="7" t="n">
        <v>1</v>
      </c>
      <c r="E6336" s="7" t="n">
        <v>18</v>
      </c>
      <c r="F6336" s="7" t="n">
        <v>2500</v>
      </c>
      <c r="G6336" s="7" t="n">
        <v>1</v>
      </c>
    </row>
    <row r="6337" spans="1:7">
      <c r="A6337" t="s">
        <v>4</v>
      </c>
      <c r="B6337" s="4" t="s">
        <v>5</v>
      </c>
      <c r="C6337" s="4" t="s">
        <v>7</v>
      </c>
      <c r="D6337" s="4" t="s">
        <v>11</v>
      </c>
      <c r="E6337" s="4" t="s">
        <v>11</v>
      </c>
      <c r="F6337" s="4" t="s">
        <v>11</v>
      </c>
      <c r="G6337" s="4" t="s">
        <v>13</v>
      </c>
    </row>
    <row r="6338" spans="1:7">
      <c r="A6338" t="n">
        <v>42783</v>
      </c>
      <c r="B6338" s="83" t="n">
        <v>95</v>
      </c>
      <c r="C6338" s="7" t="n">
        <v>6</v>
      </c>
      <c r="D6338" s="7" t="n">
        <v>3</v>
      </c>
      <c r="E6338" s="7" t="n">
        <v>18</v>
      </c>
      <c r="F6338" s="7" t="n">
        <v>2500</v>
      </c>
      <c r="G6338" s="7" t="n">
        <v>1</v>
      </c>
    </row>
    <row r="6339" spans="1:7">
      <c r="A6339" t="s">
        <v>4</v>
      </c>
      <c r="B6339" s="4" t="s">
        <v>5</v>
      </c>
      <c r="C6339" s="4" t="s">
        <v>7</v>
      </c>
      <c r="D6339" s="4" t="s">
        <v>11</v>
      </c>
      <c r="E6339" s="4" t="s">
        <v>11</v>
      </c>
      <c r="F6339" s="4" t="s">
        <v>11</v>
      </c>
      <c r="G6339" s="4" t="s">
        <v>13</v>
      </c>
    </row>
    <row r="6340" spans="1:7">
      <c r="A6340" t="n">
        <v>42795</v>
      </c>
      <c r="B6340" s="83" t="n">
        <v>95</v>
      </c>
      <c r="C6340" s="7" t="n">
        <v>6</v>
      </c>
      <c r="D6340" s="7" t="n">
        <v>5</v>
      </c>
      <c r="E6340" s="7" t="n">
        <v>18</v>
      </c>
      <c r="F6340" s="7" t="n">
        <v>2500</v>
      </c>
      <c r="G6340" s="7" t="n">
        <v>1</v>
      </c>
    </row>
    <row r="6341" spans="1:7">
      <c r="A6341" t="s">
        <v>4</v>
      </c>
      <c r="B6341" s="4" t="s">
        <v>5</v>
      </c>
      <c r="C6341" s="4" t="s">
        <v>7</v>
      </c>
      <c r="D6341" s="4" t="s">
        <v>11</v>
      </c>
      <c r="E6341" s="4" t="s">
        <v>11</v>
      </c>
      <c r="F6341" s="4" t="s">
        <v>11</v>
      </c>
      <c r="G6341" s="4" t="s">
        <v>13</v>
      </c>
    </row>
    <row r="6342" spans="1:7">
      <c r="A6342" t="n">
        <v>42807</v>
      </c>
      <c r="B6342" s="83" t="n">
        <v>95</v>
      </c>
      <c r="C6342" s="7" t="n">
        <v>6</v>
      </c>
      <c r="D6342" s="7" t="n">
        <v>7</v>
      </c>
      <c r="E6342" s="7" t="n">
        <v>18</v>
      </c>
      <c r="F6342" s="7" t="n">
        <v>2500</v>
      </c>
      <c r="G6342" s="7" t="n">
        <v>1</v>
      </c>
    </row>
    <row r="6343" spans="1:7">
      <c r="A6343" t="s">
        <v>4</v>
      </c>
      <c r="B6343" s="4" t="s">
        <v>5</v>
      </c>
      <c r="C6343" s="4" t="s">
        <v>7</v>
      </c>
      <c r="D6343" s="4" t="s">
        <v>11</v>
      </c>
      <c r="E6343" s="4" t="s">
        <v>11</v>
      </c>
      <c r="F6343" s="4" t="s">
        <v>11</v>
      </c>
      <c r="G6343" s="4" t="s">
        <v>13</v>
      </c>
    </row>
    <row r="6344" spans="1:7">
      <c r="A6344" t="n">
        <v>42819</v>
      </c>
      <c r="B6344" s="83" t="n">
        <v>95</v>
      </c>
      <c r="C6344" s="7" t="n">
        <v>6</v>
      </c>
      <c r="D6344" s="7" t="n">
        <v>9</v>
      </c>
      <c r="E6344" s="7" t="n">
        <v>18</v>
      </c>
      <c r="F6344" s="7" t="n">
        <v>2500</v>
      </c>
      <c r="G6344" s="7" t="n">
        <v>1</v>
      </c>
    </row>
    <row r="6345" spans="1:7">
      <c r="A6345" t="s">
        <v>4</v>
      </c>
      <c r="B6345" s="4" t="s">
        <v>5</v>
      </c>
      <c r="C6345" s="4" t="s">
        <v>7</v>
      </c>
      <c r="D6345" s="4" t="s">
        <v>11</v>
      </c>
      <c r="E6345" s="4" t="s">
        <v>11</v>
      </c>
      <c r="F6345" s="4" t="s">
        <v>11</v>
      </c>
      <c r="G6345" s="4" t="s">
        <v>13</v>
      </c>
    </row>
    <row r="6346" spans="1:7">
      <c r="A6346" t="n">
        <v>42831</v>
      </c>
      <c r="B6346" s="83" t="n">
        <v>95</v>
      </c>
      <c r="C6346" s="7" t="n">
        <v>6</v>
      </c>
      <c r="D6346" s="7" t="n">
        <v>2</v>
      </c>
      <c r="E6346" s="7" t="n">
        <v>18</v>
      </c>
      <c r="F6346" s="7" t="n">
        <v>2500</v>
      </c>
      <c r="G6346" s="7" t="n">
        <v>1</v>
      </c>
    </row>
    <row r="6347" spans="1:7">
      <c r="A6347" t="s">
        <v>4</v>
      </c>
      <c r="B6347" s="4" t="s">
        <v>5</v>
      </c>
      <c r="C6347" s="4" t="s">
        <v>7</v>
      </c>
      <c r="D6347" s="4" t="s">
        <v>11</v>
      </c>
      <c r="E6347" s="4" t="s">
        <v>11</v>
      </c>
      <c r="F6347" s="4" t="s">
        <v>11</v>
      </c>
      <c r="G6347" s="4" t="s">
        <v>13</v>
      </c>
    </row>
    <row r="6348" spans="1:7">
      <c r="A6348" t="n">
        <v>42843</v>
      </c>
      <c r="B6348" s="83" t="n">
        <v>95</v>
      </c>
      <c r="C6348" s="7" t="n">
        <v>6</v>
      </c>
      <c r="D6348" s="7" t="n">
        <v>8</v>
      </c>
      <c r="E6348" s="7" t="n">
        <v>18</v>
      </c>
      <c r="F6348" s="7" t="n">
        <v>2500</v>
      </c>
      <c r="G6348" s="7" t="n">
        <v>1</v>
      </c>
    </row>
    <row r="6349" spans="1:7">
      <c r="A6349" t="s">
        <v>4</v>
      </c>
      <c r="B6349" s="4" t="s">
        <v>5</v>
      </c>
      <c r="C6349" s="4" t="s">
        <v>7</v>
      </c>
      <c r="D6349" s="4" t="s">
        <v>11</v>
      </c>
      <c r="E6349" s="4" t="s">
        <v>11</v>
      </c>
      <c r="F6349" s="4" t="s">
        <v>11</v>
      </c>
      <c r="G6349" s="4" t="s">
        <v>13</v>
      </c>
    </row>
    <row r="6350" spans="1:7">
      <c r="A6350" t="n">
        <v>42855</v>
      </c>
      <c r="B6350" s="83" t="n">
        <v>95</v>
      </c>
      <c r="C6350" s="7" t="n">
        <v>6</v>
      </c>
      <c r="D6350" s="7" t="n">
        <v>4</v>
      </c>
      <c r="E6350" s="7" t="n">
        <v>18</v>
      </c>
      <c r="F6350" s="7" t="n">
        <v>2500</v>
      </c>
      <c r="G6350" s="7" t="n">
        <v>1</v>
      </c>
    </row>
    <row r="6351" spans="1:7">
      <c r="A6351" t="s">
        <v>4</v>
      </c>
      <c r="B6351" s="4" t="s">
        <v>5</v>
      </c>
      <c r="C6351" s="4" t="s">
        <v>7</v>
      </c>
      <c r="D6351" s="4" t="s">
        <v>11</v>
      </c>
      <c r="E6351" s="4" t="s">
        <v>11</v>
      </c>
      <c r="F6351" s="4" t="s">
        <v>11</v>
      </c>
      <c r="G6351" s="4" t="s">
        <v>13</v>
      </c>
    </row>
    <row r="6352" spans="1:7">
      <c r="A6352" t="n">
        <v>42867</v>
      </c>
      <c r="B6352" s="83" t="n">
        <v>95</v>
      </c>
      <c r="C6352" s="7" t="n">
        <v>6</v>
      </c>
      <c r="D6352" s="7" t="n">
        <v>6</v>
      </c>
      <c r="E6352" s="7" t="n">
        <v>18</v>
      </c>
      <c r="F6352" s="7" t="n">
        <v>2500</v>
      </c>
      <c r="G6352" s="7" t="n">
        <v>1</v>
      </c>
    </row>
    <row r="6353" spans="1:7">
      <c r="A6353" t="s">
        <v>4</v>
      </c>
      <c r="B6353" s="4" t="s">
        <v>5</v>
      </c>
      <c r="C6353" s="4" t="s">
        <v>7</v>
      </c>
      <c r="D6353" s="4" t="s">
        <v>11</v>
      </c>
      <c r="E6353" s="4" t="s">
        <v>11</v>
      </c>
      <c r="F6353" s="4" t="s">
        <v>11</v>
      </c>
      <c r="G6353" s="4" t="s">
        <v>13</v>
      </c>
    </row>
    <row r="6354" spans="1:7">
      <c r="A6354" t="n">
        <v>42879</v>
      </c>
      <c r="B6354" s="83" t="n">
        <v>95</v>
      </c>
      <c r="C6354" s="7" t="n">
        <v>6</v>
      </c>
      <c r="D6354" s="7" t="n">
        <v>11</v>
      </c>
      <c r="E6354" s="7" t="n">
        <v>18</v>
      </c>
      <c r="F6354" s="7" t="n">
        <v>2500</v>
      </c>
      <c r="G6354" s="7" t="n">
        <v>1</v>
      </c>
    </row>
    <row r="6355" spans="1:7">
      <c r="A6355" t="s">
        <v>4</v>
      </c>
      <c r="B6355" s="4" t="s">
        <v>5</v>
      </c>
      <c r="C6355" s="4" t="s">
        <v>7</v>
      </c>
      <c r="D6355" s="4" t="s">
        <v>11</v>
      </c>
      <c r="E6355" s="4" t="s">
        <v>11</v>
      </c>
      <c r="F6355" s="4" t="s">
        <v>11</v>
      </c>
      <c r="G6355" s="4" t="s">
        <v>13</v>
      </c>
    </row>
    <row r="6356" spans="1:7">
      <c r="A6356" t="n">
        <v>42891</v>
      </c>
      <c r="B6356" s="83" t="n">
        <v>95</v>
      </c>
      <c r="C6356" s="7" t="n">
        <v>6</v>
      </c>
      <c r="D6356" s="7" t="n">
        <v>16</v>
      </c>
      <c r="E6356" s="7" t="n">
        <v>18</v>
      </c>
      <c r="F6356" s="7" t="n">
        <v>2500</v>
      </c>
      <c r="G6356" s="7" t="n">
        <v>1</v>
      </c>
    </row>
    <row r="6357" spans="1:7">
      <c r="A6357" t="s">
        <v>4</v>
      </c>
      <c r="B6357" s="4" t="s">
        <v>5</v>
      </c>
      <c r="C6357" s="4" t="s">
        <v>7</v>
      </c>
      <c r="D6357" s="4" t="s">
        <v>11</v>
      </c>
      <c r="E6357" s="4" t="s">
        <v>11</v>
      </c>
      <c r="F6357" s="4" t="s">
        <v>11</v>
      </c>
      <c r="G6357" s="4" t="s">
        <v>13</v>
      </c>
    </row>
    <row r="6358" spans="1:7">
      <c r="A6358" t="n">
        <v>42903</v>
      </c>
      <c r="B6358" s="83" t="n">
        <v>95</v>
      </c>
      <c r="C6358" s="7" t="n">
        <v>6</v>
      </c>
      <c r="D6358" s="7" t="n">
        <v>15</v>
      </c>
      <c r="E6358" s="7" t="n">
        <v>18</v>
      </c>
      <c r="F6358" s="7" t="n">
        <v>2500</v>
      </c>
      <c r="G6358" s="7" t="n">
        <v>1</v>
      </c>
    </row>
    <row r="6359" spans="1:7">
      <c r="A6359" t="s">
        <v>4</v>
      </c>
      <c r="B6359" s="4" t="s">
        <v>5</v>
      </c>
      <c r="C6359" s="4" t="s">
        <v>7</v>
      </c>
      <c r="D6359" s="4" t="s">
        <v>11</v>
      </c>
      <c r="E6359" s="4" t="s">
        <v>11</v>
      </c>
      <c r="F6359" s="4" t="s">
        <v>11</v>
      </c>
      <c r="G6359" s="4" t="s">
        <v>13</v>
      </c>
    </row>
    <row r="6360" spans="1:7">
      <c r="A6360" t="n">
        <v>42915</v>
      </c>
      <c r="B6360" s="83" t="n">
        <v>95</v>
      </c>
      <c r="C6360" s="7" t="n">
        <v>6</v>
      </c>
      <c r="D6360" s="7" t="n">
        <v>14</v>
      </c>
      <c r="E6360" s="7" t="n">
        <v>18</v>
      </c>
      <c r="F6360" s="7" t="n">
        <v>2500</v>
      </c>
      <c r="G6360" s="7" t="n">
        <v>1</v>
      </c>
    </row>
    <row r="6361" spans="1:7">
      <c r="A6361" t="s">
        <v>4</v>
      </c>
      <c r="B6361" s="4" t="s">
        <v>5</v>
      </c>
      <c r="C6361" s="4" t="s">
        <v>7</v>
      </c>
      <c r="D6361" s="4" t="s">
        <v>11</v>
      </c>
      <c r="E6361" s="4" t="s">
        <v>11</v>
      </c>
      <c r="F6361" s="4" t="s">
        <v>11</v>
      </c>
      <c r="G6361" s="4" t="s">
        <v>13</v>
      </c>
    </row>
    <row r="6362" spans="1:7">
      <c r="A6362" t="n">
        <v>42927</v>
      </c>
      <c r="B6362" s="83" t="n">
        <v>95</v>
      </c>
      <c r="C6362" s="7" t="n">
        <v>6</v>
      </c>
      <c r="D6362" s="7" t="n">
        <v>17</v>
      </c>
      <c r="E6362" s="7" t="n">
        <v>18</v>
      </c>
      <c r="F6362" s="7" t="n">
        <v>5000</v>
      </c>
      <c r="G6362" s="7" t="n">
        <v>1</v>
      </c>
    </row>
    <row r="6363" spans="1:7">
      <c r="A6363" t="s">
        <v>4</v>
      </c>
      <c r="B6363" s="4" t="s">
        <v>5</v>
      </c>
      <c r="C6363" s="4" t="s">
        <v>7</v>
      </c>
      <c r="D6363" s="4" t="s">
        <v>11</v>
      </c>
      <c r="E6363" s="4" t="s">
        <v>11</v>
      </c>
      <c r="F6363" s="4" t="s">
        <v>11</v>
      </c>
      <c r="G6363" s="4" t="s">
        <v>13</v>
      </c>
    </row>
    <row r="6364" spans="1:7">
      <c r="A6364" t="n">
        <v>42939</v>
      </c>
      <c r="B6364" s="83" t="n">
        <v>95</v>
      </c>
      <c r="C6364" s="7" t="n">
        <v>6</v>
      </c>
      <c r="D6364" s="7" t="n">
        <v>13</v>
      </c>
      <c r="E6364" s="7" t="n">
        <v>16</v>
      </c>
      <c r="F6364" s="7" t="n">
        <v>2500</v>
      </c>
      <c r="G6364" s="7" t="n">
        <v>1</v>
      </c>
    </row>
    <row r="6365" spans="1:7">
      <c r="A6365" t="s">
        <v>4</v>
      </c>
      <c r="B6365" s="4" t="s">
        <v>5</v>
      </c>
      <c r="C6365" s="4" t="s">
        <v>7</v>
      </c>
      <c r="D6365" s="4" t="s">
        <v>11</v>
      </c>
      <c r="E6365" s="4" t="s">
        <v>11</v>
      </c>
      <c r="F6365" s="4" t="s">
        <v>11</v>
      </c>
      <c r="G6365" s="4" t="s">
        <v>13</v>
      </c>
    </row>
    <row r="6366" spans="1:7">
      <c r="A6366" t="n">
        <v>42951</v>
      </c>
      <c r="B6366" s="83" t="n">
        <v>95</v>
      </c>
      <c r="C6366" s="7" t="n">
        <v>6</v>
      </c>
      <c r="D6366" s="7" t="n">
        <v>13</v>
      </c>
      <c r="E6366" s="7" t="n">
        <v>15</v>
      </c>
      <c r="F6366" s="7" t="n">
        <v>2500</v>
      </c>
      <c r="G6366" s="7" t="n">
        <v>1</v>
      </c>
    </row>
    <row r="6367" spans="1:7">
      <c r="A6367" t="s">
        <v>4</v>
      </c>
      <c r="B6367" s="4" t="s">
        <v>5</v>
      </c>
      <c r="C6367" s="4" t="s">
        <v>7</v>
      </c>
      <c r="D6367" s="4" t="s">
        <v>11</v>
      </c>
      <c r="E6367" s="4" t="s">
        <v>11</v>
      </c>
      <c r="F6367" s="4" t="s">
        <v>11</v>
      </c>
      <c r="G6367" s="4" t="s">
        <v>13</v>
      </c>
    </row>
    <row r="6368" spans="1:7">
      <c r="A6368" t="n">
        <v>42963</v>
      </c>
      <c r="B6368" s="83" t="n">
        <v>95</v>
      </c>
      <c r="C6368" s="7" t="n">
        <v>6</v>
      </c>
      <c r="D6368" s="7" t="n">
        <v>13</v>
      </c>
      <c r="E6368" s="7" t="n">
        <v>14</v>
      </c>
      <c r="F6368" s="7" t="n">
        <v>2500</v>
      </c>
      <c r="G6368" s="7" t="n">
        <v>1</v>
      </c>
    </row>
    <row r="6369" spans="1:7">
      <c r="A6369" t="s">
        <v>4</v>
      </c>
      <c r="B6369" s="4" t="s">
        <v>5</v>
      </c>
      <c r="C6369" s="4" t="s">
        <v>7</v>
      </c>
      <c r="D6369" s="4" t="s">
        <v>11</v>
      </c>
      <c r="E6369" s="4" t="s">
        <v>11</v>
      </c>
      <c r="F6369" s="4" t="s">
        <v>11</v>
      </c>
      <c r="G6369" s="4" t="s">
        <v>13</v>
      </c>
    </row>
    <row r="6370" spans="1:7">
      <c r="A6370" t="n">
        <v>42975</v>
      </c>
      <c r="B6370" s="83" t="n">
        <v>95</v>
      </c>
      <c r="C6370" s="7" t="n">
        <v>6</v>
      </c>
      <c r="D6370" s="7" t="n">
        <v>13</v>
      </c>
      <c r="E6370" s="7" t="n">
        <v>17</v>
      </c>
      <c r="F6370" s="7" t="n">
        <v>2500</v>
      </c>
      <c r="G6370" s="7" t="n">
        <v>1</v>
      </c>
    </row>
    <row r="6371" spans="1:7">
      <c r="A6371" t="s">
        <v>4</v>
      </c>
      <c r="B6371" s="4" t="s">
        <v>5</v>
      </c>
      <c r="C6371" s="4" t="s">
        <v>7</v>
      </c>
      <c r="D6371" s="4" t="s">
        <v>11</v>
      </c>
      <c r="E6371" s="4" t="s">
        <v>11</v>
      </c>
      <c r="F6371" s="4" t="s">
        <v>11</v>
      </c>
      <c r="G6371" s="4" t="s">
        <v>13</v>
      </c>
    </row>
    <row r="6372" spans="1:7">
      <c r="A6372" t="n">
        <v>42987</v>
      </c>
      <c r="B6372" s="83" t="n">
        <v>95</v>
      </c>
      <c r="C6372" s="7" t="n">
        <v>6</v>
      </c>
      <c r="D6372" s="7" t="n">
        <v>13</v>
      </c>
      <c r="E6372" s="7" t="n">
        <v>18</v>
      </c>
      <c r="F6372" s="7" t="n">
        <v>2500</v>
      </c>
      <c r="G6372" s="7" t="n">
        <v>1</v>
      </c>
    </row>
    <row r="6373" spans="1:7">
      <c r="A6373" t="s">
        <v>4</v>
      </c>
      <c r="B6373" s="4" t="s">
        <v>5</v>
      </c>
      <c r="C6373" s="4" t="s">
        <v>7</v>
      </c>
      <c r="D6373" s="4" t="s">
        <v>11</v>
      </c>
      <c r="E6373" s="4" t="s">
        <v>11</v>
      </c>
      <c r="F6373" s="4" t="s">
        <v>11</v>
      </c>
      <c r="G6373" s="4" t="s">
        <v>13</v>
      </c>
    </row>
    <row r="6374" spans="1:7">
      <c r="A6374" t="n">
        <v>42999</v>
      </c>
      <c r="B6374" s="83" t="n">
        <v>95</v>
      </c>
      <c r="C6374" s="7" t="n">
        <v>6</v>
      </c>
      <c r="D6374" s="7" t="n">
        <v>12</v>
      </c>
      <c r="E6374" s="7" t="n">
        <v>16</v>
      </c>
      <c r="F6374" s="7" t="n">
        <v>2500</v>
      </c>
      <c r="G6374" s="7" t="n">
        <v>1</v>
      </c>
    </row>
    <row r="6375" spans="1:7">
      <c r="A6375" t="s">
        <v>4</v>
      </c>
      <c r="B6375" s="4" t="s">
        <v>5</v>
      </c>
      <c r="C6375" s="4" t="s">
        <v>7</v>
      </c>
      <c r="D6375" s="4" t="s">
        <v>11</v>
      </c>
      <c r="E6375" s="4" t="s">
        <v>11</v>
      </c>
      <c r="F6375" s="4" t="s">
        <v>11</v>
      </c>
      <c r="G6375" s="4" t="s">
        <v>13</v>
      </c>
    </row>
    <row r="6376" spans="1:7">
      <c r="A6376" t="n">
        <v>43011</v>
      </c>
      <c r="B6376" s="83" t="n">
        <v>95</v>
      </c>
      <c r="C6376" s="7" t="n">
        <v>6</v>
      </c>
      <c r="D6376" s="7" t="n">
        <v>12</v>
      </c>
      <c r="E6376" s="7" t="n">
        <v>15</v>
      </c>
      <c r="F6376" s="7" t="n">
        <v>2500</v>
      </c>
      <c r="G6376" s="7" t="n">
        <v>1</v>
      </c>
    </row>
    <row r="6377" spans="1:7">
      <c r="A6377" t="s">
        <v>4</v>
      </c>
      <c r="B6377" s="4" t="s">
        <v>5</v>
      </c>
      <c r="C6377" s="4" t="s">
        <v>7</v>
      </c>
      <c r="D6377" s="4" t="s">
        <v>11</v>
      </c>
      <c r="E6377" s="4" t="s">
        <v>11</v>
      </c>
      <c r="F6377" s="4" t="s">
        <v>11</v>
      </c>
      <c r="G6377" s="4" t="s">
        <v>13</v>
      </c>
    </row>
    <row r="6378" spans="1:7">
      <c r="A6378" t="n">
        <v>43023</v>
      </c>
      <c r="B6378" s="83" t="n">
        <v>95</v>
      </c>
      <c r="C6378" s="7" t="n">
        <v>6</v>
      </c>
      <c r="D6378" s="7" t="n">
        <v>12</v>
      </c>
      <c r="E6378" s="7" t="n">
        <v>14</v>
      </c>
      <c r="F6378" s="7" t="n">
        <v>2500</v>
      </c>
      <c r="G6378" s="7" t="n">
        <v>1</v>
      </c>
    </row>
    <row r="6379" spans="1:7">
      <c r="A6379" t="s">
        <v>4</v>
      </c>
      <c r="B6379" s="4" t="s">
        <v>5</v>
      </c>
      <c r="C6379" s="4" t="s">
        <v>7</v>
      </c>
      <c r="D6379" s="4" t="s">
        <v>11</v>
      </c>
      <c r="E6379" s="4" t="s">
        <v>11</v>
      </c>
      <c r="F6379" s="4" t="s">
        <v>11</v>
      </c>
      <c r="G6379" s="4" t="s">
        <v>13</v>
      </c>
    </row>
    <row r="6380" spans="1:7">
      <c r="A6380" t="n">
        <v>43035</v>
      </c>
      <c r="B6380" s="83" t="n">
        <v>95</v>
      </c>
      <c r="C6380" s="7" t="n">
        <v>6</v>
      </c>
      <c r="D6380" s="7" t="n">
        <v>12</v>
      </c>
      <c r="E6380" s="7" t="n">
        <v>17</v>
      </c>
      <c r="F6380" s="7" t="n">
        <v>2500</v>
      </c>
      <c r="G6380" s="7" t="n">
        <v>1</v>
      </c>
    </row>
    <row r="6381" spans="1:7">
      <c r="A6381" t="s">
        <v>4</v>
      </c>
      <c r="B6381" s="4" t="s">
        <v>5</v>
      </c>
      <c r="C6381" s="4" t="s">
        <v>7</v>
      </c>
      <c r="D6381" s="4" t="s">
        <v>11</v>
      </c>
      <c r="E6381" s="4" t="s">
        <v>11</v>
      </c>
      <c r="F6381" s="4" t="s">
        <v>11</v>
      </c>
      <c r="G6381" s="4" t="s">
        <v>13</v>
      </c>
    </row>
    <row r="6382" spans="1:7">
      <c r="A6382" t="n">
        <v>43047</v>
      </c>
      <c r="B6382" s="83" t="n">
        <v>95</v>
      </c>
      <c r="C6382" s="7" t="n">
        <v>6</v>
      </c>
      <c r="D6382" s="7" t="n">
        <v>12</v>
      </c>
      <c r="E6382" s="7" t="n">
        <v>18</v>
      </c>
      <c r="F6382" s="7" t="n">
        <v>2500</v>
      </c>
      <c r="G6382" s="7" t="n">
        <v>1</v>
      </c>
    </row>
    <row r="6383" spans="1:7">
      <c r="A6383" t="s">
        <v>4</v>
      </c>
      <c r="B6383" s="4" t="s">
        <v>5</v>
      </c>
      <c r="C6383" s="4" t="s">
        <v>7</v>
      </c>
      <c r="D6383" s="4" t="s">
        <v>11</v>
      </c>
      <c r="E6383" s="4" t="s">
        <v>11</v>
      </c>
      <c r="F6383" s="4" t="s">
        <v>11</v>
      </c>
      <c r="G6383" s="4" t="s">
        <v>13</v>
      </c>
    </row>
    <row r="6384" spans="1:7">
      <c r="A6384" t="n">
        <v>43059</v>
      </c>
      <c r="B6384" s="83" t="n">
        <v>95</v>
      </c>
      <c r="C6384" s="7" t="n">
        <v>6</v>
      </c>
      <c r="D6384" s="7" t="n">
        <v>0</v>
      </c>
      <c r="E6384" s="7" t="n">
        <v>17</v>
      </c>
      <c r="F6384" s="7" t="n">
        <v>3000</v>
      </c>
      <c r="G6384" s="7" t="n">
        <v>1</v>
      </c>
    </row>
    <row r="6385" spans="1:7">
      <c r="A6385" t="s">
        <v>4</v>
      </c>
      <c r="B6385" s="4" t="s">
        <v>5</v>
      </c>
      <c r="C6385" s="4" t="s">
        <v>7</v>
      </c>
      <c r="D6385" s="4" t="s">
        <v>11</v>
      </c>
      <c r="E6385" s="4" t="s">
        <v>11</v>
      </c>
      <c r="F6385" s="4" t="s">
        <v>11</v>
      </c>
      <c r="G6385" s="4" t="s">
        <v>13</v>
      </c>
    </row>
    <row r="6386" spans="1:7">
      <c r="A6386" t="n">
        <v>43071</v>
      </c>
      <c r="B6386" s="83" t="n">
        <v>95</v>
      </c>
      <c r="C6386" s="7" t="n">
        <v>6</v>
      </c>
      <c r="D6386" s="7" t="n">
        <v>0</v>
      </c>
      <c r="E6386" s="7" t="n">
        <v>16</v>
      </c>
      <c r="F6386" s="7" t="n">
        <v>1000</v>
      </c>
      <c r="G6386" s="7" t="n">
        <v>1</v>
      </c>
    </row>
    <row r="6387" spans="1:7">
      <c r="A6387" t="s">
        <v>4</v>
      </c>
      <c r="B6387" s="4" t="s">
        <v>5</v>
      </c>
      <c r="C6387" s="4" t="s">
        <v>7</v>
      </c>
      <c r="D6387" s="4" t="s">
        <v>11</v>
      </c>
      <c r="E6387" s="4" t="s">
        <v>11</v>
      </c>
      <c r="F6387" s="4" t="s">
        <v>11</v>
      </c>
      <c r="G6387" s="4" t="s">
        <v>13</v>
      </c>
    </row>
    <row r="6388" spans="1:7">
      <c r="A6388" t="n">
        <v>43083</v>
      </c>
      <c r="B6388" s="83" t="n">
        <v>95</v>
      </c>
      <c r="C6388" s="7" t="n">
        <v>6</v>
      </c>
      <c r="D6388" s="7" t="n">
        <v>0</v>
      </c>
      <c r="E6388" s="7" t="n">
        <v>15</v>
      </c>
      <c r="F6388" s="7" t="n">
        <v>1000</v>
      </c>
      <c r="G6388" s="7" t="n">
        <v>1</v>
      </c>
    </row>
    <row r="6389" spans="1:7">
      <c r="A6389" t="s">
        <v>4</v>
      </c>
      <c r="B6389" s="4" t="s">
        <v>5</v>
      </c>
      <c r="C6389" s="4" t="s">
        <v>7</v>
      </c>
      <c r="D6389" s="4" t="s">
        <v>11</v>
      </c>
      <c r="E6389" s="4" t="s">
        <v>11</v>
      </c>
      <c r="F6389" s="4" t="s">
        <v>11</v>
      </c>
      <c r="G6389" s="4" t="s">
        <v>13</v>
      </c>
    </row>
    <row r="6390" spans="1:7">
      <c r="A6390" t="n">
        <v>43095</v>
      </c>
      <c r="B6390" s="83" t="n">
        <v>95</v>
      </c>
      <c r="C6390" s="7" t="n">
        <v>6</v>
      </c>
      <c r="D6390" s="7" t="n">
        <v>0</v>
      </c>
      <c r="E6390" s="7" t="n">
        <v>14</v>
      </c>
      <c r="F6390" s="7" t="n">
        <v>1000</v>
      </c>
      <c r="G6390" s="7" t="n">
        <v>1</v>
      </c>
    </row>
    <row r="6391" spans="1:7">
      <c r="A6391" t="s">
        <v>4</v>
      </c>
      <c r="B6391" s="4" t="s">
        <v>5</v>
      </c>
      <c r="C6391" s="4" t="s">
        <v>7</v>
      </c>
      <c r="D6391" s="4" t="s">
        <v>11</v>
      </c>
      <c r="E6391" s="4" t="s">
        <v>11</v>
      </c>
      <c r="F6391" s="4" t="s">
        <v>11</v>
      </c>
      <c r="G6391" s="4" t="s">
        <v>13</v>
      </c>
    </row>
    <row r="6392" spans="1:7">
      <c r="A6392" t="n">
        <v>43107</v>
      </c>
      <c r="B6392" s="83" t="n">
        <v>95</v>
      </c>
      <c r="C6392" s="7" t="n">
        <v>6</v>
      </c>
      <c r="D6392" s="7" t="n">
        <v>1</v>
      </c>
      <c r="E6392" s="7" t="n">
        <v>16</v>
      </c>
      <c r="F6392" s="7" t="n">
        <v>1000</v>
      </c>
      <c r="G6392" s="7" t="n">
        <v>1</v>
      </c>
    </row>
    <row r="6393" spans="1:7">
      <c r="A6393" t="s">
        <v>4</v>
      </c>
      <c r="B6393" s="4" t="s">
        <v>5</v>
      </c>
      <c r="C6393" s="4" t="s">
        <v>7</v>
      </c>
      <c r="D6393" s="4" t="s">
        <v>11</v>
      </c>
      <c r="E6393" s="4" t="s">
        <v>11</v>
      </c>
      <c r="F6393" s="4" t="s">
        <v>11</v>
      </c>
      <c r="G6393" s="4" t="s">
        <v>13</v>
      </c>
    </row>
    <row r="6394" spans="1:7">
      <c r="A6394" t="n">
        <v>43119</v>
      </c>
      <c r="B6394" s="83" t="n">
        <v>95</v>
      </c>
      <c r="C6394" s="7" t="n">
        <v>6</v>
      </c>
      <c r="D6394" s="7" t="n">
        <v>1</v>
      </c>
      <c r="E6394" s="7" t="n">
        <v>15</v>
      </c>
      <c r="F6394" s="7" t="n">
        <v>1000</v>
      </c>
      <c r="G6394" s="7" t="n">
        <v>1</v>
      </c>
    </row>
    <row r="6395" spans="1:7">
      <c r="A6395" t="s">
        <v>4</v>
      </c>
      <c r="B6395" s="4" t="s">
        <v>5</v>
      </c>
      <c r="C6395" s="4" t="s">
        <v>7</v>
      </c>
      <c r="D6395" s="4" t="s">
        <v>11</v>
      </c>
      <c r="E6395" s="4" t="s">
        <v>11</v>
      </c>
      <c r="F6395" s="4" t="s">
        <v>11</v>
      </c>
      <c r="G6395" s="4" t="s">
        <v>13</v>
      </c>
    </row>
    <row r="6396" spans="1:7">
      <c r="A6396" t="n">
        <v>43131</v>
      </c>
      <c r="B6396" s="83" t="n">
        <v>95</v>
      </c>
      <c r="C6396" s="7" t="n">
        <v>6</v>
      </c>
      <c r="D6396" s="7" t="n">
        <v>1</v>
      </c>
      <c r="E6396" s="7" t="n">
        <v>14</v>
      </c>
      <c r="F6396" s="7" t="n">
        <v>1500</v>
      </c>
      <c r="G6396" s="7" t="n">
        <v>1</v>
      </c>
    </row>
    <row r="6397" spans="1:7">
      <c r="A6397" t="s">
        <v>4</v>
      </c>
      <c r="B6397" s="4" t="s">
        <v>5</v>
      </c>
      <c r="C6397" s="4" t="s">
        <v>7</v>
      </c>
      <c r="D6397" s="4" t="s">
        <v>11</v>
      </c>
      <c r="E6397" s="4" t="s">
        <v>11</v>
      </c>
      <c r="F6397" s="4" t="s">
        <v>11</v>
      </c>
      <c r="G6397" s="4" t="s">
        <v>13</v>
      </c>
    </row>
    <row r="6398" spans="1:7">
      <c r="A6398" t="n">
        <v>43143</v>
      </c>
      <c r="B6398" s="83" t="n">
        <v>95</v>
      </c>
      <c r="C6398" s="7" t="n">
        <v>6</v>
      </c>
      <c r="D6398" s="7" t="n">
        <v>3</v>
      </c>
      <c r="E6398" s="7" t="n">
        <v>16</v>
      </c>
      <c r="F6398" s="7" t="n">
        <v>1000</v>
      </c>
      <c r="G6398" s="7" t="n">
        <v>1</v>
      </c>
    </row>
    <row r="6399" spans="1:7">
      <c r="A6399" t="s">
        <v>4</v>
      </c>
      <c r="B6399" s="4" t="s">
        <v>5</v>
      </c>
      <c r="C6399" s="4" t="s">
        <v>7</v>
      </c>
      <c r="D6399" s="4" t="s">
        <v>11</v>
      </c>
      <c r="E6399" s="4" t="s">
        <v>11</v>
      </c>
      <c r="F6399" s="4" t="s">
        <v>11</v>
      </c>
      <c r="G6399" s="4" t="s">
        <v>13</v>
      </c>
    </row>
    <row r="6400" spans="1:7">
      <c r="A6400" t="n">
        <v>43155</v>
      </c>
      <c r="B6400" s="83" t="n">
        <v>95</v>
      </c>
      <c r="C6400" s="7" t="n">
        <v>6</v>
      </c>
      <c r="D6400" s="7" t="n">
        <v>3</v>
      </c>
      <c r="E6400" s="7" t="n">
        <v>15</v>
      </c>
      <c r="F6400" s="7" t="n">
        <v>1000</v>
      </c>
      <c r="G6400" s="7" t="n">
        <v>1</v>
      </c>
    </row>
    <row r="6401" spans="1:7">
      <c r="A6401" t="s">
        <v>4</v>
      </c>
      <c r="B6401" s="4" t="s">
        <v>5</v>
      </c>
      <c r="C6401" s="4" t="s">
        <v>7</v>
      </c>
      <c r="D6401" s="4" t="s">
        <v>11</v>
      </c>
      <c r="E6401" s="4" t="s">
        <v>11</v>
      </c>
      <c r="F6401" s="4" t="s">
        <v>11</v>
      </c>
      <c r="G6401" s="4" t="s">
        <v>13</v>
      </c>
    </row>
    <row r="6402" spans="1:7">
      <c r="A6402" t="n">
        <v>43167</v>
      </c>
      <c r="B6402" s="83" t="n">
        <v>95</v>
      </c>
      <c r="C6402" s="7" t="n">
        <v>6</v>
      </c>
      <c r="D6402" s="7" t="n">
        <v>3</v>
      </c>
      <c r="E6402" s="7" t="n">
        <v>14</v>
      </c>
      <c r="F6402" s="7" t="n">
        <v>1000</v>
      </c>
      <c r="G6402" s="7" t="n">
        <v>1</v>
      </c>
    </row>
    <row r="6403" spans="1:7">
      <c r="A6403" t="s">
        <v>4</v>
      </c>
      <c r="B6403" s="4" t="s">
        <v>5</v>
      </c>
      <c r="C6403" s="4" t="s">
        <v>7</v>
      </c>
      <c r="D6403" s="4" t="s">
        <v>11</v>
      </c>
      <c r="E6403" s="4" t="s">
        <v>11</v>
      </c>
      <c r="F6403" s="4" t="s">
        <v>11</v>
      </c>
      <c r="G6403" s="4" t="s">
        <v>13</v>
      </c>
    </row>
    <row r="6404" spans="1:7">
      <c r="A6404" t="n">
        <v>43179</v>
      </c>
      <c r="B6404" s="83" t="n">
        <v>95</v>
      </c>
      <c r="C6404" s="7" t="n">
        <v>6</v>
      </c>
      <c r="D6404" s="7" t="n">
        <v>5</v>
      </c>
      <c r="E6404" s="7" t="n">
        <v>16</v>
      </c>
      <c r="F6404" s="7" t="n">
        <v>1000</v>
      </c>
      <c r="G6404" s="7" t="n">
        <v>1</v>
      </c>
    </row>
    <row r="6405" spans="1:7">
      <c r="A6405" t="s">
        <v>4</v>
      </c>
      <c r="B6405" s="4" t="s">
        <v>5</v>
      </c>
      <c r="C6405" s="4" t="s">
        <v>7</v>
      </c>
      <c r="D6405" s="4" t="s">
        <v>11</v>
      </c>
      <c r="E6405" s="4" t="s">
        <v>11</v>
      </c>
      <c r="F6405" s="4" t="s">
        <v>11</v>
      </c>
      <c r="G6405" s="4" t="s">
        <v>13</v>
      </c>
    </row>
    <row r="6406" spans="1:7">
      <c r="A6406" t="n">
        <v>43191</v>
      </c>
      <c r="B6406" s="83" t="n">
        <v>95</v>
      </c>
      <c r="C6406" s="7" t="n">
        <v>6</v>
      </c>
      <c r="D6406" s="7" t="n">
        <v>5</v>
      </c>
      <c r="E6406" s="7" t="n">
        <v>15</v>
      </c>
      <c r="F6406" s="7" t="n">
        <v>1000</v>
      </c>
      <c r="G6406" s="7" t="n">
        <v>1</v>
      </c>
    </row>
    <row r="6407" spans="1:7">
      <c r="A6407" t="s">
        <v>4</v>
      </c>
      <c r="B6407" s="4" t="s">
        <v>5</v>
      </c>
      <c r="C6407" s="4" t="s">
        <v>7</v>
      </c>
      <c r="D6407" s="4" t="s">
        <v>11</v>
      </c>
      <c r="E6407" s="4" t="s">
        <v>11</v>
      </c>
      <c r="F6407" s="4" t="s">
        <v>11</v>
      </c>
      <c r="G6407" s="4" t="s">
        <v>13</v>
      </c>
    </row>
    <row r="6408" spans="1:7">
      <c r="A6408" t="n">
        <v>43203</v>
      </c>
      <c r="B6408" s="83" t="n">
        <v>95</v>
      </c>
      <c r="C6408" s="7" t="n">
        <v>6</v>
      </c>
      <c r="D6408" s="7" t="n">
        <v>5</v>
      </c>
      <c r="E6408" s="7" t="n">
        <v>14</v>
      </c>
      <c r="F6408" s="7" t="n">
        <v>1000</v>
      </c>
      <c r="G6408" s="7" t="n">
        <v>1</v>
      </c>
    </row>
    <row r="6409" spans="1:7">
      <c r="A6409" t="s">
        <v>4</v>
      </c>
      <c r="B6409" s="4" t="s">
        <v>5</v>
      </c>
      <c r="C6409" s="4" t="s">
        <v>7</v>
      </c>
      <c r="D6409" s="4" t="s">
        <v>11</v>
      </c>
      <c r="E6409" s="4" t="s">
        <v>11</v>
      </c>
      <c r="F6409" s="4" t="s">
        <v>11</v>
      </c>
      <c r="G6409" s="4" t="s">
        <v>13</v>
      </c>
    </row>
    <row r="6410" spans="1:7">
      <c r="A6410" t="n">
        <v>43215</v>
      </c>
      <c r="B6410" s="83" t="n">
        <v>95</v>
      </c>
      <c r="C6410" s="7" t="n">
        <v>6</v>
      </c>
      <c r="D6410" s="7" t="n">
        <v>7</v>
      </c>
      <c r="E6410" s="7" t="n">
        <v>16</v>
      </c>
      <c r="F6410" s="7" t="n">
        <v>1000</v>
      </c>
      <c r="G6410" s="7" t="n">
        <v>1</v>
      </c>
    </row>
    <row r="6411" spans="1:7">
      <c r="A6411" t="s">
        <v>4</v>
      </c>
      <c r="B6411" s="4" t="s">
        <v>5</v>
      </c>
      <c r="C6411" s="4" t="s">
        <v>7</v>
      </c>
      <c r="D6411" s="4" t="s">
        <v>11</v>
      </c>
      <c r="E6411" s="4" t="s">
        <v>11</v>
      </c>
      <c r="F6411" s="4" t="s">
        <v>11</v>
      </c>
      <c r="G6411" s="4" t="s">
        <v>13</v>
      </c>
    </row>
    <row r="6412" spans="1:7">
      <c r="A6412" t="n">
        <v>43227</v>
      </c>
      <c r="B6412" s="83" t="n">
        <v>95</v>
      </c>
      <c r="C6412" s="7" t="n">
        <v>6</v>
      </c>
      <c r="D6412" s="7" t="n">
        <v>7</v>
      </c>
      <c r="E6412" s="7" t="n">
        <v>15</v>
      </c>
      <c r="F6412" s="7" t="n">
        <v>1000</v>
      </c>
      <c r="G6412" s="7" t="n">
        <v>1</v>
      </c>
    </row>
    <row r="6413" spans="1:7">
      <c r="A6413" t="s">
        <v>4</v>
      </c>
      <c r="B6413" s="4" t="s">
        <v>5</v>
      </c>
      <c r="C6413" s="4" t="s">
        <v>7</v>
      </c>
      <c r="D6413" s="4" t="s">
        <v>11</v>
      </c>
      <c r="E6413" s="4" t="s">
        <v>11</v>
      </c>
      <c r="F6413" s="4" t="s">
        <v>11</v>
      </c>
      <c r="G6413" s="4" t="s">
        <v>13</v>
      </c>
    </row>
    <row r="6414" spans="1:7">
      <c r="A6414" t="n">
        <v>43239</v>
      </c>
      <c r="B6414" s="83" t="n">
        <v>95</v>
      </c>
      <c r="C6414" s="7" t="n">
        <v>6</v>
      </c>
      <c r="D6414" s="7" t="n">
        <v>7</v>
      </c>
      <c r="E6414" s="7" t="n">
        <v>14</v>
      </c>
      <c r="F6414" s="7" t="n">
        <v>1000</v>
      </c>
      <c r="G6414" s="7" t="n">
        <v>1</v>
      </c>
    </row>
    <row r="6415" spans="1:7">
      <c r="A6415" t="s">
        <v>4</v>
      </c>
      <c r="B6415" s="4" t="s">
        <v>5</v>
      </c>
      <c r="C6415" s="4" t="s">
        <v>7</v>
      </c>
      <c r="D6415" s="4" t="s">
        <v>11</v>
      </c>
      <c r="E6415" s="4" t="s">
        <v>11</v>
      </c>
      <c r="F6415" s="4" t="s">
        <v>11</v>
      </c>
      <c r="G6415" s="4" t="s">
        <v>13</v>
      </c>
    </row>
    <row r="6416" spans="1:7">
      <c r="A6416" t="n">
        <v>43251</v>
      </c>
      <c r="B6416" s="83" t="n">
        <v>95</v>
      </c>
      <c r="C6416" s="7" t="n">
        <v>6</v>
      </c>
      <c r="D6416" s="7" t="n">
        <v>9</v>
      </c>
      <c r="E6416" s="7" t="n">
        <v>16</v>
      </c>
      <c r="F6416" s="7" t="n">
        <v>1000</v>
      </c>
      <c r="G6416" s="7" t="n">
        <v>1</v>
      </c>
    </row>
    <row r="6417" spans="1:7">
      <c r="A6417" t="s">
        <v>4</v>
      </c>
      <c r="B6417" s="4" t="s">
        <v>5</v>
      </c>
      <c r="C6417" s="4" t="s">
        <v>7</v>
      </c>
      <c r="D6417" s="4" t="s">
        <v>11</v>
      </c>
      <c r="E6417" s="4" t="s">
        <v>11</v>
      </c>
      <c r="F6417" s="4" t="s">
        <v>11</v>
      </c>
      <c r="G6417" s="4" t="s">
        <v>13</v>
      </c>
    </row>
    <row r="6418" spans="1:7">
      <c r="A6418" t="n">
        <v>43263</v>
      </c>
      <c r="B6418" s="83" t="n">
        <v>95</v>
      </c>
      <c r="C6418" s="7" t="n">
        <v>6</v>
      </c>
      <c r="D6418" s="7" t="n">
        <v>9</v>
      </c>
      <c r="E6418" s="7" t="n">
        <v>15</v>
      </c>
      <c r="F6418" s="7" t="n">
        <v>1500</v>
      </c>
      <c r="G6418" s="7" t="n">
        <v>1</v>
      </c>
    </row>
    <row r="6419" spans="1:7">
      <c r="A6419" t="s">
        <v>4</v>
      </c>
      <c r="B6419" s="4" t="s">
        <v>5</v>
      </c>
      <c r="C6419" s="4" t="s">
        <v>7</v>
      </c>
      <c r="D6419" s="4" t="s">
        <v>11</v>
      </c>
      <c r="E6419" s="4" t="s">
        <v>11</v>
      </c>
      <c r="F6419" s="4" t="s">
        <v>11</v>
      </c>
      <c r="G6419" s="4" t="s">
        <v>13</v>
      </c>
    </row>
    <row r="6420" spans="1:7">
      <c r="A6420" t="n">
        <v>43275</v>
      </c>
      <c r="B6420" s="83" t="n">
        <v>95</v>
      </c>
      <c r="C6420" s="7" t="n">
        <v>6</v>
      </c>
      <c r="D6420" s="7" t="n">
        <v>9</v>
      </c>
      <c r="E6420" s="7" t="n">
        <v>14</v>
      </c>
      <c r="F6420" s="7" t="n">
        <v>1000</v>
      </c>
      <c r="G6420" s="7" t="n">
        <v>1</v>
      </c>
    </row>
    <row r="6421" spans="1:7">
      <c r="A6421" t="s">
        <v>4</v>
      </c>
      <c r="B6421" s="4" t="s">
        <v>5</v>
      </c>
      <c r="C6421" s="4" t="s">
        <v>7</v>
      </c>
      <c r="D6421" s="4" t="s">
        <v>11</v>
      </c>
      <c r="E6421" s="4" t="s">
        <v>11</v>
      </c>
      <c r="F6421" s="4" t="s">
        <v>11</v>
      </c>
      <c r="G6421" s="4" t="s">
        <v>13</v>
      </c>
    </row>
    <row r="6422" spans="1:7">
      <c r="A6422" t="n">
        <v>43287</v>
      </c>
      <c r="B6422" s="83" t="n">
        <v>95</v>
      </c>
      <c r="C6422" s="7" t="n">
        <v>6</v>
      </c>
      <c r="D6422" s="7" t="n">
        <v>2</v>
      </c>
      <c r="E6422" s="7" t="n">
        <v>16</v>
      </c>
      <c r="F6422" s="7" t="n">
        <v>1000</v>
      </c>
      <c r="G6422" s="7" t="n">
        <v>1</v>
      </c>
    </row>
    <row r="6423" spans="1:7">
      <c r="A6423" t="s">
        <v>4</v>
      </c>
      <c r="B6423" s="4" t="s">
        <v>5</v>
      </c>
      <c r="C6423" s="4" t="s">
        <v>7</v>
      </c>
      <c r="D6423" s="4" t="s">
        <v>11</v>
      </c>
      <c r="E6423" s="4" t="s">
        <v>11</v>
      </c>
      <c r="F6423" s="4" t="s">
        <v>11</v>
      </c>
      <c r="G6423" s="4" t="s">
        <v>13</v>
      </c>
    </row>
    <row r="6424" spans="1:7">
      <c r="A6424" t="n">
        <v>43299</v>
      </c>
      <c r="B6424" s="83" t="n">
        <v>95</v>
      </c>
      <c r="C6424" s="7" t="n">
        <v>6</v>
      </c>
      <c r="D6424" s="7" t="n">
        <v>2</v>
      </c>
      <c r="E6424" s="7" t="n">
        <v>15</v>
      </c>
      <c r="F6424" s="7" t="n">
        <v>1000</v>
      </c>
      <c r="G6424" s="7" t="n">
        <v>1</v>
      </c>
    </row>
    <row r="6425" spans="1:7">
      <c r="A6425" t="s">
        <v>4</v>
      </c>
      <c r="B6425" s="4" t="s">
        <v>5</v>
      </c>
      <c r="C6425" s="4" t="s">
        <v>7</v>
      </c>
      <c r="D6425" s="4" t="s">
        <v>11</v>
      </c>
      <c r="E6425" s="4" t="s">
        <v>11</v>
      </c>
      <c r="F6425" s="4" t="s">
        <v>11</v>
      </c>
      <c r="G6425" s="4" t="s">
        <v>13</v>
      </c>
    </row>
    <row r="6426" spans="1:7">
      <c r="A6426" t="n">
        <v>43311</v>
      </c>
      <c r="B6426" s="83" t="n">
        <v>95</v>
      </c>
      <c r="C6426" s="7" t="n">
        <v>6</v>
      </c>
      <c r="D6426" s="7" t="n">
        <v>2</v>
      </c>
      <c r="E6426" s="7" t="n">
        <v>14</v>
      </c>
      <c r="F6426" s="7" t="n">
        <v>1000</v>
      </c>
      <c r="G6426" s="7" t="n">
        <v>1</v>
      </c>
    </row>
    <row r="6427" spans="1:7">
      <c r="A6427" t="s">
        <v>4</v>
      </c>
      <c r="B6427" s="4" t="s">
        <v>5</v>
      </c>
      <c r="C6427" s="4" t="s">
        <v>7</v>
      </c>
      <c r="D6427" s="4" t="s">
        <v>11</v>
      </c>
      <c r="E6427" s="4" t="s">
        <v>11</v>
      </c>
      <c r="F6427" s="4" t="s">
        <v>11</v>
      </c>
      <c r="G6427" s="4" t="s">
        <v>13</v>
      </c>
    </row>
    <row r="6428" spans="1:7">
      <c r="A6428" t="n">
        <v>43323</v>
      </c>
      <c r="B6428" s="83" t="n">
        <v>95</v>
      </c>
      <c r="C6428" s="7" t="n">
        <v>6</v>
      </c>
      <c r="D6428" s="7" t="n">
        <v>8</v>
      </c>
      <c r="E6428" s="7" t="n">
        <v>16</v>
      </c>
      <c r="F6428" s="7" t="n">
        <v>1000</v>
      </c>
      <c r="G6428" s="7" t="n">
        <v>1</v>
      </c>
    </row>
    <row r="6429" spans="1:7">
      <c r="A6429" t="s">
        <v>4</v>
      </c>
      <c r="B6429" s="4" t="s">
        <v>5</v>
      </c>
      <c r="C6429" s="4" t="s">
        <v>7</v>
      </c>
      <c r="D6429" s="4" t="s">
        <v>11</v>
      </c>
      <c r="E6429" s="4" t="s">
        <v>11</v>
      </c>
      <c r="F6429" s="4" t="s">
        <v>11</v>
      </c>
      <c r="G6429" s="4" t="s">
        <v>13</v>
      </c>
    </row>
    <row r="6430" spans="1:7">
      <c r="A6430" t="n">
        <v>43335</v>
      </c>
      <c r="B6430" s="83" t="n">
        <v>95</v>
      </c>
      <c r="C6430" s="7" t="n">
        <v>6</v>
      </c>
      <c r="D6430" s="7" t="n">
        <v>8</v>
      </c>
      <c r="E6430" s="7" t="n">
        <v>15</v>
      </c>
      <c r="F6430" s="7" t="n">
        <v>1000</v>
      </c>
      <c r="G6430" s="7" t="n">
        <v>1</v>
      </c>
    </row>
    <row r="6431" spans="1:7">
      <c r="A6431" t="s">
        <v>4</v>
      </c>
      <c r="B6431" s="4" t="s">
        <v>5</v>
      </c>
      <c r="C6431" s="4" t="s">
        <v>7</v>
      </c>
      <c r="D6431" s="4" t="s">
        <v>11</v>
      </c>
      <c r="E6431" s="4" t="s">
        <v>11</v>
      </c>
      <c r="F6431" s="4" t="s">
        <v>11</v>
      </c>
      <c r="G6431" s="4" t="s">
        <v>13</v>
      </c>
    </row>
    <row r="6432" spans="1:7">
      <c r="A6432" t="n">
        <v>43347</v>
      </c>
      <c r="B6432" s="83" t="n">
        <v>95</v>
      </c>
      <c r="C6432" s="7" t="n">
        <v>6</v>
      </c>
      <c r="D6432" s="7" t="n">
        <v>8</v>
      </c>
      <c r="E6432" s="7" t="n">
        <v>14</v>
      </c>
      <c r="F6432" s="7" t="n">
        <v>1000</v>
      </c>
      <c r="G6432" s="7" t="n">
        <v>1</v>
      </c>
    </row>
    <row r="6433" spans="1:7">
      <c r="A6433" t="s">
        <v>4</v>
      </c>
      <c r="B6433" s="4" t="s">
        <v>5</v>
      </c>
      <c r="C6433" s="4" t="s">
        <v>7</v>
      </c>
      <c r="D6433" s="4" t="s">
        <v>11</v>
      </c>
      <c r="E6433" s="4" t="s">
        <v>11</v>
      </c>
      <c r="F6433" s="4" t="s">
        <v>11</v>
      </c>
      <c r="G6433" s="4" t="s">
        <v>13</v>
      </c>
    </row>
    <row r="6434" spans="1:7">
      <c r="A6434" t="n">
        <v>43359</v>
      </c>
      <c r="B6434" s="83" t="n">
        <v>95</v>
      </c>
      <c r="C6434" s="7" t="n">
        <v>6</v>
      </c>
      <c r="D6434" s="7" t="n">
        <v>4</v>
      </c>
      <c r="E6434" s="7" t="n">
        <v>16</v>
      </c>
      <c r="F6434" s="7" t="n">
        <v>1000</v>
      </c>
      <c r="G6434" s="7" t="n">
        <v>1</v>
      </c>
    </row>
    <row r="6435" spans="1:7">
      <c r="A6435" t="s">
        <v>4</v>
      </c>
      <c r="B6435" s="4" t="s">
        <v>5</v>
      </c>
      <c r="C6435" s="4" t="s">
        <v>7</v>
      </c>
      <c r="D6435" s="4" t="s">
        <v>11</v>
      </c>
      <c r="E6435" s="4" t="s">
        <v>11</v>
      </c>
      <c r="F6435" s="4" t="s">
        <v>11</v>
      </c>
      <c r="G6435" s="4" t="s">
        <v>13</v>
      </c>
    </row>
    <row r="6436" spans="1:7">
      <c r="A6436" t="n">
        <v>43371</v>
      </c>
      <c r="B6436" s="83" t="n">
        <v>95</v>
      </c>
      <c r="C6436" s="7" t="n">
        <v>6</v>
      </c>
      <c r="D6436" s="7" t="n">
        <v>4</v>
      </c>
      <c r="E6436" s="7" t="n">
        <v>15</v>
      </c>
      <c r="F6436" s="7" t="n">
        <v>1000</v>
      </c>
      <c r="G6436" s="7" t="n">
        <v>1</v>
      </c>
    </row>
    <row r="6437" spans="1:7">
      <c r="A6437" t="s">
        <v>4</v>
      </c>
      <c r="B6437" s="4" t="s">
        <v>5</v>
      </c>
      <c r="C6437" s="4" t="s">
        <v>7</v>
      </c>
      <c r="D6437" s="4" t="s">
        <v>11</v>
      </c>
      <c r="E6437" s="4" t="s">
        <v>11</v>
      </c>
      <c r="F6437" s="4" t="s">
        <v>11</v>
      </c>
      <c r="G6437" s="4" t="s">
        <v>13</v>
      </c>
    </row>
    <row r="6438" spans="1:7">
      <c r="A6438" t="n">
        <v>43383</v>
      </c>
      <c r="B6438" s="83" t="n">
        <v>95</v>
      </c>
      <c r="C6438" s="7" t="n">
        <v>6</v>
      </c>
      <c r="D6438" s="7" t="n">
        <v>4</v>
      </c>
      <c r="E6438" s="7" t="n">
        <v>14</v>
      </c>
      <c r="F6438" s="7" t="n">
        <v>1000</v>
      </c>
      <c r="G6438" s="7" t="n">
        <v>1</v>
      </c>
    </row>
    <row r="6439" spans="1:7">
      <c r="A6439" t="s">
        <v>4</v>
      </c>
      <c r="B6439" s="4" t="s">
        <v>5</v>
      </c>
      <c r="C6439" s="4" t="s">
        <v>7</v>
      </c>
      <c r="D6439" s="4" t="s">
        <v>11</v>
      </c>
      <c r="E6439" s="4" t="s">
        <v>11</v>
      </c>
      <c r="F6439" s="4" t="s">
        <v>11</v>
      </c>
      <c r="G6439" s="4" t="s">
        <v>13</v>
      </c>
    </row>
    <row r="6440" spans="1:7">
      <c r="A6440" t="n">
        <v>43395</v>
      </c>
      <c r="B6440" s="83" t="n">
        <v>95</v>
      </c>
      <c r="C6440" s="7" t="n">
        <v>6</v>
      </c>
      <c r="D6440" s="7" t="n">
        <v>6</v>
      </c>
      <c r="E6440" s="7" t="n">
        <v>16</v>
      </c>
      <c r="F6440" s="7" t="n">
        <v>1000</v>
      </c>
      <c r="G6440" s="7" t="n">
        <v>1</v>
      </c>
    </row>
    <row r="6441" spans="1:7">
      <c r="A6441" t="s">
        <v>4</v>
      </c>
      <c r="B6441" s="4" t="s">
        <v>5</v>
      </c>
      <c r="C6441" s="4" t="s">
        <v>7</v>
      </c>
      <c r="D6441" s="4" t="s">
        <v>11</v>
      </c>
      <c r="E6441" s="4" t="s">
        <v>11</v>
      </c>
      <c r="F6441" s="4" t="s">
        <v>11</v>
      </c>
      <c r="G6441" s="4" t="s">
        <v>13</v>
      </c>
    </row>
    <row r="6442" spans="1:7">
      <c r="A6442" t="n">
        <v>43407</v>
      </c>
      <c r="B6442" s="83" t="n">
        <v>95</v>
      </c>
      <c r="C6442" s="7" t="n">
        <v>6</v>
      </c>
      <c r="D6442" s="7" t="n">
        <v>6</v>
      </c>
      <c r="E6442" s="7" t="n">
        <v>15</v>
      </c>
      <c r="F6442" s="7" t="n">
        <v>1000</v>
      </c>
      <c r="G6442" s="7" t="n">
        <v>1</v>
      </c>
    </row>
    <row r="6443" spans="1:7">
      <c r="A6443" t="s">
        <v>4</v>
      </c>
      <c r="B6443" s="4" t="s">
        <v>5</v>
      </c>
      <c r="C6443" s="4" t="s">
        <v>7</v>
      </c>
      <c r="D6443" s="4" t="s">
        <v>11</v>
      </c>
      <c r="E6443" s="4" t="s">
        <v>11</v>
      </c>
      <c r="F6443" s="4" t="s">
        <v>11</v>
      </c>
      <c r="G6443" s="4" t="s">
        <v>13</v>
      </c>
    </row>
    <row r="6444" spans="1:7">
      <c r="A6444" t="n">
        <v>43419</v>
      </c>
      <c r="B6444" s="83" t="n">
        <v>95</v>
      </c>
      <c r="C6444" s="7" t="n">
        <v>6</v>
      </c>
      <c r="D6444" s="7" t="n">
        <v>6</v>
      </c>
      <c r="E6444" s="7" t="n">
        <v>14</v>
      </c>
      <c r="F6444" s="7" t="n">
        <v>1000</v>
      </c>
      <c r="G6444" s="7" t="n">
        <v>1</v>
      </c>
    </row>
    <row r="6445" spans="1:7">
      <c r="A6445" t="s">
        <v>4</v>
      </c>
      <c r="B6445" s="4" t="s">
        <v>5</v>
      </c>
      <c r="C6445" s="4" t="s">
        <v>7</v>
      </c>
      <c r="D6445" s="4" t="s">
        <v>11</v>
      </c>
      <c r="E6445" s="4" t="s">
        <v>11</v>
      </c>
      <c r="F6445" s="4" t="s">
        <v>11</v>
      </c>
      <c r="G6445" s="4" t="s">
        <v>13</v>
      </c>
    </row>
    <row r="6446" spans="1:7">
      <c r="A6446" t="n">
        <v>43431</v>
      </c>
      <c r="B6446" s="83" t="n">
        <v>95</v>
      </c>
      <c r="C6446" s="7" t="n">
        <v>6</v>
      </c>
      <c r="D6446" s="7" t="n">
        <v>11</v>
      </c>
      <c r="E6446" s="7" t="n">
        <v>16</v>
      </c>
      <c r="F6446" s="7" t="n">
        <v>1500</v>
      </c>
      <c r="G6446" s="7" t="n">
        <v>1</v>
      </c>
    </row>
    <row r="6447" spans="1:7">
      <c r="A6447" t="s">
        <v>4</v>
      </c>
      <c r="B6447" s="4" t="s">
        <v>5</v>
      </c>
      <c r="C6447" s="4" t="s">
        <v>7</v>
      </c>
      <c r="D6447" s="4" t="s">
        <v>11</v>
      </c>
      <c r="E6447" s="4" t="s">
        <v>11</v>
      </c>
      <c r="F6447" s="4" t="s">
        <v>11</v>
      </c>
      <c r="G6447" s="4" t="s">
        <v>13</v>
      </c>
    </row>
    <row r="6448" spans="1:7">
      <c r="A6448" t="n">
        <v>43443</v>
      </c>
      <c r="B6448" s="83" t="n">
        <v>95</v>
      </c>
      <c r="C6448" s="7" t="n">
        <v>6</v>
      </c>
      <c r="D6448" s="7" t="n">
        <v>11</v>
      </c>
      <c r="E6448" s="7" t="n">
        <v>15</v>
      </c>
      <c r="F6448" s="7" t="n">
        <v>1000</v>
      </c>
      <c r="G6448" s="7" t="n">
        <v>1</v>
      </c>
    </row>
    <row r="6449" spans="1:7">
      <c r="A6449" t="s">
        <v>4</v>
      </c>
      <c r="B6449" s="4" t="s">
        <v>5</v>
      </c>
      <c r="C6449" s="4" t="s">
        <v>7</v>
      </c>
      <c r="D6449" s="4" t="s">
        <v>11</v>
      </c>
      <c r="E6449" s="4" t="s">
        <v>11</v>
      </c>
      <c r="F6449" s="4" t="s">
        <v>11</v>
      </c>
      <c r="G6449" s="4" t="s">
        <v>13</v>
      </c>
    </row>
    <row r="6450" spans="1:7">
      <c r="A6450" t="n">
        <v>43455</v>
      </c>
      <c r="B6450" s="83" t="n">
        <v>95</v>
      </c>
      <c r="C6450" s="7" t="n">
        <v>6</v>
      </c>
      <c r="D6450" s="7" t="n">
        <v>11</v>
      </c>
      <c r="E6450" s="7" t="n">
        <v>14</v>
      </c>
      <c r="F6450" s="7" t="n">
        <v>1000</v>
      </c>
      <c r="G6450" s="7" t="n">
        <v>1</v>
      </c>
    </row>
    <row r="6451" spans="1:7">
      <c r="A6451" t="s">
        <v>4</v>
      </c>
      <c r="B6451" s="4" t="s">
        <v>5</v>
      </c>
      <c r="C6451" s="4" t="s">
        <v>7</v>
      </c>
      <c r="D6451" s="4" t="s">
        <v>11</v>
      </c>
      <c r="E6451" s="4" t="s">
        <v>11</v>
      </c>
      <c r="F6451" s="4" t="s">
        <v>11</v>
      </c>
      <c r="G6451" s="4" t="s">
        <v>13</v>
      </c>
    </row>
    <row r="6452" spans="1:7">
      <c r="A6452" t="n">
        <v>43467</v>
      </c>
      <c r="B6452" s="83" t="n">
        <v>95</v>
      </c>
      <c r="C6452" s="7" t="n">
        <v>6</v>
      </c>
      <c r="D6452" s="7" t="n">
        <v>16</v>
      </c>
      <c r="E6452" s="7" t="n">
        <v>15</v>
      </c>
      <c r="F6452" s="7" t="n">
        <v>1000</v>
      </c>
      <c r="G6452" s="7" t="n">
        <v>1</v>
      </c>
    </row>
    <row r="6453" spans="1:7">
      <c r="A6453" t="s">
        <v>4</v>
      </c>
      <c r="B6453" s="4" t="s">
        <v>5</v>
      </c>
      <c r="C6453" s="4" t="s">
        <v>7</v>
      </c>
      <c r="D6453" s="4" t="s">
        <v>11</v>
      </c>
      <c r="E6453" s="4" t="s">
        <v>11</v>
      </c>
      <c r="F6453" s="4" t="s">
        <v>11</v>
      </c>
      <c r="G6453" s="4" t="s">
        <v>13</v>
      </c>
    </row>
    <row r="6454" spans="1:7">
      <c r="A6454" t="n">
        <v>43479</v>
      </c>
      <c r="B6454" s="83" t="n">
        <v>95</v>
      </c>
      <c r="C6454" s="7" t="n">
        <v>6</v>
      </c>
      <c r="D6454" s="7" t="n">
        <v>16</v>
      </c>
      <c r="E6454" s="7" t="n">
        <v>14</v>
      </c>
      <c r="F6454" s="7" t="n">
        <v>1000</v>
      </c>
      <c r="G6454" s="7" t="n">
        <v>1</v>
      </c>
    </row>
    <row r="6455" spans="1:7">
      <c r="A6455" t="s">
        <v>4</v>
      </c>
      <c r="B6455" s="4" t="s">
        <v>5</v>
      </c>
      <c r="C6455" s="4" t="s">
        <v>7</v>
      </c>
      <c r="D6455" s="4" t="s">
        <v>11</v>
      </c>
      <c r="E6455" s="4" t="s">
        <v>11</v>
      </c>
      <c r="F6455" s="4" t="s">
        <v>11</v>
      </c>
      <c r="G6455" s="4" t="s">
        <v>13</v>
      </c>
    </row>
    <row r="6456" spans="1:7">
      <c r="A6456" t="n">
        <v>43491</v>
      </c>
      <c r="B6456" s="83" t="n">
        <v>95</v>
      </c>
      <c r="C6456" s="7" t="n">
        <v>6</v>
      </c>
      <c r="D6456" s="7" t="n">
        <v>15</v>
      </c>
      <c r="E6456" s="7" t="n">
        <v>14</v>
      </c>
      <c r="F6456" s="7" t="n">
        <v>1000</v>
      </c>
      <c r="G6456" s="7" t="n">
        <v>1</v>
      </c>
    </row>
    <row r="6457" spans="1:7">
      <c r="A6457" t="s">
        <v>4</v>
      </c>
      <c r="B6457" s="4" t="s">
        <v>5</v>
      </c>
      <c r="C6457" s="4" t="s">
        <v>7</v>
      </c>
      <c r="D6457" s="4" t="s">
        <v>11</v>
      </c>
      <c r="E6457" s="4" t="s">
        <v>11</v>
      </c>
      <c r="F6457" s="4" t="s">
        <v>11</v>
      </c>
      <c r="G6457" s="4" t="s">
        <v>13</v>
      </c>
    </row>
    <row r="6458" spans="1:7">
      <c r="A6458" t="n">
        <v>43503</v>
      </c>
      <c r="B6458" s="83" t="n">
        <v>95</v>
      </c>
      <c r="C6458" s="7" t="n">
        <v>6</v>
      </c>
      <c r="D6458" s="7" t="n">
        <v>13</v>
      </c>
      <c r="E6458" s="7" t="n">
        <v>12</v>
      </c>
      <c r="F6458" s="7" t="n">
        <v>1500</v>
      </c>
      <c r="G6458" s="7" t="n">
        <v>1</v>
      </c>
    </row>
    <row r="6459" spans="1:7">
      <c r="A6459" t="s">
        <v>4</v>
      </c>
      <c r="B6459" s="4" t="s">
        <v>5</v>
      </c>
      <c r="C6459" s="4" t="s">
        <v>7</v>
      </c>
      <c r="D6459" s="4" t="s">
        <v>11</v>
      </c>
      <c r="E6459" s="4" t="s">
        <v>13</v>
      </c>
    </row>
    <row r="6460" spans="1:7">
      <c r="A6460" t="n">
        <v>43515</v>
      </c>
      <c r="B6460" s="76" t="n">
        <v>101</v>
      </c>
      <c r="C6460" s="7" t="n">
        <v>1</v>
      </c>
      <c r="D6460" s="7" t="n">
        <v>169</v>
      </c>
      <c r="E6460" s="7" t="n">
        <v>99</v>
      </c>
    </row>
    <row r="6461" spans="1:7">
      <c r="A6461" t="s">
        <v>4</v>
      </c>
      <c r="B6461" s="4" t="s">
        <v>5</v>
      </c>
      <c r="C6461" s="4" t="s">
        <v>7</v>
      </c>
      <c r="D6461" s="4" t="s">
        <v>11</v>
      </c>
      <c r="E6461" s="4" t="s">
        <v>13</v>
      </c>
    </row>
    <row r="6462" spans="1:7">
      <c r="A6462" t="n">
        <v>43523</v>
      </c>
      <c r="B6462" s="76" t="n">
        <v>101</v>
      </c>
      <c r="C6462" s="7" t="n">
        <v>1</v>
      </c>
      <c r="D6462" s="7" t="n">
        <v>170</v>
      </c>
      <c r="E6462" s="7" t="n">
        <v>99</v>
      </c>
    </row>
    <row r="6463" spans="1:7">
      <c r="A6463" t="s">
        <v>4</v>
      </c>
      <c r="B6463" s="4" t="s">
        <v>5</v>
      </c>
      <c r="C6463" s="4" t="s">
        <v>7</v>
      </c>
      <c r="D6463" s="4" t="s">
        <v>11</v>
      </c>
      <c r="E6463" s="4" t="s">
        <v>13</v>
      </c>
    </row>
    <row r="6464" spans="1:7">
      <c r="A6464" t="n">
        <v>43531</v>
      </c>
      <c r="B6464" s="76" t="n">
        <v>101</v>
      </c>
      <c r="C6464" s="7" t="n">
        <v>1</v>
      </c>
      <c r="D6464" s="7" t="n">
        <v>171</v>
      </c>
      <c r="E6464" s="7" t="n">
        <v>99</v>
      </c>
    </row>
    <row r="6465" spans="1:7">
      <c r="A6465" t="s">
        <v>4</v>
      </c>
      <c r="B6465" s="4" t="s">
        <v>5</v>
      </c>
      <c r="C6465" s="4" t="s">
        <v>7</v>
      </c>
      <c r="D6465" s="4" t="s">
        <v>11</v>
      </c>
      <c r="E6465" s="4" t="s">
        <v>13</v>
      </c>
    </row>
    <row r="6466" spans="1:7">
      <c r="A6466" t="n">
        <v>43539</v>
      </c>
      <c r="B6466" s="76" t="n">
        <v>101</v>
      </c>
      <c r="C6466" s="7" t="n">
        <v>1</v>
      </c>
      <c r="D6466" s="7" t="n">
        <v>172</v>
      </c>
      <c r="E6466" s="7" t="n">
        <v>99</v>
      </c>
    </row>
    <row r="6467" spans="1:7">
      <c r="A6467" t="s">
        <v>4</v>
      </c>
      <c r="B6467" s="4" t="s">
        <v>5</v>
      </c>
      <c r="C6467" s="4" t="s">
        <v>11</v>
      </c>
      <c r="D6467" s="4" t="s">
        <v>16</v>
      </c>
      <c r="E6467" s="4" t="s">
        <v>16</v>
      </c>
      <c r="F6467" s="4" t="s">
        <v>16</v>
      </c>
      <c r="G6467" s="4" t="s">
        <v>16</v>
      </c>
    </row>
    <row r="6468" spans="1:7">
      <c r="A6468" t="n">
        <v>43547</v>
      </c>
      <c r="B6468" s="25" t="n">
        <v>46</v>
      </c>
      <c r="C6468" s="7" t="n">
        <v>61456</v>
      </c>
      <c r="D6468" s="7" t="n">
        <v>0.46000000834465</v>
      </c>
      <c r="E6468" s="7" t="n">
        <v>-2.5</v>
      </c>
      <c r="F6468" s="7" t="n">
        <v>-12.0100002288818</v>
      </c>
      <c r="G6468" s="7" t="n">
        <v>189.899993896484</v>
      </c>
    </row>
    <row r="6469" spans="1:7">
      <c r="A6469" t="s">
        <v>4</v>
      </c>
      <c r="B6469" s="4" t="s">
        <v>5</v>
      </c>
      <c r="C6469" s="4" t="s">
        <v>7</v>
      </c>
      <c r="D6469" s="4" t="s">
        <v>7</v>
      </c>
      <c r="E6469" s="4" t="s">
        <v>16</v>
      </c>
      <c r="F6469" s="4" t="s">
        <v>16</v>
      </c>
      <c r="G6469" s="4" t="s">
        <v>16</v>
      </c>
      <c r="H6469" s="4" t="s">
        <v>11</v>
      </c>
      <c r="I6469" s="4" t="s">
        <v>7</v>
      </c>
    </row>
    <row r="6470" spans="1:7">
      <c r="A6470" t="n">
        <v>43566</v>
      </c>
      <c r="B6470" s="26" t="n">
        <v>45</v>
      </c>
      <c r="C6470" s="7" t="n">
        <v>4</v>
      </c>
      <c r="D6470" s="7" t="n">
        <v>3</v>
      </c>
      <c r="E6470" s="7" t="n">
        <v>3.79999995231628</v>
      </c>
      <c r="F6470" s="7" t="n">
        <v>345.600006103516</v>
      </c>
      <c r="G6470" s="7" t="n">
        <v>0</v>
      </c>
      <c r="H6470" s="7" t="n">
        <v>0</v>
      </c>
      <c r="I6470" s="7" t="n">
        <v>0</v>
      </c>
    </row>
    <row r="6471" spans="1:7">
      <c r="A6471" t="s">
        <v>4</v>
      </c>
      <c r="B6471" s="4" t="s">
        <v>5</v>
      </c>
      <c r="C6471" s="4" t="s">
        <v>11</v>
      </c>
    </row>
    <row r="6472" spans="1:7">
      <c r="A6472" t="n">
        <v>43584</v>
      </c>
      <c r="B6472" s="36" t="n">
        <v>16</v>
      </c>
      <c r="C6472" s="7" t="n">
        <v>500</v>
      </c>
    </row>
    <row r="6473" spans="1:7">
      <c r="A6473" t="s">
        <v>4</v>
      </c>
      <c r="B6473" s="4" t="s">
        <v>5</v>
      </c>
      <c r="C6473" s="4" t="s">
        <v>7</v>
      </c>
      <c r="D6473" s="4" t="s">
        <v>11</v>
      </c>
      <c r="E6473" s="4" t="s">
        <v>11</v>
      </c>
    </row>
    <row r="6474" spans="1:7">
      <c r="A6474" t="n">
        <v>43587</v>
      </c>
      <c r="B6474" s="28" t="n">
        <v>49</v>
      </c>
      <c r="C6474" s="7" t="n">
        <v>5</v>
      </c>
      <c r="D6474" s="7" t="n">
        <v>0</v>
      </c>
      <c r="E6474" s="7" t="n">
        <v>124</v>
      </c>
    </row>
    <row r="6475" spans="1:7">
      <c r="A6475" t="s">
        <v>4</v>
      </c>
      <c r="B6475" s="4" t="s">
        <v>5</v>
      </c>
      <c r="C6475" s="4" t="s">
        <v>7</v>
      </c>
      <c r="D6475" s="4" t="s">
        <v>11</v>
      </c>
      <c r="E6475" s="4" t="s">
        <v>11</v>
      </c>
    </row>
    <row r="6476" spans="1:7">
      <c r="A6476" t="n">
        <v>43593</v>
      </c>
      <c r="B6476" s="28" t="n">
        <v>49</v>
      </c>
      <c r="C6476" s="7" t="n">
        <v>5</v>
      </c>
      <c r="D6476" s="7" t="n">
        <v>100</v>
      </c>
      <c r="E6476" s="7" t="n">
        <v>123</v>
      </c>
    </row>
    <row r="6477" spans="1:7">
      <c r="A6477" t="s">
        <v>4</v>
      </c>
      <c r="B6477" s="4" t="s">
        <v>5</v>
      </c>
      <c r="C6477" s="4" t="s">
        <v>11</v>
      </c>
    </row>
    <row r="6478" spans="1:7">
      <c r="A6478" t="n">
        <v>43599</v>
      </c>
      <c r="B6478" s="84" t="n">
        <v>143</v>
      </c>
      <c r="C6478" s="7" t="n">
        <v>46</v>
      </c>
    </row>
    <row r="6479" spans="1:7">
      <c r="A6479" t="s">
        <v>4</v>
      </c>
      <c r="B6479" s="4" t="s">
        <v>5</v>
      </c>
      <c r="C6479" s="4" t="s">
        <v>7</v>
      </c>
      <c r="D6479" s="4" t="s">
        <v>11</v>
      </c>
      <c r="E6479" s="4" t="s">
        <v>11</v>
      </c>
      <c r="F6479" s="4" t="s">
        <v>11</v>
      </c>
      <c r="G6479" s="4" t="s">
        <v>11</v>
      </c>
      <c r="H6479" s="4" t="s">
        <v>11</v>
      </c>
      <c r="I6479" s="4" t="s">
        <v>11</v>
      </c>
      <c r="J6479" s="4" t="s">
        <v>11</v>
      </c>
      <c r="K6479" s="4" t="s">
        <v>11</v>
      </c>
      <c r="L6479" s="4" t="s">
        <v>11</v>
      </c>
      <c r="M6479" s="4" t="s">
        <v>11</v>
      </c>
      <c r="N6479" s="4" t="s">
        <v>13</v>
      </c>
      <c r="O6479" s="4" t="s">
        <v>13</v>
      </c>
      <c r="P6479" s="4" t="s">
        <v>13</v>
      </c>
      <c r="Q6479" s="4" t="s">
        <v>13</v>
      </c>
      <c r="R6479" s="4" t="s">
        <v>7</v>
      </c>
      <c r="S6479" s="4" t="s">
        <v>8</v>
      </c>
    </row>
    <row r="6480" spans="1:7">
      <c r="A6480" t="n">
        <v>43602</v>
      </c>
      <c r="B6480" s="52" t="n">
        <v>75</v>
      </c>
      <c r="C6480" s="7" t="n">
        <v>0</v>
      </c>
      <c r="D6480" s="7" t="n">
        <v>0</v>
      </c>
      <c r="E6480" s="7" t="n">
        <v>0</v>
      </c>
      <c r="F6480" s="7" t="n">
        <v>1024</v>
      </c>
      <c r="G6480" s="7" t="n">
        <v>720</v>
      </c>
      <c r="H6480" s="7" t="n">
        <v>226</v>
      </c>
      <c r="I6480" s="7" t="n">
        <v>40</v>
      </c>
      <c r="J6480" s="7" t="n">
        <v>0</v>
      </c>
      <c r="K6480" s="7" t="n">
        <v>0</v>
      </c>
      <c r="L6480" s="7" t="n">
        <v>1024</v>
      </c>
      <c r="M6480" s="7" t="n">
        <v>720</v>
      </c>
      <c r="N6480" s="7" t="n">
        <v>1065353216</v>
      </c>
      <c r="O6480" s="7" t="n">
        <v>1065353216</v>
      </c>
      <c r="P6480" s="7" t="n">
        <v>1065353216</v>
      </c>
      <c r="Q6480" s="7" t="n">
        <v>0</v>
      </c>
      <c r="R6480" s="7" t="n">
        <v>1</v>
      </c>
      <c r="S6480" s="7" t="s">
        <v>340</v>
      </c>
    </row>
    <row r="6481" spans="1:19">
      <c r="A6481" t="s">
        <v>4</v>
      </c>
      <c r="B6481" s="4" t="s">
        <v>5</v>
      </c>
      <c r="C6481" s="4" t="s">
        <v>7</v>
      </c>
      <c r="D6481" s="4" t="s">
        <v>8</v>
      </c>
    </row>
    <row r="6482" spans="1:19">
      <c r="A6482" t="n">
        <v>43656</v>
      </c>
      <c r="B6482" s="6" t="n">
        <v>2</v>
      </c>
      <c r="C6482" s="7" t="n">
        <v>10</v>
      </c>
      <c r="D6482" s="7" t="s">
        <v>341</v>
      </c>
    </row>
    <row r="6483" spans="1:19">
      <c r="A6483" t="s">
        <v>4</v>
      </c>
      <c r="B6483" s="4" t="s">
        <v>5</v>
      </c>
      <c r="C6483" s="4" t="s">
        <v>11</v>
      </c>
    </row>
    <row r="6484" spans="1:19">
      <c r="A6484" t="n">
        <v>43671</v>
      </c>
      <c r="B6484" s="36" t="n">
        <v>16</v>
      </c>
      <c r="C6484" s="7" t="n">
        <v>0</v>
      </c>
    </row>
    <row r="6485" spans="1:19">
      <c r="A6485" t="s">
        <v>4</v>
      </c>
      <c r="B6485" s="4" t="s">
        <v>5</v>
      </c>
      <c r="C6485" s="4" t="s">
        <v>7</v>
      </c>
      <c r="D6485" s="4" t="s">
        <v>11</v>
      </c>
    </row>
    <row r="6486" spans="1:19">
      <c r="A6486" t="n">
        <v>43674</v>
      </c>
      <c r="B6486" s="29" t="n">
        <v>58</v>
      </c>
      <c r="C6486" s="7" t="n">
        <v>105</v>
      </c>
      <c r="D6486" s="7" t="n">
        <v>300</v>
      </c>
    </row>
    <row r="6487" spans="1:19">
      <c r="A6487" t="s">
        <v>4</v>
      </c>
      <c r="B6487" s="4" t="s">
        <v>5</v>
      </c>
      <c r="C6487" s="4" t="s">
        <v>16</v>
      </c>
      <c r="D6487" s="4" t="s">
        <v>11</v>
      </c>
    </row>
    <row r="6488" spans="1:19">
      <c r="A6488" t="n">
        <v>43678</v>
      </c>
      <c r="B6488" s="50" t="n">
        <v>103</v>
      </c>
      <c r="C6488" s="7" t="n">
        <v>1</v>
      </c>
      <c r="D6488" s="7" t="n">
        <v>300</v>
      </c>
    </row>
    <row r="6489" spans="1:19">
      <c r="A6489" t="s">
        <v>4</v>
      </c>
      <c r="B6489" s="4" t="s">
        <v>5</v>
      </c>
      <c r="C6489" s="4" t="s">
        <v>7</v>
      </c>
      <c r="D6489" s="4" t="s">
        <v>11</v>
      </c>
    </row>
    <row r="6490" spans="1:19">
      <c r="A6490" t="n">
        <v>43685</v>
      </c>
      <c r="B6490" s="51" t="n">
        <v>72</v>
      </c>
      <c r="C6490" s="7" t="n">
        <v>4</v>
      </c>
      <c r="D6490" s="7" t="n">
        <v>0</v>
      </c>
    </row>
    <row r="6491" spans="1:19">
      <c r="A6491" t="s">
        <v>4</v>
      </c>
      <c r="B6491" s="4" t="s">
        <v>5</v>
      </c>
      <c r="C6491" s="4" t="s">
        <v>13</v>
      </c>
    </row>
    <row r="6492" spans="1:19">
      <c r="A6492" t="n">
        <v>43689</v>
      </c>
      <c r="B6492" s="67" t="n">
        <v>15</v>
      </c>
      <c r="C6492" s="7" t="n">
        <v>1073741824</v>
      </c>
    </row>
    <row r="6493" spans="1:19">
      <c r="A6493" t="s">
        <v>4</v>
      </c>
      <c r="B6493" s="4" t="s">
        <v>5</v>
      </c>
      <c r="C6493" s="4" t="s">
        <v>7</v>
      </c>
    </row>
    <row r="6494" spans="1:19">
      <c r="A6494" t="n">
        <v>43694</v>
      </c>
      <c r="B6494" s="34" t="n">
        <v>64</v>
      </c>
      <c r="C6494" s="7" t="n">
        <v>3</v>
      </c>
    </row>
    <row r="6495" spans="1:19">
      <c r="A6495" t="s">
        <v>4</v>
      </c>
      <c r="B6495" s="4" t="s">
        <v>5</v>
      </c>
      <c r="C6495" s="4" t="s">
        <v>7</v>
      </c>
    </row>
    <row r="6496" spans="1:19">
      <c r="A6496" t="n">
        <v>43696</v>
      </c>
      <c r="B6496" s="15" t="n">
        <v>74</v>
      </c>
      <c r="C6496" s="7" t="n">
        <v>67</v>
      </c>
    </row>
    <row r="6497" spans="1:4">
      <c r="A6497" t="s">
        <v>4</v>
      </c>
      <c r="B6497" s="4" t="s">
        <v>5</v>
      </c>
      <c r="C6497" s="4" t="s">
        <v>7</v>
      </c>
      <c r="D6497" s="4" t="s">
        <v>7</v>
      </c>
      <c r="E6497" s="4" t="s">
        <v>11</v>
      </c>
    </row>
    <row r="6498" spans="1:4">
      <c r="A6498" t="n">
        <v>43698</v>
      </c>
      <c r="B6498" s="26" t="n">
        <v>45</v>
      </c>
      <c r="C6498" s="7" t="n">
        <v>8</v>
      </c>
      <c r="D6498" s="7" t="n">
        <v>1</v>
      </c>
      <c r="E6498" s="7" t="n">
        <v>0</v>
      </c>
    </row>
    <row r="6499" spans="1:4">
      <c r="A6499" t="s">
        <v>4</v>
      </c>
      <c r="B6499" s="4" t="s">
        <v>5</v>
      </c>
      <c r="C6499" s="4" t="s">
        <v>11</v>
      </c>
    </row>
    <row r="6500" spans="1:4">
      <c r="A6500" t="n">
        <v>43703</v>
      </c>
      <c r="B6500" s="23" t="n">
        <v>13</v>
      </c>
      <c r="C6500" s="7" t="n">
        <v>6409</v>
      </c>
    </row>
    <row r="6501" spans="1:4">
      <c r="A6501" t="s">
        <v>4</v>
      </c>
      <c r="B6501" s="4" t="s">
        <v>5</v>
      </c>
      <c r="C6501" s="4" t="s">
        <v>11</v>
      </c>
    </row>
    <row r="6502" spans="1:4">
      <c r="A6502" t="n">
        <v>43706</v>
      </c>
      <c r="B6502" s="23" t="n">
        <v>13</v>
      </c>
      <c r="C6502" s="7" t="n">
        <v>6408</v>
      </c>
    </row>
    <row r="6503" spans="1:4">
      <c r="A6503" t="s">
        <v>4</v>
      </c>
      <c r="B6503" s="4" t="s">
        <v>5</v>
      </c>
      <c r="C6503" s="4" t="s">
        <v>11</v>
      </c>
    </row>
    <row r="6504" spans="1:4">
      <c r="A6504" t="n">
        <v>43709</v>
      </c>
      <c r="B6504" s="24" t="n">
        <v>12</v>
      </c>
      <c r="C6504" s="7" t="n">
        <v>6464</v>
      </c>
    </row>
    <row r="6505" spans="1:4">
      <c r="A6505" t="s">
        <v>4</v>
      </c>
      <c r="B6505" s="4" t="s">
        <v>5</v>
      </c>
      <c r="C6505" s="4" t="s">
        <v>11</v>
      </c>
    </row>
    <row r="6506" spans="1:4">
      <c r="A6506" t="n">
        <v>43712</v>
      </c>
      <c r="B6506" s="23" t="n">
        <v>13</v>
      </c>
      <c r="C6506" s="7" t="n">
        <v>6465</v>
      </c>
    </row>
    <row r="6507" spans="1:4">
      <c r="A6507" t="s">
        <v>4</v>
      </c>
      <c r="B6507" s="4" t="s">
        <v>5</v>
      </c>
      <c r="C6507" s="4" t="s">
        <v>11</v>
      </c>
    </row>
    <row r="6508" spans="1:4">
      <c r="A6508" t="n">
        <v>43715</v>
      </c>
      <c r="B6508" s="23" t="n">
        <v>13</v>
      </c>
      <c r="C6508" s="7" t="n">
        <v>6466</v>
      </c>
    </row>
    <row r="6509" spans="1:4">
      <c r="A6509" t="s">
        <v>4</v>
      </c>
      <c r="B6509" s="4" t="s">
        <v>5</v>
      </c>
      <c r="C6509" s="4" t="s">
        <v>11</v>
      </c>
    </row>
    <row r="6510" spans="1:4">
      <c r="A6510" t="n">
        <v>43718</v>
      </c>
      <c r="B6510" s="23" t="n">
        <v>13</v>
      </c>
      <c r="C6510" s="7" t="n">
        <v>6467</v>
      </c>
    </row>
    <row r="6511" spans="1:4">
      <c r="A6511" t="s">
        <v>4</v>
      </c>
      <c r="B6511" s="4" t="s">
        <v>5</v>
      </c>
      <c r="C6511" s="4" t="s">
        <v>11</v>
      </c>
    </row>
    <row r="6512" spans="1:4">
      <c r="A6512" t="n">
        <v>43721</v>
      </c>
      <c r="B6512" s="23" t="n">
        <v>13</v>
      </c>
      <c r="C6512" s="7" t="n">
        <v>6468</v>
      </c>
    </row>
    <row r="6513" spans="1:5">
      <c r="A6513" t="s">
        <v>4</v>
      </c>
      <c r="B6513" s="4" t="s">
        <v>5</v>
      </c>
      <c r="C6513" s="4" t="s">
        <v>11</v>
      </c>
    </row>
    <row r="6514" spans="1:5">
      <c r="A6514" t="n">
        <v>43724</v>
      </c>
      <c r="B6514" s="23" t="n">
        <v>13</v>
      </c>
      <c r="C6514" s="7" t="n">
        <v>6469</v>
      </c>
    </row>
    <row r="6515" spans="1:5">
      <c r="A6515" t="s">
        <v>4</v>
      </c>
      <c r="B6515" s="4" t="s">
        <v>5</v>
      </c>
      <c r="C6515" s="4" t="s">
        <v>11</v>
      </c>
    </row>
    <row r="6516" spans="1:5">
      <c r="A6516" t="n">
        <v>43727</v>
      </c>
      <c r="B6516" s="23" t="n">
        <v>13</v>
      </c>
      <c r="C6516" s="7" t="n">
        <v>6470</v>
      </c>
    </row>
    <row r="6517" spans="1:5">
      <c r="A6517" t="s">
        <v>4</v>
      </c>
      <c r="B6517" s="4" t="s">
        <v>5</v>
      </c>
      <c r="C6517" s="4" t="s">
        <v>11</v>
      </c>
    </row>
    <row r="6518" spans="1:5">
      <c r="A6518" t="n">
        <v>43730</v>
      </c>
      <c r="B6518" s="23" t="n">
        <v>13</v>
      </c>
      <c r="C6518" s="7" t="n">
        <v>6471</v>
      </c>
    </row>
    <row r="6519" spans="1:5">
      <c r="A6519" t="s">
        <v>4</v>
      </c>
      <c r="B6519" s="4" t="s">
        <v>5</v>
      </c>
      <c r="C6519" s="4" t="s">
        <v>7</v>
      </c>
    </row>
    <row r="6520" spans="1:5">
      <c r="A6520" t="n">
        <v>43733</v>
      </c>
      <c r="B6520" s="15" t="n">
        <v>74</v>
      </c>
      <c r="C6520" s="7" t="n">
        <v>18</v>
      </c>
    </row>
    <row r="6521" spans="1:5">
      <c r="A6521" t="s">
        <v>4</v>
      </c>
      <c r="B6521" s="4" t="s">
        <v>5</v>
      </c>
      <c r="C6521" s="4" t="s">
        <v>7</v>
      </c>
    </row>
    <row r="6522" spans="1:5">
      <c r="A6522" t="n">
        <v>43735</v>
      </c>
      <c r="B6522" s="15" t="n">
        <v>74</v>
      </c>
      <c r="C6522" s="7" t="n">
        <v>45</v>
      </c>
    </row>
    <row r="6523" spans="1:5">
      <c r="A6523" t="s">
        <v>4</v>
      </c>
      <c r="B6523" s="4" t="s">
        <v>5</v>
      </c>
      <c r="C6523" s="4" t="s">
        <v>11</v>
      </c>
    </row>
    <row r="6524" spans="1:5">
      <c r="A6524" t="n">
        <v>43737</v>
      </c>
      <c r="B6524" s="36" t="n">
        <v>16</v>
      </c>
      <c r="C6524" s="7" t="n">
        <v>0</v>
      </c>
    </row>
    <row r="6525" spans="1:5">
      <c r="A6525" t="s">
        <v>4</v>
      </c>
      <c r="B6525" s="4" t="s">
        <v>5</v>
      </c>
      <c r="C6525" s="4" t="s">
        <v>7</v>
      </c>
      <c r="D6525" s="4" t="s">
        <v>7</v>
      </c>
      <c r="E6525" s="4" t="s">
        <v>7</v>
      </c>
      <c r="F6525" s="4" t="s">
        <v>7</v>
      </c>
    </row>
    <row r="6526" spans="1:5">
      <c r="A6526" t="n">
        <v>43740</v>
      </c>
      <c r="B6526" s="9" t="n">
        <v>14</v>
      </c>
      <c r="C6526" s="7" t="n">
        <v>0</v>
      </c>
      <c r="D6526" s="7" t="n">
        <v>8</v>
      </c>
      <c r="E6526" s="7" t="n">
        <v>0</v>
      </c>
      <c r="F6526" s="7" t="n">
        <v>0</v>
      </c>
    </row>
    <row r="6527" spans="1:5">
      <c r="A6527" t="s">
        <v>4</v>
      </c>
      <c r="B6527" s="4" t="s">
        <v>5</v>
      </c>
      <c r="C6527" s="4" t="s">
        <v>7</v>
      </c>
      <c r="D6527" s="4" t="s">
        <v>8</v>
      </c>
    </row>
    <row r="6528" spans="1:5">
      <c r="A6528" t="n">
        <v>43745</v>
      </c>
      <c r="B6528" s="6" t="n">
        <v>2</v>
      </c>
      <c r="C6528" s="7" t="n">
        <v>11</v>
      </c>
      <c r="D6528" s="7" t="s">
        <v>21</v>
      </c>
    </row>
    <row r="6529" spans="1:6">
      <c r="A6529" t="s">
        <v>4</v>
      </c>
      <c r="B6529" s="4" t="s">
        <v>5</v>
      </c>
      <c r="C6529" s="4" t="s">
        <v>11</v>
      </c>
    </row>
    <row r="6530" spans="1:6">
      <c r="A6530" t="n">
        <v>43759</v>
      </c>
      <c r="B6530" s="36" t="n">
        <v>16</v>
      </c>
      <c r="C6530" s="7" t="n">
        <v>0</v>
      </c>
    </row>
    <row r="6531" spans="1:6">
      <c r="A6531" t="s">
        <v>4</v>
      </c>
      <c r="B6531" s="4" t="s">
        <v>5</v>
      </c>
      <c r="C6531" s="4" t="s">
        <v>7</v>
      </c>
      <c r="D6531" s="4" t="s">
        <v>8</v>
      </c>
    </row>
    <row r="6532" spans="1:6">
      <c r="A6532" t="n">
        <v>43762</v>
      </c>
      <c r="B6532" s="6" t="n">
        <v>2</v>
      </c>
      <c r="C6532" s="7" t="n">
        <v>11</v>
      </c>
      <c r="D6532" s="7" t="s">
        <v>34</v>
      </c>
    </row>
    <row r="6533" spans="1:6">
      <c r="A6533" t="s">
        <v>4</v>
      </c>
      <c r="B6533" s="4" t="s">
        <v>5</v>
      </c>
      <c r="C6533" s="4" t="s">
        <v>11</v>
      </c>
    </row>
    <row r="6534" spans="1:6">
      <c r="A6534" t="n">
        <v>43771</v>
      </c>
      <c r="B6534" s="36" t="n">
        <v>16</v>
      </c>
      <c r="C6534" s="7" t="n">
        <v>0</v>
      </c>
    </row>
    <row r="6535" spans="1:6">
      <c r="A6535" t="s">
        <v>4</v>
      </c>
      <c r="B6535" s="4" t="s">
        <v>5</v>
      </c>
      <c r="C6535" s="4" t="s">
        <v>13</v>
      </c>
    </row>
    <row r="6536" spans="1:6">
      <c r="A6536" t="n">
        <v>43774</v>
      </c>
      <c r="B6536" s="67" t="n">
        <v>15</v>
      </c>
      <c r="C6536" s="7" t="n">
        <v>2048</v>
      </c>
    </row>
    <row r="6537" spans="1:6">
      <c r="A6537" t="s">
        <v>4</v>
      </c>
      <c r="B6537" s="4" t="s">
        <v>5</v>
      </c>
      <c r="C6537" s="4" t="s">
        <v>7</v>
      </c>
      <c r="D6537" s="4" t="s">
        <v>8</v>
      </c>
    </row>
    <row r="6538" spans="1:6">
      <c r="A6538" t="n">
        <v>43779</v>
      </c>
      <c r="B6538" s="6" t="n">
        <v>2</v>
      </c>
      <c r="C6538" s="7" t="n">
        <v>10</v>
      </c>
      <c r="D6538" s="7" t="s">
        <v>39</v>
      </c>
    </row>
    <row r="6539" spans="1:6">
      <c r="A6539" t="s">
        <v>4</v>
      </c>
      <c r="B6539" s="4" t="s">
        <v>5</v>
      </c>
      <c r="C6539" s="4" t="s">
        <v>11</v>
      </c>
    </row>
    <row r="6540" spans="1:6">
      <c r="A6540" t="n">
        <v>43797</v>
      </c>
      <c r="B6540" s="36" t="n">
        <v>16</v>
      </c>
      <c r="C6540" s="7" t="n">
        <v>0</v>
      </c>
    </row>
    <row r="6541" spans="1:6">
      <c r="A6541" t="s">
        <v>4</v>
      </c>
      <c r="B6541" s="4" t="s">
        <v>5</v>
      </c>
      <c r="C6541" s="4" t="s">
        <v>7</v>
      </c>
      <c r="D6541" s="4" t="s">
        <v>8</v>
      </c>
    </row>
    <row r="6542" spans="1:6">
      <c r="A6542" t="n">
        <v>43800</v>
      </c>
      <c r="B6542" s="6" t="n">
        <v>2</v>
      </c>
      <c r="C6542" s="7" t="n">
        <v>10</v>
      </c>
      <c r="D6542" s="7" t="s">
        <v>40</v>
      </c>
    </row>
    <row r="6543" spans="1:6">
      <c r="A6543" t="s">
        <v>4</v>
      </c>
      <c r="B6543" s="4" t="s">
        <v>5</v>
      </c>
      <c r="C6543" s="4" t="s">
        <v>11</v>
      </c>
    </row>
    <row r="6544" spans="1:6">
      <c r="A6544" t="n">
        <v>43819</v>
      </c>
      <c r="B6544" s="36" t="n">
        <v>16</v>
      </c>
      <c r="C6544" s="7" t="n">
        <v>0</v>
      </c>
    </row>
    <row r="6545" spans="1:4">
      <c r="A6545" t="s">
        <v>4</v>
      </c>
      <c r="B6545" s="4" t="s">
        <v>5</v>
      </c>
      <c r="C6545" s="4" t="s">
        <v>7</v>
      </c>
      <c r="D6545" s="4" t="s">
        <v>11</v>
      </c>
      <c r="E6545" s="4" t="s">
        <v>16</v>
      </c>
    </row>
    <row r="6546" spans="1:4">
      <c r="A6546" t="n">
        <v>43822</v>
      </c>
      <c r="B6546" s="29" t="n">
        <v>58</v>
      </c>
      <c r="C6546" s="7" t="n">
        <v>100</v>
      </c>
      <c r="D6546" s="7" t="n">
        <v>1000</v>
      </c>
      <c r="E6546" s="7" t="n">
        <v>1</v>
      </c>
    </row>
    <row r="6547" spans="1:4">
      <c r="A6547" t="s">
        <v>4</v>
      </c>
      <c r="B6547" s="4" t="s">
        <v>5</v>
      </c>
      <c r="C6547" s="4" t="s">
        <v>7</v>
      </c>
      <c r="D6547" s="4" t="s">
        <v>11</v>
      </c>
    </row>
    <row r="6548" spans="1:4">
      <c r="A6548" t="n">
        <v>43830</v>
      </c>
      <c r="B6548" s="29" t="n">
        <v>58</v>
      </c>
      <c r="C6548" s="7" t="n">
        <v>255</v>
      </c>
      <c r="D6548" s="7" t="n">
        <v>0</v>
      </c>
    </row>
    <row r="6549" spans="1:4">
      <c r="A6549" t="s">
        <v>4</v>
      </c>
      <c r="B6549" s="4" t="s">
        <v>5</v>
      </c>
      <c r="C6549" s="4" t="s">
        <v>7</v>
      </c>
      <c r="D6549" s="4" t="s">
        <v>11</v>
      </c>
      <c r="E6549" s="4" t="s">
        <v>16</v>
      </c>
    </row>
    <row r="6550" spans="1:4">
      <c r="A6550" t="n">
        <v>43834</v>
      </c>
      <c r="B6550" s="29" t="n">
        <v>58</v>
      </c>
      <c r="C6550" s="7" t="n">
        <v>0</v>
      </c>
      <c r="D6550" s="7" t="n">
        <v>300</v>
      </c>
      <c r="E6550" s="7" t="n">
        <v>0.300000011920929</v>
      </c>
    </row>
    <row r="6551" spans="1:4">
      <c r="A6551" t="s">
        <v>4</v>
      </c>
      <c r="B6551" s="4" t="s">
        <v>5</v>
      </c>
      <c r="C6551" s="4" t="s">
        <v>7</v>
      </c>
      <c r="D6551" s="4" t="s">
        <v>11</v>
      </c>
    </row>
    <row r="6552" spans="1:4">
      <c r="A6552" t="n">
        <v>43842</v>
      </c>
      <c r="B6552" s="29" t="n">
        <v>58</v>
      </c>
      <c r="C6552" s="7" t="n">
        <v>255</v>
      </c>
      <c r="D6552" s="7" t="n">
        <v>0</v>
      </c>
    </row>
    <row r="6553" spans="1:4">
      <c r="A6553" t="s">
        <v>4</v>
      </c>
      <c r="B6553" s="4" t="s">
        <v>5</v>
      </c>
      <c r="C6553" s="4" t="s">
        <v>11</v>
      </c>
    </row>
    <row r="6554" spans="1:4">
      <c r="A6554" t="n">
        <v>43846</v>
      </c>
      <c r="B6554" s="36" t="n">
        <v>16</v>
      </c>
      <c r="C6554" s="7" t="n">
        <v>500</v>
      </c>
    </row>
    <row r="6555" spans="1:4">
      <c r="A6555" t="s">
        <v>4</v>
      </c>
      <c r="B6555" s="4" t="s">
        <v>5</v>
      </c>
      <c r="C6555" s="4" t="s">
        <v>7</v>
      </c>
      <c r="D6555" s="4" t="s">
        <v>11</v>
      </c>
      <c r="E6555" s="4" t="s">
        <v>16</v>
      </c>
      <c r="F6555" s="4" t="s">
        <v>11</v>
      </c>
      <c r="G6555" s="4" t="s">
        <v>13</v>
      </c>
      <c r="H6555" s="4" t="s">
        <v>13</v>
      </c>
      <c r="I6555" s="4" t="s">
        <v>11</v>
      </c>
      <c r="J6555" s="4" t="s">
        <v>11</v>
      </c>
      <c r="K6555" s="4" t="s">
        <v>13</v>
      </c>
      <c r="L6555" s="4" t="s">
        <v>13</v>
      </c>
      <c r="M6555" s="4" t="s">
        <v>13</v>
      </c>
      <c r="N6555" s="4" t="s">
        <v>13</v>
      </c>
      <c r="O6555" s="4" t="s">
        <v>8</v>
      </c>
    </row>
    <row r="6556" spans="1:4">
      <c r="A6556" t="n">
        <v>43849</v>
      </c>
      <c r="B6556" s="13" t="n">
        <v>50</v>
      </c>
      <c r="C6556" s="7" t="n">
        <v>0</v>
      </c>
      <c r="D6556" s="7" t="n">
        <v>12105</v>
      </c>
      <c r="E6556" s="7" t="n">
        <v>1</v>
      </c>
      <c r="F6556" s="7" t="n">
        <v>0</v>
      </c>
      <c r="G6556" s="7" t="n">
        <v>0</v>
      </c>
      <c r="H6556" s="7" t="n">
        <v>0</v>
      </c>
      <c r="I6556" s="7" t="n">
        <v>0</v>
      </c>
      <c r="J6556" s="7" t="n">
        <v>65533</v>
      </c>
      <c r="K6556" s="7" t="n">
        <v>0</v>
      </c>
      <c r="L6556" s="7" t="n">
        <v>0</v>
      </c>
      <c r="M6556" s="7" t="n">
        <v>0</v>
      </c>
      <c r="N6556" s="7" t="n">
        <v>0</v>
      </c>
      <c r="O6556" s="7" t="s">
        <v>15</v>
      </c>
    </row>
    <row r="6557" spans="1:4">
      <c r="A6557" t="s">
        <v>4</v>
      </c>
      <c r="B6557" s="4" t="s">
        <v>5</v>
      </c>
      <c r="C6557" s="4" t="s">
        <v>7</v>
      </c>
      <c r="D6557" s="4" t="s">
        <v>11</v>
      </c>
      <c r="E6557" s="4" t="s">
        <v>11</v>
      </c>
      <c r="F6557" s="4" t="s">
        <v>11</v>
      </c>
      <c r="G6557" s="4" t="s">
        <v>11</v>
      </c>
      <c r="H6557" s="4" t="s">
        <v>7</v>
      </c>
    </row>
    <row r="6558" spans="1:4">
      <c r="A6558" t="n">
        <v>43888</v>
      </c>
      <c r="B6558" s="65" t="n">
        <v>25</v>
      </c>
      <c r="C6558" s="7" t="n">
        <v>5</v>
      </c>
      <c r="D6558" s="7" t="n">
        <v>65535</v>
      </c>
      <c r="E6558" s="7" t="n">
        <v>65535</v>
      </c>
      <c r="F6558" s="7" t="n">
        <v>65535</v>
      </c>
      <c r="G6558" s="7" t="n">
        <v>65535</v>
      </c>
      <c r="H6558" s="7" t="n">
        <v>0</v>
      </c>
    </row>
    <row r="6559" spans="1:4">
      <c r="A6559" t="s">
        <v>4</v>
      </c>
      <c r="B6559" s="4" t="s">
        <v>5</v>
      </c>
      <c r="C6559" s="4" t="s">
        <v>11</v>
      </c>
      <c r="D6559" s="4" t="s">
        <v>7</v>
      </c>
      <c r="E6559" s="4" t="s">
        <v>46</v>
      </c>
      <c r="F6559" s="4" t="s">
        <v>7</v>
      </c>
      <c r="G6559" s="4" t="s">
        <v>7</v>
      </c>
    </row>
    <row r="6560" spans="1:4">
      <c r="A6560" t="n">
        <v>43899</v>
      </c>
      <c r="B6560" s="77" t="n">
        <v>24</v>
      </c>
      <c r="C6560" s="7" t="n">
        <v>65533</v>
      </c>
      <c r="D6560" s="7" t="n">
        <v>11</v>
      </c>
      <c r="E6560" s="7" t="s">
        <v>342</v>
      </c>
      <c r="F6560" s="7" t="n">
        <v>2</v>
      </c>
      <c r="G6560" s="7" t="n">
        <v>0</v>
      </c>
    </row>
    <row r="6561" spans="1:15">
      <c r="A6561" t="s">
        <v>4</v>
      </c>
      <c r="B6561" s="4" t="s">
        <v>5</v>
      </c>
    </row>
    <row r="6562" spans="1:15">
      <c r="A6562" t="n">
        <v>43933</v>
      </c>
      <c r="B6562" s="43" t="n">
        <v>28</v>
      </c>
    </row>
    <row r="6563" spans="1:15">
      <c r="A6563" t="s">
        <v>4</v>
      </c>
      <c r="B6563" s="4" t="s">
        <v>5</v>
      </c>
      <c r="C6563" s="4" t="s">
        <v>7</v>
      </c>
    </row>
    <row r="6564" spans="1:15">
      <c r="A6564" t="n">
        <v>43934</v>
      </c>
      <c r="B6564" s="78" t="n">
        <v>27</v>
      </c>
      <c r="C6564" s="7" t="n">
        <v>0</v>
      </c>
    </row>
    <row r="6565" spans="1:15">
      <c r="A6565" t="s">
        <v>4</v>
      </c>
      <c r="B6565" s="4" t="s">
        <v>5</v>
      </c>
      <c r="C6565" s="4" t="s">
        <v>7</v>
      </c>
    </row>
    <row r="6566" spans="1:15">
      <c r="A6566" t="n">
        <v>43936</v>
      </c>
      <c r="B6566" s="78" t="n">
        <v>27</v>
      </c>
      <c r="C6566" s="7" t="n">
        <v>1</v>
      </c>
    </row>
    <row r="6567" spans="1:15">
      <c r="A6567" t="s">
        <v>4</v>
      </c>
      <c r="B6567" s="4" t="s">
        <v>5</v>
      </c>
      <c r="C6567" s="4" t="s">
        <v>7</v>
      </c>
      <c r="D6567" s="4" t="s">
        <v>11</v>
      </c>
      <c r="E6567" s="4" t="s">
        <v>11</v>
      </c>
      <c r="F6567" s="4" t="s">
        <v>11</v>
      </c>
      <c r="G6567" s="4" t="s">
        <v>11</v>
      </c>
      <c r="H6567" s="4" t="s">
        <v>7</v>
      </c>
    </row>
    <row r="6568" spans="1:15">
      <c r="A6568" t="n">
        <v>43938</v>
      </c>
      <c r="B6568" s="65" t="n">
        <v>25</v>
      </c>
      <c r="C6568" s="7" t="n">
        <v>5</v>
      </c>
      <c r="D6568" s="7" t="n">
        <v>65535</v>
      </c>
      <c r="E6568" s="7" t="n">
        <v>500</v>
      </c>
      <c r="F6568" s="7" t="n">
        <v>800</v>
      </c>
      <c r="G6568" s="7" t="n">
        <v>140</v>
      </c>
      <c r="H6568" s="7" t="n">
        <v>0</v>
      </c>
    </row>
    <row r="6569" spans="1:15">
      <c r="A6569" t="s">
        <v>4</v>
      </c>
      <c r="B6569" s="4" t="s">
        <v>5</v>
      </c>
      <c r="C6569" s="4" t="s">
        <v>11</v>
      </c>
      <c r="D6569" s="4" t="s">
        <v>7</v>
      </c>
      <c r="E6569" s="4" t="s">
        <v>46</v>
      </c>
      <c r="F6569" s="4" t="s">
        <v>7</v>
      </c>
      <c r="G6569" s="4" t="s">
        <v>7</v>
      </c>
      <c r="H6569" s="4" t="s">
        <v>7</v>
      </c>
      <c r="I6569" s="4" t="s">
        <v>46</v>
      </c>
      <c r="J6569" s="4" t="s">
        <v>7</v>
      </c>
      <c r="K6569" s="4" t="s">
        <v>7</v>
      </c>
      <c r="L6569" s="4" t="s">
        <v>7</v>
      </c>
      <c r="M6569" s="4" t="s">
        <v>46</v>
      </c>
      <c r="N6569" s="4" t="s">
        <v>7</v>
      </c>
      <c r="O6569" s="4" t="s">
        <v>7</v>
      </c>
      <c r="P6569" s="4" t="s">
        <v>7</v>
      </c>
      <c r="Q6569" s="4" t="s">
        <v>46</v>
      </c>
      <c r="R6569" s="4" t="s">
        <v>7</v>
      </c>
      <c r="S6569" s="4" t="s">
        <v>7</v>
      </c>
      <c r="T6569" s="4" t="s">
        <v>7</v>
      </c>
      <c r="U6569" s="4" t="s">
        <v>46</v>
      </c>
      <c r="V6569" s="4" t="s">
        <v>7</v>
      </c>
      <c r="W6569" s="4" t="s">
        <v>7</v>
      </c>
    </row>
    <row r="6570" spans="1:15">
      <c r="A6570" t="n">
        <v>43949</v>
      </c>
      <c r="B6570" s="77" t="n">
        <v>24</v>
      </c>
      <c r="C6570" s="7" t="n">
        <v>65533</v>
      </c>
      <c r="D6570" s="7" t="n">
        <v>11</v>
      </c>
      <c r="E6570" s="7" t="s">
        <v>343</v>
      </c>
      <c r="F6570" s="7" t="n">
        <v>2</v>
      </c>
      <c r="G6570" s="7" t="n">
        <v>3</v>
      </c>
      <c r="H6570" s="7" t="n">
        <v>11</v>
      </c>
      <c r="I6570" s="7" t="s">
        <v>344</v>
      </c>
      <c r="J6570" s="7" t="n">
        <v>2</v>
      </c>
      <c r="K6570" s="7" t="n">
        <v>3</v>
      </c>
      <c r="L6570" s="7" t="n">
        <v>11</v>
      </c>
      <c r="M6570" s="7" t="s">
        <v>345</v>
      </c>
      <c r="N6570" s="7" t="n">
        <v>2</v>
      </c>
      <c r="O6570" s="7" t="n">
        <v>3</v>
      </c>
      <c r="P6570" s="7" t="n">
        <v>11</v>
      </c>
      <c r="Q6570" s="7" t="s">
        <v>346</v>
      </c>
      <c r="R6570" s="7" t="n">
        <v>2</v>
      </c>
      <c r="S6570" s="7" t="n">
        <v>3</v>
      </c>
      <c r="T6570" s="7" t="n">
        <v>11</v>
      </c>
      <c r="U6570" s="7" t="s">
        <v>347</v>
      </c>
      <c r="V6570" s="7" t="n">
        <v>2</v>
      </c>
      <c r="W6570" s="7" t="n">
        <v>0</v>
      </c>
    </row>
    <row r="6571" spans="1:15">
      <c r="A6571" t="s">
        <v>4</v>
      </c>
      <c r="B6571" s="4" t="s">
        <v>5</v>
      </c>
    </row>
    <row r="6572" spans="1:15">
      <c r="A6572" t="n">
        <v>44472</v>
      </c>
      <c r="B6572" s="43" t="n">
        <v>28</v>
      </c>
    </row>
    <row r="6573" spans="1:15">
      <c r="A6573" t="s">
        <v>4</v>
      </c>
      <c r="B6573" s="4" t="s">
        <v>5</v>
      </c>
      <c r="C6573" s="4" t="s">
        <v>7</v>
      </c>
    </row>
    <row r="6574" spans="1:15">
      <c r="A6574" t="n">
        <v>44473</v>
      </c>
      <c r="B6574" s="78" t="n">
        <v>27</v>
      </c>
      <c r="C6574" s="7" t="n">
        <v>0</v>
      </c>
    </row>
    <row r="6575" spans="1:15">
      <c r="A6575" t="s">
        <v>4</v>
      </c>
      <c r="B6575" s="4" t="s">
        <v>5</v>
      </c>
      <c r="C6575" s="4" t="s">
        <v>7</v>
      </c>
    </row>
    <row r="6576" spans="1:15">
      <c r="A6576" t="n">
        <v>44475</v>
      </c>
      <c r="B6576" s="78" t="n">
        <v>27</v>
      </c>
      <c r="C6576" s="7" t="n">
        <v>1</v>
      </c>
    </row>
    <row r="6577" spans="1:23">
      <c r="A6577" t="s">
        <v>4</v>
      </c>
      <c r="B6577" s="4" t="s">
        <v>5</v>
      </c>
      <c r="C6577" s="4" t="s">
        <v>7</v>
      </c>
      <c r="D6577" s="4" t="s">
        <v>11</v>
      </c>
      <c r="E6577" s="4" t="s">
        <v>11</v>
      </c>
      <c r="F6577" s="4" t="s">
        <v>11</v>
      </c>
      <c r="G6577" s="4" t="s">
        <v>11</v>
      </c>
      <c r="H6577" s="4" t="s">
        <v>7</v>
      </c>
    </row>
    <row r="6578" spans="1:23">
      <c r="A6578" t="n">
        <v>44477</v>
      </c>
      <c r="B6578" s="65" t="n">
        <v>25</v>
      </c>
      <c r="C6578" s="7" t="n">
        <v>5</v>
      </c>
      <c r="D6578" s="7" t="n">
        <v>65535</v>
      </c>
      <c r="E6578" s="7" t="n">
        <v>65535</v>
      </c>
      <c r="F6578" s="7" t="n">
        <v>65535</v>
      </c>
      <c r="G6578" s="7" t="n">
        <v>65535</v>
      </c>
      <c r="H6578" s="7" t="n">
        <v>0</v>
      </c>
    </row>
    <row r="6579" spans="1:23">
      <c r="A6579" t="s">
        <v>4</v>
      </c>
      <c r="B6579" s="4" t="s">
        <v>5</v>
      </c>
      <c r="C6579" s="4" t="s">
        <v>11</v>
      </c>
    </row>
    <row r="6580" spans="1:23">
      <c r="A6580" t="n">
        <v>44488</v>
      </c>
      <c r="B6580" s="36" t="n">
        <v>16</v>
      </c>
      <c r="C6580" s="7" t="n">
        <v>500</v>
      </c>
    </row>
    <row r="6581" spans="1:23">
      <c r="A6581" t="s">
        <v>4</v>
      </c>
      <c r="B6581" s="4" t="s">
        <v>5</v>
      </c>
      <c r="C6581" s="4" t="s">
        <v>7</v>
      </c>
      <c r="D6581" s="4" t="s">
        <v>11</v>
      </c>
      <c r="E6581" s="4" t="s">
        <v>7</v>
      </c>
      <c r="F6581" s="4" t="s">
        <v>7</v>
      </c>
      <c r="G6581" s="4" t="s">
        <v>12</v>
      </c>
    </row>
    <row r="6582" spans="1:23">
      <c r="A6582" t="n">
        <v>44491</v>
      </c>
      <c r="B6582" s="10" t="n">
        <v>5</v>
      </c>
      <c r="C6582" s="7" t="n">
        <v>30</v>
      </c>
      <c r="D6582" s="7" t="n">
        <v>6403</v>
      </c>
      <c r="E6582" s="7" t="n">
        <v>8</v>
      </c>
      <c r="F6582" s="7" t="n">
        <v>1</v>
      </c>
      <c r="G6582" s="11" t="n">
        <f t="normal" ca="1">A6600</f>
        <v>0</v>
      </c>
    </row>
    <row r="6583" spans="1:23">
      <c r="A6583" t="s">
        <v>4</v>
      </c>
      <c r="B6583" s="4" t="s">
        <v>5</v>
      </c>
      <c r="C6583" s="4" t="s">
        <v>7</v>
      </c>
      <c r="D6583" s="4" t="s">
        <v>11</v>
      </c>
      <c r="E6583" s="4" t="s">
        <v>16</v>
      </c>
      <c r="F6583" s="4" t="s">
        <v>11</v>
      </c>
      <c r="G6583" s="4" t="s">
        <v>13</v>
      </c>
      <c r="H6583" s="4" t="s">
        <v>13</v>
      </c>
      <c r="I6583" s="4" t="s">
        <v>11</v>
      </c>
      <c r="J6583" s="4" t="s">
        <v>11</v>
      </c>
      <c r="K6583" s="4" t="s">
        <v>13</v>
      </c>
      <c r="L6583" s="4" t="s">
        <v>13</v>
      </c>
      <c r="M6583" s="4" t="s">
        <v>13</v>
      </c>
      <c r="N6583" s="4" t="s">
        <v>13</v>
      </c>
      <c r="O6583" s="4" t="s">
        <v>8</v>
      </c>
    </row>
    <row r="6584" spans="1:23">
      <c r="A6584" t="n">
        <v>44501</v>
      </c>
      <c r="B6584" s="13" t="n">
        <v>50</v>
      </c>
      <c r="C6584" s="7" t="n">
        <v>0</v>
      </c>
      <c r="D6584" s="7" t="n">
        <v>12105</v>
      </c>
      <c r="E6584" s="7" t="n">
        <v>1</v>
      </c>
      <c r="F6584" s="7" t="n">
        <v>0</v>
      </c>
      <c r="G6584" s="7" t="n">
        <v>0</v>
      </c>
      <c r="H6584" s="7" t="n">
        <v>0</v>
      </c>
      <c r="I6584" s="7" t="n">
        <v>0</v>
      </c>
      <c r="J6584" s="7" t="n">
        <v>65533</v>
      </c>
      <c r="K6584" s="7" t="n">
        <v>0</v>
      </c>
      <c r="L6584" s="7" t="n">
        <v>0</v>
      </c>
      <c r="M6584" s="7" t="n">
        <v>0</v>
      </c>
      <c r="N6584" s="7" t="n">
        <v>0</v>
      </c>
      <c r="O6584" s="7" t="s">
        <v>15</v>
      </c>
    </row>
    <row r="6585" spans="1:23">
      <c r="A6585" t="s">
        <v>4</v>
      </c>
      <c r="B6585" s="4" t="s">
        <v>5</v>
      </c>
      <c r="C6585" s="4" t="s">
        <v>7</v>
      </c>
      <c r="D6585" s="4" t="s">
        <v>7</v>
      </c>
      <c r="E6585" s="4" t="s">
        <v>7</v>
      </c>
      <c r="F6585" s="4" t="s">
        <v>16</v>
      </c>
      <c r="G6585" s="4" t="s">
        <v>16</v>
      </c>
      <c r="H6585" s="4" t="s">
        <v>16</v>
      </c>
      <c r="I6585" s="4" t="s">
        <v>16</v>
      </c>
      <c r="J6585" s="4" t="s">
        <v>16</v>
      </c>
    </row>
    <row r="6586" spans="1:23">
      <c r="A6586" t="n">
        <v>44540</v>
      </c>
      <c r="B6586" s="53" t="n">
        <v>76</v>
      </c>
      <c r="C6586" s="7" t="n">
        <v>0</v>
      </c>
      <c r="D6586" s="7" t="n">
        <v>3</v>
      </c>
      <c r="E6586" s="7" t="n">
        <v>0</v>
      </c>
      <c r="F6586" s="7" t="n">
        <v>1</v>
      </c>
      <c r="G6586" s="7" t="n">
        <v>1</v>
      </c>
      <c r="H6586" s="7" t="n">
        <v>1</v>
      </c>
      <c r="I6586" s="7" t="n">
        <v>1</v>
      </c>
      <c r="J6586" s="7" t="n">
        <v>1000</v>
      </c>
    </row>
    <row r="6587" spans="1:23">
      <c r="A6587" t="s">
        <v>4</v>
      </c>
      <c r="B6587" s="4" t="s">
        <v>5</v>
      </c>
      <c r="C6587" s="4" t="s">
        <v>7</v>
      </c>
      <c r="D6587" s="4" t="s">
        <v>7</v>
      </c>
    </row>
    <row r="6588" spans="1:23">
      <c r="A6588" t="n">
        <v>44564</v>
      </c>
      <c r="B6588" s="68" t="n">
        <v>77</v>
      </c>
      <c r="C6588" s="7" t="n">
        <v>0</v>
      </c>
      <c r="D6588" s="7" t="n">
        <v>3</v>
      </c>
    </row>
    <row r="6589" spans="1:23">
      <c r="A6589" t="s">
        <v>4</v>
      </c>
      <c r="B6589" s="4" t="s">
        <v>5</v>
      </c>
    </row>
    <row r="6590" spans="1:23">
      <c r="A6590" t="n">
        <v>44567</v>
      </c>
      <c r="B6590" s="85" t="n">
        <v>88</v>
      </c>
    </row>
    <row r="6591" spans="1:23">
      <c r="A6591" t="s">
        <v>4</v>
      </c>
      <c r="B6591" s="4" t="s">
        <v>5</v>
      </c>
      <c r="C6591" s="4" t="s">
        <v>7</v>
      </c>
      <c r="D6591" s="4" t="s">
        <v>7</v>
      </c>
      <c r="E6591" s="4" t="s">
        <v>7</v>
      </c>
      <c r="F6591" s="4" t="s">
        <v>16</v>
      </c>
      <c r="G6591" s="4" t="s">
        <v>16</v>
      </c>
      <c r="H6591" s="4" t="s">
        <v>16</v>
      </c>
      <c r="I6591" s="4" t="s">
        <v>16</v>
      </c>
      <c r="J6591" s="4" t="s">
        <v>16</v>
      </c>
    </row>
    <row r="6592" spans="1:23">
      <c r="A6592" t="n">
        <v>44568</v>
      </c>
      <c r="B6592" s="53" t="n">
        <v>76</v>
      </c>
      <c r="C6592" s="7" t="n">
        <v>0</v>
      </c>
      <c r="D6592" s="7" t="n">
        <v>3</v>
      </c>
      <c r="E6592" s="7" t="n">
        <v>0</v>
      </c>
      <c r="F6592" s="7" t="n">
        <v>1</v>
      </c>
      <c r="G6592" s="7" t="n">
        <v>1</v>
      </c>
      <c r="H6592" s="7" t="n">
        <v>1</v>
      </c>
      <c r="I6592" s="7" t="n">
        <v>0</v>
      </c>
      <c r="J6592" s="7" t="n">
        <v>1000</v>
      </c>
    </row>
    <row r="6593" spans="1:15">
      <c r="A6593" t="s">
        <v>4</v>
      </c>
      <c r="B6593" s="4" t="s">
        <v>5</v>
      </c>
      <c r="C6593" s="4" t="s">
        <v>7</v>
      </c>
      <c r="D6593" s="4" t="s">
        <v>7</v>
      </c>
    </row>
    <row r="6594" spans="1:15">
      <c r="A6594" t="n">
        <v>44592</v>
      </c>
      <c r="B6594" s="68" t="n">
        <v>77</v>
      </c>
      <c r="C6594" s="7" t="n">
        <v>0</v>
      </c>
      <c r="D6594" s="7" t="n">
        <v>3</v>
      </c>
    </row>
    <row r="6595" spans="1:15">
      <c r="A6595" t="s">
        <v>4</v>
      </c>
      <c r="B6595" s="4" t="s">
        <v>5</v>
      </c>
      <c r="C6595" s="4" t="s">
        <v>11</v>
      </c>
    </row>
    <row r="6596" spans="1:15">
      <c r="A6596" t="n">
        <v>44595</v>
      </c>
      <c r="B6596" s="36" t="n">
        <v>16</v>
      </c>
      <c r="C6596" s="7" t="n">
        <v>500</v>
      </c>
    </row>
    <row r="6597" spans="1:15">
      <c r="A6597" t="s">
        <v>4</v>
      </c>
      <c r="B6597" s="4" t="s">
        <v>5</v>
      </c>
      <c r="C6597" s="4" t="s">
        <v>12</v>
      </c>
    </row>
    <row r="6598" spans="1:15">
      <c r="A6598" t="n">
        <v>44598</v>
      </c>
      <c r="B6598" s="16" t="n">
        <v>3</v>
      </c>
      <c r="C6598" s="11" t="n">
        <f t="normal" ca="1">A6600</f>
        <v>0</v>
      </c>
    </row>
    <row r="6599" spans="1:15">
      <c r="A6599" t="s">
        <v>4</v>
      </c>
      <c r="B6599" s="4" t="s">
        <v>5</v>
      </c>
      <c r="C6599" s="4" t="s">
        <v>7</v>
      </c>
      <c r="D6599" s="4" t="s">
        <v>11</v>
      </c>
      <c r="E6599" s="4" t="s">
        <v>16</v>
      </c>
      <c r="F6599" s="4" t="s">
        <v>11</v>
      </c>
      <c r="G6599" s="4" t="s">
        <v>13</v>
      </c>
      <c r="H6599" s="4" t="s">
        <v>13</v>
      </c>
      <c r="I6599" s="4" t="s">
        <v>11</v>
      </c>
      <c r="J6599" s="4" t="s">
        <v>11</v>
      </c>
      <c r="K6599" s="4" t="s">
        <v>13</v>
      </c>
      <c r="L6599" s="4" t="s">
        <v>13</v>
      </c>
      <c r="M6599" s="4" t="s">
        <v>13</v>
      </c>
      <c r="N6599" s="4" t="s">
        <v>13</v>
      </c>
      <c r="O6599" s="4" t="s">
        <v>8</v>
      </c>
    </row>
    <row r="6600" spans="1:15">
      <c r="A6600" t="n">
        <v>44603</v>
      </c>
      <c r="B6600" s="13" t="n">
        <v>50</v>
      </c>
      <c r="C6600" s="7" t="n">
        <v>0</v>
      </c>
      <c r="D6600" s="7" t="n">
        <v>12105</v>
      </c>
      <c r="E6600" s="7" t="n">
        <v>1</v>
      </c>
      <c r="F6600" s="7" t="n">
        <v>0</v>
      </c>
      <c r="G6600" s="7" t="n">
        <v>0</v>
      </c>
      <c r="H6600" s="7" t="n">
        <v>0</v>
      </c>
      <c r="I6600" s="7" t="n">
        <v>0</v>
      </c>
      <c r="J6600" s="7" t="n">
        <v>65533</v>
      </c>
      <c r="K6600" s="7" t="n">
        <v>0</v>
      </c>
      <c r="L6600" s="7" t="n">
        <v>0</v>
      </c>
      <c r="M6600" s="7" t="n">
        <v>0</v>
      </c>
      <c r="N6600" s="7" t="n">
        <v>0</v>
      </c>
      <c r="O6600" s="7" t="s">
        <v>15</v>
      </c>
    </row>
    <row r="6601" spans="1:15">
      <c r="A6601" t="s">
        <v>4</v>
      </c>
      <c r="B6601" s="4" t="s">
        <v>5</v>
      </c>
      <c r="C6601" s="4" t="s">
        <v>11</v>
      </c>
      <c r="D6601" s="4" t="s">
        <v>7</v>
      </c>
      <c r="E6601" s="4" t="s">
        <v>46</v>
      </c>
      <c r="F6601" s="4" t="s">
        <v>7</v>
      </c>
      <c r="G6601" s="4" t="s">
        <v>7</v>
      </c>
    </row>
    <row r="6602" spans="1:15">
      <c r="A6602" t="n">
        <v>44642</v>
      </c>
      <c r="B6602" s="77" t="n">
        <v>24</v>
      </c>
      <c r="C6602" s="7" t="n">
        <v>65533</v>
      </c>
      <c r="D6602" s="7" t="n">
        <v>11</v>
      </c>
      <c r="E6602" s="7" t="s">
        <v>348</v>
      </c>
      <c r="F6602" s="7" t="n">
        <v>2</v>
      </c>
      <c r="G6602" s="7" t="n">
        <v>0</v>
      </c>
    </row>
    <row r="6603" spans="1:15">
      <c r="A6603" t="s">
        <v>4</v>
      </c>
      <c r="B6603" s="4" t="s">
        <v>5</v>
      </c>
    </row>
    <row r="6604" spans="1:15">
      <c r="A6604" t="n">
        <v>44750</v>
      </c>
      <c r="B6604" s="43" t="n">
        <v>28</v>
      </c>
    </row>
    <row r="6605" spans="1:15">
      <c r="A6605" t="s">
        <v>4</v>
      </c>
      <c r="B6605" s="4" t="s">
        <v>5</v>
      </c>
      <c r="C6605" s="4" t="s">
        <v>7</v>
      </c>
    </row>
    <row r="6606" spans="1:15">
      <c r="A6606" t="n">
        <v>44751</v>
      </c>
      <c r="B6606" s="78" t="n">
        <v>27</v>
      </c>
      <c r="C6606" s="7" t="n">
        <v>0</v>
      </c>
    </row>
    <row r="6607" spans="1:15">
      <c r="A6607" t="s">
        <v>4</v>
      </c>
      <c r="B6607" s="4" t="s">
        <v>5</v>
      </c>
      <c r="C6607" s="4" t="s">
        <v>7</v>
      </c>
    </row>
    <row r="6608" spans="1:15">
      <c r="A6608" t="n">
        <v>44753</v>
      </c>
      <c r="B6608" s="78" t="n">
        <v>27</v>
      </c>
      <c r="C6608" s="7" t="n">
        <v>1</v>
      </c>
    </row>
    <row r="6609" spans="1:15">
      <c r="A6609" t="s">
        <v>4</v>
      </c>
      <c r="B6609" s="4" t="s">
        <v>5</v>
      </c>
      <c r="C6609" s="4" t="s">
        <v>7</v>
      </c>
      <c r="D6609" s="4" t="s">
        <v>11</v>
      </c>
      <c r="E6609" s="4" t="s">
        <v>11</v>
      </c>
      <c r="F6609" s="4" t="s">
        <v>11</v>
      </c>
      <c r="G6609" s="4" t="s">
        <v>11</v>
      </c>
      <c r="H6609" s="4" t="s">
        <v>7</v>
      </c>
    </row>
    <row r="6610" spans="1:15">
      <c r="A6610" t="n">
        <v>44755</v>
      </c>
      <c r="B6610" s="65" t="n">
        <v>25</v>
      </c>
      <c r="C6610" s="7" t="n">
        <v>5</v>
      </c>
      <c r="D6610" s="7" t="n">
        <v>65535</v>
      </c>
      <c r="E6610" s="7" t="n">
        <v>65535</v>
      </c>
      <c r="F6610" s="7" t="n">
        <v>65535</v>
      </c>
      <c r="G6610" s="7" t="n">
        <v>65535</v>
      </c>
      <c r="H6610" s="7" t="n">
        <v>0</v>
      </c>
    </row>
    <row r="6611" spans="1:15">
      <c r="A6611" t="s">
        <v>4</v>
      </c>
      <c r="B6611" s="4" t="s">
        <v>5</v>
      </c>
      <c r="C6611" s="4" t="s">
        <v>11</v>
      </c>
    </row>
    <row r="6612" spans="1:15">
      <c r="A6612" t="n">
        <v>44766</v>
      </c>
      <c r="B6612" s="36" t="n">
        <v>16</v>
      </c>
      <c r="C6612" s="7" t="n">
        <v>300</v>
      </c>
    </row>
    <row r="6613" spans="1:15">
      <c r="A6613" t="s">
        <v>4</v>
      </c>
      <c r="B6613" s="4" t="s">
        <v>5</v>
      </c>
      <c r="C6613" s="4" t="s">
        <v>7</v>
      </c>
      <c r="D6613" s="4" t="s">
        <v>11</v>
      </c>
      <c r="E6613" s="4" t="s">
        <v>16</v>
      </c>
      <c r="F6613" s="4" t="s">
        <v>11</v>
      </c>
      <c r="G6613" s="4" t="s">
        <v>13</v>
      </c>
      <c r="H6613" s="4" t="s">
        <v>13</v>
      </c>
      <c r="I6613" s="4" t="s">
        <v>11</v>
      </c>
      <c r="J6613" s="4" t="s">
        <v>11</v>
      </c>
      <c r="K6613" s="4" t="s">
        <v>13</v>
      </c>
      <c r="L6613" s="4" t="s">
        <v>13</v>
      </c>
      <c r="M6613" s="4" t="s">
        <v>13</v>
      </c>
      <c r="N6613" s="4" t="s">
        <v>13</v>
      </c>
      <c r="O6613" s="4" t="s">
        <v>8</v>
      </c>
    </row>
    <row r="6614" spans="1:15">
      <c r="A6614" t="n">
        <v>44769</v>
      </c>
      <c r="B6614" s="13" t="n">
        <v>50</v>
      </c>
      <c r="C6614" s="7" t="n">
        <v>0</v>
      </c>
      <c r="D6614" s="7" t="n">
        <v>12105</v>
      </c>
      <c r="E6614" s="7" t="n">
        <v>1</v>
      </c>
      <c r="F6614" s="7" t="n">
        <v>0</v>
      </c>
      <c r="G6614" s="7" t="n">
        <v>0</v>
      </c>
      <c r="H6614" s="7" t="n">
        <v>0</v>
      </c>
      <c r="I6614" s="7" t="n">
        <v>0</v>
      </c>
      <c r="J6614" s="7" t="n">
        <v>65533</v>
      </c>
      <c r="K6614" s="7" t="n">
        <v>0</v>
      </c>
      <c r="L6614" s="7" t="n">
        <v>0</v>
      </c>
      <c r="M6614" s="7" t="n">
        <v>0</v>
      </c>
      <c r="N6614" s="7" t="n">
        <v>0</v>
      </c>
      <c r="O6614" s="7" t="s">
        <v>15</v>
      </c>
    </row>
    <row r="6615" spans="1:15">
      <c r="A6615" t="s">
        <v>4</v>
      </c>
      <c r="B6615" s="4" t="s">
        <v>5</v>
      </c>
      <c r="C6615" s="4" t="s">
        <v>11</v>
      </c>
      <c r="D6615" s="4" t="s">
        <v>7</v>
      </c>
      <c r="E6615" s="4" t="s">
        <v>46</v>
      </c>
      <c r="F6615" s="4" t="s">
        <v>7</v>
      </c>
      <c r="G6615" s="4" t="s">
        <v>7</v>
      </c>
    </row>
    <row r="6616" spans="1:15">
      <c r="A6616" t="n">
        <v>44808</v>
      </c>
      <c r="B6616" s="77" t="n">
        <v>24</v>
      </c>
      <c r="C6616" s="7" t="n">
        <v>65533</v>
      </c>
      <c r="D6616" s="7" t="n">
        <v>11</v>
      </c>
      <c r="E6616" s="7" t="s">
        <v>349</v>
      </c>
      <c r="F6616" s="7" t="n">
        <v>2</v>
      </c>
      <c r="G6616" s="7" t="n">
        <v>0</v>
      </c>
    </row>
    <row r="6617" spans="1:15">
      <c r="A6617" t="s">
        <v>4</v>
      </c>
      <c r="B6617" s="4" t="s">
        <v>5</v>
      </c>
    </row>
    <row r="6618" spans="1:15">
      <c r="A6618" t="n">
        <v>44911</v>
      </c>
      <c r="B6618" s="43" t="n">
        <v>28</v>
      </c>
    </row>
    <row r="6619" spans="1:15">
      <c r="A6619" t="s">
        <v>4</v>
      </c>
      <c r="B6619" s="4" t="s">
        <v>5</v>
      </c>
      <c r="C6619" s="4" t="s">
        <v>7</v>
      </c>
    </row>
    <row r="6620" spans="1:15">
      <c r="A6620" t="n">
        <v>44912</v>
      </c>
      <c r="B6620" s="78" t="n">
        <v>27</v>
      </c>
      <c r="C6620" s="7" t="n">
        <v>0</v>
      </c>
    </row>
    <row r="6621" spans="1:15">
      <c r="A6621" t="s">
        <v>4</v>
      </c>
      <c r="B6621" s="4" t="s">
        <v>5</v>
      </c>
      <c r="C6621" s="4" t="s">
        <v>7</v>
      </c>
    </row>
    <row r="6622" spans="1:15">
      <c r="A6622" t="n">
        <v>44914</v>
      </c>
      <c r="B6622" s="78" t="n">
        <v>27</v>
      </c>
      <c r="C6622" s="7" t="n">
        <v>1</v>
      </c>
    </row>
    <row r="6623" spans="1:15">
      <c r="A6623" t="s">
        <v>4</v>
      </c>
      <c r="B6623" s="4" t="s">
        <v>5</v>
      </c>
      <c r="C6623" s="4" t="s">
        <v>7</v>
      </c>
      <c r="D6623" s="4" t="s">
        <v>11</v>
      </c>
      <c r="E6623" s="4" t="s">
        <v>11</v>
      </c>
      <c r="F6623" s="4" t="s">
        <v>11</v>
      </c>
      <c r="G6623" s="4" t="s">
        <v>11</v>
      </c>
      <c r="H6623" s="4" t="s">
        <v>7</v>
      </c>
    </row>
    <row r="6624" spans="1:15">
      <c r="A6624" t="n">
        <v>44916</v>
      </c>
      <c r="B6624" s="65" t="n">
        <v>25</v>
      </c>
      <c r="C6624" s="7" t="n">
        <v>5</v>
      </c>
      <c r="D6624" s="7" t="n">
        <v>65535</v>
      </c>
      <c r="E6624" s="7" t="n">
        <v>65535</v>
      </c>
      <c r="F6624" s="7" t="n">
        <v>65535</v>
      </c>
      <c r="G6624" s="7" t="n">
        <v>65535</v>
      </c>
      <c r="H6624" s="7" t="n">
        <v>0</v>
      </c>
    </row>
    <row r="6625" spans="1:15">
      <c r="A6625" t="s">
        <v>4</v>
      </c>
      <c r="B6625" s="4" t="s">
        <v>5</v>
      </c>
      <c r="C6625" s="4" t="s">
        <v>11</v>
      </c>
    </row>
    <row r="6626" spans="1:15">
      <c r="A6626" t="n">
        <v>44927</v>
      </c>
      <c r="B6626" s="36" t="n">
        <v>16</v>
      </c>
      <c r="C6626" s="7" t="n">
        <v>500</v>
      </c>
    </row>
    <row r="6627" spans="1:15">
      <c r="A6627" t="s">
        <v>4</v>
      </c>
      <c r="B6627" s="4" t="s">
        <v>5</v>
      </c>
      <c r="C6627" s="4" t="s">
        <v>7</v>
      </c>
      <c r="D6627" s="4" t="s">
        <v>11</v>
      </c>
      <c r="E6627" s="4" t="s">
        <v>11</v>
      </c>
      <c r="F6627" s="4" t="s">
        <v>11</v>
      </c>
      <c r="G6627" s="4" t="s">
        <v>11</v>
      </c>
      <c r="H6627" s="4" t="s">
        <v>7</v>
      </c>
    </row>
    <row r="6628" spans="1:15">
      <c r="A6628" t="n">
        <v>44930</v>
      </c>
      <c r="B6628" s="65" t="n">
        <v>25</v>
      </c>
      <c r="C6628" s="7" t="n">
        <v>5</v>
      </c>
      <c r="D6628" s="7" t="n">
        <v>65535</v>
      </c>
      <c r="E6628" s="7" t="n">
        <v>500</v>
      </c>
      <c r="F6628" s="7" t="n">
        <v>800</v>
      </c>
      <c r="G6628" s="7" t="n">
        <v>140</v>
      </c>
      <c r="H6628" s="7" t="n">
        <v>0</v>
      </c>
    </row>
    <row r="6629" spans="1:15">
      <c r="A6629" t="s">
        <v>4</v>
      </c>
      <c r="B6629" s="4" t="s">
        <v>5</v>
      </c>
      <c r="C6629" s="4" t="s">
        <v>11</v>
      </c>
      <c r="D6629" s="4" t="s">
        <v>7</v>
      </c>
      <c r="E6629" s="4" t="s">
        <v>46</v>
      </c>
      <c r="F6629" s="4" t="s">
        <v>7</v>
      </c>
      <c r="G6629" s="4" t="s">
        <v>7</v>
      </c>
      <c r="H6629" s="4" t="s">
        <v>7</v>
      </c>
      <c r="I6629" s="4" t="s">
        <v>46</v>
      </c>
      <c r="J6629" s="4" t="s">
        <v>7</v>
      </c>
      <c r="K6629" s="4" t="s">
        <v>7</v>
      </c>
    </row>
    <row r="6630" spans="1:15">
      <c r="A6630" t="n">
        <v>44941</v>
      </c>
      <c r="B6630" s="77" t="n">
        <v>24</v>
      </c>
      <c r="C6630" s="7" t="n">
        <v>65533</v>
      </c>
      <c r="D6630" s="7" t="n">
        <v>11</v>
      </c>
      <c r="E6630" s="7" t="s">
        <v>350</v>
      </c>
      <c r="F6630" s="7" t="n">
        <v>2</v>
      </c>
      <c r="G6630" s="7" t="n">
        <v>3</v>
      </c>
      <c r="H6630" s="7" t="n">
        <v>11</v>
      </c>
      <c r="I6630" s="7" t="s">
        <v>351</v>
      </c>
      <c r="J6630" s="7" t="n">
        <v>2</v>
      </c>
      <c r="K6630" s="7" t="n">
        <v>0</v>
      </c>
    </row>
    <row r="6631" spans="1:15">
      <c r="A6631" t="s">
        <v>4</v>
      </c>
      <c r="B6631" s="4" t="s">
        <v>5</v>
      </c>
    </row>
    <row r="6632" spans="1:15">
      <c r="A6632" t="n">
        <v>45176</v>
      </c>
      <c r="B6632" s="43" t="n">
        <v>28</v>
      </c>
    </row>
    <row r="6633" spans="1:15">
      <c r="A6633" t="s">
        <v>4</v>
      </c>
      <c r="B6633" s="4" t="s">
        <v>5</v>
      </c>
      <c r="C6633" s="4" t="s">
        <v>7</v>
      </c>
    </row>
    <row r="6634" spans="1:15">
      <c r="A6634" t="n">
        <v>45177</v>
      </c>
      <c r="B6634" s="78" t="n">
        <v>27</v>
      </c>
      <c r="C6634" s="7" t="n">
        <v>0</v>
      </c>
    </row>
    <row r="6635" spans="1:15">
      <c r="A6635" t="s">
        <v>4</v>
      </c>
      <c r="B6635" s="4" t="s">
        <v>5</v>
      </c>
      <c r="C6635" s="4" t="s">
        <v>7</v>
      </c>
    </row>
    <row r="6636" spans="1:15">
      <c r="A6636" t="n">
        <v>45179</v>
      </c>
      <c r="B6636" s="78" t="n">
        <v>27</v>
      </c>
      <c r="C6636" s="7" t="n">
        <v>1</v>
      </c>
    </row>
    <row r="6637" spans="1:15">
      <c r="A6637" t="s">
        <v>4</v>
      </c>
      <c r="B6637" s="4" t="s">
        <v>5</v>
      </c>
      <c r="C6637" s="4" t="s">
        <v>7</v>
      </c>
      <c r="D6637" s="4" t="s">
        <v>11</v>
      </c>
      <c r="E6637" s="4" t="s">
        <v>11</v>
      </c>
      <c r="F6637" s="4" t="s">
        <v>11</v>
      </c>
      <c r="G6637" s="4" t="s">
        <v>11</v>
      </c>
      <c r="H6637" s="4" t="s">
        <v>7</v>
      </c>
    </row>
    <row r="6638" spans="1:15">
      <c r="A6638" t="n">
        <v>45181</v>
      </c>
      <c r="B6638" s="65" t="n">
        <v>25</v>
      </c>
      <c r="C6638" s="7" t="n">
        <v>5</v>
      </c>
      <c r="D6638" s="7" t="n">
        <v>65535</v>
      </c>
      <c r="E6638" s="7" t="n">
        <v>65535</v>
      </c>
      <c r="F6638" s="7" t="n">
        <v>65535</v>
      </c>
      <c r="G6638" s="7" t="n">
        <v>65535</v>
      </c>
      <c r="H6638" s="7" t="n">
        <v>0</v>
      </c>
    </row>
    <row r="6639" spans="1:15">
      <c r="A6639" t="s">
        <v>4</v>
      </c>
      <c r="B6639" s="4" t="s">
        <v>5</v>
      </c>
      <c r="C6639" s="4" t="s">
        <v>7</v>
      </c>
      <c r="D6639" s="4" t="s">
        <v>11</v>
      </c>
      <c r="E6639" s="4" t="s">
        <v>16</v>
      </c>
    </row>
    <row r="6640" spans="1:15">
      <c r="A6640" t="n">
        <v>45192</v>
      </c>
      <c r="B6640" s="29" t="n">
        <v>58</v>
      </c>
      <c r="C6640" s="7" t="n">
        <v>100</v>
      </c>
      <c r="D6640" s="7" t="n">
        <v>300</v>
      </c>
      <c r="E6640" s="7" t="n">
        <v>0.300000011920929</v>
      </c>
    </row>
    <row r="6641" spans="1:11">
      <c r="A6641" t="s">
        <v>4</v>
      </c>
      <c r="B6641" s="4" t="s">
        <v>5</v>
      </c>
      <c r="C6641" s="4" t="s">
        <v>7</v>
      </c>
      <c r="D6641" s="4" t="s">
        <v>11</v>
      </c>
    </row>
    <row r="6642" spans="1:11">
      <c r="A6642" t="n">
        <v>45200</v>
      </c>
      <c r="B6642" s="29" t="n">
        <v>58</v>
      </c>
      <c r="C6642" s="7" t="n">
        <v>255</v>
      </c>
      <c r="D6642" s="7" t="n">
        <v>0</v>
      </c>
    </row>
    <row r="6643" spans="1:11">
      <c r="A6643" t="s">
        <v>4</v>
      </c>
      <c r="B6643" s="4" t="s">
        <v>5</v>
      </c>
      <c r="C6643" s="4" t="s">
        <v>7</v>
      </c>
    </row>
    <row r="6644" spans="1:11">
      <c r="A6644" t="n">
        <v>45204</v>
      </c>
      <c r="B6644" s="79" t="n">
        <v>78</v>
      </c>
      <c r="C6644" s="7" t="n">
        <v>255</v>
      </c>
    </row>
    <row r="6645" spans="1:11">
      <c r="A6645" t="s">
        <v>4</v>
      </c>
      <c r="B6645" s="4" t="s">
        <v>5</v>
      </c>
      <c r="C6645" s="4" t="s">
        <v>7</v>
      </c>
    </row>
    <row r="6646" spans="1:11">
      <c r="A6646" t="n">
        <v>45206</v>
      </c>
      <c r="B6646" s="30" t="n">
        <v>23</v>
      </c>
      <c r="C6646" s="7" t="n">
        <v>0</v>
      </c>
    </row>
    <row r="6647" spans="1:11">
      <c r="A6647" t="s">
        <v>4</v>
      </c>
      <c r="B6647" s="4" t="s">
        <v>5</v>
      </c>
    </row>
    <row r="6648" spans="1:11">
      <c r="A6648" t="n">
        <v>45208</v>
      </c>
      <c r="B6648" s="5" t="n">
        <v>1</v>
      </c>
    </row>
    <row r="6649" spans="1:11" s="3" customFormat="1" customHeight="0">
      <c r="A6649" s="3" t="s">
        <v>2</v>
      </c>
      <c r="B6649" s="3" t="s">
        <v>352</v>
      </c>
    </row>
    <row r="6650" spans="1:11">
      <c r="A6650" t="s">
        <v>4</v>
      </c>
      <c r="B6650" s="4" t="s">
        <v>5</v>
      </c>
      <c r="C6650" s="4" t="s">
        <v>7</v>
      </c>
      <c r="D6650" s="4" t="s">
        <v>8</v>
      </c>
      <c r="E6650" s="4" t="s">
        <v>11</v>
      </c>
    </row>
    <row r="6651" spans="1:11">
      <c r="A6651" t="n">
        <v>45212</v>
      </c>
      <c r="B6651" s="20" t="n">
        <v>62</v>
      </c>
      <c r="C6651" s="7" t="n">
        <v>1</v>
      </c>
      <c r="D6651" s="7" t="s">
        <v>353</v>
      </c>
      <c r="E6651" s="7" t="n">
        <v>1</v>
      </c>
    </row>
    <row r="6652" spans="1:11">
      <c r="A6652" t="s">
        <v>4</v>
      </c>
      <c r="B6652" s="4" t="s">
        <v>5</v>
      </c>
      <c r="C6652" s="4" t="s">
        <v>7</v>
      </c>
      <c r="D6652" s="4" t="s">
        <v>11</v>
      </c>
      <c r="E6652" s="4" t="s">
        <v>7</v>
      </c>
      <c r="F6652" s="4" t="s">
        <v>7</v>
      </c>
      <c r="G6652" s="4" t="s">
        <v>12</v>
      </c>
    </row>
    <row r="6653" spans="1:11">
      <c r="A6653" t="n">
        <v>45228</v>
      </c>
      <c r="B6653" s="10" t="n">
        <v>5</v>
      </c>
      <c r="C6653" s="7" t="n">
        <v>30</v>
      </c>
      <c r="D6653" s="7" t="n">
        <v>12738</v>
      </c>
      <c r="E6653" s="7" t="n">
        <v>8</v>
      </c>
      <c r="F6653" s="7" t="n">
        <v>1</v>
      </c>
      <c r="G6653" s="11" t="n">
        <f t="normal" ca="1">A6661</f>
        <v>0</v>
      </c>
    </row>
    <row r="6654" spans="1:11">
      <c r="A6654" t="s">
        <v>4</v>
      </c>
      <c r="B6654" s="4" t="s">
        <v>5</v>
      </c>
      <c r="C6654" s="4" t="s">
        <v>11</v>
      </c>
    </row>
    <row r="6655" spans="1:11">
      <c r="A6655" t="n">
        <v>45238</v>
      </c>
      <c r="B6655" s="24" t="n">
        <v>12</v>
      </c>
      <c r="C6655" s="7" t="n">
        <v>12738</v>
      </c>
    </row>
    <row r="6656" spans="1:11">
      <c r="A6656" t="s">
        <v>4</v>
      </c>
      <c r="B6656" s="4" t="s">
        <v>5</v>
      </c>
      <c r="C6656" s="4" t="s">
        <v>7</v>
      </c>
      <c r="D6656" s="4" t="s">
        <v>8</v>
      </c>
    </row>
    <row r="6657" spans="1:7">
      <c r="A6657" t="n">
        <v>45241</v>
      </c>
      <c r="B6657" s="86" t="n">
        <v>4</v>
      </c>
      <c r="C6657" s="7" t="n">
        <v>11</v>
      </c>
      <c r="D6657" s="7" t="s">
        <v>354</v>
      </c>
    </row>
    <row r="6658" spans="1:7">
      <c r="A6658" t="s">
        <v>4</v>
      </c>
      <c r="B6658" s="4" t="s">
        <v>5</v>
      </c>
      <c r="C6658" s="4" t="s">
        <v>12</v>
      </c>
    </row>
    <row r="6659" spans="1:7">
      <c r="A6659" t="n">
        <v>45259</v>
      </c>
      <c r="B6659" s="16" t="n">
        <v>3</v>
      </c>
      <c r="C6659" s="11" t="n">
        <f t="normal" ca="1">A6663</f>
        <v>0</v>
      </c>
    </row>
    <row r="6660" spans="1:7">
      <c r="A6660" t="s">
        <v>4</v>
      </c>
      <c r="B6660" s="4" t="s">
        <v>5</v>
      </c>
      <c r="C6660" s="4" t="s">
        <v>7</v>
      </c>
      <c r="D6660" s="4" t="s">
        <v>8</v>
      </c>
    </row>
    <row r="6661" spans="1:7">
      <c r="A6661" t="n">
        <v>45264</v>
      </c>
      <c r="B6661" s="86" t="n">
        <v>4</v>
      </c>
      <c r="C6661" s="7" t="n">
        <v>11</v>
      </c>
      <c r="D6661" s="7" t="s">
        <v>355</v>
      </c>
    </row>
    <row r="6662" spans="1:7">
      <c r="A6662" t="s">
        <v>4</v>
      </c>
      <c r="B6662" s="4" t="s">
        <v>5</v>
      </c>
    </row>
    <row r="6663" spans="1:7">
      <c r="A6663" t="n">
        <v>45280</v>
      </c>
      <c r="B6663" s="5" t="n">
        <v>1</v>
      </c>
    </row>
    <row r="6664" spans="1:7" s="3" customFormat="1" customHeight="0">
      <c r="A6664" s="3" t="s">
        <v>2</v>
      </c>
      <c r="B6664" s="3" t="s">
        <v>356</v>
      </c>
    </row>
    <row r="6665" spans="1:7">
      <c r="A6665" t="s">
        <v>4</v>
      </c>
      <c r="B6665" s="4" t="s">
        <v>5</v>
      </c>
      <c r="C6665" s="4" t="s">
        <v>7</v>
      </c>
      <c r="D6665" s="4" t="s">
        <v>11</v>
      </c>
    </row>
    <row r="6666" spans="1:7">
      <c r="A6666" t="n">
        <v>45284</v>
      </c>
      <c r="B6666" s="31" t="n">
        <v>22</v>
      </c>
      <c r="C6666" s="7" t="n">
        <v>0</v>
      </c>
      <c r="D6666" s="7" t="n">
        <v>0</v>
      </c>
    </row>
    <row r="6667" spans="1:7">
      <c r="A6667" t="s">
        <v>4</v>
      </c>
      <c r="B6667" s="4" t="s">
        <v>5</v>
      </c>
      <c r="C6667" s="4" t="s">
        <v>7</v>
      </c>
      <c r="D6667" s="4" t="s">
        <v>7</v>
      </c>
      <c r="E6667" s="4" t="s">
        <v>8</v>
      </c>
      <c r="F6667" s="4" t="s">
        <v>13</v>
      </c>
      <c r="G6667" s="4" t="s">
        <v>13</v>
      </c>
      <c r="H6667" s="4" t="s">
        <v>13</v>
      </c>
      <c r="I6667" s="4" t="s">
        <v>11</v>
      </c>
    </row>
    <row r="6668" spans="1:7">
      <c r="A6668" t="n">
        <v>45288</v>
      </c>
      <c r="B6668" s="26" t="n">
        <v>45</v>
      </c>
      <c r="C6668" s="7" t="n">
        <v>25</v>
      </c>
      <c r="D6668" s="7" t="n">
        <v>3</v>
      </c>
      <c r="E6668" s="7" t="s">
        <v>357</v>
      </c>
      <c r="F6668" s="7" t="n">
        <v>0</v>
      </c>
      <c r="G6668" s="7" t="n">
        <v>1087373312</v>
      </c>
      <c r="H6668" s="7" t="n">
        <v>0</v>
      </c>
      <c r="I6668" s="7" t="n">
        <v>0</v>
      </c>
    </row>
    <row r="6669" spans="1:7">
      <c r="A6669" t="s">
        <v>4</v>
      </c>
      <c r="B6669" s="4" t="s">
        <v>5</v>
      </c>
      <c r="C6669" s="4" t="s">
        <v>7</v>
      </c>
      <c r="D6669" s="4" t="s">
        <v>7</v>
      </c>
      <c r="E6669" s="4" t="s">
        <v>8</v>
      </c>
      <c r="F6669" s="4" t="s">
        <v>13</v>
      </c>
      <c r="G6669" s="4" t="s">
        <v>13</v>
      </c>
      <c r="H6669" s="4" t="s">
        <v>13</v>
      </c>
      <c r="I6669" s="4" t="s">
        <v>11</v>
      </c>
    </row>
    <row r="6670" spans="1:7">
      <c r="A6670" t="n">
        <v>45314</v>
      </c>
      <c r="B6670" s="26" t="n">
        <v>45</v>
      </c>
      <c r="C6670" s="7" t="n">
        <v>25</v>
      </c>
      <c r="D6670" s="7" t="n">
        <v>3</v>
      </c>
      <c r="E6670" s="7" t="s">
        <v>357</v>
      </c>
      <c r="F6670" s="7" t="n">
        <v>0</v>
      </c>
      <c r="G6670" s="7" t="n">
        <v>1069547520</v>
      </c>
      <c r="H6670" s="7" t="n">
        <v>0</v>
      </c>
      <c r="I6670" s="7" t="n">
        <v>2000</v>
      </c>
    </row>
    <row r="6671" spans="1:7">
      <c r="A6671" t="s">
        <v>4</v>
      </c>
      <c r="B6671" s="4" t="s">
        <v>5</v>
      </c>
      <c r="C6671" s="4" t="s">
        <v>7</v>
      </c>
      <c r="D6671" s="4" t="s">
        <v>8</v>
      </c>
      <c r="E6671" s="4" t="s">
        <v>7</v>
      </c>
      <c r="F6671" s="4" t="s">
        <v>13</v>
      </c>
      <c r="G6671" s="4" t="s">
        <v>13</v>
      </c>
      <c r="H6671" s="4" t="s">
        <v>13</v>
      </c>
      <c r="I6671" s="4" t="s">
        <v>11</v>
      </c>
      <c r="J6671" s="4" t="s">
        <v>7</v>
      </c>
    </row>
    <row r="6672" spans="1:7">
      <c r="A6672" t="n">
        <v>45340</v>
      </c>
      <c r="B6672" s="26" t="n">
        <v>45</v>
      </c>
      <c r="C6672" s="7" t="n">
        <v>26</v>
      </c>
      <c r="D6672" s="7" t="s">
        <v>357</v>
      </c>
      <c r="E6672" s="7" t="n">
        <v>3</v>
      </c>
      <c r="F6672" s="7" t="n">
        <v>1109393408</v>
      </c>
      <c r="G6672" s="7" t="n">
        <v>-1035468800</v>
      </c>
      <c r="H6672" s="7" t="n">
        <v>0</v>
      </c>
      <c r="I6672" s="7" t="n">
        <v>0</v>
      </c>
      <c r="J6672" s="7" t="n">
        <v>1</v>
      </c>
    </row>
    <row r="6673" spans="1:10">
      <c r="A6673" t="s">
        <v>4</v>
      </c>
      <c r="B6673" s="4" t="s">
        <v>5</v>
      </c>
      <c r="C6673" s="4" t="s">
        <v>7</v>
      </c>
      <c r="D6673" s="4" t="s">
        <v>8</v>
      </c>
      <c r="E6673" s="4" t="s">
        <v>7</v>
      </c>
      <c r="F6673" s="4" t="s">
        <v>13</v>
      </c>
      <c r="G6673" s="4" t="s">
        <v>13</v>
      </c>
      <c r="H6673" s="4" t="s">
        <v>13</v>
      </c>
      <c r="I6673" s="4" t="s">
        <v>11</v>
      </c>
      <c r="J6673" s="4" t="s">
        <v>7</v>
      </c>
    </row>
    <row r="6674" spans="1:10">
      <c r="A6674" t="n">
        <v>45367</v>
      </c>
      <c r="B6674" s="26" t="n">
        <v>45</v>
      </c>
      <c r="C6674" s="7" t="n">
        <v>26</v>
      </c>
      <c r="D6674" s="7" t="s">
        <v>357</v>
      </c>
      <c r="E6674" s="7" t="n">
        <v>3</v>
      </c>
      <c r="F6674" s="7" t="n">
        <v>1084227584</v>
      </c>
      <c r="G6674" s="7" t="n">
        <v>-1063256064</v>
      </c>
      <c r="H6674" s="7" t="n">
        <v>0</v>
      </c>
      <c r="I6674" s="7" t="n">
        <v>3500</v>
      </c>
      <c r="J6674" s="7" t="n">
        <v>1</v>
      </c>
    </row>
    <row r="6675" spans="1:10">
      <c r="A6675" t="s">
        <v>4</v>
      </c>
      <c r="B6675" s="4" t="s">
        <v>5</v>
      </c>
      <c r="C6675" s="4" t="s">
        <v>7</v>
      </c>
      <c r="D6675" s="4" t="s">
        <v>7</v>
      </c>
      <c r="E6675" s="4" t="s">
        <v>16</v>
      </c>
      <c r="F6675" s="4" t="s">
        <v>11</v>
      </c>
    </row>
    <row r="6676" spans="1:10">
      <c r="A6676" t="n">
        <v>45394</v>
      </c>
      <c r="B6676" s="26" t="n">
        <v>45</v>
      </c>
      <c r="C6676" s="7" t="n">
        <v>5</v>
      </c>
      <c r="D6676" s="7" t="n">
        <v>3</v>
      </c>
      <c r="E6676" s="7" t="n">
        <v>6.59999990463257</v>
      </c>
      <c r="F6676" s="7" t="n">
        <v>0</v>
      </c>
    </row>
    <row r="6677" spans="1:10">
      <c r="A6677" t="s">
        <v>4</v>
      </c>
      <c r="B6677" s="4" t="s">
        <v>5</v>
      </c>
      <c r="C6677" s="4" t="s">
        <v>7</v>
      </c>
      <c r="D6677" s="4" t="s">
        <v>7</v>
      </c>
      <c r="E6677" s="4" t="s">
        <v>16</v>
      </c>
      <c r="F6677" s="4" t="s">
        <v>11</v>
      </c>
    </row>
    <row r="6678" spans="1:10">
      <c r="A6678" t="n">
        <v>45403</v>
      </c>
      <c r="B6678" s="26" t="n">
        <v>45</v>
      </c>
      <c r="C6678" s="7" t="n">
        <v>5</v>
      </c>
      <c r="D6678" s="7" t="n">
        <v>3</v>
      </c>
      <c r="E6678" s="7" t="n">
        <v>5</v>
      </c>
      <c r="F6678" s="7" t="n">
        <v>3000</v>
      </c>
    </row>
    <row r="6679" spans="1:10">
      <c r="A6679" t="s">
        <v>4</v>
      </c>
      <c r="B6679" s="4" t="s">
        <v>5</v>
      </c>
      <c r="C6679" s="4" t="s">
        <v>7</v>
      </c>
      <c r="D6679" s="4" t="s">
        <v>7</v>
      </c>
      <c r="E6679" s="4" t="s">
        <v>16</v>
      </c>
      <c r="F6679" s="4" t="s">
        <v>11</v>
      </c>
    </row>
    <row r="6680" spans="1:10">
      <c r="A6680" t="n">
        <v>45412</v>
      </c>
      <c r="B6680" s="26" t="n">
        <v>45</v>
      </c>
      <c r="C6680" s="7" t="n">
        <v>11</v>
      </c>
      <c r="D6680" s="7" t="n">
        <v>3</v>
      </c>
      <c r="E6680" s="7" t="n">
        <v>38</v>
      </c>
      <c r="F6680" s="7" t="n">
        <v>0</v>
      </c>
    </row>
    <row r="6681" spans="1:10">
      <c r="A6681" t="s">
        <v>4</v>
      </c>
      <c r="B6681" s="4" t="s">
        <v>5</v>
      </c>
      <c r="C6681" s="4" t="s">
        <v>7</v>
      </c>
    </row>
    <row r="6682" spans="1:10">
      <c r="A6682" t="n">
        <v>45421</v>
      </c>
      <c r="B6682" s="34" t="n">
        <v>64</v>
      </c>
      <c r="C6682" s="7" t="n">
        <v>7</v>
      </c>
    </row>
    <row r="6683" spans="1:10">
      <c r="A6683" t="s">
        <v>4</v>
      </c>
      <c r="B6683" s="4" t="s">
        <v>5</v>
      </c>
      <c r="C6683" s="4" t="s">
        <v>11</v>
      </c>
      <c r="D6683" s="4" t="s">
        <v>11</v>
      </c>
      <c r="E6683" s="4" t="s">
        <v>16</v>
      </c>
      <c r="F6683" s="4" t="s">
        <v>16</v>
      </c>
      <c r="G6683" s="4" t="s">
        <v>16</v>
      </c>
      <c r="H6683" s="4" t="s">
        <v>16</v>
      </c>
      <c r="I6683" s="4" t="s">
        <v>7</v>
      </c>
      <c r="J6683" s="4" t="s">
        <v>11</v>
      </c>
    </row>
    <row r="6684" spans="1:10">
      <c r="A6684" t="n">
        <v>45423</v>
      </c>
      <c r="B6684" s="57" t="n">
        <v>55</v>
      </c>
      <c r="C6684" s="7" t="n">
        <v>61456</v>
      </c>
      <c r="D6684" s="7" t="n">
        <v>65534</v>
      </c>
      <c r="E6684" s="7" t="n">
        <v>0</v>
      </c>
      <c r="F6684" s="7" t="n">
        <v>4</v>
      </c>
      <c r="G6684" s="7" t="n">
        <v>0</v>
      </c>
      <c r="H6684" s="7" t="n">
        <v>0</v>
      </c>
      <c r="I6684" s="7" t="n">
        <v>0</v>
      </c>
      <c r="J6684" s="7" t="n">
        <v>0</v>
      </c>
    </row>
    <row r="6685" spans="1:10">
      <c r="A6685" t="s">
        <v>4</v>
      </c>
      <c r="B6685" s="4" t="s">
        <v>5</v>
      </c>
      <c r="C6685" s="4" t="s">
        <v>8</v>
      </c>
      <c r="D6685" s="4" t="s">
        <v>8</v>
      </c>
    </row>
    <row r="6686" spans="1:10">
      <c r="A6686" t="n">
        <v>45447</v>
      </c>
      <c r="B6686" s="22" t="n">
        <v>70</v>
      </c>
      <c r="C6686" s="7" t="s">
        <v>357</v>
      </c>
      <c r="D6686" s="7" t="s">
        <v>358</v>
      </c>
    </row>
    <row r="6687" spans="1:10">
      <c r="A6687" t="s">
        <v>4</v>
      </c>
      <c r="B6687" s="4" t="s">
        <v>5</v>
      </c>
      <c r="C6687" s="4" t="s">
        <v>7</v>
      </c>
      <c r="D6687" s="4" t="s">
        <v>11</v>
      </c>
      <c r="E6687" s="4" t="s">
        <v>16</v>
      </c>
    </row>
    <row r="6688" spans="1:10">
      <c r="A6688" t="n">
        <v>45462</v>
      </c>
      <c r="B6688" s="29" t="n">
        <v>58</v>
      </c>
      <c r="C6688" s="7" t="n">
        <v>100</v>
      </c>
      <c r="D6688" s="7" t="n">
        <v>1000</v>
      </c>
      <c r="E6688" s="7" t="n">
        <v>1</v>
      </c>
    </row>
    <row r="6689" spans="1:10">
      <c r="A6689" t="s">
        <v>4</v>
      </c>
      <c r="B6689" s="4" t="s">
        <v>5</v>
      </c>
      <c r="C6689" s="4" t="s">
        <v>7</v>
      </c>
      <c r="D6689" s="4" t="s">
        <v>11</v>
      </c>
      <c r="E6689" s="4" t="s">
        <v>16</v>
      </c>
      <c r="F6689" s="4" t="s">
        <v>11</v>
      </c>
      <c r="G6689" s="4" t="s">
        <v>13</v>
      </c>
      <c r="H6689" s="4" t="s">
        <v>13</v>
      </c>
      <c r="I6689" s="4" t="s">
        <v>11</v>
      </c>
      <c r="J6689" s="4" t="s">
        <v>11</v>
      </c>
      <c r="K6689" s="4" t="s">
        <v>13</v>
      </c>
      <c r="L6689" s="4" t="s">
        <v>13</v>
      </c>
      <c r="M6689" s="4" t="s">
        <v>13</v>
      </c>
      <c r="N6689" s="4" t="s">
        <v>13</v>
      </c>
      <c r="O6689" s="4" t="s">
        <v>8</v>
      </c>
    </row>
    <row r="6690" spans="1:10">
      <c r="A6690" t="n">
        <v>45470</v>
      </c>
      <c r="B6690" s="13" t="n">
        <v>50</v>
      </c>
      <c r="C6690" s="7" t="n">
        <v>0</v>
      </c>
      <c r="D6690" s="7" t="n">
        <v>13215</v>
      </c>
      <c r="E6690" s="7" t="n">
        <v>1</v>
      </c>
      <c r="F6690" s="7" t="n">
        <v>1000</v>
      </c>
      <c r="G6690" s="7" t="n">
        <v>0</v>
      </c>
      <c r="H6690" s="7" t="n">
        <v>0</v>
      </c>
      <c r="I6690" s="7" t="n">
        <v>0</v>
      </c>
      <c r="J6690" s="7" t="n">
        <v>65533</v>
      </c>
      <c r="K6690" s="7" t="n">
        <v>0</v>
      </c>
      <c r="L6690" s="7" t="n">
        <v>0</v>
      </c>
      <c r="M6690" s="7" t="n">
        <v>0</v>
      </c>
      <c r="N6690" s="7" t="n">
        <v>0</v>
      </c>
      <c r="O6690" s="7" t="s">
        <v>15</v>
      </c>
    </row>
    <row r="6691" spans="1:10">
      <c r="A6691" t="s">
        <v>4</v>
      </c>
      <c r="B6691" s="4" t="s">
        <v>5</v>
      </c>
      <c r="C6691" s="4" t="s">
        <v>11</v>
      </c>
    </row>
    <row r="6692" spans="1:10">
      <c r="A6692" t="n">
        <v>45509</v>
      </c>
      <c r="B6692" s="36" t="n">
        <v>16</v>
      </c>
      <c r="C6692" s="7" t="n">
        <v>2000</v>
      </c>
    </row>
    <row r="6693" spans="1:10">
      <c r="A6693" t="s">
        <v>4</v>
      </c>
      <c r="B6693" s="4" t="s">
        <v>5</v>
      </c>
      <c r="C6693" s="4" t="s">
        <v>7</v>
      </c>
    </row>
    <row r="6694" spans="1:10">
      <c r="A6694" t="n">
        <v>45512</v>
      </c>
      <c r="B6694" s="27" t="n">
        <v>79</v>
      </c>
      <c r="C6694" s="7" t="n">
        <v>0</v>
      </c>
    </row>
    <row r="6695" spans="1:10">
      <c r="A6695" t="s">
        <v>4</v>
      </c>
      <c r="B6695" s="4" t="s">
        <v>5</v>
      </c>
      <c r="C6695" s="4" t="s">
        <v>11</v>
      </c>
      <c r="D6695" s="4" t="s">
        <v>13</v>
      </c>
    </row>
    <row r="6696" spans="1:10">
      <c r="A6696" t="n">
        <v>45514</v>
      </c>
      <c r="B6696" s="37" t="n">
        <v>43</v>
      </c>
      <c r="C6696" s="7" t="n">
        <v>61456</v>
      </c>
      <c r="D6696" s="7" t="n">
        <v>32</v>
      </c>
    </row>
    <row r="6697" spans="1:10">
      <c r="A6697" t="s">
        <v>4</v>
      </c>
      <c r="B6697" s="4" t="s">
        <v>5</v>
      </c>
      <c r="C6697" s="4" t="s">
        <v>11</v>
      </c>
      <c r="D6697" s="4" t="s">
        <v>11</v>
      </c>
      <c r="E6697" s="4" t="s">
        <v>16</v>
      </c>
      <c r="F6697" s="4" t="s">
        <v>16</v>
      </c>
      <c r="G6697" s="4" t="s">
        <v>16</v>
      </c>
      <c r="H6697" s="4" t="s">
        <v>16</v>
      </c>
      <c r="I6697" s="4" t="s">
        <v>7</v>
      </c>
      <c r="J6697" s="4" t="s">
        <v>11</v>
      </c>
    </row>
    <row r="6698" spans="1:10">
      <c r="A6698" t="n">
        <v>45521</v>
      </c>
      <c r="B6698" s="57" t="n">
        <v>55</v>
      </c>
      <c r="C6698" s="7" t="n">
        <v>61456</v>
      </c>
      <c r="D6698" s="7" t="n">
        <v>65024</v>
      </c>
      <c r="E6698" s="7" t="n">
        <v>0</v>
      </c>
      <c r="F6698" s="7" t="n">
        <v>0</v>
      </c>
      <c r="G6698" s="7" t="n">
        <v>3.79999995231628</v>
      </c>
      <c r="H6698" s="7" t="n">
        <v>2.79999995231628</v>
      </c>
      <c r="I6698" s="7" t="n">
        <v>1</v>
      </c>
      <c r="J6698" s="7" t="n">
        <v>0</v>
      </c>
    </row>
    <row r="6699" spans="1:10">
      <c r="A6699" t="s">
        <v>4</v>
      </c>
      <c r="B6699" s="4" t="s">
        <v>5</v>
      </c>
      <c r="C6699" s="4" t="s">
        <v>8</v>
      </c>
      <c r="D6699" s="4" t="s">
        <v>8</v>
      </c>
    </row>
    <row r="6700" spans="1:10">
      <c r="A6700" t="n">
        <v>45545</v>
      </c>
      <c r="B6700" s="22" t="n">
        <v>70</v>
      </c>
      <c r="C6700" s="7" t="s">
        <v>357</v>
      </c>
      <c r="D6700" s="7" t="s">
        <v>29</v>
      </c>
    </row>
    <row r="6701" spans="1:10">
      <c r="A6701" t="s">
        <v>4</v>
      </c>
      <c r="B6701" s="4" t="s">
        <v>5</v>
      </c>
      <c r="C6701" s="4" t="s">
        <v>7</v>
      </c>
      <c r="D6701" s="4" t="s">
        <v>11</v>
      </c>
      <c r="E6701" s="4" t="s">
        <v>16</v>
      </c>
      <c r="F6701" s="4" t="s">
        <v>11</v>
      </c>
      <c r="G6701" s="4" t="s">
        <v>13</v>
      </c>
      <c r="H6701" s="4" t="s">
        <v>13</v>
      </c>
      <c r="I6701" s="4" t="s">
        <v>11</v>
      </c>
      <c r="J6701" s="4" t="s">
        <v>11</v>
      </c>
      <c r="K6701" s="4" t="s">
        <v>13</v>
      </c>
      <c r="L6701" s="4" t="s">
        <v>13</v>
      </c>
      <c r="M6701" s="4" t="s">
        <v>13</v>
      </c>
      <c r="N6701" s="4" t="s">
        <v>13</v>
      </c>
      <c r="O6701" s="4" t="s">
        <v>8</v>
      </c>
    </row>
    <row r="6702" spans="1:10">
      <c r="A6702" t="n">
        <v>45560</v>
      </c>
      <c r="B6702" s="13" t="n">
        <v>50</v>
      </c>
      <c r="C6702" s="7" t="n">
        <v>0</v>
      </c>
      <c r="D6702" s="7" t="n">
        <v>13250</v>
      </c>
      <c r="E6702" s="7" t="n">
        <v>1</v>
      </c>
      <c r="F6702" s="7" t="n">
        <v>0</v>
      </c>
      <c r="G6702" s="7" t="n">
        <v>0</v>
      </c>
      <c r="H6702" s="7" t="n">
        <v>0</v>
      </c>
      <c r="I6702" s="7" t="n">
        <v>0</v>
      </c>
      <c r="J6702" s="7" t="n">
        <v>65533</v>
      </c>
      <c r="K6702" s="7" t="n">
        <v>0</v>
      </c>
      <c r="L6702" s="7" t="n">
        <v>0</v>
      </c>
      <c r="M6702" s="7" t="n">
        <v>0</v>
      </c>
      <c r="N6702" s="7" t="n">
        <v>0</v>
      </c>
      <c r="O6702" s="7" t="s">
        <v>15</v>
      </c>
    </row>
    <row r="6703" spans="1:10">
      <c r="A6703" t="s">
        <v>4</v>
      </c>
      <c r="B6703" s="4" t="s">
        <v>5</v>
      </c>
      <c r="C6703" s="4" t="s">
        <v>7</v>
      </c>
      <c r="D6703" s="4" t="s">
        <v>11</v>
      </c>
      <c r="E6703" s="4" t="s">
        <v>11</v>
      </c>
    </row>
    <row r="6704" spans="1:10">
      <c r="A6704" t="n">
        <v>45599</v>
      </c>
      <c r="B6704" s="13" t="n">
        <v>50</v>
      </c>
      <c r="C6704" s="7" t="n">
        <v>1</v>
      </c>
      <c r="D6704" s="7" t="n">
        <v>13215</v>
      </c>
      <c r="E6704" s="7" t="n">
        <v>500</v>
      </c>
    </row>
    <row r="6705" spans="1:15">
      <c r="A6705" t="s">
        <v>4</v>
      </c>
      <c r="B6705" s="4" t="s">
        <v>5</v>
      </c>
      <c r="C6705" s="4" t="s">
        <v>11</v>
      </c>
    </row>
    <row r="6706" spans="1:15">
      <c r="A6706" t="n">
        <v>45605</v>
      </c>
      <c r="B6706" s="36" t="n">
        <v>16</v>
      </c>
      <c r="C6706" s="7" t="n">
        <v>700</v>
      </c>
    </row>
    <row r="6707" spans="1:15">
      <c r="A6707" t="s">
        <v>4</v>
      </c>
      <c r="B6707" s="4" t="s">
        <v>5</v>
      </c>
      <c r="C6707" s="4" t="s">
        <v>11</v>
      </c>
    </row>
    <row r="6708" spans="1:15">
      <c r="A6708" t="n">
        <v>45608</v>
      </c>
      <c r="B6708" s="36" t="n">
        <v>16</v>
      </c>
      <c r="C6708" s="7" t="n">
        <v>300</v>
      </c>
    </row>
    <row r="6709" spans="1:15">
      <c r="A6709" t="s">
        <v>4</v>
      </c>
      <c r="B6709" s="4" t="s">
        <v>5</v>
      </c>
      <c r="C6709" s="4" t="s">
        <v>7</v>
      </c>
      <c r="D6709" s="4" t="s">
        <v>11</v>
      </c>
      <c r="E6709" s="4" t="s">
        <v>16</v>
      </c>
    </row>
    <row r="6710" spans="1:15">
      <c r="A6710" t="n">
        <v>45611</v>
      </c>
      <c r="B6710" s="29" t="n">
        <v>58</v>
      </c>
      <c r="C6710" s="7" t="n">
        <v>101</v>
      </c>
      <c r="D6710" s="7" t="n">
        <v>500</v>
      </c>
      <c r="E6710" s="7" t="n">
        <v>1</v>
      </c>
    </row>
    <row r="6711" spans="1:15">
      <c r="A6711" t="s">
        <v>4</v>
      </c>
      <c r="B6711" s="4" t="s">
        <v>5</v>
      </c>
      <c r="C6711" s="4" t="s">
        <v>7</v>
      </c>
      <c r="D6711" s="4" t="s">
        <v>11</v>
      </c>
    </row>
    <row r="6712" spans="1:15">
      <c r="A6712" t="n">
        <v>45619</v>
      </c>
      <c r="B6712" s="29" t="n">
        <v>58</v>
      </c>
      <c r="C6712" s="7" t="n">
        <v>254</v>
      </c>
      <c r="D6712" s="7" t="n">
        <v>0</v>
      </c>
    </row>
    <row r="6713" spans="1:15">
      <c r="A6713" t="s">
        <v>4</v>
      </c>
      <c r="B6713" s="4" t="s">
        <v>5</v>
      </c>
      <c r="C6713" s="4" t="s">
        <v>7</v>
      </c>
      <c r="D6713" s="4" t="s">
        <v>7</v>
      </c>
      <c r="E6713" s="4" t="s">
        <v>11</v>
      </c>
    </row>
    <row r="6714" spans="1:15">
      <c r="A6714" t="n">
        <v>45623</v>
      </c>
      <c r="B6714" s="26" t="n">
        <v>45</v>
      </c>
      <c r="C6714" s="7" t="n">
        <v>8</v>
      </c>
      <c r="D6714" s="7" t="n">
        <v>1</v>
      </c>
      <c r="E6714" s="7" t="n">
        <v>0</v>
      </c>
    </row>
    <row r="6715" spans="1:15">
      <c r="A6715" t="s">
        <v>4</v>
      </c>
      <c r="B6715" s="4" t="s">
        <v>5</v>
      </c>
      <c r="C6715" s="4" t="s">
        <v>7</v>
      </c>
      <c r="D6715" s="4" t="s">
        <v>11</v>
      </c>
    </row>
    <row r="6716" spans="1:15">
      <c r="A6716" t="n">
        <v>45628</v>
      </c>
      <c r="B6716" s="29" t="n">
        <v>58</v>
      </c>
      <c r="C6716" s="7" t="n">
        <v>255</v>
      </c>
      <c r="D6716" s="7" t="n">
        <v>0</v>
      </c>
    </row>
    <row r="6717" spans="1:15">
      <c r="A6717" t="s">
        <v>4</v>
      </c>
      <c r="B6717" s="4" t="s">
        <v>5</v>
      </c>
      <c r="C6717" s="4" t="s">
        <v>11</v>
      </c>
      <c r="D6717" s="4" t="s">
        <v>7</v>
      </c>
    </row>
    <row r="6718" spans="1:15">
      <c r="A6718" t="n">
        <v>45632</v>
      </c>
      <c r="B6718" s="59" t="n">
        <v>56</v>
      </c>
      <c r="C6718" s="7" t="n">
        <v>61456</v>
      </c>
      <c r="D6718" s="7" t="n">
        <v>1</v>
      </c>
    </row>
    <row r="6719" spans="1:15">
      <c r="A6719" t="s">
        <v>4</v>
      </c>
      <c r="B6719" s="4" t="s">
        <v>5</v>
      </c>
      <c r="C6719" s="4" t="s">
        <v>11</v>
      </c>
      <c r="D6719" s="4" t="s">
        <v>13</v>
      </c>
    </row>
    <row r="6720" spans="1:15">
      <c r="A6720" t="n">
        <v>45636</v>
      </c>
      <c r="B6720" s="39" t="n">
        <v>44</v>
      </c>
      <c r="C6720" s="7" t="n">
        <v>61456</v>
      </c>
      <c r="D6720" s="7" t="n">
        <v>32</v>
      </c>
    </row>
    <row r="6721" spans="1:5">
      <c r="A6721" t="s">
        <v>4</v>
      </c>
      <c r="B6721" s="4" t="s">
        <v>5</v>
      </c>
      <c r="C6721" s="4" t="s">
        <v>7</v>
      </c>
      <c r="D6721" s="4" t="s">
        <v>8</v>
      </c>
      <c r="E6721" s="4" t="s">
        <v>11</v>
      </c>
    </row>
    <row r="6722" spans="1:5">
      <c r="A6722" t="n">
        <v>45643</v>
      </c>
      <c r="B6722" s="20" t="n">
        <v>62</v>
      </c>
      <c r="C6722" s="7" t="n">
        <v>0</v>
      </c>
      <c r="D6722" s="7" t="s">
        <v>353</v>
      </c>
      <c r="E6722" s="7" t="n">
        <v>1</v>
      </c>
    </row>
    <row r="6723" spans="1:5">
      <c r="A6723" t="s">
        <v>4</v>
      </c>
      <c r="B6723" s="4" t="s">
        <v>5</v>
      </c>
      <c r="C6723" s="4" t="s">
        <v>7</v>
      </c>
    </row>
    <row r="6724" spans="1:5">
      <c r="A6724" t="n">
        <v>45659</v>
      </c>
      <c r="B6724" s="30" t="n">
        <v>23</v>
      </c>
      <c r="C6724" s="7" t="n">
        <v>0</v>
      </c>
    </row>
    <row r="6725" spans="1:5">
      <c r="A6725" t="s">
        <v>4</v>
      </c>
      <c r="B6725" s="4" t="s">
        <v>5</v>
      </c>
    </row>
    <row r="6726" spans="1:5">
      <c r="A6726" t="n">
        <v>45661</v>
      </c>
      <c r="B6726" s="5" t="n">
        <v>1</v>
      </c>
    </row>
    <row r="6727" spans="1:5" s="3" customFormat="1" customHeight="0">
      <c r="A6727" s="3" t="s">
        <v>2</v>
      </c>
      <c r="B6727" s="3" t="s">
        <v>359</v>
      </c>
    </row>
    <row r="6728" spans="1:5">
      <c r="A6728" t="s">
        <v>4</v>
      </c>
      <c r="B6728" s="4" t="s">
        <v>5</v>
      </c>
      <c r="C6728" s="4" t="s">
        <v>7</v>
      </c>
      <c r="D6728" s="4" t="s">
        <v>7</v>
      </c>
      <c r="E6728" s="4" t="s">
        <v>7</v>
      </c>
      <c r="F6728" s="4" t="s">
        <v>7</v>
      </c>
    </row>
    <row r="6729" spans="1:5">
      <c r="A6729" t="n">
        <v>45664</v>
      </c>
      <c r="B6729" s="9" t="n">
        <v>14</v>
      </c>
      <c r="C6729" s="7" t="n">
        <v>2</v>
      </c>
      <c r="D6729" s="7" t="n">
        <v>0</v>
      </c>
      <c r="E6729" s="7" t="n">
        <v>0</v>
      </c>
      <c r="F6729" s="7" t="n">
        <v>0</v>
      </c>
    </row>
    <row r="6730" spans="1:5">
      <c r="A6730" t="s">
        <v>4</v>
      </c>
      <c r="B6730" s="4" t="s">
        <v>5</v>
      </c>
      <c r="C6730" s="4" t="s">
        <v>7</v>
      </c>
      <c r="D6730" s="4" t="s">
        <v>7</v>
      </c>
      <c r="E6730" s="4" t="s">
        <v>7</v>
      </c>
      <c r="F6730" s="4" t="s">
        <v>7</v>
      </c>
    </row>
    <row r="6731" spans="1:5">
      <c r="A6731" t="n">
        <v>45669</v>
      </c>
      <c r="B6731" s="9" t="n">
        <v>14</v>
      </c>
      <c r="C6731" s="7" t="n">
        <v>4</v>
      </c>
      <c r="D6731" s="7" t="n">
        <v>0</v>
      </c>
      <c r="E6731" s="7" t="n">
        <v>0</v>
      </c>
      <c r="F6731" s="7" t="n">
        <v>0</v>
      </c>
    </row>
    <row r="6732" spans="1:5">
      <c r="A6732" t="s">
        <v>4</v>
      </c>
      <c r="B6732" s="4" t="s">
        <v>5</v>
      </c>
      <c r="C6732" s="4" t="s">
        <v>7</v>
      </c>
      <c r="D6732" s="4" t="s">
        <v>7</v>
      </c>
      <c r="E6732" s="4" t="s">
        <v>8</v>
      </c>
      <c r="F6732" s="4" t="s">
        <v>13</v>
      </c>
      <c r="G6732" s="4" t="s">
        <v>13</v>
      </c>
      <c r="H6732" s="4" t="s">
        <v>13</v>
      </c>
      <c r="I6732" s="4" t="s">
        <v>11</v>
      </c>
    </row>
    <row r="6733" spans="1:5">
      <c r="A6733" t="n">
        <v>45674</v>
      </c>
      <c r="B6733" s="26" t="n">
        <v>45</v>
      </c>
      <c r="C6733" s="7" t="n">
        <v>25</v>
      </c>
      <c r="D6733" s="7" t="n">
        <v>3</v>
      </c>
      <c r="E6733" s="7" t="s">
        <v>357</v>
      </c>
      <c r="F6733" s="7" t="n">
        <v>0</v>
      </c>
      <c r="G6733" s="7" t="n">
        <v>1073741824</v>
      </c>
      <c r="H6733" s="7" t="n">
        <v>0</v>
      </c>
      <c r="I6733" s="7" t="n">
        <v>2000</v>
      </c>
    </row>
    <row r="6734" spans="1:5">
      <c r="A6734" t="s">
        <v>4</v>
      </c>
      <c r="B6734" s="4" t="s">
        <v>5</v>
      </c>
      <c r="C6734" s="4" t="s">
        <v>7</v>
      </c>
      <c r="D6734" s="4" t="s">
        <v>7</v>
      </c>
      <c r="E6734" s="4" t="s">
        <v>16</v>
      </c>
      <c r="F6734" s="4" t="s">
        <v>11</v>
      </c>
    </row>
    <row r="6735" spans="1:5">
      <c r="A6735" t="n">
        <v>45700</v>
      </c>
      <c r="B6735" s="26" t="n">
        <v>45</v>
      </c>
      <c r="C6735" s="7" t="n">
        <v>5</v>
      </c>
      <c r="D6735" s="7" t="n">
        <v>3</v>
      </c>
      <c r="E6735" s="7" t="n">
        <v>9.5</v>
      </c>
      <c r="F6735" s="7" t="n">
        <v>1000</v>
      </c>
    </row>
    <row r="6736" spans="1:5">
      <c r="A6736" t="s">
        <v>4</v>
      </c>
      <c r="B6736" s="4" t="s">
        <v>5</v>
      </c>
      <c r="C6736" s="4" t="s">
        <v>7</v>
      </c>
      <c r="D6736" s="4" t="s">
        <v>7</v>
      </c>
      <c r="E6736" s="4" t="s">
        <v>16</v>
      </c>
      <c r="F6736" s="4" t="s">
        <v>11</v>
      </c>
    </row>
    <row r="6737" spans="1:9">
      <c r="A6737" t="n">
        <v>45709</v>
      </c>
      <c r="B6737" s="26" t="n">
        <v>45</v>
      </c>
      <c r="C6737" s="7" t="n">
        <v>11</v>
      </c>
      <c r="D6737" s="7" t="n">
        <v>3</v>
      </c>
      <c r="E6737" s="7" t="n">
        <v>38</v>
      </c>
      <c r="F6737" s="7" t="n">
        <v>1000</v>
      </c>
    </row>
    <row r="6738" spans="1:9">
      <c r="A6738" t="s">
        <v>4</v>
      </c>
      <c r="B6738" s="4" t="s">
        <v>5</v>
      </c>
      <c r="C6738" s="4" t="s">
        <v>7</v>
      </c>
      <c r="D6738" s="4" t="s">
        <v>7</v>
      </c>
      <c r="E6738" s="4" t="s">
        <v>13</v>
      </c>
      <c r="F6738" s="4" t="s">
        <v>13</v>
      </c>
      <c r="G6738" s="4" t="s">
        <v>7</v>
      </c>
    </row>
    <row r="6739" spans="1:9">
      <c r="A6739" t="n">
        <v>45718</v>
      </c>
      <c r="B6739" s="26" t="n">
        <v>45</v>
      </c>
      <c r="C6739" s="7" t="n">
        <v>30</v>
      </c>
      <c r="D6739" s="7" t="n">
        <v>3</v>
      </c>
      <c r="E6739" s="7" t="n">
        <v>1065353216</v>
      </c>
      <c r="F6739" s="7" t="n">
        <v>1000</v>
      </c>
      <c r="G6739" s="7" t="n">
        <v>1</v>
      </c>
    </row>
    <row r="6740" spans="1:9">
      <c r="A6740" t="s">
        <v>4</v>
      </c>
      <c r="B6740" s="4" t="s">
        <v>5</v>
      </c>
      <c r="C6740" s="4" t="s">
        <v>11</v>
      </c>
      <c r="D6740" s="4" t="s">
        <v>11</v>
      </c>
      <c r="E6740" s="4" t="s">
        <v>16</v>
      </c>
      <c r="F6740" s="4" t="s">
        <v>16</v>
      </c>
      <c r="G6740" s="4" t="s">
        <v>16</v>
      </c>
      <c r="H6740" s="4" t="s">
        <v>16</v>
      </c>
      <c r="I6740" s="4" t="s">
        <v>7</v>
      </c>
      <c r="J6740" s="4" t="s">
        <v>11</v>
      </c>
      <c r="K6740" s="4" t="s">
        <v>8</v>
      </c>
    </row>
    <row r="6741" spans="1:9">
      <c r="A6741" t="n">
        <v>45730</v>
      </c>
      <c r="B6741" s="57" t="n">
        <v>55</v>
      </c>
      <c r="C6741" s="7" t="n">
        <v>61456</v>
      </c>
      <c r="D6741" s="7" t="n">
        <v>65028</v>
      </c>
      <c r="E6741" s="7" t="n">
        <v>0.135000005364418</v>
      </c>
      <c r="F6741" s="7" t="n">
        <v>0</v>
      </c>
      <c r="G6741" s="7" t="n">
        <v>0</v>
      </c>
      <c r="H6741" s="7" t="n">
        <v>1.5</v>
      </c>
      <c r="I6741" s="7" t="n">
        <v>1</v>
      </c>
      <c r="J6741" s="7" t="n">
        <v>0</v>
      </c>
      <c r="K6741" s="7" t="s">
        <v>357</v>
      </c>
    </row>
    <row r="6742" spans="1:9">
      <c r="A6742" t="s">
        <v>4</v>
      </c>
      <c r="B6742" s="4" t="s">
        <v>5</v>
      </c>
      <c r="C6742" s="4" t="s">
        <v>11</v>
      </c>
      <c r="D6742" s="4" t="s">
        <v>7</v>
      </c>
    </row>
    <row r="6743" spans="1:9">
      <c r="A6743" t="n">
        <v>45763</v>
      </c>
      <c r="B6743" s="59" t="n">
        <v>56</v>
      </c>
      <c r="C6743" s="7" t="n">
        <v>61456</v>
      </c>
      <c r="D6743" s="7" t="n">
        <v>0</v>
      </c>
    </row>
    <row r="6744" spans="1:9">
      <c r="A6744" t="s">
        <v>4</v>
      </c>
      <c r="B6744" s="4" t="s">
        <v>5</v>
      </c>
      <c r="C6744" s="4" t="s">
        <v>11</v>
      </c>
      <c r="D6744" s="4" t="s">
        <v>16</v>
      </c>
      <c r="E6744" s="4" t="s">
        <v>16</v>
      </c>
      <c r="F6744" s="4" t="s">
        <v>7</v>
      </c>
    </row>
    <row r="6745" spans="1:9">
      <c r="A6745" t="n">
        <v>45767</v>
      </c>
      <c r="B6745" s="72" t="n">
        <v>52</v>
      </c>
      <c r="C6745" s="7" t="n">
        <v>61456</v>
      </c>
      <c r="D6745" s="7" t="n">
        <v>0</v>
      </c>
      <c r="E6745" s="7" t="n">
        <v>10</v>
      </c>
      <c r="F6745" s="7" t="n">
        <v>0</v>
      </c>
    </row>
    <row r="6746" spans="1:9">
      <c r="A6746" t="s">
        <v>4</v>
      </c>
      <c r="B6746" s="4" t="s">
        <v>5</v>
      </c>
      <c r="C6746" s="4" t="s">
        <v>11</v>
      </c>
    </row>
    <row r="6747" spans="1:9">
      <c r="A6747" t="n">
        <v>45779</v>
      </c>
      <c r="B6747" s="36" t="n">
        <v>16</v>
      </c>
      <c r="C6747" s="7" t="n">
        <v>700</v>
      </c>
    </row>
    <row r="6748" spans="1:9">
      <c r="A6748" t="s">
        <v>4</v>
      </c>
      <c r="B6748" s="4" t="s">
        <v>5</v>
      </c>
      <c r="C6748" s="4" t="s">
        <v>7</v>
      </c>
      <c r="D6748" s="4" t="s">
        <v>11</v>
      </c>
    </row>
    <row r="6749" spans="1:9">
      <c r="A6749" t="n">
        <v>45782</v>
      </c>
      <c r="B6749" s="31" t="n">
        <v>22</v>
      </c>
      <c r="C6749" s="7" t="n">
        <v>0</v>
      </c>
      <c r="D6749" s="7" t="n">
        <v>0</v>
      </c>
    </row>
    <row r="6750" spans="1:9">
      <c r="A6750" t="s">
        <v>4</v>
      </c>
      <c r="B6750" s="4" t="s">
        <v>5</v>
      </c>
      <c r="C6750" s="4" t="s">
        <v>7</v>
      </c>
      <c r="D6750" s="4" t="s">
        <v>7</v>
      </c>
      <c r="E6750" s="4" t="s">
        <v>16</v>
      </c>
      <c r="F6750" s="4" t="s">
        <v>11</v>
      </c>
    </row>
    <row r="6751" spans="1:9">
      <c r="A6751" t="n">
        <v>45786</v>
      </c>
      <c r="B6751" s="26" t="n">
        <v>45</v>
      </c>
      <c r="C6751" s="7" t="n">
        <v>11</v>
      </c>
      <c r="D6751" s="7" t="n">
        <v>3</v>
      </c>
      <c r="E6751" s="7" t="n">
        <v>38</v>
      </c>
      <c r="F6751" s="7" t="n">
        <v>0</v>
      </c>
    </row>
    <row r="6752" spans="1:9">
      <c r="A6752" t="s">
        <v>4</v>
      </c>
      <c r="B6752" s="4" t="s">
        <v>5</v>
      </c>
      <c r="C6752" s="4" t="s">
        <v>7</v>
      </c>
      <c r="D6752" s="4" t="s">
        <v>7</v>
      </c>
      <c r="E6752" s="4" t="s">
        <v>16</v>
      </c>
      <c r="F6752" s="4" t="s">
        <v>11</v>
      </c>
    </row>
    <row r="6753" spans="1:11">
      <c r="A6753" t="n">
        <v>45795</v>
      </c>
      <c r="B6753" s="26" t="n">
        <v>45</v>
      </c>
      <c r="C6753" s="7" t="n">
        <v>5</v>
      </c>
      <c r="D6753" s="7" t="n">
        <v>3</v>
      </c>
      <c r="E6753" s="7" t="n">
        <v>5.80000019073486</v>
      </c>
      <c r="F6753" s="7" t="n">
        <v>1000</v>
      </c>
    </row>
    <row r="6754" spans="1:11">
      <c r="A6754" t="s">
        <v>4</v>
      </c>
      <c r="B6754" s="4" t="s">
        <v>5</v>
      </c>
      <c r="C6754" s="4" t="s">
        <v>7</v>
      </c>
      <c r="D6754" s="4" t="s">
        <v>11</v>
      </c>
      <c r="E6754" s="4" t="s">
        <v>16</v>
      </c>
      <c r="F6754" s="4" t="s">
        <v>11</v>
      </c>
      <c r="G6754" s="4" t="s">
        <v>13</v>
      </c>
      <c r="H6754" s="4" t="s">
        <v>13</v>
      </c>
      <c r="I6754" s="4" t="s">
        <v>11</v>
      </c>
      <c r="J6754" s="4" t="s">
        <v>11</v>
      </c>
      <c r="K6754" s="4" t="s">
        <v>13</v>
      </c>
      <c r="L6754" s="4" t="s">
        <v>13</v>
      </c>
      <c r="M6754" s="4" t="s">
        <v>13</v>
      </c>
      <c r="N6754" s="4" t="s">
        <v>13</v>
      </c>
      <c r="O6754" s="4" t="s">
        <v>8</v>
      </c>
    </row>
    <row r="6755" spans="1:11">
      <c r="A6755" t="n">
        <v>45804</v>
      </c>
      <c r="B6755" s="13" t="n">
        <v>50</v>
      </c>
      <c r="C6755" s="7" t="n">
        <v>0</v>
      </c>
      <c r="D6755" s="7" t="n">
        <v>13250</v>
      </c>
      <c r="E6755" s="7" t="n">
        <v>1</v>
      </c>
      <c r="F6755" s="7" t="n">
        <v>500</v>
      </c>
      <c r="G6755" s="7" t="n">
        <v>0</v>
      </c>
      <c r="H6755" s="7" t="n">
        <v>0</v>
      </c>
      <c r="I6755" s="7" t="n">
        <v>0</v>
      </c>
      <c r="J6755" s="7" t="n">
        <v>65533</v>
      </c>
      <c r="K6755" s="7" t="n">
        <v>0</v>
      </c>
      <c r="L6755" s="7" t="n">
        <v>0</v>
      </c>
      <c r="M6755" s="7" t="n">
        <v>0</v>
      </c>
      <c r="N6755" s="7" t="n">
        <v>0</v>
      </c>
      <c r="O6755" s="7" t="s">
        <v>15</v>
      </c>
    </row>
    <row r="6756" spans="1:11">
      <c r="A6756" t="s">
        <v>4</v>
      </c>
      <c r="B6756" s="4" t="s">
        <v>5</v>
      </c>
      <c r="C6756" s="4" t="s">
        <v>7</v>
      </c>
      <c r="D6756" s="4" t="s">
        <v>11</v>
      </c>
      <c r="E6756" s="4" t="s">
        <v>16</v>
      </c>
      <c r="F6756" s="4" t="s">
        <v>11</v>
      </c>
      <c r="G6756" s="4" t="s">
        <v>13</v>
      </c>
      <c r="H6756" s="4" t="s">
        <v>13</v>
      </c>
      <c r="I6756" s="4" t="s">
        <v>11</v>
      </c>
      <c r="J6756" s="4" t="s">
        <v>11</v>
      </c>
      <c r="K6756" s="4" t="s">
        <v>13</v>
      </c>
      <c r="L6756" s="4" t="s">
        <v>13</v>
      </c>
      <c r="M6756" s="4" t="s">
        <v>13</v>
      </c>
      <c r="N6756" s="4" t="s">
        <v>13</v>
      </c>
      <c r="O6756" s="4" t="s">
        <v>8</v>
      </c>
    </row>
    <row r="6757" spans="1:11">
      <c r="A6757" t="n">
        <v>45843</v>
      </c>
      <c r="B6757" s="13" t="n">
        <v>50</v>
      </c>
      <c r="C6757" s="7" t="n">
        <v>0</v>
      </c>
      <c r="D6757" s="7" t="n">
        <v>13215</v>
      </c>
      <c r="E6757" s="7" t="n">
        <v>1</v>
      </c>
      <c r="F6757" s="7" t="n">
        <v>300</v>
      </c>
      <c r="G6757" s="7" t="n">
        <v>0</v>
      </c>
      <c r="H6757" s="7" t="n">
        <v>0</v>
      </c>
      <c r="I6757" s="7" t="n">
        <v>0</v>
      </c>
      <c r="J6757" s="7" t="n">
        <v>65533</v>
      </c>
      <c r="K6757" s="7" t="n">
        <v>0</v>
      </c>
      <c r="L6757" s="7" t="n">
        <v>0</v>
      </c>
      <c r="M6757" s="7" t="n">
        <v>0</v>
      </c>
      <c r="N6757" s="7" t="n">
        <v>0</v>
      </c>
      <c r="O6757" s="7" t="s">
        <v>15</v>
      </c>
    </row>
    <row r="6758" spans="1:11">
      <c r="A6758" t="s">
        <v>4</v>
      </c>
      <c r="B6758" s="4" t="s">
        <v>5</v>
      </c>
      <c r="C6758" s="4" t="s">
        <v>8</v>
      </c>
      <c r="D6758" s="4" t="s">
        <v>8</v>
      </c>
    </row>
    <row r="6759" spans="1:11">
      <c r="A6759" t="n">
        <v>45882</v>
      </c>
      <c r="B6759" s="22" t="n">
        <v>70</v>
      </c>
      <c r="C6759" s="7" t="s">
        <v>357</v>
      </c>
      <c r="D6759" s="7" t="s">
        <v>360</v>
      </c>
    </row>
    <row r="6760" spans="1:11">
      <c r="A6760" t="s">
        <v>4</v>
      </c>
      <c r="B6760" s="4" t="s">
        <v>5</v>
      </c>
      <c r="C6760" s="4" t="s">
        <v>11</v>
      </c>
    </row>
    <row r="6761" spans="1:11">
      <c r="A6761" t="n">
        <v>45895</v>
      </c>
      <c r="B6761" s="36" t="n">
        <v>16</v>
      </c>
      <c r="C6761" s="7" t="n">
        <v>500</v>
      </c>
    </row>
    <row r="6762" spans="1:11">
      <c r="A6762" t="s">
        <v>4</v>
      </c>
      <c r="B6762" s="4" t="s">
        <v>5</v>
      </c>
      <c r="C6762" s="4" t="s">
        <v>7</v>
      </c>
      <c r="D6762" s="4" t="s">
        <v>11</v>
      </c>
      <c r="E6762" s="4" t="s">
        <v>16</v>
      </c>
    </row>
    <row r="6763" spans="1:11">
      <c r="A6763" t="n">
        <v>45898</v>
      </c>
      <c r="B6763" s="29" t="n">
        <v>58</v>
      </c>
      <c r="C6763" s="7" t="n">
        <v>0</v>
      </c>
      <c r="D6763" s="7" t="n">
        <v>1000</v>
      </c>
      <c r="E6763" s="7" t="n">
        <v>1</v>
      </c>
    </row>
    <row r="6764" spans="1:11">
      <c r="A6764" t="s">
        <v>4</v>
      </c>
      <c r="B6764" s="4" t="s">
        <v>5</v>
      </c>
      <c r="C6764" s="4" t="s">
        <v>11</v>
      </c>
    </row>
    <row r="6765" spans="1:11">
      <c r="A6765" t="n">
        <v>45906</v>
      </c>
      <c r="B6765" s="36" t="n">
        <v>16</v>
      </c>
      <c r="C6765" s="7" t="n">
        <v>1000</v>
      </c>
    </row>
    <row r="6766" spans="1:11">
      <c r="A6766" t="s">
        <v>4</v>
      </c>
      <c r="B6766" s="4" t="s">
        <v>5</v>
      </c>
      <c r="C6766" s="4" t="s">
        <v>7</v>
      </c>
      <c r="D6766" s="4" t="s">
        <v>11</v>
      </c>
      <c r="E6766" s="4" t="s">
        <v>11</v>
      </c>
    </row>
    <row r="6767" spans="1:11">
      <c r="A6767" t="n">
        <v>45909</v>
      </c>
      <c r="B6767" s="13" t="n">
        <v>50</v>
      </c>
      <c r="C6767" s="7" t="n">
        <v>1</v>
      </c>
      <c r="D6767" s="7" t="n">
        <v>13215</v>
      </c>
      <c r="E6767" s="7" t="n">
        <v>1500</v>
      </c>
    </row>
    <row r="6768" spans="1:11">
      <c r="A6768" t="s">
        <v>4</v>
      </c>
      <c r="B6768" s="4" t="s">
        <v>5</v>
      </c>
      <c r="C6768" s="4" t="s">
        <v>7</v>
      </c>
      <c r="D6768" s="4" t="s">
        <v>11</v>
      </c>
      <c r="E6768" s="4" t="s">
        <v>11</v>
      </c>
    </row>
    <row r="6769" spans="1:15">
      <c r="A6769" t="n">
        <v>45915</v>
      </c>
      <c r="B6769" s="13" t="n">
        <v>50</v>
      </c>
      <c r="C6769" s="7" t="n">
        <v>1</v>
      </c>
      <c r="D6769" s="7" t="n">
        <v>8121</v>
      </c>
      <c r="E6769" s="7" t="n">
        <v>1500</v>
      </c>
    </row>
    <row r="6770" spans="1:15">
      <c r="A6770" t="s">
        <v>4</v>
      </c>
      <c r="B6770" s="4" t="s">
        <v>5</v>
      </c>
      <c r="C6770" s="4" t="s">
        <v>11</v>
      </c>
    </row>
    <row r="6771" spans="1:15">
      <c r="A6771" t="n">
        <v>45921</v>
      </c>
      <c r="B6771" s="36" t="n">
        <v>16</v>
      </c>
      <c r="C6771" s="7" t="n">
        <v>2000</v>
      </c>
    </row>
    <row r="6772" spans="1:15">
      <c r="A6772" t="s">
        <v>4</v>
      </c>
      <c r="B6772" s="4" t="s">
        <v>5</v>
      </c>
      <c r="C6772" s="4" t="s">
        <v>11</v>
      </c>
      <c r="D6772" s="4" t="s">
        <v>13</v>
      </c>
    </row>
    <row r="6773" spans="1:15">
      <c r="A6773" t="n">
        <v>45924</v>
      </c>
      <c r="B6773" s="39" t="n">
        <v>44</v>
      </c>
      <c r="C6773" s="7" t="n">
        <v>61456</v>
      </c>
      <c r="D6773" s="7" t="n">
        <v>32</v>
      </c>
    </row>
    <row r="6774" spans="1:15">
      <c r="A6774" t="s">
        <v>4</v>
      </c>
      <c r="B6774" s="4" t="s">
        <v>5</v>
      </c>
      <c r="C6774" s="4" t="s">
        <v>11</v>
      </c>
    </row>
    <row r="6775" spans="1:15">
      <c r="A6775" t="n">
        <v>45931</v>
      </c>
      <c r="B6775" s="24" t="n">
        <v>12</v>
      </c>
      <c r="C6775" s="7" t="n">
        <v>12740</v>
      </c>
    </row>
    <row r="6776" spans="1:15">
      <c r="A6776" t="s">
        <v>4</v>
      </c>
      <c r="B6776" s="4" t="s">
        <v>5</v>
      </c>
      <c r="C6776" s="4" t="s">
        <v>7</v>
      </c>
    </row>
    <row r="6777" spans="1:15">
      <c r="A6777" t="n">
        <v>45934</v>
      </c>
      <c r="B6777" s="30" t="n">
        <v>23</v>
      </c>
      <c r="C6777" s="7" t="n">
        <v>0</v>
      </c>
    </row>
    <row r="6778" spans="1:15">
      <c r="A6778" t="s">
        <v>4</v>
      </c>
      <c r="B6778" s="4" t="s">
        <v>5</v>
      </c>
      <c r="C6778" s="4" t="s">
        <v>7</v>
      </c>
      <c r="D6778" s="4" t="s">
        <v>7</v>
      </c>
    </row>
    <row r="6779" spans="1:15">
      <c r="A6779" t="n">
        <v>45936</v>
      </c>
      <c r="B6779" s="19" t="n">
        <v>166</v>
      </c>
      <c r="C6779" s="7" t="n">
        <v>4</v>
      </c>
      <c r="D6779" s="7" t="n">
        <v>1</v>
      </c>
    </row>
    <row r="6780" spans="1:15">
      <c r="A6780" t="s">
        <v>4</v>
      </c>
      <c r="B6780" s="4" t="s">
        <v>5</v>
      </c>
    </row>
    <row r="6781" spans="1:15">
      <c r="A6781" t="n">
        <v>45939</v>
      </c>
      <c r="B6781" s="5" t="n">
        <v>1</v>
      </c>
    </row>
    <row r="6782" spans="1:15" s="3" customFormat="1" customHeight="0">
      <c r="A6782" s="3" t="s">
        <v>2</v>
      </c>
      <c r="B6782" s="3" t="s">
        <v>361</v>
      </c>
    </row>
    <row r="6783" spans="1:15">
      <c r="A6783" t="s">
        <v>4</v>
      </c>
      <c r="B6783" s="4" t="s">
        <v>5</v>
      </c>
      <c r="C6783" s="4" t="s">
        <v>7</v>
      </c>
      <c r="D6783" s="4" t="s">
        <v>7</v>
      </c>
      <c r="E6783" s="4" t="s">
        <v>7</v>
      </c>
      <c r="F6783" s="4" t="s">
        <v>7</v>
      </c>
    </row>
    <row r="6784" spans="1:15">
      <c r="A6784" t="n">
        <v>45940</v>
      </c>
      <c r="B6784" s="9" t="n">
        <v>14</v>
      </c>
      <c r="C6784" s="7" t="n">
        <v>2</v>
      </c>
      <c r="D6784" s="7" t="n">
        <v>0</v>
      </c>
      <c r="E6784" s="7" t="n">
        <v>0</v>
      </c>
      <c r="F6784" s="7" t="n">
        <v>0</v>
      </c>
    </row>
    <row r="6785" spans="1:6">
      <c r="A6785" t="s">
        <v>4</v>
      </c>
      <c r="B6785" s="4" t="s">
        <v>5</v>
      </c>
      <c r="C6785" s="4" t="s">
        <v>7</v>
      </c>
      <c r="D6785" s="45" t="s">
        <v>62</v>
      </c>
      <c r="E6785" s="4" t="s">
        <v>5</v>
      </c>
      <c r="F6785" s="4" t="s">
        <v>7</v>
      </c>
      <c r="G6785" s="4" t="s">
        <v>11</v>
      </c>
      <c r="H6785" s="45" t="s">
        <v>63</v>
      </c>
      <c r="I6785" s="4" t="s">
        <v>7</v>
      </c>
      <c r="J6785" s="4" t="s">
        <v>13</v>
      </c>
      <c r="K6785" s="4" t="s">
        <v>7</v>
      </c>
      <c r="L6785" s="4" t="s">
        <v>7</v>
      </c>
      <c r="M6785" s="45" t="s">
        <v>62</v>
      </c>
      <c r="N6785" s="4" t="s">
        <v>5</v>
      </c>
      <c r="O6785" s="4" t="s">
        <v>7</v>
      </c>
      <c r="P6785" s="4" t="s">
        <v>11</v>
      </c>
      <c r="Q6785" s="45" t="s">
        <v>63</v>
      </c>
      <c r="R6785" s="4" t="s">
        <v>7</v>
      </c>
      <c r="S6785" s="4" t="s">
        <v>13</v>
      </c>
      <c r="T6785" s="4" t="s">
        <v>7</v>
      </c>
      <c r="U6785" s="4" t="s">
        <v>7</v>
      </c>
      <c r="V6785" s="4" t="s">
        <v>7</v>
      </c>
      <c r="W6785" s="4" t="s">
        <v>12</v>
      </c>
    </row>
    <row r="6786" spans="1:6">
      <c r="A6786" t="n">
        <v>45945</v>
      </c>
      <c r="B6786" s="10" t="n">
        <v>5</v>
      </c>
      <c r="C6786" s="7" t="n">
        <v>28</v>
      </c>
      <c r="D6786" s="45" t="s">
        <v>3</v>
      </c>
      <c r="E6786" s="8" t="n">
        <v>162</v>
      </c>
      <c r="F6786" s="7" t="n">
        <v>3</v>
      </c>
      <c r="G6786" s="7" t="n">
        <v>33175</v>
      </c>
      <c r="H6786" s="45" t="s">
        <v>3</v>
      </c>
      <c r="I6786" s="7" t="n">
        <v>0</v>
      </c>
      <c r="J6786" s="7" t="n">
        <v>1</v>
      </c>
      <c r="K6786" s="7" t="n">
        <v>2</v>
      </c>
      <c r="L6786" s="7" t="n">
        <v>28</v>
      </c>
      <c r="M6786" s="45" t="s">
        <v>3</v>
      </c>
      <c r="N6786" s="8" t="n">
        <v>162</v>
      </c>
      <c r="O6786" s="7" t="n">
        <v>3</v>
      </c>
      <c r="P6786" s="7" t="n">
        <v>33175</v>
      </c>
      <c r="Q6786" s="45" t="s">
        <v>3</v>
      </c>
      <c r="R6786" s="7" t="n">
        <v>0</v>
      </c>
      <c r="S6786" s="7" t="n">
        <v>2</v>
      </c>
      <c r="T6786" s="7" t="n">
        <v>2</v>
      </c>
      <c r="U6786" s="7" t="n">
        <v>11</v>
      </c>
      <c r="V6786" s="7" t="n">
        <v>1</v>
      </c>
      <c r="W6786" s="11" t="n">
        <f t="normal" ca="1">A6790</f>
        <v>0</v>
      </c>
    </row>
    <row r="6787" spans="1:6">
      <c r="A6787" t="s">
        <v>4</v>
      </c>
      <c r="B6787" s="4" t="s">
        <v>5</v>
      </c>
      <c r="C6787" s="4" t="s">
        <v>7</v>
      </c>
      <c r="D6787" s="4" t="s">
        <v>11</v>
      </c>
      <c r="E6787" s="4" t="s">
        <v>16</v>
      </c>
    </row>
    <row r="6788" spans="1:6">
      <c r="A6788" t="n">
        <v>45974</v>
      </c>
      <c r="B6788" s="29" t="n">
        <v>58</v>
      </c>
      <c r="C6788" s="7" t="n">
        <v>0</v>
      </c>
      <c r="D6788" s="7" t="n">
        <v>0</v>
      </c>
      <c r="E6788" s="7" t="n">
        <v>1</v>
      </c>
    </row>
    <row r="6789" spans="1:6">
      <c r="A6789" t="s">
        <v>4</v>
      </c>
      <c r="B6789" s="4" t="s">
        <v>5</v>
      </c>
      <c r="C6789" s="4" t="s">
        <v>7</v>
      </c>
      <c r="D6789" s="45" t="s">
        <v>62</v>
      </c>
      <c r="E6789" s="4" t="s">
        <v>5</v>
      </c>
      <c r="F6789" s="4" t="s">
        <v>7</v>
      </c>
      <c r="G6789" s="4" t="s">
        <v>11</v>
      </c>
      <c r="H6789" s="45" t="s">
        <v>63</v>
      </c>
      <c r="I6789" s="4" t="s">
        <v>7</v>
      </c>
      <c r="J6789" s="4" t="s">
        <v>13</v>
      </c>
      <c r="K6789" s="4" t="s">
        <v>7</v>
      </c>
      <c r="L6789" s="4" t="s">
        <v>7</v>
      </c>
      <c r="M6789" s="45" t="s">
        <v>62</v>
      </c>
      <c r="N6789" s="4" t="s">
        <v>5</v>
      </c>
      <c r="O6789" s="4" t="s">
        <v>7</v>
      </c>
      <c r="P6789" s="4" t="s">
        <v>11</v>
      </c>
      <c r="Q6789" s="45" t="s">
        <v>63</v>
      </c>
      <c r="R6789" s="4" t="s">
        <v>7</v>
      </c>
      <c r="S6789" s="4" t="s">
        <v>13</v>
      </c>
      <c r="T6789" s="4" t="s">
        <v>7</v>
      </c>
      <c r="U6789" s="4" t="s">
        <v>7</v>
      </c>
      <c r="V6789" s="4" t="s">
        <v>7</v>
      </c>
      <c r="W6789" s="4" t="s">
        <v>12</v>
      </c>
    </row>
    <row r="6790" spans="1:6">
      <c r="A6790" t="n">
        <v>45982</v>
      </c>
      <c r="B6790" s="10" t="n">
        <v>5</v>
      </c>
      <c r="C6790" s="7" t="n">
        <v>28</v>
      </c>
      <c r="D6790" s="45" t="s">
        <v>3</v>
      </c>
      <c r="E6790" s="8" t="n">
        <v>162</v>
      </c>
      <c r="F6790" s="7" t="n">
        <v>3</v>
      </c>
      <c r="G6790" s="7" t="n">
        <v>33175</v>
      </c>
      <c r="H6790" s="45" t="s">
        <v>3</v>
      </c>
      <c r="I6790" s="7" t="n">
        <v>0</v>
      </c>
      <c r="J6790" s="7" t="n">
        <v>1</v>
      </c>
      <c r="K6790" s="7" t="n">
        <v>3</v>
      </c>
      <c r="L6790" s="7" t="n">
        <v>28</v>
      </c>
      <c r="M6790" s="45" t="s">
        <v>3</v>
      </c>
      <c r="N6790" s="8" t="n">
        <v>162</v>
      </c>
      <c r="O6790" s="7" t="n">
        <v>3</v>
      </c>
      <c r="P6790" s="7" t="n">
        <v>33175</v>
      </c>
      <c r="Q6790" s="45" t="s">
        <v>3</v>
      </c>
      <c r="R6790" s="7" t="n">
        <v>0</v>
      </c>
      <c r="S6790" s="7" t="n">
        <v>2</v>
      </c>
      <c r="T6790" s="7" t="n">
        <v>3</v>
      </c>
      <c r="U6790" s="7" t="n">
        <v>9</v>
      </c>
      <c r="V6790" s="7" t="n">
        <v>1</v>
      </c>
      <c r="W6790" s="11" t="n">
        <f t="normal" ca="1">A6800</f>
        <v>0</v>
      </c>
    </row>
    <row r="6791" spans="1:6">
      <c r="A6791" t="s">
        <v>4</v>
      </c>
      <c r="B6791" s="4" t="s">
        <v>5</v>
      </c>
      <c r="C6791" s="4" t="s">
        <v>7</v>
      </c>
      <c r="D6791" s="45" t="s">
        <v>62</v>
      </c>
      <c r="E6791" s="4" t="s">
        <v>5</v>
      </c>
      <c r="F6791" s="4" t="s">
        <v>11</v>
      </c>
      <c r="G6791" s="4" t="s">
        <v>7</v>
      </c>
      <c r="H6791" s="4" t="s">
        <v>7</v>
      </c>
      <c r="I6791" s="4" t="s">
        <v>8</v>
      </c>
      <c r="J6791" s="45" t="s">
        <v>63</v>
      </c>
      <c r="K6791" s="4" t="s">
        <v>7</v>
      </c>
      <c r="L6791" s="4" t="s">
        <v>7</v>
      </c>
      <c r="M6791" s="45" t="s">
        <v>62</v>
      </c>
      <c r="N6791" s="4" t="s">
        <v>5</v>
      </c>
      <c r="O6791" s="4" t="s">
        <v>7</v>
      </c>
      <c r="P6791" s="45" t="s">
        <v>63</v>
      </c>
      <c r="Q6791" s="4" t="s">
        <v>7</v>
      </c>
      <c r="R6791" s="4" t="s">
        <v>13</v>
      </c>
      <c r="S6791" s="4" t="s">
        <v>7</v>
      </c>
      <c r="T6791" s="4" t="s">
        <v>7</v>
      </c>
      <c r="U6791" s="4" t="s">
        <v>7</v>
      </c>
      <c r="V6791" s="45" t="s">
        <v>62</v>
      </c>
      <c r="W6791" s="4" t="s">
        <v>5</v>
      </c>
      <c r="X6791" s="4" t="s">
        <v>7</v>
      </c>
      <c r="Y6791" s="45" t="s">
        <v>63</v>
      </c>
      <c r="Z6791" s="4" t="s">
        <v>7</v>
      </c>
      <c r="AA6791" s="4" t="s">
        <v>13</v>
      </c>
      <c r="AB6791" s="4" t="s">
        <v>7</v>
      </c>
      <c r="AC6791" s="4" t="s">
        <v>7</v>
      </c>
      <c r="AD6791" s="4" t="s">
        <v>7</v>
      </c>
      <c r="AE6791" s="4" t="s">
        <v>12</v>
      </c>
    </row>
    <row r="6792" spans="1:6">
      <c r="A6792" t="n">
        <v>46011</v>
      </c>
      <c r="B6792" s="10" t="n">
        <v>5</v>
      </c>
      <c r="C6792" s="7" t="n">
        <v>28</v>
      </c>
      <c r="D6792" s="45" t="s">
        <v>3</v>
      </c>
      <c r="E6792" s="49" t="n">
        <v>47</v>
      </c>
      <c r="F6792" s="7" t="n">
        <v>61456</v>
      </c>
      <c r="G6792" s="7" t="n">
        <v>2</v>
      </c>
      <c r="H6792" s="7" t="n">
        <v>0</v>
      </c>
      <c r="I6792" s="7" t="s">
        <v>90</v>
      </c>
      <c r="J6792" s="45" t="s">
        <v>3</v>
      </c>
      <c r="K6792" s="7" t="n">
        <v>8</v>
      </c>
      <c r="L6792" s="7" t="n">
        <v>28</v>
      </c>
      <c r="M6792" s="45" t="s">
        <v>3</v>
      </c>
      <c r="N6792" s="15" t="n">
        <v>74</v>
      </c>
      <c r="O6792" s="7" t="n">
        <v>65</v>
      </c>
      <c r="P6792" s="45" t="s">
        <v>3</v>
      </c>
      <c r="Q6792" s="7" t="n">
        <v>0</v>
      </c>
      <c r="R6792" s="7" t="n">
        <v>1</v>
      </c>
      <c r="S6792" s="7" t="n">
        <v>3</v>
      </c>
      <c r="T6792" s="7" t="n">
        <v>9</v>
      </c>
      <c r="U6792" s="7" t="n">
        <v>28</v>
      </c>
      <c r="V6792" s="45" t="s">
        <v>3</v>
      </c>
      <c r="W6792" s="15" t="n">
        <v>74</v>
      </c>
      <c r="X6792" s="7" t="n">
        <v>65</v>
      </c>
      <c r="Y6792" s="45" t="s">
        <v>3</v>
      </c>
      <c r="Z6792" s="7" t="n">
        <v>0</v>
      </c>
      <c r="AA6792" s="7" t="n">
        <v>2</v>
      </c>
      <c r="AB6792" s="7" t="n">
        <v>3</v>
      </c>
      <c r="AC6792" s="7" t="n">
        <v>9</v>
      </c>
      <c r="AD6792" s="7" t="n">
        <v>1</v>
      </c>
      <c r="AE6792" s="11" t="n">
        <f t="normal" ca="1">A6796</f>
        <v>0</v>
      </c>
    </row>
    <row r="6793" spans="1:6">
      <c r="A6793" t="s">
        <v>4</v>
      </c>
      <c r="B6793" s="4" t="s">
        <v>5</v>
      </c>
      <c r="C6793" s="4" t="s">
        <v>11</v>
      </c>
      <c r="D6793" s="4" t="s">
        <v>7</v>
      </c>
      <c r="E6793" s="4" t="s">
        <v>7</v>
      </c>
      <c r="F6793" s="4" t="s">
        <v>8</v>
      </c>
    </row>
    <row r="6794" spans="1:6">
      <c r="A6794" t="n">
        <v>46059</v>
      </c>
      <c r="B6794" s="49" t="n">
        <v>47</v>
      </c>
      <c r="C6794" s="7" t="n">
        <v>61456</v>
      </c>
      <c r="D6794" s="7" t="n">
        <v>0</v>
      </c>
      <c r="E6794" s="7" t="n">
        <v>0</v>
      </c>
      <c r="F6794" s="7" t="s">
        <v>91</v>
      </c>
    </row>
    <row r="6795" spans="1:6">
      <c r="A6795" t="s">
        <v>4</v>
      </c>
      <c r="B6795" s="4" t="s">
        <v>5</v>
      </c>
      <c r="C6795" s="4" t="s">
        <v>7</v>
      </c>
      <c r="D6795" s="4" t="s">
        <v>11</v>
      </c>
      <c r="E6795" s="4" t="s">
        <v>16</v>
      </c>
    </row>
    <row r="6796" spans="1:6">
      <c r="A6796" t="n">
        <v>46072</v>
      </c>
      <c r="B6796" s="29" t="n">
        <v>58</v>
      </c>
      <c r="C6796" s="7" t="n">
        <v>0</v>
      </c>
      <c r="D6796" s="7" t="n">
        <v>300</v>
      </c>
      <c r="E6796" s="7" t="n">
        <v>1</v>
      </c>
    </row>
    <row r="6797" spans="1:6">
      <c r="A6797" t="s">
        <v>4</v>
      </c>
      <c r="B6797" s="4" t="s">
        <v>5</v>
      </c>
      <c r="C6797" s="4" t="s">
        <v>7</v>
      </c>
      <c r="D6797" s="4" t="s">
        <v>11</v>
      </c>
    </row>
    <row r="6798" spans="1:6">
      <c r="A6798" t="n">
        <v>46080</v>
      </c>
      <c r="B6798" s="29" t="n">
        <v>58</v>
      </c>
      <c r="C6798" s="7" t="n">
        <v>255</v>
      </c>
      <c r="D6798" s="7" t="n">
        <v>0</v>
      </c>
    </row>
    <row r="6799" spans="1:6">
      <c r="A6799" t="s">
        <v>4</v>
      </c>
      <c r="B6799" s="4" t="s">
        <v>5</v>
      </c>
      <c r="C6799" s="4" t="s">
        <v>7</v>
      </c>
      <c r="D6799" s="4" t="s">
        <v>7</v>
      </c>
      <c r="E6799" s="4" t="s">
        <v>7</v>
      </c>
      <c r="F6799" s="4" t="s">
        <v>7</v>
      </c>
    </row>
    <row r="6800" spans="1:6">
      <c r="A6800" t="n">
        <v>46084</v>
      </c>
      <c r="B6800" s="9" t="n">
        <v>14</v>
      </c>
      <c r="C6800" s="7" t="n">
        <v>0</v>
      </c>
      <c r="D6800" s="7" t="n">
        <v>0</v>
      </c>
      <c r="E6800" s="7" t="n">
        <v>0</v>
      </c>
      <c r="F6800" s="7" t="n">
        <v>64</v>
      </c>
    </row>
    <row r="6801" spans="1:31">
      <c r="A6801" t="s">
        <v>4</v>
      </c>
      <c r="B6801" s="4" t="s">
        <v>5</v>
      </c>
      <c r="C6801" s="4" t="s">
        <v>7</v>
      </c>
      <c r="D6801" s="4" t="s">
        <v>11</v>
      </c>
    </row>
    <row r="6802" spans="1:31">
      <c r="A6802" t="n">
        <v>46089</v>
      </c>
      <c r="B6802" s="31" t="n">
        <v>22</v>
      </c>
      <c r="C6802" s="7" t="n">
        <v>0</v>
      </c>
      <c r="D6802" s="7" t="n">
        <v>33175</v>
      </c>
    </row>
    <row r="6803" spans="1:31">
      <c r="A6803" t="s">
        <v>4</v>
      </c>
      <c r="B6803" s="4" t="s">
        <v>5</v>
      </c>
      <c r="C6803" s="4" t="s">
        <v>7</v>
      </c>
      <c r="D6803" s="4" t="s">
        <v>11</v>
      </c>
    </row>
    <row r="6804" spans="1:31">
      <c r="A6804" t="n">
        <v>46093</v>
      </c>
      <c r="B6804" s="29" t="n">
        <v>58</v>
      </c>
      <c r="C6804" s="7" t="n">
        <v>5</v>
      </c>
      <c r="D6804" s="7" t="n">
        <v>300</v>
      </c>
    </row>
    <row r="6805" spans="1:31">
      <c r="A6805" t="s">
        <v>4</v>
      </c>
      <c r="B6805" s="4" t="s">
        <v>5</v>
      </c>
      <c r="C6805" s="4" t="s">
        <v>16</v>
      </c>
      <c r="D6805" s="4" t="s">
        <v>11</v>
      </c>
    </row>
    <row r="6806" spans="1:31">
      <c r="A6806" t="n">
        <v>46097</v>
      </c>
      <c r="B6806" s="50" t="n">
        <v>103</v>
      </c>
      <c r="C6806" s="7" t="n">
        <v>0</v>
      </c>
      <c r="D6806" s="7" t="n">
        <v>300</v>
      </c>
    </row>
    <row r="6807" spans="1:31">
      <c r="A6807" t="s">
        <v>4</v>
      </c>
      <c r="B6807" s="4" t="s">
        <v>5</v>
      </c>
      <c r="C6807" s="4" t="s">
        <v>7</v>
      </c>
    </row>
    <row r="6808" spans="1:31">
      <c r="A6808" t="n">
        <v>46104</v>
      </c>
      <c r="B6808" s="34" t="n">
        <v>64</v>
      </c>
      <c r="C6808" s="7" t="n">
        <v>7</v>
      </c>
    </row>
    <row r="6809" spans="1:31">
      <c r="A6809" t="s">
        <v>4</v>
      </c>
      <c r="B6809" s="4" t="s">
        <v>5</v>
      </c>
      <c r="C6809" s="4" t="s">
        <v>7</v>
      </c>
      <c r="D6809" s="4" t="s">
        <v>11</v>
      </c>
    </row>
    <row r="6810" spans="1:31">
      <c r="A6810" t="n">
        <v>46106</v>
      </c>
      <c r="B6810" s="51" t="n">
        <v>72</v>
      </c>
      <c r="C6810" s="7" t="n">
        <v>5</v>
      </c>
      <c r="D6810" s="7" t="n">
        <v>0</v>
      </c>
    </row>
    <row r="6811" spans="1:31">
      <c r="A6811" t="s">
        <v>4</v>
      </c>
      <c r="B6811" s="4" t="s">
        <v>5</v>
      </c>
      <c r="C6811" s="4" t="s">
        <v>7</v>
      </c>
      <c r="D6811" s="45" t="s">
        <v>62</v>
      </c>
      <c r="E6811" s="4" t="s">
        <v>5</v>
      </c>
      <c r="F6811" s="4" t="s">
        <v>7</v>
      </c>
      <c r="G6811" s="4" t="s">
        <v>11</v>
      </c>
      <c r="H6811" s="45" t="s">
        <v>63</v>
      </c>
      <c r="I6811" s="4" t="s">
        <v>7</v>
      </c>
      <c r="J6811" s="4" t="s">
        <v>13</v>
      </c>
      <c r="K6811" s="4" t="s">
        <v>7</v>
      </c>
      <c r="L6811" s="4" t="s">
        <v>7</v>
      </c>
      <c r="M6811" s="4" t="s">
        <v>12</v>
      </c>
    </row>
    <row r="6812" spans="1:31">
      <c r="A6812" t="n">
        <v>46110</v>
      </c>
      <c r="B6812" s="10" t="n">
        <v>5</v>
      </c>
      <c r="C6812" s="7" t="n">
        <v>28</v>
      </c>
      <c r="D6812" s="45" t="s">
        <v>3</v>
      </c>
      <c r="E6812" s="8" t="n">
        <v>162</v>
      </c>
      <c r="F6812" s="7" t="n">
        <v>4</v>
      </c>
      <c r="G6812" s="7" t="n">
        <v>33175</v>
      </c>
      <c r="H6812" s="45" t="s">
        <v>3</v>
      </c>
      <c r="I6812" s="7" t="n">
        <v>0</v>
      </c>
      <c r="J6812" s="7" t="n">
        <v>1</v>
      </c>
      <c r="K6812" s="7" t="n">
        <v>2</v>
      </c>
      <c r="L6812" s="7" t="n">
        <v>1</v>
      </c>
      <c r="M6812" s="11" t="n">
        <f t="normal" ca="1">A6818</f>
        <v>0</v>
      </c>
    </row>
    <row r="6813" spans="1:31">
      <c r="A6813" t="s">
        <v>4</v>
      </c>
      <c r="B6813" s="4" t="s">
        <v>5</v>
      </c>
      <c r="C6813" s="4" t="s">
        <v>7</v>
      </c>
      <c r="D6813" s="4" t="s">
        <v>8</v>
      </c>
    </row>
    <row r="6814" spans="1:31">
      <c r="A6814" t="n">
        <v>46127</v>
      </c>
      <c r="B6814" s="6" t="n">
        <v>2</v>
      </c>
      <c r="C6814" s="7" t="n">
        <v>10</v>
      </c>
      <c r="D6814" s="7" t="s">
        <v>92</v>
      </c>
    </row>
    <row r="6815" spans="1:31">
      <c r="A6815" t="s">
        <v>4</v>
      </c>
      <c r="B6815" s="4" t="s">
        <v>5</v>
      </c>
      <c r="C6815" s="4" t="s">
        <v>11</v>
      </c>
    </row>
    <row r="6816" spans="1:31">
      <c r="A6816" t="n">
        <v>46144</v>
      </c>
      <c r="B6816" s="36" t="n">
        <v>16</v>
      </c>
      <c r="C6816" s="7" t="n">
        <v>0</v>
      </c>
    </row>
    <row r="6817" spans="1:13">
      <c r="A6817" t="s">
        <v>4</v>
      </c>
      <c r="B6817" s="4" t="s">
        <v>5</v>
      </c>
      <c r="C6817" s="4" t="s">
        <v>11</v>
      </c>
      <c r="D6817" s="4" t="s">
        <v>13</v>
      </c>
    </row>
    <row r="6818" spans="1:13">
      <c r="A6818" t="n">
        <v>46147</v>
      </c>
      <c r="B6818" s="37" t="n">
        <v>43</v>
      </c>
      <c r="C6818" s="7" t="n">
        <v>61456</v>
      </c>
      <c r="D6818" s="7" t="n">
        <v>1</v>
      </c>
    </row>
    <row r="6819" spans="1:13">
      <c r="A6819" t="s">
        <v>4</v>
      </c>
      <c r="B6819" s="4" t="s">
        <v>5</v>
      </c>
      <c r="C6819" s="4" t="s">
        <v>11</v>
      </c>
      <c r="D6819" s="4" t="s">
        <v>7</v>
      </c>
      <c r="E6819" s="4" t="s">
        <v>7</v>
      </c>
      <c r="F6819" s="4" t="s">
        <v>8</v>
      </c>
    </row>
    <row r="6820" spans="1:13">
      <c r="A6820" t="n">
        <v>46154</v>
      </c>
      <c r="B6820" s="55" t="n">
        <v>20</v>
      </c>
      <c r="C6820" s="7" t="n">
        <v>0</v>
      </c>
      <c r="D6820" s="7" t="n">
        <v>3</v>
      </c>
      <c r="E6820" s="7" t="n">
        <v>10</v>
      </c>
      <c r="F6820" s="7" t="s">
        <v>137</v>
      </c>
    </row>
    <row r="6821" spans="1:13">
      <c r="A6821" t="s">
        <v>4</v>
      </c>
      <c r="B6821" s="4" t="s">
        <v>5</v>
      </c>
      <c r="C6821" s="4" t="s">
        <v>11</v>
      </c>
    </row>
    <row r="6822" spans="1:13">
      <c r="A6822" t="n">
        <v>46172</v>
      </c>
      <c r="B6822" s="36" t="n">
        <v>16</v>
      </c>
      <c r="C6822" s="7" t="n">
        <v>0</v>
      </c>
    </row>
    <row r="6823" spans="1:13">
      <c r="A6823" t="s">
        <v>4</v>
      </c>
      <c r="B6823" s="4" t="s">
        <v>5</v>
      </c>
      <c r="C6823" s="4" t="s">
        <v>11</v>
      </c>
      <c r="D6823" s="4" t="s">
        <v>7</v>
      </c>
      <c r="E6823" s="4" t="s">
        <v>7</v>
      </c>
      <c r="F6823" s="4" t="s">
        <v>8</v>
      </c>
    </row>
    <row r="6824" spans="1:13">
      <c r="A6824" t="n">
        <v>46175</v>
      </c>
      <c r="B6824" s="55" t="n">
        <v>20</v>
      </c>
      <c r="C6824" s="7" t="n">
        <v>16</v>
      </c>
      <c r="D6824" s="7" t="n">
        <v>3</v>
      </c>
      <c r="E6824" s="7" t="n">
        <v>10</v>
      </c>
      <c r="F6824" s="7" t="s">
        <v>137</v>
      </c>
    </row>
    <row r="6825" spans="1:13">
      <c r="A6825" t="s">
        <v>4</v>
      </c>
      <c r="B6825" s="4" t="s">
        <v>5</v>
      </c>
      <c r="C6825" s="4" t="s">
        <v>11</v>
      </c>
    </row>
    <row r="6826" spans="1:13">
      <c r="A6826" t="n">
        <v>46193</v>
      </c>
      <c r="B6826" s="36" t="n">
        <v>16</v>
      </c>
      <c r="C6826" s="7" t="n">
        <v>0</v>
      </c>
    </row>
    <row r="6827" spans="1:13">
      <c r="A6827" t="s">
        <v>4</v>
      </c>
      <c r="B6827" s="4" t="s">
        <v>5</v>
      </c>
      <c r="C6827" s="4" t="s">
        <v>7</v>
      </c>
      <c r="D6827" s="4" t="s">
        <v>11</v>
      </c>
      <c r="E6827" s="4" t="s">
        <v>7</v>
      </c>
      <c r="F6827" s="4" t="s">
        <v>8</v>
      </c>
      <c r="G6827" s="4" t="s">
        <v>8</v>
      </c>
      <c r="H6827" s="4" t="s">
        <v>8</v>
      </c>
      <c r="I6827" s="4" t="s">
        <v>8</v>
      </c>
      <c r="J6827" s="4" t="s">
        <v>8</v>
      </c>
      <c r="K6827" s="4" t="s">
        <v>8</v>
      </c>
      <c r="L6827" s="4" t="s">
        <v>8</v>
      </c>
      <c r="M6827" s="4" t="s">
        <v>8</v>
      </c>
      <c r="N6827" s="4" t="s">
        <v>8</v>
      </c>
      <c r="O6827" s="4" t="s">
        <v>8</v>
      </c>
      <c r="P6827" s="4" t="s">
        <v>8</v>
      </c>
      <c r="Q6827" s="4" t="s">
        <v>8</v>
      </c>
      <c r="R6827" s="4" t="s">
        <v>8</v>
      </c>
      <c r="S6827" s="4" t="s">
        <v>8</v>
      </c>
      <c r="T6827" s="4" t="s">
        <v>8</v>
      </c>
      <c r="U6827" s="4" t="s">
        <v>8</v>
      </c>
    </row>
    <row r="6828" spans="1:13">
      <c r="A6828" t="n">
        <v>46196</v>
      </c>
      <c r="B6828" s="47" t="n">
        <v>36</v>
      </c>
      <c r="C6828" s="7" t="n">
        <v>8</v>
      </c>
      <c r="D6828" s="7" t="n">
        <v>16</v>
      </c>
      <c r="E6828" s="7" t="n">
        <v>0</v>
      </c>
      <c r="F6828" s="7" t="s">
        <v>150</v>
      </c>
      <c r="G6828" s="7" t="s">
        <v>145</v>
      </c>
      <c r="H6828" s="7" t="s">
        <v>15</v>
      </c>
      <c r="I6828" s="7" t="s">
        <v>15</v>
      </c>
      <c r="J6828" s="7" t="s">
        <v>15</v>
      </c>
      <c r="K6828" s="7" t="s">
        <v>15</v>
      </c>
      <c r="L6828" s="7" t="s">
        <v>15</v>
      </c>
      <c r="M6828" s="7" t="s">
        <v>15</v>
      </c>
      <c r="N6828" s="7" t="s">
        <v>15</v>
      </c>
      <c r="O6828" s="7" t="s">
        <v>15</v>
      </c>
      <c r="P6828" s="7" t="s">
        <v>15</v>
      </c>
      <c r="Q6828" s="7" t="s">
        <v>15</v>
      </c>
      <c r="R6828" s="7" t="s">
        <v>15</v>
      </c>
      <c r="S6828" s="7" t="s">
        <v>15</v>
      </c>
      <c r="T6828" s="7" t="s">
        <v>15</v>
      </c>
      <c r="U6828" s="7" t="s">
        <v>15</v>
      </c>
    </row>
    <row r="6829" spans="1:13">
      <c r="A6829" t="s">
        <v>4</v>
      </c>
      <c r="B6829" s="4" t="s">
        <v>5</v>
      </c>
      <c r="C6829" s="4" t="s">
        <v>7</v>
      </c>
    </row>
    <row r="6830" spans="1:13">
      <c r="A6830" t="n">
        <v>46242</v>
      </c>
      <c r="B6830" s="87" t="n">
        <v>116</v>
      </c>
      <c r="C6830" s="7" t="n">
        <v>0</v>
      </c>
    </row>
    <row r="6831" spans="1:13">
      <c r="A6831" t="s">
        <v>4</v>
      </c>
      <c r="B6831" s="4" t="s">
        <v>5</v>
      </c>
      <c r="C6831" s="4" t="s">
        <v>7</v>
      </c>
      <c r="D6831" s="4" t="s">
        <v>11</v>
      </c>
    </row>
    <row r="6832" spans="1:13">
      <c r="A6832" t="n">
        <v>46244</v>
      </c>
      <c r="B6832" s="87" t="n">
        <v>116</v>
      </c>
      <c r="C6832" s="7" t="n">
        <v>2</v>
      </c>
      <c r="D6832" s="7" t="n">
        <v>1</v>
      </c>
    </row>
    <row r="6833" spans="1:21">
      <c r="A6833" t="s">
        <v>4</v>
      </c>
      <c r="B6833" s="4" t="s">
        <v>5</v>
      </c>
      <c r="C6833" s="4" t="s">
        <v>7</v>
      </c>
      <c r="D6833" s="4" t="s">
        <v>13</v>
      </c>
    </row>
    <row r="6834" spans="1:21">
      <c r="A6834" t="n">
        <v>46248</v>
      </c>
      <c r="B6834" s="87" t="n">
        <v>116</v>
      </c>
      <c r="C6834" s="7" t="n">
        <v>5</v>
      </c>
      <c r="D6834" s="7" t="n">
        <v>1106247680</v>
      </c>
    </row>
    <row r="6835" spans="1:21">
      <c r="A6835" t="s">
        <v>4</v>
      </c>
      <c r="B6835" s="4" t="s">
        <v>5</v>
      </c>
      <c r="C6835" s="4" t="s">
        <v>7</v>
      </c>
      <c r="D6835" s="4" t="s">
        <v>11</v>
      </c>
    </row>
    <row r="6836" spans="1:21">
      <c r="A6836" t="n">
        <v>46254</v>
      </c>
      <c r="B6836" s="87" t="n">
        <v>116</v>
      </c>
      <c r="C6836" s="7" t="n">
        <v>6</v>
      </c>
      <c r="D6836" s="7" t="n">
        <v>1</v>
      </c>
    </row>
    <row r="6837" spans="1:21">
      <c r="A6837" t="s">
        <v>4</v>
      </c>
      <c r="B6837" s="4" t="s">
        <v>5</v>
      </c>
      <c r="C6837" s="4" t="s">
        <v>11</v>
      </c>
      <c r="D6837" s="4" t="s">
        <v>16</v>
      </c>
      <c r="E6837" s="4" t="s">
        <v>16</v>
      </c>
      <c r="F6837" s="4" t="s">
        <v>16</v>
      </c>
      <c r="G6837" s="4" t="s">
        <v>16</v>
      </c>
    </row>
    <row r="6838" spans="1:21">
      <c r="A6838" t="n">
        <v>46258</v>
      </c>
      <c r="B6838" s="25" t="n">
        <v>46</v>
      </c>
      <c r="C6838" s="7" t="n">
        <v>0</v>
      </c>
      <c r="D6838" s="7" t="n">
        <v>-9.64000034332275</v>
      </c>
      <c r="E6838" s="7" t="n">
        <v>-2.5</v>
      </c>
      <c r="F6838" s="7" t="n">
        <v>-19.2199993133545</v>
      </c>
      <c r="G6838" s="7" t="n">
        <v>316.100006103516</v>
      </c>
    </row>
    <row r="6839" spans="1:21">
      <c r="A6839" t="s">
        <v>4</v>
      </c>
      <c r="B6839" s="4" t="s">
        <v>5</v>
      </c>
      <c r="C6839" s="4" t="s">
        <v>11</v>
      </c>
      <c r="D6839" s="4" t="s">
        <v>16</v>
      </c>
      <c r="E6839" s="4" t="s">
        <v>16</v>
      </c>
      <c r="F6839" s="4" t="s">
        <v>16</v>
      </c>
      <c r="G6839" s="4" t="s">
        <v>16</v>
      </c>
    </row>
    <row r="6840" spans="1:21">
      <c r="A6840" t="n">
        <v>46277</v>
      </c>
      <c r="B6840" s="25" t="n">
        <v>46</v>
      </c>
      <c r="C6840" s="7" t="n">
        <v>16</v>
      </c>
      <c r="D6840" s="7" t="n">
        <v>-10.3999996185303</v>
      </c>
      <c r="E6840" s="7" t="n">
        <v>-2.5</v>
      </c>
      <c r="F6840" s="7" t="n">
        <v>-18.3299999237061</v>
      </c>
      <c r="G6840" s="7" t="n">
        <v>135.600006103516</v>
      </c>
    </row>
    <row r="6841" spans="1:21">
      <c r="A6841" t="s">
        <v>4</v>
      </c>
      <c r="B6841" s="4" t="s">
        <v>5</v>
      </c>
      <c r="C6841" s="4" t="s">
        <v>7</v>
      </c>
    </row>
    <row r="6842" spans="1:21">
      <c r="A6842" t="n">
        <v>46296</v>
      </c>
      <c r="B6842" s="15" t="n">
        <v>74</v>
      </c>
      <c r="C6842" s="7" t="n">
        <v>18</v>
      </c>
    </row>
    <row r="6843" spans="1:21">
      <c r="A6843" t="s">
        <v>4</v>
      </c>
      <c r="B6843" s="4" t="s">
        <v>5</v>
      </c>
      <c r="C6843" s="4" t="s">
        <v>7</v>
      </c>
      <c r="D6843" s="4" t="s">
        <v>7</v>
      </c>
      <c r="E6843" s="4" t="s">
        <v>16</v>
      </c>
      <c r="F6843" s="4" t="s">
        <v>16</v>
      </c>
      <c r="G6843" s="4" t="s">
        <v>16</v>
      </c>
      <c r="H6843" s="4" t="s">
        <v>11</v>
      </c>
    </row>
    <row r="6844" spans="1:21">
      <c r="A6844" t="n">
        <v>46298</v>
      </c>
      <c r="B6844" s="26" t="n">
        <v>45</v>
      </c>
      <c r="C6844" s="7" t="n">
        <v>2</v>
      </c>
      <c r="D6844" s="7" t="n">
        <v>3</v>
      </c>
      <c r="E6844" s="7" t="n">
        <v>-9.93000030517578</v>
      </c>
      <c r="F6844" s="7" t="n">
        <v>-1.04999995231628</v>
      </c>
      <c r="G6844" s="7" t="n">
        <v>-18.7900009155273</v>
      </c>
      <c r="H6844" s="7" t="n">
        <v>0</v>
      </c>
    </row>
    <row r="6845" spans="1:21">
      <c r="A6845" t="s">
        <v>4</v>
      </c>
      <c r="B6845" s="4" t="s">
        <v>5</v>
      </c>
      <c r="C6845" s="4" t="s">
        <v>7</v>
      </c>
      <c r="D6845" s="4" t="s">
        <v>7</v>
      </c>
      <c r="E6845" s="4" t="s">
        <v>16</v>
      </c>
      <c r="F6845" s="4" t="s">
        <v>16</v>
      </c>
      <c r="G6845" s="4" t="s">
        <v>16</v>
      </c>
      <c r="H6845" s="4" t="s">
        <v>11</v>
      </c>
      <c r="I6845" s="4" t="s">
        <v>7</v>
      </c>
    </row>
    <row r="6846" spans="1:21">
      <c r="A6846" t="n">
        <v>46315</v>
      </c>
      <c r="B6846" s="26" t="n">
        <v>45</v>
      </c>
      <c r="C6846" s="7" t="n">
        <v>4</v>
      </c>
      <c r="D6846" s="7" t="n">
        <v>3</v>
      </c>
      <c r="E6846" s="7" t="n">
        <v>1.79999995231628</v>
      </c>
      <c r="F6846" s="7" t="n">
        <v>102.139999389648</v>
      </c>
      <c r="G6846" s="7" t="n">
        <v>0</v>
      </c>
      <c r="H6846" s="7" t="n">
        <v>0</v>
      </c>
      <c r="I6846" s="7" t="n">
        <v>0</v>
      </c>
    </row>
    <row r="6847" spans="1:21">
      <c r="A6847" t="s">
        <v>4</v>
      </c>
      <c r="B6847" s="4" t="s">
        <v>5</v>
      </c>
      <c r="C6847" s="4" t="s">
        <v>7</v>
      </c>
      <c r="D6847" s="4" t="s">
        <v>7</v>
      </c>
      <c r="E6847" s="4" t="s">
        <v>16</v>
      </c>
      <c r="F6847" s="4" t="s">
        <v>11</v>
      </c>
    </row>
    <row r="6848" spans="1:21">
      <c r="A6848" t="n">
        <v>46333</v>
      </c>
      <c r="B6848" s="26" t="n">
        <v>45</v>
      </c>
      <c r="C6848" s="7" t="n">
        <v>5</v>
      </c>
      <c r="D6848" s="7" t="n">
        <v>3</v>
      </c>
      <c r="E6848" s="7" t="n">
        <v>2.5</v>
      </c>
      <c r="F6848" s="7" t="n">
        <v>0</v>
      </c>
    </row>
    <row r="6849" spans="1:9">
      <c r="A6849" t="s">
        <v>4</v>
      </c>
      <c r="B6849" s="4" t="s">
        <v>5</v>
      </c>
      <c r="C6849" s="4" t="s">
        <v>7</v>
      </c>
      <c r="D6849" s="4" t="s">
        <v>7</v>
      </c>
      <c r="E6849" s="4" t="s">
        <v>16</v>
      </c>
      <c r="F6849" s="4" t="s">
        <v>11</v>
      </c>
    </row>
    <row r="6850" spans="1:9">
      <c r="A6850" t="n">
        <v>46342</v>
      </c>
      <c r="B6850" s="26" t="n">
        <v>45</v>
      </c>
      <c r="C6850" s="7" t="n">
        <v>5</v>
      </c>
      <c r="D6850" s="7" t="n">
        <v>3</v>
      </c>
      <c r="E6850" s="7" t="n">
        <v>2</v>
      </c>
      <c r="F6850" s="7" t="n">
        <v>2000</v>
      </c>
    </row>
    <row r="6851" spans="1:9">
      <c r="A6851" t="s">
        <v>4</v>
      </c>
      <c r="B6851" s="4" t="s">
        <v>5</v>
      </c>
      <c r="C6851" s="4" t="s">
        <v>7</v>
      </c>
      <c r="D6851" s="4" t="s">
        <v>7</v>
      </c>
      <c r="E6851" s="4" t="s">
        <v>16</v>
      </c>
      <c r="F6851" s="4" t="s">
        <v>11</v>
      </c>
    </row>
    <row r="6852" spans="1:9">
      <c r="A6852" t="n">
        <v>46351</v>
      </c>
      <c r="B6852" s="26" t="n">
        <v>45</v>
      </c>
      <c r="C6852" s="7" t="n">
        <v>11</v>
      </c>
      <c r="D6852" s="7" t="n">
        <v>3</v>
      </c>
      <c r="E6852" s="7" t="n">
        <v>38</v>
      </c>
      <c r="F6852" s="7" t="n">
        <v>0</v>
      </c>
    </row>
    <row r="6853" spans="1:9">
      <c r="A6853" t="s">
        <v>4</v>
      </c>
      <c r="B6853" s="4" t="s">
        <v>5</v>
      </c>
      <c r="C6853" s="4" t="s">
        <v>7</v>
      </c>
      <c r="D6853" s="4" t="s">
        <v>11</v>
      </c>
      <c r="E6853" s="4" t="s">
        <v>16</v>
      </c>
    </row>
    <row r="6854" spans="1:9">
      <c r="A6854" t="n">
        <v>46360</v>
      </c>
      <c r="B6854" s="29" t="n">
        <v>58</v>
      </c>
      <c r="C6854" s="7" t="n">
        <v>100</v>
      </c>
      <c r="D6854" s="7" t="n">
        <v>1000</v>
      </c>
      <c r="E6854" s="7" t="n">
        <v>1</v>
      </c>
    </row>
    <row r="6855" spans="1:9">
      <c r="A6855" t="s">
        <v>4</v>
      </c>
      <c r="B6855" s="4" t="s">
        <v>5</v>
      </c>
      <c r="C6855" s="4" t="s">
        <v>7</v>
      </c>
      <c r="D6855" s="4" t="s">
        <v>11</v>
      </c>
    </row>
    <row r="6856" spans="1:9">
      <c r="A6856" t="n">
        <v>46368</v>
      </c>
      <c r="B6856" s="29" t="n">
        <v>58</v>
      </c>
      <c r="C6856" s="7" t="n">
        <v>255</v>
      </c>
      <c r="D6856" s="7" t="n">
        <v>0</v>
      </c>
    </row>
    <row r="6857" spans="1:9">
      <c r="A6857" t="s">
        <v>4</v>
      </c>
      <c r="B6857" s="4" t="s">
        <v>5</v>
      </c>
      <c r="C6857" s="4" t="s">
        <v>7</v>
      </c>
      <c r="D6857" s="4" t="s">
        <v>11</v>
      </c>
    </row>
    <row r="6858" spans="1:9">
      <c r="A6858" t="n">
        <v>46372</v>
      </c>
      <c r="B6858" s="26" t="n">
        <v>45</v>
      </c>
      <c r="C6858" s="7" t="n">
        <v>7</v>
      </c>
      <c r="D6858" s="7" t="n">
        <v>255</v>
      </c>
    </row>
    <row r="6859" spans="1:9">
      <c r="A6859" t="s">
        <v>4</v>
      </c>
      <c r="B6859" s="4" t="s">
        <v>5</v>
      </c>
      <c r="C6859" s="4" t="s">
        <v>11</v>
      </c>
      <c r="D6859" s="4" t="s">
        <v>7</v>
      </c>
      <c r="E6859" s="4" t="s">
        <v>8</v>
      </c>
      <c r="F6859" s="4" t="s">
        <v>16</v>
      </c>
      <c r="G6859" s="4" t="s">
        <v>16</v>
      </c>
      <c r="H6859" s="4" t="s">
        <v>16</v>
      </c>
    </row>
    <row r="6860" spans="1:9">
      <c r="A6860" t="n">
        <v>46376</v>
      </c>
      <c r="B6860" s="40" t="n">
        <v>48</v>
      </c>
      <c r="C6860" s="7" t="n">
        <v>16</v>
      </c>
      <c r="D6860" s="7" t="n">
        <v>0</v>
      </c>
      <c r="E6860" s="7" t="s">
        <v>150</v>
      </c>
      <c r="F6860" s="7" t="n">
        <v>-1</v>
      </c>
      <c r="G6860" s="7" t="n">
        <v>1</v>
      </c>
      <c r="H6860" s="7" t="n">
        <v>0</v>
      </c>
    </row>
    <row r="6861" spans="1:9">
      <c r="A6861" t="s">
        <v>4</v>
      </c>
      <c r="B6861" s="4" t="s">
        <v>5</v>
      </c>
      <c r="C6861" s="4" t="s">
        <v>7</v>
      </c>
      <c r="D6861" s="4" t="s">
        <v>11</v>
      </c>
      <c r="E6861" s="4" t="s">
        <v>8</v>
      </c>
    </row>
    <row r="6862" spans="1:9">
      <c r="A6862" t="n">
        <v>46407</v>
      </c>
      <c r="B6862" s="41" t="n">
        <v>51</v>
      </c>
      <c r="C6862" s="7" t="n">
        <v>4</v>
      </c>
      <c r="D6862" s="7" t="n">
        <v>16</v>
      </c>
      <c r="E6862" s="7" t="s">
        <v>362</v>
      </c>
    </row>
    <row r="6863" spans="1:9">
      <c r="A6863" t="s">
        <v>4</v>
      </c>
      <c r="B6863" s="4" t="s">
        <v>5</v>
      </c>
      <c r="C6863" s="4" t="s">
        <v>11</v>
      </c>
    </row>
    <row r="6864" spans="1:9">
      <c r="A6864" t="n">
        <v>46421</v>
      </c>
      <c r="B6864" s="36" t="n">
        <v>16</v>
      </c>
      <c r="C6864" s="7" t="n">
        <v>0</v>
      </c>
    </row>
    <row r="6865" spans="1:8">
      <c r="A6865" t="s">
        <v>4</v>
      </c>
      <c r="B6865" s="4" t="s">
        <v>5</v>
      </c>
      <c r="C6865" s="4" t="s">
        <v>11</v>
      </c>
      <c r="D6865" s="4" t="s">
        <v>46</v>
      </c>
      <c r="E6865" s="4" t="s">
        <v>7</v>
      </c>
      <c r="F6865" s="4" t="s">
        <v>7</v>
      </c>
      <c r="G6865" s="4" t="s">
        <v>46</v>
      </c>
      <c r="H6865" s="4" t="s">
        <v>7</v>
      </c>
      <c r="I6865" s="4" t="s">
        <v>7</v>
      </c>
    </row>
    <row r="6866" spans="1:8">
      <c r="A6866" t="n">
        <v>46424</v>
      </c>
      <c r="B6866" s="42" t="n">
        <v>26</v>
      </c>
      <c r="C6866" s="7" t="n">
        <v>16</v>
      </c>
      <c r="D6866" s="7" t="s">
        <v>363</v>
      </c>
      <c r="E6866" s="7" t="n">
        <v>2</v>
      </c>
      <c r="F6866" s="7" t="n">
        <v>3</v>
      </c>
      <c r="G6866" s="7" t="s">
        <v>364</v>
      </c>
      <c r="H6866" s="7" t="n">
        <v>2</v>
      </c>
      <c r="I6866" s="7" t="n">
        <v>0</v>
      </c>
    </row>
    <row r="6867" spans="1:8">
      <c r="A6867" t="s">
        <v>4</v>
      </c>
      <c r="B6867" s="4" t="s">
        <v>5</v>
      </c>
    </row>
    <row r="6868" spans="1:8">
      <c r="A6868" t="n">
        <v>46633</v>
      </c>
      <c r="B6868" s="43" t="n">
        <v>28</v>
      </c>
    </row>
    <row r="6869" spans="1:8">
      <c r="A6869" t="s">
        <v>4</v>
      </c>
      <c r="B6869" s="4" t="s">
        <v>5</v>
      </c>
      <c r="C6869" s="4" t="s">
        <v>7</v>
      </c>
      <c r="D6869" s="4" t="s">
        <v>11</v>
      </c>
      <c r="E6869" s="4" t="s">
        <v>11</v>
      </c>
      <c r="F6869" s="4" t="s">
        <v>7</v>
      </c>
    </row>
    <row r="6870" spans="1:8">
      <c r="A6870" t="n">
        <v>46634</v>
      </c>
      <c r="B6870" s="65" t="n">
        <v>25</v>
      </c>
      <c r="C6870" s="7" t="n">
        <v>1</v>
      </c>
      <c r="D6870" s="7" t="n">
        <v>60</v>
      </c>
      <c r="E6870" s="7" t="n">
        <v>640</v>
      </c>
      <c r="F6870" s="7" t="n">
        <v>2</v>
      </c>
    </row>
    <row r="6871" spans="1:8">
      <c r="A6871" t="s">
        <v>4</v>
      </c>
      <c r="B6871" s="4" t="s">
        <v>5</v>
      </c>
      <c r="C6871" s="4" t="s">
        <v>7</v>
      </c>
      <c r="D6871" s="4" t="s">
        <v>11</v>
      </c>
      <c r="E6871" s="4" t="s">
        <v>8</v>
      </c>
    </row>
    <row r="6872" spans="1:8">
      <c r="A6872" t="n">
        <v>46641</v>
      </c>
      <c r="B6872" s="41" t="n">
        <v>51</v>
      </c>
      <c r="C6872" s="7" t="n">
        <v>4</v>
      </c>
      <c r="D6872" s="7" t="n">
        <v>0</v>
      </c>
      <c r="E6872" s="7" t="s">
        <v>277</v>
      </c>
    </row>
    <row r="6873" spans="1:8">
      <c r="A6873" t="s">
        <v>4</v>
      </c>
      <c r="B6873" s="4" t="s">
        <v>5</v>
      </c>
      <c r="C6873" s="4" t="s">
        <v>11</v>
      </c>
    </row>
    <row r="6874" spans="1:8">
      <c r="A6874" t="n">
        <v>46654</v>
      </c>
      <c r="B6874" s="36" t="n">
        <v>16</v>
      </c>
      <c r="C6874" s="7" t="n">
        <v>0</v>
      </c>
    </row>
    <row r="6875" spans="1:8">
      <c r="A6875" t="s">
        <v>4</v>
      </c>
      <c r="B6875" s="4" t="s">
        <v>5</v>
      </c>
      <c r="C6875" s="4" t="s">
        <v>11</v>
      </c>
      <c r="D6875" s="4" t="s">
        <v>46</v>
      </c>
      <c r="E6875" s="4" t="s">
        <v>7</v>
      </c>
      <c r="F6875" s="4" t="s">
        <v>7</v>
      </c>
    </row>
    <row r="6876" spans="1:8">
      <c r="A6876" t="n">
        <v>46657</v>
      </c>
      <c r="B6876" s="42" t="n">
        <v>26</v>
      </c>
      <c r="C6876" s="7" t="n">
        <v>0</v>
      </c>
      <c r="D6876" s="7" t="s">
        <v>365</v>
      </c>
      <c r="E6876" s="7" t="n">
        <v>2</v>
      </c>
      <c r="F6876" s="7" t="n">
        <v>0</v>
      </c>
    </row>
    <row r="6877" spans="1:8">
      <c r="A6877" t="s">
        <v>4</v>
      </c>
      <c r="B6877" s="4" t="s">
        <v>5</v>
      </c>
    </row>
    <row r="6878" spans="1:8">
      <c r="A6878" t="n">
        <v>46692</v>
      </c>
      <c r="B6878" s="43" t="n">
        <v>28</v>
      </c>
    </row>
    <row r="6879" spans="1:8">
      <c r="A6879" t="s">
        <v>4</v>
      </c>
      <c r="B6879" s="4" t="s">
        <v>5</v>
      </c>
      <c r="C6879" s="4" t="s">
        <v>11</v>
      </c>
      <c r="D6879" s="4" t="s">
        <v>7</v>
      </c>
    </row>
    <row r="6880" spans="1:8">
      <c r="A6880" t="n">
        <v>46693</v>
      </c>
      <c r="B6880" s="63" t="n">
        <v>89</v>
      </c>
      <c r="C6880" s="7" t="n">
        <v>65533</v>
      </c>
      <c r="D6880" s="7" t="n">
        <v>1</v>
      </c>
    </row>
    <row r="6881" spans="1:9">
      <c r="A6881" t="s">
        <v>4</v>
      </c>
      <c r="B6881" s="4" t="s">
        <v>5</v>
      </c>
      <c r="C6881" s="4" t="s">
        <v>7</v>
      </c>
      <c r="D6881" s="4" t="s">
        <v>11</v>
      </c>
      <c r="E6881" s="4" t="s">
        <v>11</v>
      </c>
      <c r="F6881" s="4" t="s">
        <v>7</v>
      </c>
    </row>
    <row r="6882" spans="1:9">
      <c r="A6882" t="n">
        <v>46697</v>
      </c>
      <c r="B6882" s="65" t="n">
        <v>25</v>
      </c>
      <c r="C6882" s="7" t="n">
        <v>1</v>
      </c>
      <c r="D6882" s="7" t="n">
        <v>65535</v>
      </c>
      <c r="E6882" s="7" t="n">
        <v>65535</v>
      </c>
      <c r="F6882" s="7" t="n">
        <v>0</v>
      </c>
    </row>
    <row r="6883" spans="1:9">
      <c r="A6883" t="s">
        <v>4</v>
      </c>
      <c r="B6883" s="4" t="s">
        <v>5</v>
      </c>
      <c r="C6883" s="4" t="s">
        <v>11</v>
      </c>
      <c r="D6883" s="4" t="s">
        <v>7</v>
      </c>
      <c r="E6883" s="4" t="s">
        <v>16</v>
      </c>
      <c r="F6883" s="4" t="s">
        <v>11</v>
      </c>
    </row>
    <row r="6884" spans="1:9">
      <c r="A6884" t="n">
        <v>46704</v>
      </c>
      <c r="B6884" s="62" t="n">
        <v>59</v>
      </c>
      <c r="C6884" s="7" t="n">
        <v>0</v>
      </c>
      <c r="D6884" s="7" t="n">
        <v>13</v>
      </c>
      <c r="E6884" s="7" t="n">
        <v>0.150000005960464</v>
      </c>
      <c r="F6884" s="7" t="n">
        <v>0</v>
      </c>
    </row>
    <row r="6885" spans="1:9">
      <c r="A6885" t="s">
        <v>4</v>
      </c>
      <c r="B6885" s="4" t="s">
        <v>5</v>
      </c>
      <c r="C6885" s="4" t="s">
        <v>11</v>
      </c>
    </row>
    <row r="6886" spans="1:9">
      <c r="A6886" t="n">
        <v>46714</v>
      </c>
      <c r="B6886" s="36" t="n">
        <v>16</v>
      </c>
      <c r="C6886" s="7" t="n">
        <v>1000</v>
      </c>
    </row>
    <row r="6887" spans="1:9">
      <c r="A6887" t="s">
        <v>4</v>
      </c>
      <c r="B6887" s="4" t="s">
        <v>5</v>
      </c>
      <c r="C6887" s="4" t="s">
        <v>7</v>
      </c>
      <c r="D6887" s="4" t="s">
        <v>11</v>
      </c>
      <c r="E6887" s="4" t="s">
        <v>11</v>
      </c>
      <c r="F6887" s="4" t="s">
        <v>7</v>
      </c>
    </row>
    <row r="6888" spans="1:9">
      <c r="A6888" t="n">
        <v>46717</v>
      </c>
      <c r="B6888" s="65" t="n">
        <v>25</v>
      </c>
      <c r="C6888" s="7" t="n">
        <v>1</v>
      </c>
      <c r="D6888" s="7" t="n">
        <v>60</v>
      </c>
      <c r="E6888" s="7" t="n">
        <v>640</v>
      </c>
      <c r="F6888" s="7" t="n">
        <v>2</v>
      </c>
    </row>
    <row r="6889" spans="1:9">
      <c r="A6889" t="s">
        <v>4</v>
      </c>
      <c r="B6889" s="4" t="s">
        <v>5</v>
      </c>
      <c r="C6889" s="4" t="s">
        <v>7</v>
      </c>
      <c r="D6889" s="4" t="s">
        <v>11</v>
      </c>
      <c r="E6889" s="4" t="s">
        <v>8</v>
      </c>
    </row>
    <row r="6890" spans="1:9">
      <c r="A6890" t="n">
        <v>46724</v>
      </c>
      <c r="B6890" s="41" t="n">
        <v>51</v>
      </c>
      <c r="C6890" s="7" t="n">
        <v>4</v>
      </c>
      <c r="D6890" s="7" t="n">
        <v>0</v>
      </c>
      <c r="E6890" s="7" t="s">
        <v>220</v>
      </c>
    </row>
    <row r="6891" spans="1:9">
      <c r="A6891" t="s">
        <v>4</v>
      </c>
      <c r="B6891" s="4" t="s">
        <v>5</v>
      </c>
      <c r="C6891" s="4" t="s">
        <v>11</v>
      </c>
    </row>
    <row r="6892" spans="1:9">
      <c r="A6892" t="n">
        <v>46738</v>
      </c>
      <c r="B6892" s="36" t="n">
        <v>16</v>
      </c>
      <c r="C6892" s="7" t="n">
        <v>0</v>
      </c>
    </row>
    <row r="6893" spans="1:9">
      <c r="A6893" t="s">
        <v>4</v>
      </c>
      <c r="B6893" s="4" t="s">
        <v>5</v>
      </c>
      <c r="C6893" s="4" t="s">
        <v>11</v>
      </c>
      <c r="D6893" s="4" t="s">
        <v>46</v>
      </c>
      <c r="E6893" s="4" t="s">
        <v>7</v>
      </c>
      <c r="F6893" s="4" t="s">
        <v>7</v>
      </c>
      <c r="G6893" s="4" t="s">
        <v>46</v>
      </c>
      <c r="H6893" s="4" t="s">
        <v>7</v>
      </c>
      <c r="I6893" s="4" t="s">
        <v>7</v>
      </c>
    </row>
    <row r="6894" spans="1:9">
      <c r="A6894" t="n">
        <v>46741</v>
      </c>
      <c r="B6894" s="42" t="n">
        <v>26</v>
      </c>
      <c r="C6894" s="7" t="n">
        <v>0</v>
      </c>
      <c r="D6894" s="7" t="s">
        <v>366</v>
      </c>
      <c r="E6894" s="7" t="n">
        <v>2</v>
      </c>
      <c r="F6894" s="7" t="n">
        <v>3</v>
      </c>
      <c r="G6894" s="7" t="s">
        <v>367</v>
      </c>
      <c r="H6894" s="7" t="n">
        <v>2</v>
      </c>
      <c r="I6894" s="7" t="n">
        <v>0</v>
      </c>
    </row>
    <row r="6895" spans="1:9">
      <c r="A6895" t="s">
        <v>4</v>
      </c>
      <c r="B6895" s="4" t="s">
        <v>5</v>
      </c>
    </row>
    <row r="6896" spans="1:9">
      <c r="A6896" t="n">
        <v>46820</v>
      </c>
      <c r="B6896" s="43" t="n">
        <v>28</v>
      </c>
    </row>
    <row r="6897" spans="1:9">
      <c r="A6897" t="s">
        <v>4</v>
      </c>
      <c r="B6897" s="4" t="s">
        <v>5</v>
      </c>
      <c r="C6897" s="4" t="s">
        <v>11</v>
      </c>
      <c r="D6897" s="4" t="s">
        <v>7</v>
      </c>
    </row>
    <row r="6898" spans="1:9">
      <c r="A6898" t="n">
        <v>46821</v>
      </c>
      <c r="B6898" s="63" t="n">
        <v>89</v>
      </c>
      <c r="C6898" s="7" t="n">
        <v>65533</v>
      </c>
      <c r="D6898" s="7" t="n">
        <v>1</v>
      </c>
    </row>
    <row r="6899" spans="1:9">
      <c r="A6899" t="s">
        <v>4</v>
      </c>
      <c r="B6899" s="4" t="s">
        <v>5</v>
      </c>
      <c r="C6899" s="4" t="s">
        <v>7</v>
      </c>
      <c r="D6899" s="4" t="s">
        <v>11</v>
      </c>
      <c r="E6899" s="4" t="s">
        <v>11</v>
      </c>
      <c r="F6899" s="4" t="s">
        <v>7</v>
      </c>
    </row>
    <row r="6900" spans="1:9">
      <c r="A6900" t="n">
        <v>46825</v>
      </c>
      <c r="B6900" s="65" t="n">
        <v>25</v>
      </c>
      <c r="C6900" s="7" t="n">
        <v>1</v>
      </c>
      <c r="D6900" s="7" t="n">
        <v>65535</v>
      </c>
      <c r="E6900" s="7" t="n">
        <v>65535</v>
      </c>
      <c r="F6900" s="7" t="n">
        <v>0</v>
      </c>
    </row>
    <row r="6901" spans="1:9">
      <c r="A6901" t="s">
        <v>4</v>
      </c>
      <c r="B6901" s="4" t="s">
        <v>5</v>
      </c>
      <c r="C6901" s="4" t="s">
        <v>11</v>
      </c>
      <c r="D6901" s="4" t="s">
        <v>7</v>
      </c>
      <c r="E6901" s="4" t="s">
        <v>7</v>
      </c>
      <c r="F6901" s="4" t="s">
        <v>8</v>
      </c>
    </row>
    <row r="6902" spans="1:9">
      <c r="A6902" t="n">
        <v>46832</v>
      </c>
      <c r="B6902" s="55" t="n">
        <v>20</v>
      </c>
      <c r="C6902" s="7" t="n">
        <v>16</v>
      </c>
      <c r="D6902" s="7" t="n">
        <v>2</v>
      </c>
      <c r="E6902" s="7" t="n">
        <v>10</v>
      </c>
      <c r="F6902" s="7" t="s">
        <v>261</v>
      </c>
    </row>
    <row r="6903" spans="1:9">
      <c r="A6903" t="s">
        <v>4</v>
      </c>
      <c r="B6903" s="4" t="s">
        <v>5</v>
      </c>
      <c r="C6903" s="4" t="s">
        <v>7</v>
      </c>
      <c r="D6903" s="4" t="s">
        <v>11</v>
      </c>
      <c r="E6903" s="4" t="s">
        <v>8</v>
      </c>
    </row>
    <row r="6904" spans="1:9">
      <c r="A6904" t="n">
        <v>46853</v>
      </c>
      <c r="B6904" s="41" t="n">
        <v>51</v>
      </c>
      <c r="C6904" s="7" t="n">
        <v>4</v>
      </c>
      <c r="D6904" s="7" t="n">
        <v>16</v>
      </c>
      <c r="E6904" s="7" t="s">
        <v>368</v>
      </c>
    </row>
    <row r="6905" spans="1:9">
      <c r="A6905" t="s">
        <v>4</v>
      </c>
      <c r="B6905" s="4" t="s">
        <v>5</v>
      </c>
      <c r="C6905" s="4" t="s">
        <v>11</v>
      </c>
    </row>
    <row r="6906" spans="1:9">
      <c r="A6906" t="n">
        <v>46866</v>
      </c>
      <c r="B6906" s="36" t="n">
        <v>16</v>
      </c>
      <c r="C6906" s="7" t="n">
        <v>0</v>
      </c>
    </row>
    <row r="6907" spans="1:9">
      <c r="A6907" t="s">
        <v>4</v>
      </c>
      <c r="B6907" s="4" t="s">
        <v>5</v>
      </c>
      <c r="C6907" s="4" t="s">
        <v>11</v>
      </c>
      <c r="D6907" s="4" t="s">
        <v>46</v>
      </c>
      <c r="E6907" s="4" t="s">
        <v>7</v>
      </c>
      <c r="F6907" s="4" t="s">
        <v>7</v>
      </c>
      <c r="G6907" s="4" t="s">
        <v>46</v>
      </c>
      <c r="H6907" s="4" t="s">
        <v>7</v>
      </c>
      <c r="I6907" s="4" t="s">
        <v>7</v>
      </c>
      <c r="J6907" s="4" t="s">
        <v>46</v>
      </c>
      <c r="K6907" s="4" t="s">
        <v>7</v>
      </c>
      <c r="L6907" s="4" t="s">
        <v>7</v>
      </c>
    </row>
    <row r="6908" spans="1:9">
      <c r="A6908" t="n">
        <v>46869</v>
      </c>
      <c r="B6908" s="42" t="n">
        <v>26</v>
      </c>
      <c r="C6908" s="7" t="n">
        <v>16</v>
      </c>
      <c r="D6908" s="7" t="s">
        <v>369</v>
      </c>
      <c r="E6908" s="7" t="n">
        <v>2</v>
      </c>
      <c r="F6908" s="7" t="n">
        <v>3</v>
      </c>
      <c r="G6908" s="7" t="s">
        <v>370</v>
      </c>
      <c r="H6908" s="7" t="n">
        <v>2</v>
      </c>
      <c r="I6908" s="7" t="n">
        <v>3</v>
      </c>
      <c r="J6908" s="7" t="s">
        <v>371</v>
      </c>
      <c r="K6908" s="7" t="n">
        <v>2</v>
      </c>
      <c r="L6908" s="7" t="n">
        <v>0</v>
      </c>
    </row>
    <row r="6909" spans="1:9">
      <c r="A6909" t="s">
        <v>4</v>
      </c>
      <c r="B6909" s="4" t="s">
        <v>5</v>
      </c>
    </row>
    <row r="6910" spans="1:9">
      <c r="A6910" t="n">
        <v>47143</v>
      </c>
      <c r="B6910" s="43" t="n">
        <v>28</v>
      </c>
    </row>
    <row r="6911" spans="1:9">
      <c r="A6911" t="s">
        <v>4</v>
      </c>
      <c r="B6911" s="4" t="s">
        <v>5</v>
      </c>
      <c r="C6911" s="4" t="s">
        <v>11</v>
      </c>
      <c r="D6911" s="4" t="s">
        <v>7</v>
      </c>
      <c r="E6911" s="4" t="s">
        <v>16</v>
      </c>
      <c r="F6911" s="4" t="s">
        <v>11</v>
      </c>
    </row>
    <row r="6912" spans="1:9">
      <c r="A6912" t="n">
        <v>47144</v>
      </c>
      <c r="B6912" s="62" t="n">
        <v>59</v>
      </c>
      <c r="C6912" s="7" t="n">
        <v>0</v>
      </c>
      <c r="D6912" s="7" t="n">
        <v>9</v>
      </c>
      <c r="E6912" s="7" t="n">
        <v>0.150000005960464</v>
      </c>
      <c r="F6912" s="7" t="n">
        <v>0</v>
      </c>
    </row>
    <row r="6913" spans="1:12">
      <c r="A6913" t="s">
        <v>4</v>
      </c>
      <c r="B6913" s="4" t="s">
        <v>5</v>
      </c>
      <c r="C6913" s="4" t="s">
        <v>11</v>
      </c>
    </row>
    <row r="6914" spans="1:12">
      <c r="A6914" t="n">
        <v>47154</v>
      </c>
      <c r="B6914" s="36" t="n">
        <v>16</v>
      </c>
      <c r="C6914" s="7" t="n">
        <v>1800</v>
      </c>
    </row>
    <row r="6915" spans="1:12">
      <c r="A6915" t="s">
        <v>4</v>
      </c>
      <c r="B6915" s="4" t="s">
        <v>5</v>
      </c>
      <c r="C6915" s="4" t="s">
        <v>7</v>
      </c>
      <c r="D6915" s="4" t="s">
        <v>11</v>
      </c>
      <c r="E6915" s="4" t="s">
        <v>11</v>
      </c>
      <c r="F6915" s="4" t="s">
        <v>7</v>
      </c>
    </row>
    <row r="6916" spans="1:12">
      <c r="A6916" t="n">
        <v>47157</v>
      </c>
      <c r="B6916" s="65" t="n">
        <v>25</v>
      </c>
      <c r="C6916" s="7" t="n">
        <v>1</v>
      </c>
      <c r="D6916" s="7" t="n">
        <v>60</v>
      </c>
      <c r="E6916" s="7" t="n">
        <v>640</v>
      </c>
      <c r="F6916" s="7" t="n">
        <v>2</v>
      </c>
    </row>
    <row r="6917" spans="1:12">
      <c r="A6917" t="s">
        <v>4</v>
      </c>
      <c r="B6917" s="4" t="s">
        <v>5</v>
      </c>
      <c r="C6917" s="4" t="s">
        <v>7</v>
      </c>
      <c r="D6917" s="4" t="s">
        <v>11</v>
      </c>
      <c r="E6917" s="4" t="s">
        <v>8</v>
      </c>
    </row>
    <row r="6918" spans="1:12">
      <c r="A6918" t="n">
        <v>47164</v>
      </c>
      <c r="B6918" s="41" t="n">
        <v>51</v>
      </c>
      <c r="C6918" s="7" t="n">
        <v>4</v>
      </c>
      <c r="D6918" s="7" t="n">
        <v>0</v>
      </c>
      <c r="E6918" s="7" t="s">
        <v>185</v>
      </c>
    </row>
    <row r="6919" spans="1:12">
      <c r="A6919" t="s">
        <v>4</v>
      </c>
      <c r="B6919" s="4" t="s">
        <v>5</v>
      </c>
      <c r="C6919" s="4" t="s">
        <v>11</v>
      </c>
    </row>
    <row r="6920" spans="1:12">
      <c r="A6920" t="n">
        <v>47177</v>
      </c>
      <c r="B6920" s="36" t="n">
        <v>16</v>
      </c>
      <c r="C6920" s="7" t="n">
        <v>0</v>
      </c>
    </row>
    <row r="6921" spans="1:12">
      <c r="A6921" t="s">
        <v>4</v>
      </c>
      <c r="B6921" s="4" t="s">
        <v>5</v>
      </c>
      <c r="C6921" s="4" t="s">
        <v>11</v>
      </c>
      <c r="D6921" s="4" t="s">
        <v>46</v>
      </c>
      <c r="E6921" s="4" t="s">
        <v>7</v>
      </c>
      <c r="F6921" s="4" t="s">
        <v>7</v>
      </c>
    </row>
    <row r="6922" spans="1:12">
      <c r="A6922" t="n">
        <v>47180</v>
      </c>
      <c r="B6922" s="42" t="n">
        <v>26</v>
      </c>
      <c r="C6922" s="7" t="n">
        <v>0</v>
      </c>
      <c r="D6922" s="7" t="s">
        <v>372</v>
      </c>
      <c r="E6922" s="7" t="n">
        <v>2</v>
      </c>
      <c r="F6922" s="7" t="n">
        <v>0</v>
      </c>
    </row>
    <row r="6923" spans="1:12">
      <c r="A6923" t="s">
        <v>4</v>
      </c>
      <c r="B6923" s="4" t="s">
        <v>5</v>
      </c>
    </row>
    <row r="6924" spans="1:12">
      <c r="A6924" t="n">
        <v>47293</v>
      </c>
      <c r="B6924" s="43" t="n">
        <v>28</v>
      </c>
    </row>
    <row r="6925" spans="1:12">
      <c r="A6925" t="s">
        <v>4</v>
      </c>
      <c r="B6925" s="4" t="s">
        <v>5</v>
      </c>
      <c r="C6925" s="4" t="s">
        <v>11</v>
      </c>
      <c r="D6925" s="4" t="s">
        <v>7</v>
      </c>
    </row>
    <row r="6926" spans="1:12">
      <c r="A6926" t="n">
        <v>47294</v>
      </c>
      <c r="B6926" s="63" t="n">
        <v>89</v>
      </c>
      <c r="C6926" s="7" t="n">
        <v>65533</v>
      </c>
      <c r="D6926" s="7" t="n">
        <v>1</v>
      </c>
    </row>
    <row r="6927" spans="1:12">
      <c r="A6927" t="s">
        <v>4</v>
      </c>
      <c r="B6927" s="4" t="s">
        <v>5</v>
      </c>
      <c r="C6927" s="4" t="s">
        <v>7</v>
      </c>
      <c r="D6927" s="4" t="s">
        <v>11</v>
      </c>
      <c r="E6927" s="4" t="s">
        <v>11</v>
      </c>
      <c r="F6927" s="4" t="s">
        <v>7</v>
      </c>
    </row>
    <row r="6928" spans="1:12">
      <c r="A6928" t="n">
        <v>47298</v>
      </c>
      <c r="B6928" s="65" t="n">
        <v>25</v>
      </c>
      <c r="C6928" s="7" t="n">
        <v>1</v>
      </c>
      <c r="D6928" s="7" t="n">
        <v>65535</v>
      </c>
      <c r="E6928" s="7" t="n">
        <v>65535</v>
      </c>
      <c r="F6928" s="7" t="n">
        <v>0</v>
      </c>
    </row>
    <row r="6929" spans="1:6">
      <c r="A6929" t="s">
        <v>4</v>
      </c>
      <c r="B6929" s="4" t="s">
        <v>5</v>
      </c>
      <c r="C6929" s="4" t="s">
        <v>11</v>
      </c>
      <c r="D6929" s="4" t="s">
        <v>7</v>
      </c>
      <c r="E6929" s="4" t="s">
        <v>8</v>
      </c>
      <c r="F6929" s="4" t="s">
        <v>16</v>
      </c>
      <c r="G6929" s="4" t="s">
        <v>16</v>
      </c>
      <c r="H6929" s="4" t="s">
        <v>16</v>
      </c>
    </row>
    <row r="6930" spans="1:6">
      <c r="A6930" t="n">
        <v>47305</v>
      </c>
      <c r="B6930" s="40" t="n">
        <v>48</v>
      </c>
      <c r="C6930" s="7" t="n">
        <v>16</v>
      </c>
      <c r="D6930" s="7" t="n">
        <v>0</v>
      </c>
      <c r="E6930" s="7" t="s">
        <v>150</v>
      </c>
      <c r="F6930" s="7" t="n">
        <v>-1</v>
      </c>
      <c r="G6930" s="7" t="n">
        <v>1</v>
      </c>
      <c r="H6930" s="7" t="n">
        <v>2.80259692864963e-45</v>
      </c>
    </row>
    <row r="6931" spans="1:6">
      <c r="A6931" t="s">
        <v>4</v>
      </c>
      <c r="B6931" s="4" t="s">
        <v>5</v>
      </c>
      <c r="C6931" s="4" t="s">
        <v>7</v>
      </c>
      <c r="D6931" s="4" t="s">
        <v>11</v>
      </c>
      <c r="E6931" s="4" t="s">
        <v>8</v>
      </c>
    </row>
    <row r="6932" spans="1:6">
      <c r="A6932" t="n">
        <v>47336</v>
      </c>
      <c r="B6932" s="41" t="n">
        <v>51</v>
      </c>
      <c r="C6932" s="7" t="n">
        <v>4</v>
      </c>
      <c r="D6932" s="7" t="n">
        <v>16</v>
      </c>
      <c r="E6932" s="7" t="s">
        <v>373</v>
      </c>
    </row>
    <row r="6933" spans="1:6">
      <c r="A6933" t="s">
        <v>4</v>
      </c>
      <c r="B6933" s="4" t="s">
        <v>5</v>
      </c>
      <c r="C6933" s="4" t="s">
        <v>11</v>
      </c>
    </row>
    <row r="6934" spans="1:6">
      <c r="A6934" t="n">
        <v>47349</v>
      </c>
      <c r="B6934" s="36" t="n">
        <v>16</v>
      </c>
      <c r="C6934" s="7" t="n">
        <v>0</v>
      </c>
    </row>
    <row r="6935" spans="1:6">
      <c r="A6935" t="s">
        <v>4</v>
      </c>
      <c r="B6935" s="4" t="s">
        <v>5</v>
      </c>
      <c r="C6935" s="4" t="s">
        <v>11</v>
      </c>
      <c r="D6935" s="4" t="s">
        <v>46</v>
      </c>
      <c r="E6935" s="4" t="s">
        <v>7</v>
      </c>
      <c r="F6935" s="4" t="s">
        <v>7</v>
      </c>
      <c r="G6935" s="4" t="s">
        <v>46</v>
      </c>
      <c r="H6935" s="4" t="s">
        <v>7</v>
      </c>
      <c r="I6935" s="4" t="s">
        <v>7</v>
      </c>
      <c r="J6935" s="4" t="s">
        <v>46</v>
      </c>
      <c r="K6935" s="4" t="s">
        <v>7</v>
      </c>
      <c r="L6935" s="4" t="s">
        <v>7</v>
      </c>
    </row>
    <row r="6936" spans="1:6">
      <c r="A6936" t="n">
        <v>47352</v>
      </c>
      <c r="B6936" s="42" t="n">
        <v>26</v>
      </c>
      <c r="C6936" s="7" t="n">
        <v>16</v>
      </c>
      <c r="D6936" s="7" t="s">
        <v>374</v>
      </c>
      <c r="E6936" s="7" t="n">
        <v>2</v>
      </c>
      <c r="F6936" s="7" t="n">
        <v>3</v>
      </c>
      <c r="G6936" s="7" t="s">
        <v>375</v>
      </c>
      <c r="H6936" s="7" t="n">
        <v>2</v>
      </c>
      <c r="I6936" s="7" t="n">
        <v>3</v>
      </c>
      <c r="J6936" s="7" t="s">
        <v>376</v>
      </c>
      <c r="K6936" s="7" t="n">
        <v>2</v>
      </c>
      <c r="L6936" s="7" t="n">
        <v>0</v>
      </c>
    </row>
    <row r="6937" spans="1:6">
      <c r="A6937" t="s">
        <v>4</v>
      </c>
      <c r="B6937" s="4" t="s">
        <v>5</v>
      </c>
    </row>
    <row r="6938" spans="1:6">
      <c r="A6938" t="n">
        <v>47597</v>
      </c>
      <c r="B6938" s="43" t="n">
        <v>28</v>
      </c>
    </row>
    <row r="6939" spans="1:6">
      <c r="A6939" t="s">
        <v>4</v>
      </c>
      <c r="B6939" s="4" t="s">
        <v>5</v>
      </c>
      <c r="C6939" s="4" t="s">
        <v>7</v>
      </c>
      <c r="D6939" s="4" t="s">
        <v>11</v>
      </c>
      <c r="E6939" s="4" t="s">
        <v>11</v>
      </c>
      <c r="F6939" s="4" t="s">
        <v>7</v>
      </c>
    </row>
    <row r="6940" spans="1:6">
      <c r="A6940" t="n">
        <v>47598</v>
      </c>
      <c r="B6940" s="65" t="n">
        <v>25</v>
      </c>
      <c r="C6940" s="7" t="n">
        <v>1</v>
      </c>
      <c r="D6940" s="7" t="n">
        <v>60</v>
      </c>
      <c r="E6940" s="7" t="n">
        <v>640</v>
      </c>
      <c r="F6940" s="7" t="n">
        <v>2</v>
      </c>
    </row>
    <row r="6941" spans="1:6">
      <c r="A6941" t="s">
        <v>4</v>
      </c>
      <c r="B6941" s="4" t="s">
        <v>5</v>
      </c>
      <c r="C6941" s="4" t="s">
        <v>7</v>
      </c>
      <c r="D6941" s="4" t="s">
        <v>11</v>
      </c>
      <c r="E6941" s="4" t="s">
        <v>8</v>
      </c>
    </row>
    <row r="6942" spans="1:6">
      <c r="A6942" t="n">
        <v>47605</v>
      </c>
      <c r="B6942" s="41" t="n">
        <v>51</v>
      </c>
      <c r="C6942" s="7" t="n">
        <v>4</v>
      </c>
      <c r="D6942" s="7" t="n">
        <v>0</v>
      </c>
      <c r="E6942" s="7" t="s">
        <v>377</v>
      </c>
    </row>
    <row r="6943" spans="1:6">
      <c r="A6943" t="s">
        <v>4</v>
      </c>
      <c r="B6943" s="4" t="s">
        <v>5</v>
      </c>
      <c r="C6943" s="4" t="s">
        <v>11</v>
      </c>
    </row>
    <row r="6944" spans="1:6">
      <c r="A6944" t="n">
        <v>47618</v>
      </c>
      <c r="B6944" s="36" t="n">
        <v>16</v>
      </c>
      <c r="C6944" s="7" t="n">
        <v>0</v>
      </c>
    </row>
    <row r="6945" spans="1:12">
      <c r="A6945" t="s">
        <v>4</v>
      </c>
      <c r="B6945" s="4" t="s">
        <v>5</v>
      </c>
      <c r="C6945" s="4" t="s">
        <v>11</v>
      </c>
      <c r="D6945" s="4" t="s">
        <v>46</v>
      </c>
      <c r="E6945" s="4" t="s">
        <v>7</v>
      </c>
      <c r="F6945" s="4" t="s">
        <v>7</v>
      </c>
      <c r="G6945" s="4" t="s">
        <v>46</v>
      </c>
      <c r="H6945" s="4" t="s">
        <v>7</v>
      </c>
      <c r="I6945" s="4" t="s">
        <v>7</v>
      </c>
      <c r="J6945" s="4" t="s">
        <v>46</v>
      </c>
      <c r="K6945" s="4" t="s">
        <v>7</v>
      </c>
      <c r="L6945" s="4" t="s">
        <v>7</v>
      </c>
    </row>
    <row r="6946" spans="1:12">
      <c r="A6946" t="n">
        <v>47621</v>
      </c>
      <c r="B6946" s="42" t="n">
        <v>26</v>
      </c>
      <c r="C6946" s="7" t="n">
        <v>0</v>
      </c>
      <c r="D6946" s="7" t="s">
        <v>378</v>
      </c>
      <c r="E6946" s="7" t="n">
        <v>2</v>
      </c>
      <c r="F6946" s="7" t="n">
        <v>3</v>
      </c>
      <c r="G6946" s="7" t="s">
        <v>379</v>
      </c>
      <c r="H6946" s="7" t="n">
        <v>2</v>
      </c>
      <c r="I6946" s="7" t="n">
        <v>3</v>
      </c>
      <c r="J6946" s="7" t="s">
        <v>380</v>
      </c>
      <c r="K6946" s="7" t="n">
        <v>2</v>
      </c>
      <c r="L6946" s="7" t="n">
        <v>0</v>
      </c>
    </row>
    <row r="6947" spans="1:12">
      <c r="A6947" t="s">
        <v>4</v>
      </c>
      <c r="B6947" s="4" t="s">
        <v>5</v>
      </c>
    </row>
    <row r="6948" spans="1:12">
      <c r="A6948" t="n">
        <v>47805</v>
      </c>
      <c r="B6948" s="43" t="n">
        <v>28</v>
      </c>
    </row>
    <row r="6949" spans="1:12">
      <c r="A6949" t="s">
        <v>4</v>
      </c>
      <c r="B6949" s="4" t="s">
        <v>5</v>
      </c>
      <c r="C6949" s="4" t="s">
        <v>11</v>
      </c>
      <c r="D6949" s="4" t="s">
        <v>7</v>
      </c>
    </row>
    <row r="6950" spans="1:12">
      <c r="A6950" t="n">
        <v>47806</v>
      </c>
      <c r="B6950" s="63" t="n">
        <v>89</v>
      </c>
      <c r="C6950" s="7" t="n">
        <v>65533</v>
      </c>
      <c r="D6950" s="7" t="n">
        <v>1</v>
      </c>
    </row>
    <row r="6951" spans="1:12">
      <c r="A6951" t="s">
        <v>4</v>
      </c>
      <c r="B6951" s="4" t="s">
        <v>5</v>
      </c>
      <c r="C6951" s="4" t="s">
        <v>7</v>
      </c>
      <c r="D6951" s="4" t="s">
        <v>11</v>
      </c>
      <c r="E6951" s="4" t="s">
        <v>11</v>
      </c>
      <c r="F6951" s="4" t="s">
        <v>7</v>
      </c>
    </row>
    <row r="6952" spans="1:12">
      <c r="A6952" t="n">
        <v>47810</v>
      </c>
      <c r="B6952" s="65" t="n">
        <v>25</v>
      </c>
      <c r="C6952" s="7" t="n">
        <v>1</v>
      </c>
      <c r="D6952" s="7" t="n">
        <v>65535</v>
      </c>
      <c r="E6952" s="7" t="n">
        <v>65535</v>
      </c>
      <c r="F6952" s="7" t="n">
        <v>0</v>
      </c>
    </row>
    <row r="6953" spans="1:12">
      <c r="A6953" t="s">
        <v>4</v>
      </c>
      <c r="B6953" s="4" t="s">
        <v>5</v>
      </c>
      <c r="C6953" s="4" t="s">
        <v>11</v>
      </c>
      <c r="D6953" s="4" t="s">
        <v>7</v>
      </c>
      <c r="E6953" s="4" t="s">
        <v>16</v>
      </c>
      <c r="F6953" s="4" t="s">
        <v>11</v>
      </c>
    </row>
    <row r="6954" spans="1:12">
      <c r="A6954" t="n">
        <v>47817</v>
      </c>
      <c r="B6954" s="62" t="n">
        <v>59</v>
      </c>
      <c r="C6954" s="7" t="n">
        <v>16</v>
      </c>
      <c r="D6954" s="7" t="n">
        <v>12</v>
      </c>
      <c r="E6954" s="7" t="n">
        <v>0.150000005960464</v>
      </c>
      <c r="F6954" s="7" t="n">
        <v>0</v>
      </c>
    </row>
    <row r="6955" spans="1:12">
      <c r="A6955" t="s">
        <v>4</v>
      </c>
      <c r="B6955" s="4" t="s">
        <v>5</v>
      </c>
      <c r="C6955" s="4" t="s">
        <v>7</v>
      </c>
      <c r="D6955" s="4" t="s">
        <v>11</v>
      </c>
      <c r="E6955" s="4" t="s">
        <v>8</v>
      </c>
    </row>
    <row r="6956" spans="1:12">
      <c r="A6956" t="n">
        <v>47827</v>
      </c>
      <c r="B6956" s="41" t="n">
        <v>51</v>
      </c>
      <c r="C6956" s="7" t="n">
        <v>4</v>
      </c>
      <c r="D6956" s="7" t="n">
        <v>16</v>
      </c>
      <c r="E6956" s="7" t="s">
        <v>381</v>
      </c>
    </row>
    <row r="6957" spans="1:12">
      <c r="A6957" t="s">
        <v>4</v>
      </c>
      <c r="B6957" s="4" t="s">
        <v>5</v>
      </c>
      <c r="C6957" s="4" t="s">
        <v>11</v>
      </c>
    </row>
    <row r="6958" spans="1:12">
      <c r="A6958" t="n">
        <v>47841</v>
      </c>
      <c r="B6958" s="36" t="n">
        <v>16</v>
      </c>
      <c r="C6958" s="7" t="n">
        <v>0</v>
      </c>
    </row>
    <row r="6959" spans="1:12">
      <c r="A6959" t="s">
        <v>4</v>
      </c>
      <c r="B6959" s="4" t="s">
        <v>5</v>
      </c>
      <c r="C6959" s="4" t="s">
        <v>11</v>
      </c>
      <c r="D6959" s="4" t="s">
        <v>46</v>
      </c>
      <c r="E6959" s="4" t="s">
        <v>7</v>
      </c>
      <c r="F6959" s="4" t="s">
        <v>7</v>
      </c>
      <c r="G6959" s="4" t="s">
        <v>46</v>
      </c>
      <c r="H6959" s="4" t="s">
        <v>7</v>
      </c>
      <c r="I6959" s="4" t="s">
        <v>7</v>
      </c>
      <c r="J6959" s="4" t="s">
        <v>46</v>
      </c>
      <c r="K6959" s="4" t="s">
        <v>7</v>
      </c>
      <c r="L6959" s="4" t="s">
        <v>7</v>
      </c>
      <c r="M6959" s="4" t="s">
        <v>46</v>
      </c>
      <c r="N6959" s="4" t="s">
        <v>7</v>
      </c>
      <c r="O6959" s="4" t="s">
        <v>7</v>
      </c>
    </row>
    <row r="6960" spans="1:12">
      <c r="A6960" t="n">
        <v>47844</v>
      </c>
      <c r="B6960" s="42" t="n">
        <v>26</v>
      </c>
      <c r="C6960" s="7" t="n">
        <v>16</v>
      </c>
      <c r="D6960" s="7" t="s">
        <v>382</v>
      </c>
      <c r="E6960" s="7" t="n">
        <v>2</v>
      </c>
      <c r="F6960" s="7" t="n">
        <v>3</v>
      </c>
      <c r="G6960" s="7" t="s">
        <v>383</v>
      </c>
      <c r="H6960" s="7" t="n">
        <v>2</v>
      </c>
      <c r="I6960" s="7" t="n">
        <v>3</v>
      </c>
      <c r="J6960" s="7" t="s">
        <v>384</v>
      </c>
      <c r="K6960" s="7" t="n">
        <v>2</v>
      </c>
      <c r="L6960" s="7" t="n">
        <v>3</v>
      </c>
      <c r="M6960" s="7" t="s">
        <v>385</v>
      </c>
      <c r="N6960" s="7" t="n">
        <v>2</v>
      </c>
      <c r="O6960" s="7" t="n">
        <v>0</v>
      </c>
    </row>
    <row r="6961" spans="1:15">
      <c r="A6961" t="s">
        <v>4</v>
      </c>
      <c r="B6961" s="4" t="s">
        <v>5</v>
      </c>
    </row>
    <row r="6962" spans="1:15">
      <c r="A6962" t="n">
        <v>48042</v>
      </c>
      <c r="B6962" s="43" t="n">
        <v>28</v>
      </c>
    </row>
    <row r="6963" spans="1:15">
      <c r="A6963" t="s">
        <v>4</v>
      </c>
      <c r="B6963" s="4" t="s">
        <v>5</v>
      </c>
      <c r="C6963" s="4" t="s">
        <v>7</v>
      </c>
      <c r="D6963" s="4" t="s">
        <v>11</v>
      </c>
      <c r="E6963" s="4" t="s">
        <v>16</v>
      </c>
    </row>
    <row r="6964" spans="1:15">
      <c r="A6964" t="n">
        <v>48043</v>
      </c>
      <c r="B6964" s="29" t="n">
        <v>58</v>
      </c>
      <c r="C6964" s="7" t="n">
        <v>0</v>
      </c>
      <c r="D6964" s="7" t="n">
        <v>1000</v>
      </c>
      <c r="E6964" s="7" t="n">
        <v>1</v>
      </c>
    </row>
    <row r="6965" spans="1:15">
      <c r="A6965" t="s">
        <v>4</v>
      </c>
      <c r="B6965" s="4" t="s">
        <v>5</v>
      </c>
      <c r="C6965" s="4" t="s">
        <v>7</v>
      </c>
      <c r="D6965" s="4" t="s">
        <v>11</v>
      </c>
    </row>
    <row r="6966" spans="1:15">
      <c r="A6966" t="n">
        <v>48051</v>
      </c>
      <c r="B6966" s="29" t="n">
        <v>58</v>
      </c>
      <c r="C6966" s="7" t="n">
        <v>255</v>
      </c>
      <c r="D6966" s="7" t="n">
        <v>0</v>
      </c>
    </row>
    <row r="6967" spans="1:15">
      <c r="A6967" t="s">
        <v>4</v>
      </c>
      <c r="B6967" s="4" t="s">
        <v>5</v>
      </c>
      <c r="C6967" s="4" t="s">
        <v>7</v>
      </c>
      <c r="D6967" s="4" t="s">
        <v>11</v>
      </c>
      <c r="E6967" s="4" t="s">
        <v>7</v>
      </c>
    </row>
    <row r="6968" spans="1:15">
      <c r="A6968" t="n">
        <v>48055</v>
      </c>
      <c r="B6968" s="47" t="n">
        <v>36</v>
      </c>
      <c r="C6968" s="7" t="n">
        <v>9</v>
      </c>
      <c r="D6968" s="7" t="n">
        <v>16</v>
      </c>
      <c r="E6968" s="7" t="n">
        <v>0</v>
      </c>
    </row>
    <row r="6969" spans="1:15">
      <c r="A6969" t="s">
        <v>4</v>
      </c>
      <c r="B6969" s="4" t="s">
        <v>5</v>
      </c>
      <c r="C6969" s="4" t="s">
        <v>11</v>
      </c>
    </row>
    <row r="6970" spans="1:15">
      <c r="A6970" t="n">
        <v>48060</v>
      </c>
      <c r="B6970" s="24" t="n">
        <v>12</v>
      </c>
      <c r="C6970" s="7" t="n">
        <v>10582</v>
      </c>
    </row>
    <row r="6971" spans="1:15">
      <c r="A6971" t="s">
        <v>4</v>
      </c>
      <c r="B6971" s="4" t="s">
        <v>5</v>
      </c>
      <c r="C6971" s="4" t="s">
        <v>7</v>
      </c>
      <c r="D6971" s="4" t="s">
        <v>11</v>
      </c>
      <c r="E6971" s="4" t="s">
        <v>8</v>
      </c>
      <c r="F6971" s="4" t="s">
        <v>8</v>
      </c>
      <c r="G6971" s="4" t="s">
        <v>8</v>
      </c>
      <c r="H6971" s="4" t="s">
        <v>8</v>
      </c>
    </row>
    <row r="6972" spans="1:15">
      <c r="A6972" t="n">
        <v>48063</v>
      </c>
      <c r="B6972" s="41" t="n">
        <v>51</v>
      </c>
      <c r="C6972" s="7" t="n">
        <v>3</v>
      </c>
      <c r="D6972" s="7" t="n">
        <v>0</v>
      </c>
      <c r="E6972" s="7" t="s">
        <v>386</v>
      </c>
      <c r="F6972" s="7" t="s">
        <v>387</v>
      </c>
      <c r="G6972" s="7" t="s">
        <v>165</v>
      </c>
      <c r="H6972" s="7" t="s">
        <v>166</v>
      </c>
    </row>
    <row r="6973" spans="1:15">
      <c r="A6973" t="s">
        <v>4</v>
      </c>
      <c r="B6973" s="4" t="s">
        <v>5</v>
      </c>
      <c r="C6973" s="4" t="s">
        <v>7</v>
      </c>
      <c r="D6973" s="4" t="s">
        <v>11</v>
      </c>
      <c r="E6973" s="4" t="s">
        <v>8</v>
      </c>
      <c r="F6973" s="4" t="s">
        <v>8</v>
      </c>
      <c r="G6973" s="4" t="s">
        <v>8</v>
      </c>
      <c r="H6973" s="4" t="s">
        <v>8</v>
      </c>
    </row>
    <row r="6974" spans="1:15">
      <c r="A6974" t="n">
        <v>48092</v>
      </c>
      <c r="B6974" s="41" t="n">
        <v>51</v>
      </c>
      <c r="C6974" s="7" t="n">
        <v>3</v>
      </c>
      <c r="D6974" s="7" t="n">
        <v>16</v>
      </c>
      <c r="E6974" s="7" t="s">
        <v>386</v>
      </c>
      <c r="F6974" s="7" t="s">
        <v>387</v>
      </c>
      <c r="G6974" s="7" t="s">
        <v>165</v>
      </c>
      <c r="H6974" s="7" t="s">
        <v>166</v>
      </c>
    </row>
    <row r="6975" spans="1:15">
      <c r="A6975" t="s">
        <v>4</v>
      </c>
      <c r="B6975" s="4" t="s">
        <v>5</v>
      </c>
      <c r="C6975" s="4" t="s">
        <v>11</v>
      </c>
      <c r="D6975" s="4" t="s">
        <v>16</v>
      </c>
      <c r="E6975" s="4" t="s">
        <v>16</v>
      </c>
      <c r="F6975" s="4" t="s">
        <v>16</v>
      </c>
      <c r="G6975" s="4" t="s">
        <v>11</v>
      </c>
      <c r="H6975" s="4" t="s">
        <v>11</v>
      </c>
    </row>
    <row r="6976" spans="1:15">
      <c r="A6976" t="n">
        <v>48121</v>
      </c>
      <c r="B6976" s="61" t="n">
        <v>60</v>
      </c>
      <c r="C6976" s="7" t="n">
        <v>0</v>
      </c>
      <c r="D6976" s="7" t="n">
        <v>0</v>
      </c>
      <c r="E6976" s="7" t="n">
        <v>0</v>
      </c>
      <c r="F6976" s="7" t="n">
        <v>0</v>
      </c>
      <c r="G6976" s="7" t="n">
        <v>0</v>
      </c>
      <c r="H6976" s="7" t="n">
        <v>1</v>
      </c>
    </row>
    <row r="6977" spans="1:8">
      <c r="A6977" t="s">
        <v>4</v>
      </c>
      <c r="B6977" s="4" t="s">
        <v>5</v>
      </c>
      <c r="C6977" s="4" t="s">
        <v>11</v>
      </c>
      <c r="D6977" s="4" t="s">
        <v>16</v>
      </c>
      <c r="E6977" s="4" t="s">
        <v>16</v>
      </c>
      <c r="F6977" s="4" t="s">
        <v>16</v>
      </c>
      <c r="G6977" s="4" t="s">
        <v>11</v>
      </c>
      <c r="H6977" s="4" t="s">
        <v>11</v>
      </c>
    </row>
    <row r="6978" spans="1:8">
      <c r="A6978" t="n">
        <v>48140</v>
      </c>
      <c r="B6978" s="61" t="n">
        <v>60</v>
      </c>
      <c r="C6978" s="7" t="n">
        <v>0</v>
      </c>
      <c r="D6978" s="7" t="n">
        <v>0</v>
      </c>
      <c r="E6978" s="7" t="n">
        <v>0</v>
      </c>
      <c r="F6978" s="7" t="n">
        <v>0</v>
      </c>
      <c r="G6978" s="7" t="n">
        <v>0</v>
      </c>
      <c r="H6978" s="7" t="n">
        <v>0</v>
      </c>
    </row>
    <row r="6979" spans="1:8">
      <c r="A6979" t="s">
        <v>4</v>
      </c>
      <c r="B6979" s="4" t="s">
        <v>5</v>
      </c>
      <c r="C6979" s="4" t="s">
        <v>11</v>
      </c>
      <c r="D6979" s="4" t="s">
        <v>11</v>
      </c>
      <c r="E6979" s="4" t="s">
        <v>11</v>
      </c>
    </row>
    <row r="6980" spans="1:8">
      <c r="A6980" t="n">
        <v>48159</v>
      </c>
      <c r="B6980" s="64" t="n">
        <v>61</v>
      </c>
      <c r="C6980" s="7" t="n">
        <v>0</v>
      </c>
      <c r="D6980" s="7" t="n">
        <v>65533</v>
      </c>
      <c r="E6980" s="7" t="n">
        <v>0</v>
      </c>
    </row>
    <row r="6981" spans="1:8">
      <c r="A6981" t="s">
        <v>4</v>
      </c>
      <c r="B6981" s="4" t="s">
        <v>5</v>
      </c>
      <c r="C6981" s="4" t="s">
        <v>11</v>
      </c>
      <c r="D6981" s="4" t="s">
        <v>16</v>
      </c>
      <c r="E6981" s="4" t="s">
        <v>16</v>
      </c>
      <c r="F6981" s="4" t="s">
        <v>16</v>
      </c>
      <c r="G6981" s="4" t="s">
        <v>11</v>
      </c>
      <c r="H6981" s="4" t="s">
        <v>11</v>
      </c>
    </row>
    <row r="6982" spans="1:8">
      <c r="A6982" t="n">
        <v>48166</v>
      </c>
      <c r="B6982" s="61" t="n">
        <v>60</v>
      </c>
      <c r="C6982" s="7" t="n">
        <v>16</v>
      </c>
      <c r="D6982" s="7" t="n">
        <v>0</v>
      </c>
      <c r="E6982" s="7" t="n">
        <v>0</v>
      </c>
      <c r="F6982" s="7" t="n">
        <v>0</v>
      </c>
      <c r="G6982" s="7" t="n">
        <v>0</v>
      </c>
      <c r="H6982" s="7" t="n">
        <v>1</v>
      </c>
    </row>
    <row r="6983" spans="1:8">
      <c r="A6983" t="s">
        <v>4</v>
      </c>
      <c r="B6983" s="4" t="s">
        <v>5</v>
      </c>
      <c r="C6983" s="4" t="s">
        <v>11</v>
      </c>
      <c r="D6983" s="4" t="s">
        <v>16</v>
      </c>
      <c r="E6983" s="4" t="s">
        <v>16</v>
      </c>
      <c r="F6983" s="4" t="s">
        <v>16</v>
      </c>
      <c r="G6983" s="4" t="s">
        <v>11</v>
      </c>
      <c r="H6983" s="4" t="s">
        <v>11</v>
      </c>
    </row>
    <row r="6984" spans="1:8">
      <c r="A6984" t="n">
        <v>48185</v>
      </c>
      <c r="B6984" s="61" t="n">
        <v>60</v>
      </c>
      <c r="C6984" s="7" t="n">
        <v>16</v>
      </c>
      <c r="D6984" s="7" t="n">
        <v>0</v>
      </c>
      <c r="E6984" s="7" t="n">
        <v>0</v>
      </c>
      <c r="F6984" s="7" t="n">
        <v>0</v>
      </c>
      <c r="G6984" s="7" t="n">
        <v>0</v>
      </c>
      <c r="H6984" s="7" t="n">
        <v>0</v>
      </c>
    </row>
    <row r="6985" spans="1:8">
      <c r="A6985" t="s">
        <v>4</v>
      </c>
      <c r="B6985" s="4" t="s">
        <v>5</v>
      </c>
      <c r="C6985" s="4" t="s">
        <v>11</v>
      </c>
      <c r="D6985" s="4" t="s">
        <v>11</v>
      </c>
      <c r="E6985" s="4" t="s">
        <v>11</v>
      </c>
    </row>
    <row r="6986" spans="1:8">
      <c r="A6986" t="n">
        <v>48204</v>
      </c>
      <c r="B6986" s="64" t="n">
        <v>61</v>
      </c>
      <c r="C6986" s="7" t="n">
        <v>16</v>
      </c>
      <c r="D6986" s="7" t="n">
        <v>65533</v>
      </c>
      <c r="E6986" s="7" t="n">
        <v>0</v>
      </c>
    </row>
    <row r="6987" spans="1:8">
      <c r="A6987" t="s">
        <v>4</v>
      </c>
      <c r="B6987" s="4" t="s">
        <v>5</v>
      </c>
      <c r="C6987" s="4" t="s">
        <v>11</v>
      </c>
      <c r="D6987" s="4" t="s">
        <v>16</v>
      </c>
      <c r="E6987" s="4" t="s">
        <v>16</v>
      </c>
      <c r="F6987" s="4" t="s">
        <v>16</v>
      </c>
      <c r="G6987" s="4" t="s">
        <v>16</v>
      </c>
    </row>
    <row r="6988" spans="1:8">
      <c r="A6988" t="n">
        <v>48211</v>
      </c>
      <c r="B6988" s="25" t="n">
        <v>46</v>
      </c>
      <c r="C6988" s="7" t="n">
        <v>61456</v>
      </c>
      <c r="D6988" s="7" t="n">
        <v>-9.60999965667725</v>
      </c>
      <c r="E6988" s="7" t="n">
        <v>-2.5</v>
      </c>
      <c r="F6988" s="7" t="n">
        <v>-19.1399993896484</v>
      </c>
      <c r="G6988" s="7" t="n">
        <v>109.699996948242</v>
      </c>
    </row>
    <row r="6989" spans="1:8">
      <c r="A6989" t="s">
        <v>4</v>
      </c>
      <c r="B6989" s="4" t="s">
        <v>5</v>
      </c>
      <c r="C6989" s="4" t="s">
        <v>7</v>
      </c>
      <c r="D6989" s="4" t="s">
        <v>7</v>
      </c>
      <c r="E6989" s="4" t="s">
        <v>16</v>
      </c>
      <c r="F6989" s="4" t="s">
        <v>16</v>
      </c>
      <c r="G6989" s="4" t="s">
        <v>16</v>
      </c>
      <c r="H6989" s="4" t="s">
        <v>11</v>
      </c>
      <c r="I6989" s="4" t="s">
        <v>7</v>
      </c>
    </row>
    <row r="6990" spans="1:8">
      <c r="A6990" t="n">
        <v>48230</v>
      </c>
      <c r="B6990" s="26" t="n">
        <v>45</v>
      </c>
      <c r="C6990" s="7" t="n">
        <v>4</v>
      </c>
      <c r="D6990" s="7" t="n">
        <v>3</v>
      </c>
      <c r="E6990" s="7" t="n">
        <v>4.86999988555908</v>
      </c>
      <c r="F6990" s="7" t="n">
        <v>109.75</v>
      </c>
      <c r="G6990" s="7" t="n">
        <v>0</v>
      </c>
      <c r="H6990" s="7" t="n">
        <v>0</v>
      </c>
      <c r="I6990" s="7" t="n">
        <v>0</v>
      </c>
    </row>
    <row r="6991" spans="1:8">
      <c r="A6991" t="s">
        <v>4</v>
      </c>
      <c r="B6991" s="4" t="s">
        <v>5</v>
      </c>
      <c r="C6991" s="4" t="s">
        <v>7</v>
      </c>
      <c r="D6991" s="4" t="s">
        <v>8</v>
      </c>
    </row>
    <row r="6992" spans="1:8">
      <c r="A6992" t="n">
        <v>48248</v>
      </c>
      <c r="B6992" s="6" t="n">
        <v>2</v>
      </c>
      <c r="C6992" s="7" t="n">
        <v>10</v>
      </c>
      <c r="D6992" s="7" t="s">
        <v>341</v>
      </c>
    </row>
    <row r="6993" spans="1:9">
      <c r="A6993" t="s">
        <v>4</v>
      </c>
      <c r="B6993" s="4" t="s">
        <v>5</v>
      </c>
      <c r="C6993" s="4" t="s">
        <v>11</v>
      </c>
    </row>
    <row r="6994" spans="1:9">
      <c r="A6994" t="n">
        <v>48263</v>
      </c>
      <c r="B6994" s="36" t="n">
        <v>16</v>
      </c>
      <c r="C6994" s="7" t="n">
        <v>0</v>
      </c>
    </row>
    <row r="6995" spans="1:9">
      <c r="A6995" t="s">
        <v>4</v>
      </c>
      <c r="B6995" s="4" t="s">
        <v>5</v>
      </c>
      <c r="C6995" s="4" t="s">
        <v>7</v>
      </c>
      <c r="D6995" s="4" t="s">
        <v>11</v>
      </c>
    </row>
    <row r="6996" spans="1:9">
      <c r="A6996" t="n">
        <v>48266</v>
      </c>
      <c r="B6996" s="29" t="n">
        <v>58</v>
      </c>
      <c r="C6996" s="7" t="n">
        <v>105</v>
      </c>
      <c r="D6996" s="7" t="n">
        <v>300</v>
      </c>
    </row>
    <row r="6997" spans="1:9">
      <c r="A6997" t="s">
        <v>4</v>
      </c>
      <c r="B6997" s="4" t="s">
        <v>5</v>
      </c>
      <c r="C6997" s="4" t="s">
        <v>16</v>
      </c>
      <c r="D6997" s="4" t="s">
        <v>11</v>
      </c>
    </row>
    <row r="6998" spans="1:9">
      <c r="A6998" t="n">
        <v>48270</v>
      </c>
      <c r="B6998" s="50" t="n">
        <v>103</v>
      </c>
      <c r="C6998" s="7" t="n">
        <v>1</v>
      </c>
      <c r="D6998" s="7" t="n">
        <v>300</v>
      </c>
    </row>
    <row r="6999" spans="1:9">
      <c r="A6999" t="s">
        <v>4</v>
      </c>
      <c r="B6999" s="4" t="s">
        <v>5</v>
      </c>
      <c r="C6999" s="4" t="s">
        <v>7</v>
      </c>
      <c r="D6999" s="4" t="s">
        <v>11</v>
      </c>
    </row>
    <row r="7000" spans="1:9">
      <c r="A7000" t="n">
        <v>48277</v>
      </c>
      <c r="B7000" s="51" t="n">
        <v>72</v>
      </c>
      <c r="C7000" s="7" t="n">
        <v>4</v>
      </c>
      <c r="D7000" s="7" t="n">
        <v>0</v>
      </c>
    </row>
    <row r="7001" spans="1:9">
      <c r="A7001" t="s">
        <v>4</v>
      </c>
      <c r="B7001" s="4" t="s">
        <v>5</v>
      </c>
      <c r="C7001" s="4" t="s">
        <v>13</v>
      </c>
    </row>
    <row r="7002" spans="1:9">
      <c r="A7002" t="n">
        <v>48281</v>
      </c>
      <c r="B7002" s="67" t="n">
        <v>15</v>
      </c>
      <c r="C7002" s="7" t="n">
        <v>1073741824</v>
      </c>
    </row>
    <row r="7003" spans="1:9">
      <c r="A7003" t="s">
        <v>4</v>
      </c>
      <c r="B7003" s="4" t="s">
        <v>5</v>
      </c>
      <c r="C7003" s="4" t="s">
        <v>7</v>
      </c>
    </row>
    <row r="7004" spans="1:9">
      <c r="A7004" t="n">
        <v>48286</v>
      </c>
      <c r="B7004" s="34" t="n">
        <v>64</v>
      </c>
      <c r="C7004" s="7" t="n">
        <v>3</v>
      </c>
    </row>
    <row r="7005" spans="1:9">
      <c r="A7005" t="s">
        <v>4</v>
      </c>
      <c r="B7005" s="4" t="s">
        <v>5</v>
      </c>
      <c r="C7005" s="4" t="s">
        <v>7</v>
      </c>
    </row>
    <row r="7006" spans="1:9">
      <c r="A7006" t="n">
        <v>48288</v>
      </c>
      <c r="B7006" s="15" t="n">
        <v>74</v>
      </c>
      <c r="C7006" s="7" t="n">
        <v>67</v>
      </c>
    </row>
    <row r="7007" spans="1:9">
      <c r="A7007" t="s">
        <v>4</v>
      </c>
      <c r="B7007" s="4" t="s">
        <v>5</v>
      </c>
      <c r="C7007" s="4" t="s">
        <v>7</v>
      </c>
      <c r="D7007" s="4" t="s">
        <v>7</v>
      </c>
      <c r="E7007" s="4" t="s">
        <v>11</v>
      </c>
    </row>
    <row r="7008" spans="1:9">
      <c r="A7008" t="n">
        <v>48290</v>
      </c>
      <c r="B7008" s="26" t="n">
        <v>45</v>
      </c>
      <c r="C7008" s="7" t="n">
        <v>8</v>
      </c>
      <c r="D7008" s="7" t="n">
        <v>1</v>
      </c>
      <c r="E7008" s="7" t="n">
        <v>0</v>
      </c>
    </row>
    <row r="7009" spans="1:5">
      <c r="A7009" t="s">
        <v>4</v>
      </c>
      <c r="B7009" s="4" t="s">
        <v>5</v>
      </c>
      <c r="C7009" s="4" t="s">
        <v>11</v>
      </c>
    </row>
    <row r="7010" spans="1:5">
      <c r="A7010" t="n">
        <v>48295</v>
      </c>
      <c r="B7010" s="23" t="n">
        <v>13</v>
      </c>
      <c r="C7010" s="7" t="n">
        <v>6409</v>
      </c>
    </row>
    <row r="7011" spans="1:5">
      <c r="A7011" t="s">
        <v>4</v>
      </c>
      <c r="B7011" s="4" t="s">
        <v>5</v>
      </c>
      <c r="C7011" s="4" t="s">
        <v>11</v>
      </c>
    </row>
    <row r="7012" spans="1:5">
      <c r="A7012" t="n">
        <v>48298</v>
      </c>
      <c r="B7012" s="23" t="n">
        <v>13</v>
      </c>
      <c r="C7012" s="7" t="n">
        <v>6408</v>
      </c>
    </row>
    <row r="7013" spans="1:5">
      <c r="A7013" t="s">
        <v>4</v>
      </c>
      <c r="B7013" s="4" t="s">
        <v>5</v>
      </c>
      <c r="C7013" s="4" t="s">
        <v>11</v>
      </c>
    </row>
    <row r="7014" spans="1:5">
      <c r="A7014" t="n">
        <v>48301</v>
      </c>
      <c r="B7014" s="24" t="n">
        <v>12</v>
      </c>
      <c r="C7014" s="7" t="n">
        <v>6464</v>
      </c>
    </row>
    <row r="7015" spans="1:5">
      <c r="A7015" t="s">
        <v>4</v>
      </c>
      <c r="B7015" s="4" t="s">
        <v>5</v>
      </c>
      <c r="C7015" s="4" t="s">
        <v>11</v>
      </c>
    </row>
    <row r="7016" spans="1:5">
      <c r="A7016" t="n">
        <v>48304</v>
      </c>
      <c r="B7016" s="23" t="n">
        <v>13</v>
      </c>
      <c r="C7016" s="7" t="n">
        <v>6465</v>
      </c>
    </row>
    <row r="7017" spans="1:5">
      <c r="A7017" t="s">
        <v>4</v>
      </c>
      <c r="B7017" s="4" t="s">
        <v>5</v>
      </c>
      <c r="C7017" s="4" t="s">
        <v>11</v>
      </c>
    </row>
    <row r="7018" spans="1:5">
      <c r="A7018" t="n">
        <v>48307</v>
      </c>
      <c r="B7018" s="23" t="n">
        <v>13</v>
      </c>
      <c r="C7018" s="7" t="n">
        <v>6466</v>
      </c>
    </row>
    <row r="7019" spans="1:5">
      <c r="A7019" t="s">
        <v>4</v>
      </c>
      <c r="B7019" s="4" t="s">
        <v>5</v>
      </c>
      <c r="C7019" s="4" t="s">
        <v>11</v>
      </c>
    </row>
    <row r="7020" spans="1:5">
      <c r="A7020" t="n">
        <v>48310</v>
      </c>
      <c r="B7020" s="23" t="n">
        <v>13</v>
      </c>
      <c r="C7020" s="7" t="n">
        <v>6467</v>
      </c>
    </row>
    <row r="7021" spans="1:5">
      <c r="A7021" t="s">
        <v>4</v>
      </c>
      <c r="B7021" s="4" t="s">
        <v>5</v>
      </c>
      <c r="C7021" s="4" t="s">
        <v>11</v>
      </c>
    </row>
    <row r="7022" spans="1:5">
      <c r="A7022" t="n">
        <v>48313</v>
      </c>
      <c r="B7022" s="23" t="n">
        <v>13</v>
      </c>
      <c r="C7022" s="7" t="n">
        <v>6468</v>
      </c>
    </row>
    <row r="7023" spans="1:5">
      <c r="A7023" t="s">
        <v>4</v>
      </c>
      <c r="B7023" s="4" t="s">
        <v>5</v>
      </c>
      <c r="C7023" s="4" t="s">
        <v>11</v>
      </c>
    </row>
    <row r="7024" spans="1:5">
      <c r="A7024" t="n">
        <v>48316</v>
      </c>
      <c r="B7024" s="23" t="n">
        <v>13</v>
      </c>
      <c r="C7024" s="7" t="n">
        <v>6469</v>
      </c>
    </row>
    <row r="7025" spans="1:3">
      <c r="A7025" t="s">
        <v>4</v>
      </c>
      <c r="B7025" s="4" t="s">
        <v>5</v>
      </c>
      <c r="C7025" s="4" t="s">
        <v>11</v>
      </c>
    </row>
    <row r="7026" spans="1:3">
      <c r="A7026" t="n">
        <v>48319</v>
      </c>
      <c r="B7026" s="23" t="n">
        <v>13</v>
      </c>
      <c r="C7026" s="7" t="n">
        <v>6470</v>
      </c>
    </row>
    <row r="7027" spans="1:3">
      <c r="A7027" t="s">
        <v>4</v>
      </c>
      <c r="B7027" s="4" t="s">
        <v>5</v>
      </c>
      <c r="C7027" s="4" t="s">
        <v>11</v>
      </c>
    </row>
    <row r="7028" spans="1:3">
      <c r="A7028" t="n">
        <v>48322</v>
      </c>
      <c r="B7028" s="23" t="n">
        <v>13</v>
      </c>
      <c r="C7028" s="7" t="n">
        <v>6471</v>
      </c>
    </row>
    <row r="7029" spans="1:3">
      <c r="A7029" t="s">
        <v>4</v>
      </c>
      <c r="B7029" s="4" t="s">
        <v>5</v>
      </c>
      <c r="C7029" s="4" t="s">
        <v>7</v>
      </c>
    </row>
    <row r="7030" spans="1:3">
      <c r="A7030" t="n">
        <v>48325</v>
      </c>
      <c r="B7030" s="15" t="n">
        <v>74</v>
      </c>
      <c r="C7030" s="7" t="n">
        <v>18</v>
      </c>
    </row>
    <row r="7031" spans="1:3">
      <c r="A7031" t="s">
        <v>4</v>
      </c>
      <c r="B7031" s="4" t="s">
        <v>5</v>
      </c>
      <c r="C7031" s="4" t="s">
        <v>7</v>
      </c>
    </row>
    <row r="7032" spans="1:3">
      <c r="A7032" t="n">
        <v>48327</v>
      </c>
      <c r="B7032" s="15" t="n">
        <v>74</v>
      </c>
      <c r="C7032" s="7" t="n">
        <v>45</v>
      </c>
    </row>
    <row r="7033" spans="1:3">
      <c r="A7033" t="s">
        <v>4</v>
      </c>
      <c r="B7033" s="4" t="s">
        <v>5</v>
      </c>
      <c r="C7033" s="4" t="s">
        <v>11</v>
      </c>
    </row>
    <row r="7034" spans="1:3">
      <c r="A7034" t="n">
        <v>48329</v>
      </c>
      <c r="B7034" s="36" t="n">
        <v>16</v>
      </c>
      <c r="C7034" s="7" t="n">
        <v>0</v>
      </c>
    </row>
    <row r="7035" spans="1:3">
      <c r="A7035" t="s">
        <v>4</v>
      </c>
      <c r="B7035" s="4" t="s">
        <v>5</v>
      </c>
      <c r="C7035" s="4" t="s">
        <v>7</v>
      </c>
      <c r="D7035" s="4" t="s">
        <v>7</v>
      </c>
      <c r="E7035" s="4" t="s">
        <v>7</v>
      </c>
      <c r="F7035" s="4" t="s">
        <v>7</v>
      </c>
    </row>
    <row r="7036" spans="1:3">
      <c r="A7036" t="n">
        <v>48332</v>
      </c>
      <c r="B7036" s="9" t="n">
        <v>14</v>
      </c>
      <c r="C7036" s="7" t="n">
        <v>0</v>
      </c>
      <c r="D7036" s="7" t="n">
        <v>8</v>
      </c>
      <c r="E7036" s="7" t="n">
        <v>0</v>
      </c>
      <c r="F7036" s="7" t="n">
        <v>0</v>
      </c>
    </row>
    <row r="7037" spans="1:3">
      <c r="A7037" t="s">
        <v>4</v>
      </c>
      <c r="B7037" s="4" t="s">
        <v>5</v>
      </c>
      <c r="C7037" s="4" t="s">
        <v>7</v>
      </c>
      <c r="D7037" s="4" t="s">
        <v>8</v>
      </c>
    </row>
    <row r="7038" spans="1:3">
      <c r="A7038" t="n">
        <v>48337</v>
      </c>
      <c r="B7038" s="6" t="n">
        <v>2</v>
      </c>
      <c r="C7038" s="7" t="n">
        <v>11</v>
      </c>
      <c r="D7038" s="7" t="s">
        <v>21</v>
      </c>
    </row>
    <row r="7039" spans="1:3">
      <c r="A7039" t="s">
        <v>4</v>
      </c>
      <c r="B7039" s="4" t="s">
        <v>5</v>
      </c>
      <c r="C7039" s="4" t="s">
        <v>11</v>
      </c>
    </row>
    <row r="7040" spans="1:3">
      <c r="A7040" t="n">
        <v>48351</v>
      </c>
      <c r="B7040" s="36" t="n">
        <v>16</v>
      </c>
      <c r="C7040" s="7" t="n">
        <v>0</v>
      </c>
    </row>
    <row r="7041" spans="1:6">
      <c r="A7041" t="s">
        <v>4</v>
      </c>
      <c r="B7041" s="4" t="s">
        <v>5</v>
      </c>
      <c r="C7041" s="4" t="s">
        <v>7</v>
      </c>
      <c r="D7041" s="4" t="s">
        <v>8</v>
      </c>
    </row>
    <row r="7042" spans="1:6">
      <c r="A7042" t="n">
        <v>48354</v>
      </c>
      <c r="B7042" s="6" t="n">
        <v>2</v>
      </c>
      <c r="C7042" s="7" t="n">
        <v>11</v>
      </c>
      <c r="D7042" s="7" t="s">
        <v>34</v>
      </c>
    </row>
    <row r="7043" spans="1:6">
      <c r="A7043" t="s">
        <v>4</v>
      </c>
      <c r="B7043" s="4" t="s">
        <v>5</v>
      </c>
      <c r="C7043" s="4" t="s">
        <v>11</v>
      </c>
    </row>
    <row r="7044" spans="1:6">
      <c r="A7044" t="n">
        <v>48363</v>
      </c>
      <c r="B7044" s="36" t="n">
        <v>16</v>
      </c>
      <c r="C7044" s="7" t="n">
        <v>0</v>
      </c>
    </row>
    <row r="7045" spans="1:6">
      <c r="A7045" t="s">
        <v>4</v>
      </c>
      <c r="B7045" s="4" t="s">
        <v>5</v>
      </c>
      <c r="C7045" s="4" t="s">
        <v>13</v>
      </c>
    </row>
    <row r="7046" spans="1:6">
      <c r="A7046" t="n">
        <v>48366</v>
      </c>
      <c r="B7046" s="67" t="n">
        <v>15</v>
      </c>
      <c r="C7046" s="7" t="n">
        <v>2048</v>
      </c>
    </row>
    <row r="7047" spans="1:6">
      <c r="A7047" t="s">
        <v>4</v>
      </c>
      <c r="B7047" s="4" t="s">
        <v>5</v>
      </c>
      <c r="C7047" s="4" t="s">
        <v>7</v>
      </c>
      <c r="D7047" s="4" t="s">
        <v>8</v>
      </c>
    </row>
    <row r="7048" spans="1:6">
      <c r="A7048" t="n">
        <v>48371</v>
      </c>
      <c r="B7048" s="6" t="n">
        <v>2</v>
      </c>
      <c r="C7048" s="7" t="n">
        <v>10</v>
      </c>
      <c r="D7048" s="7" t="s">
        <v>39</v>
      </c>
    </row>
    <row r="7049" spans="1:6">
      <c r="A7049" t="s">
        <v>4</v>
      </c>
      <c r="B7049" s="4" t="s">
        <v>5</v>
      </c>
      <c r="C7049" s="4" t="s">
        <v>11</v>
      </c>
    </row>
    <row r="7050" spans="1:6">
      <c r="A7050" t="n">
        <v>48389</v>
      </c>
      <c r="B7050" s="36" t="n">
        <v>16</v>
      </c>
      <c r="C7050" s="7" t="n">
        <v>0</v>
      </c>
    </row>
    <row r="7051" spans="1:6">
      <c r="A7051" t="s">
        <v>4</v>
      </c>
      <c r="B7051" s="4" t="s">
        <v>5</v>
      </c>
      <c r="C7051" s="4" t="s">
        <v>7</v>
      </c>
      <c r="D7051" s="4" t="s">
        <v>8</v>
      </c>
    </row>
    <row r="7052" spans="1:6">
      <c r="A7052" t="n">
        <v>48392</v>
      </c>
      <c r="B7052" s="6" t="n">
        <v>2</v>
      </c>
      <c r="C7052" s="7" t="n">
        <v>10</v>
      </c>
      <c r="D7052" s="7" t="s">
        <v>40</v>
      </c>
    </row>
    <row r="7053" spans="1:6">
      <c r="A7053" t="s">
        <v>4</v>
      </c>
      <c r="B7053" s="4" t="s">
        <v>5</v>
      </c>
      <c r="C7053" s="4" t="s">
        <v>11</v>
      </c>
    </row>
    <row r="7054" spans="1:6">
      <c r="A7054" t="n">
        <v>48411</v>
      </c>
      <c r="B7054" s="36" t="n">
        <v>16</v>
      </c>
      <c r="C7054" s="7" t="n">
        <v>0</v>
      </c>
    </row>
    <row r="7055" spans="1:6">
      <c r="A7055" t="s">
        <v>4</v>
      </c>
      <c r="B7055" s="4" t="s">
        <v>5</v>
      </c>
      <c r="C7055" s="4" t="s">
        <v>7</v>
      </c>
      <c r="D7055" s="4" t="s">
        <v>11</v>
      </c>
      <c r="E7055" s="4" t="s">
        <v>16</v>
      </c>
    </row>
    <row r="7056" spans="1:6">
      <c r="A7056" t="n">
        <v>48414</v>
      </c>
      <c r="B7056" s="29" t="n">
        <v>58</v>
      </c>
      <c r="C7056" s="7" t="n">
        <v>100</v>
      </c>
      <c r="D7056" s="7" t="n">
        <v>300</v>
      </c>
      <c r="E7056" s="7" t="n">
        <v>1</v>
      </c>
    </row>
    <row r="7057" spans="1:5">
      <c r="A7057" t="s">
        <v>4</v>
      </c>
      <c r="B7057" s="4" t="s">
        <v>5</v>
      </c>
      <c r="C7057" s="4" t="s">
        <v>7</v>
      </c>
      <c r="D7057" s="4" t="s">
        <v>11</v>
      </c>
    </row>
    <row r="7058" spans="1:5">
      <c r="A7058" t="n">
        <v>48422</v>
      </c>
      <c r="B7058" s="29" t="n">
        <v>58</v>
      </c>
      <c r="C7058" s="7" t="n">
        <v>255</v>
      </c>
      <c r="D7058" s="7" t="n">
        <v>0</v>
      </c>
    </row>
    <row r="7059" spans="1:5">
      <c r="A7059" t="s">
        <v>4</v>
      </c>
      <c r="B7059" s="4" t="s">
        <v>5</v>
      </c>
      <c r="C7059" s="4" t="s">
        <v>7</v>
      </c>
    </row>
    <row r="7060" spans="1:5">
      <c r="A7060" t="n">
        <v>48426</v>
      </c>
      <c r="B7060" s="30" t="n">
        <v>23</v>
      </c>
      <c r="C7060" s="7" t="n">
        <v>0</v>
      </c>
    </row>
    <row r="7061" spans="1:5">
      <c r="A7061" t="s">
        <v>4</v>
      </c>
      <c r="B7061" s="4" t="s">
        <v>5</v>
      </c>
    </row>
    <row r="7062" spans="1:5">
      <c r="A7062" t="n">
        <v>48428</v>
      </c>
      <c r="B7062" s="5" t="n">
        <v>1</v>
      </c>
    </row>
    <row r="7063" spans="1:5" s="3" customFormat="1" customHeight="0">
      <c r="A7063" s="3" t="s">
        <v>2</v>
      </c>
      <c r="B7063" s="3" t="s">
        <v>388</v>
      </c>
    </row>
    <row r="7064" spans="1:5">
      <c r="A7064" t="s">
        <v>4</v>
      </c>
      <c r="B7064" s="4" t="s">
        <v>5</v>
      </c>
      <c r="C7064" s="4" t="s">
        <v>7</v>
      </c>
      <c r="D7064" s="4" t="s">
        <v>7</v>
      </c>
      <c r="E7064" s="4" t="s">
        <v>7</v>
      </c>
      <c r="F7064" s="4" t="s">
        <v>7</v>
      </c>
    </row>
    <row r="7065" spans="1:5">
      <c r="A7065" t="n">
        <v>48432</v>
      </c>
      <c r="B7065" s="9" t="n">
        <v>14</v>
      </c>
      <c r="C7065" s="7" t="n">
        <v>2</v>
      </c>
      <c r="D7065" s="7" t="n">
        <v>0</v>
      </c>
      <c r="E7065" s="7" t="n">
        <v>0</v>
      </c>
      <c r="F7065" s="7" t="n">
        <v>0</v>
      </c>
    </row>
    <row r="7066" spans="1:5">
      <c r="A7066" t="s">
        <v>4</v>
      </c>
      <c r="B7066" s="4" t="s">
        <v>5</v>
      </c>
      <c r="C7066" s="4" t="s">
        <v>7</v>
      </c>
      <c r="D7066" s="45" t="s">
        <v>62</v>
      </c>
      <c r="E7066" s="4" t="s">
        <v>5</v>
      </c>
      <c r="F7066" s="4" t="s">
        <v>7</v>
      </c>
      <c r="G7066" s="4" t="s">
        <v>11</v>
      </c>
      <c r="H7066" s="45" t="s">
        <v>63</v>
      </c>
      <c r="I7066" s="4" t="s">
        <v>7</v>
      </c>
      <c r="J7066" s="4" t="s">
        <v>13</v>
      </c>
      <c r="K7066" s="4" t="s">
        <v>7</v>
      </c>
      <c r="L7066" s="4" t="s">
        <v>7</v>
      </c>
      <c r="M7066" s="45" t="s">
        <v>62</v>
      </c>
      <c r="N7066" s="4" t="s">
        <v>5</v>
      </c>
      <c r="O7066" s="4" t="s">
        <v>7</v>
      </c>
      <c r="P7066" s="4" t="s">
        <v>11</v>
      </c>
      <c r="Q7066" s="45" t="s">
        <v>63</v>
      </c>
      <c r="R7066" s="4" t="s">
        <v>7</v>
      </c>
      <c r="S7066" s="4" t="s">
        <v>13</v>
      </c>
      <c r="T7066" s="4" t="s">
        <v>7</v>
      </c>
      <c r="U7066" s="4" t="s">
        <v>7</v>
      </c>
      <c r="V7066" s="4" t="s">
        <v>7</v>
      </c>
      <c r="W7066" s="4" t="s">
        <v>12</v>
      </c>
    </row>
    <row r="7067" spans="1:5">
      <c r="A7067" t="n">
        <v>48437</v>
      </c>
      <c r="B7067" s="10" t="n">
        <v>5</v>
      </c>
      <c r="C7067" s="7" t="n">
        <v>28</v>
      </c>
      <c r="D7067" s="45" t="s">
        <v>3</v>
      </c>
      <c r="E7067" s="8" t="n">
        <v>162</v>
      </c>
      <c r="F7067" s="7" t="n">
        <v>3</v>
      </c>
      <c r="G7067" s="7" t="n">
        <v>33176</v>
      </c>
      <c r="H7067" s="45" t="s">
        <v>3</v>
      </c>
      <c r="I7067" s="7" t="n">
        <v>0</v>
      </c>
      <c r="J7067" s="7" t="n">
        <v>1</v>
      </c>
      <c r="K7067" s="7" t="n">
        <v>2</v>
      </c>
      <c r="L7067" s="7" t="n">
        <v>28</v>
      </c>
      <c r="M7067" s="45" t="s">
        <v>3</v>
      </c>
      <c r="N7067" s="8" t="n">
        <v>162</v>
      </c>
      <c r="O7067" s="7" t="n">
        <v>3</v>
      </c>
      <c r="P7067" s="7" t="n">
        <v>33176</v>
      </c>
      <c r="Q7067" s="45" t="s">
        <v>3</v>
      </c>
      <c r="R7067" s="7" t="n">
        <v>0</v>
      </c>
      <c r="S7067" s="7" t="n">
        <v>2</v>
      </c>
      <c r="T7067" s="7" t="n">
        <v>2</v>
      </c>
      <c r="U7067" s="7" t="n">
        <v>11</v>
      </c>
      <c r="V7067" s="7" t="n">
        <v>1</v>
      </c>
      <c r="W7067" s="11" t="n">
        <f t="normal" ca="1">A7071</f>
        <v>0</v>
      </c>
    </row>
    <row r="7068" spans="1:5">
      <c r="A7068" t="s">
        <v>4</v>
      </c>
      <c r="B7068" s="4" t="s">
        <v>5</v>
      </c>
      <c r="C7068" s="4" t="s">
        <v>7</v>
      </c>
      <c r="D7068" s="4" t="s">
        <v>11</v>
      </c>
      <c r="E7068" s="4" t="s">
        <v>16</v>
      </c>
    </row>
    <row r="7069" spans="1:5">
      <c r="A7069" t="n">
        <v>48466</v>
      </c>
      <c r="B7069" s="29" t="n">
        <v>58</v>
      </c>
      <c r="C7069" s="7" t="n">
        <v>0</v>
      </c>
      <c r="D7069" s="7" t="n">
        <v>0</v>
      </c>
      <c r="E7069" s="7" t="n">
        <v>1</v>
      </c>
    </row>
    <row r="7070" spans="1:5">
      <c r="A7070" t="s">
        <v>4</v>
      </c>
      <c r="B7070" s="4" t="s">
        <v>5</v>
      </c>
      <c r="C7070" s="4" t="s">
        <v>7</v>
      </c>
      <c r="D7070" s="45" t="s">
        <v>62</v>
      </c>
      <c r="E7070" s="4" t="s">
        <v>5</v>
      </c>
      <c r="F7070" s="4" t="s">
        <v>7</v>
      </c>
      <c r="G7070" s="4" t="s">
        <v>11</v>
      </c>
      <c r="H7070" s="45" t="s">
        <v>63</v>
      </c>
      <c r="I7070" s="4" t="s">
        <v>7</v>
      </c>
      <c r="J7070" s="4" t="s">
        <v>13</v>
      </c>
      <c r="K7070" s="4" t="s">
        <v>7</v>
      </c>
      <c r="L7070" s="4" t="s">
        <v>7</v>
      </c>
      <c r="M7070" s="45" t="s">
        <v>62</v>
      </c>
      <c r="N7070" s="4" t="s">
        <v>5</v>
      </c>
      <c r="O7070" s="4" t="s">
        <v>7</v>
      </c>
      <c r="P7070" s="4" t="s">
        <v>11</v>
      </c>
      <c r="Q7070" s="45" t="s">
        <v>63</v>
      </c>
      <c r="R7070" s="4" t="s">
        <v>7</v>
      </c>
      <c r="S7070" s="4" t="s">
        <v>13</v>
      </c>
      <c r="T7070" s="4" t="s">
        <v>7</v>
      </c>
      <c r="U7070" s="4" t="s">
        <v>7</v>
      </c>
      <c r="V7070" s="4" t="s">
        <v>7</v>
      </c>
      <c r="W7070" s="4" t="s">
        <v>12</v>
      </c>
    </row>
    <row r="7071" spans="1:5">
      <c r="A7071" t="n">
        <v>48474</v>
      </c>
      <c r="B7071" s="10" t="n">
        <v>5</v>
      </c>
      <c r="C7071" s="7" t="n">
        <v>28</v>
      </c>
      <c r="D7071" s="45" t="s">
        <v>3</v>
      </c>
      <c r="E7071" s="8" t="n">
        <v>162</v>
      </c>
      <c r="F7071" s="7" t="n">
        <v>3</v>
      </c>
      <c r="G7071" s="7" t="n">
        <v>33176</v>
      </c>
      <c r="H7071" s="45" t="s">
        <v>3</v>
      </c>
      <c r="I7071" s="7" t="n">
        <v>0</v>
      </c>
      <c r="J7071" s="7" t="n">
        <v>1</v>
      </c>
      <c r="K7071" s="7" t="n">
        <v>3</v>
      </c>
      <c r="L7071" s="7" t="n">
        <v>28</v>
      </c>
      <c r="M7071" s="45" t="s">
        <v>3</v>
      </c>
      <c r="N7071" s="8" t="n">
        <v>162</v>
      </c>
      <c r="O7071" s="7" t="n">
        <v>3</v>
      </c>
      <c r="P7071" s="7" t="n">
        <v>33176</v>
      </c>
      <c r="Q7071" s="45" t="s">
        <v>3</v>
      </c>
      <c r="R7071" s="7" t="n">
        <v>0</v>
      </c>
      <c r="S7071" s="7" t="n">
        <v>2</v>
      </c>
      <c r="T7071" s="7" t="n">
        <v>3</v>
      </c>
      <c r="U7071" s="7" t="n">
        <v>9</v>
      </c>
      <c r="V7071" s="7" t="n">
        <v>1</v>
      </c>
      <c r="W7071" s="11" t="n">
        <f t="normal" ca="1">A7081</f>
        <v>0</v>
      </c>
    </row>
    <row r="7072" spans="1:5">
      <c r="A7072" t="s">
        <v>4</v>
      </c>
      <c r="B7072" s="4" t="s">
        <v>5</v>
      </c>
      <c r="C7072" s="4" t="s">
        <v>7</v>
      </c>
      <c r="D7072" s="45" t="s">
        <v>62</v>
      </c>
      <c r="E7072" s="4" t="s">
        <v>5</v>
      </c>
      <c r="F7072" s="4" t="s">
        <v>11</v>
      </c>
      <c r="G7072" s="4" t="s">
        <v>7</v>
      </c>
      <c r="H7072" s="4" t="s">
        <v>7</v>
      </c>
      <c r="I7072" s="4" t="s">
        <v>8</v>
      </c>
      <c r="J7072" s="45" t="s">
        <v>63</v>
      </c>
      <c r="K7072" s="4" t="s">
        <v>7</v>
      </c>
      <c r="L7072" s="4" t="s">
        <v>7</v>
      </c>
      <c r="M7072" s="45" t="s">
        <v>62</v>
      </c>
      <c r="N7072" s="4" t="s">
        <v>5</v>
      </c>
      <c r="O7072" s="4" t="s">
        <v>7</v>
      </c>
      <c r="P7072" s="45" t="s">
        <v>63</v>
      </c>
      <c r="Q7072" s="4" t="s">
        <v>7</v>
      </c>
      <c r="R7072" s="4" t="s">
        <v>13</v>
      </c>
      <c r="S7072" s="4" t="s">
        <v>7</v>
      </c>
      <c r="T7072" s="4" t="s">
        <v>7</v>
      </c>
      <c r="U7072" s="4" t="s">
        <v>7</v>
      </c>
      <c r="V7072" s="45" t="s">
        <v>62</v>
      </c>
      <c r="W7072" s="4" t="s">
        <v>5</v>
      </c>
      <c r="X7072" s="4" t="s">
        <v>7</v>
      </c>
      <c r="Y7072" s="45" t="s">
        <v>63</v>
      </c>
      <c r="Z7072" s="4" t="s">
        <v>7</v>
      </c>
      <c r="AA7072" s="4" t="s">
        <v>13</v>
      </c>
      <c r="AB7072" s="4" t="s">
        <v>7</v>
      </c>
      <c r="AC7072" s="4" t="s">
        <v>7</v>
      </c>
      <c r="AD7072" s="4" t="s">
        <v>7</v>
      </c>
      <c r="AE7072" s="4" t="s">
        <v>12</v>
      </c>
    </row>
    <row r="7073" spans="1:31">
      <c r="A7073" t="n">
        <v>48503</v>
      </c>
      <c r="B7073" s="10" t="n">
        <v>5</v>
      </c>
      <c r="C7073" s="7" t="n">
        <v>28</v>
      </c>
      <c r="D7073" s="45" t="s">
        <v>3</v>
      </c>
      <c r="E7073" s="49" t="n">
        <v>47</v>
      </c>
      <c r="F7073" s="7" t="n">
        <v>61456</v>
      </c>
      <c r="G7073" s="7" t="n">
        <v>2</v>
      </c>
      <c r="H7073" s="7" t="n">
        <v>0</v>
      </c>
      <c r="I7073" s="7" t="s">
        <v>90</v>
      </c>
      <c r="J7073" s="45" t="s">
        <v>3</v>
      </c>
      <c r="K7073" s="7" t="n">
        <v>8</v>
      </c>
      <c r="L7073" s="7" t="n">
        <v>28</v>
      </c>
      <c r="M7073" s="45" t="s">
        <v>3</v>
      </c>
      <c r="N7073" s="15" t="n">
        <v>74</v>
      </c>
      <c r="O7073" s="7" t="n">
        <v>65</v>
      </c>
      <c r="P7073" s="45" t="s">
        <v>3</v>
      </c>
      <c r="Q7073" s="7" t="n">
        <v>0</v>
      </c>
      <c r="R7073" s="7" t="n">
        <v>1</v>
      </c>
      <c r="S7073" s="7" t="n">
        <v>3</v>
      </c>
      <c r="T7073" s="7" t="n">
        <v>9</v>
      </c>
      <c r="U7073" s="7" t="n">
        <v>28</v>
      </c>
      <c r="V7073" s="45" t="s">
        <v>3</v>
      </c>
      <c r="W7073" s="15" t="n">
        <v>74</v>
      </c>
      <c r="X7073" s="7" t="n">
        <v>65</v>
      </c>
      <c r="Y7073" s="45" t="s">
        <v>3</v>
      </c>
      <c r="Z7073" s="7" t="n">
        <v>0</v>
      </c>
      <c r="AA7073" s="7" t="n">
        <v>2</v>
      </c>
      <c r="AB7073" s="7" t="n">
        <v>3</v>
      </c>
      <c r="AC7073" s="7" t="n">
        <v>9</v>
      </c>
      <c r="AD7073" s="7" t="n">
        <v>1</v>
      </c>
      <c r="AE7073" s="11" t="n">
        <f t="normal" ca="1">A7077</f>
        <v>0</v>
      </c>
    </row>
    <row r="7074" spans="1:31">
      <c r="A7074" t="s">
        <v>4</v>
      </c>
      <c r="B7074" s="4" t="s">
        <v>5</v>
      </c>
      <c r="C7074" s="4" t="s">
        <v>11</v>
      </c>
      <c r="D7074" s="4" t="s">
        <v>7</v>
      </c>
      <c r="E7074" s="4" t="s">
        <v>7</v>
      </c>
      <c r="F7074" s="4" t="s">
        <v>8</v>
      </c>
    </row>
    <row r="7075" spans="1:31">
      <c r="A7075" t="n">
        <v>48551</v>
      </c>
      <c r="B7075" s="49" t="n">
        <v>47</v>
      </c>
      <c r="C7075" s="7" t="n">
        <v>61456</v>
      </c>
      <c r="D7075" s="7" t="n">
        <v>0</v>
      </c>
      <c r="E7075" s="7" t="n">
        <v>0</v>
      </c>
      <c r="F7075" s="7" t="s">
        <v>91</v>
      </c>
    </row>
    <row r="7076" spans="1:31">
      <c r="A7076" t="s">
        <v>4</v>
      </c>
      <c r="B7076" s="4" t="s">
        <v>5</v>
      </c>
      <c r="C7076" s="4" t="s">
        <v>7</v>
      </c>
      <c r="D7076" s="4" t="s">
        <v>11</v>
      </c>
      <c r="E7076" s="4" t="s">
        <v>16</v>
      </c>
    </row>
    <row r="7077" spans="1:31">
      <c r="A7077" t="n">
        <v>48564</v>
      </c>
      <c r="B7077" s="29" t="n">
        <v>58</v>
      </c>
      <c r="C7077" s="7" t="n">
        <v>0</v>
      </c>
      <c r="D7077" s="7" t="n">
        <v>300</v>
      </c>
      <c r="E7077" s="7" t="n">
        <v>1</v>
      </c>
    </row>
    <row r="7078" spans="1:31">
      <c r="A7078" t="s">
        <v>4</v>
      </c>
      <c r="B7078" s="4" t="s">
        <v>5</v>
      </c>
      <c r="C7078" s="4" t="s">
        <v>7</v>
      </c>
      <c r="D7078" s="4" t="s">
        <v>11</v>
      </c>
    </row>
    <row r="7079" spans="1:31">
      <c r="A7079" t="n">
        <v>48572</v>
      </c>
      <c r="B7079" s="29" t="n">
        <v>58</v>
      </c>
      <c r="C7079" s="7" t="n">
        <v>255</v>
      </c>
      <c r="D7079" s="7" t="n">
        <v>0</v>
      </c>
    </row>
    <row r="7080" spans="1:31">
      <c r="A7080" t="s">
        <v>4</v>
      </c>
      <c r="B7080" s="4" t="s">
        <v>5</v>
      </c>
      <c r="C7080" s="4" t="s">
        <v>7</v>
      </c>
      <c r="D7080" s="4" t="s">
        <v>7</v>
      </c>
      <c r="E7080" s="4" t="s">
        <v>7</v>
      </c>
      <c r="F7080" s="4" t="s">
        <v>7</v>
      </c>
    </row>
    <row r="7081" spans="1:31">
      <c r="A7081" t="n">
        <v>48576</v>
      </c>
      <c r="B7081" s="9" t="n">
        <v>14</v>
      </c>
      <c r="C7081" s="7" t="n">
        <v>0</v>
      </c>
      <c r="D7081" s="7" t="n">
        <v>0</v>
      </c>
      <c r="E7081" s="7" t="n">
        <v>0</v>
      </c>
      <c r="F7081" s="7" t="n">
        <v>64</v>
      </c>
    </row>
    <row r="7082" spans="1:31">
      <c r="A7082" t="s">
        <v>4</v>
      </c>
      <c r="B7082" s="4" t="s">
        <v>5</v>
      </c>
      <c r="C7082" s="4" t="s">
        <v>7</v>
      </c>
      <c r="D7082" s="4" t="s">
        <v>11</v>
      </c>
    </row>
    <row r="7083" spans="1:31">
      <c r="A7083" t="n">
        <v>48581</v>
      </c>
      <c r="B7083" s="31" t="n">
        <v>22</v>
      </c>
      <c r="C7083" s="7" t="n">
        <v>0</v>
      </c>
      <c r="D7083" s="7" t="n">
        <v>33176</v>
      </c>
    </row>
    <row r="7084" spans="1:31">
      <c r="A7084" t="s">
        <v>4</v>
      </c>
      <c r="B7084" s="4" t="s">
        <v>5</v>
      </c>
      <c r="C7084" s="4" t="s">
        <v>7</v>
      </c>
      <c r="D7084" s="4" t="s">
        <v>11</v>
      </c>
    </row>
    <row r="7085" spans="1:31">
      <c r="A7085" t="n">
        <v>48585</v>
      </c>
      <c r="B7085" s="29" t="n">
        <v>58</v>
      </c>
      <c r="C7085" s="7" t="n">
        <v>5</v>
      </c>
      <c r="D7085" s="7" t="n">
        <v>300</v>
      </c>
    </row>
    <row r="7086" spans="1:31">
      <c r="A7086" t="s">
        <v>4</v>
      </c>
      <c r="B7086" s="4" t="s">
        <v>5</v>
      </c>
      <c r="C7086" s="4" t="s">
        <v>16</v>
      </c>
      <c r="D7086" s="4" t="s">
        <v>11</v>
      </c>
    </row>
    <row r="7087" spans="1:31">
      <c r="A7087" t="n">
        <v>48589</v>
      </c>
      <c r="B7087" s="50" t="n">
        <v>103</v>
      </c>
      <c r="C7087" s="7" t="n">
        <v>0</v>
      </c>
      <c r="D7087" s="7" t="n">
        <v>300</v>
      </c>
    </row>
    <row r="7088" spans="1:31">
      <c r="A7088" t="s">
        <v>4</v>
      </c>
      <c r="B7088" s="4" t="s">
        <v>5</v>
      </c>
      <c r="C7088" s="4" t="s">
        <v>7</v>
      </c>
    </row>
    <row r="7089" spans="1:31">
      <c r="A7089" t="n">
        <v>48596</v>
      </c>
      <c r="B7089" s="34" t="n">
        <v>64</v>
      </c>
      <c r="C7089" s="7" t="n">
        <v>7</v>
      </c>
    </row>
    <row r="7090" spans="1:31">
      <c r="A7090" t="s">
        <v>4</v>
      </c>
      <c r="B7090" s="4" t="s">
        <v>5</v>
      </c>
      <c r="C7090" s="4" t="s">
        <v>7</v>
      </c>
      <c r="D7090" s="4" t="s">
        <v>11</v>
      </c>
    </row>
    <row r="7091" spans="1:31">
      <c r="A7091" t="n">
        <v>48598</v>
      </c>
      <c r="B7091" s="51" t="n">
        <v>72</v>
      </c>
      <c r="C7091" s="7" t="n">
        <v>5</v>
      </c>
      <c r="D7091" s="7" t="n">
        <v>0</v>
      </c>
    </row>
    <row r="7092" spans="1:31">
      <c r="A7092" t="s">
        <v>4</v>
      </c>
      <c r="B7092" s="4" t="s">
        <v>5</v>
      </c>
      <c r="C7092" s="4" t="s">
        <v>7</v>
      </c>
      <c r="D7092" s="45" t="s">
        <v>62</v>
      </c>
      <c r="E7092" s="4" t="s">
        <v>5</v>
      </c>
      <c r="F7092" s="4" t="s">
        <v>7</v>
      </c>
      <c r="G7092" s="4" t="s">
        <v>11</v>
      </c>
      <c r="H7092" s="45" t="s">
        <v>63</v>
      </c>
      <c r="I7092" s="4" t="s">
        <v>7</v>
      </c>
      <c r="J7092" s="4" t="s">
        <v>13</v>
      </c>
      <c r="K7092" s="4" t="s">
        <v>7</v>
      </c>
      <c r="L7092" s="4" t="s">
        <v>7</v>
      </c>
      <c r="M7092" s="4" t="s">
        <v>12</v>
      </c>
    </row>
    <row r="7093" spans="1:31">
      <c r="A7093" t="n">
        <v>48602</v>
      </c>
      <c r="B7093" s="10" t="n">
        <v>5</v>
      </c>
      <c r="C7093" s="7" t="n">
        <v>28</v>
      </c>
      <c r="D7093" s="45" t="s">
        <v>3</v>
      </c>
      <c r="E7093" s="8" t="n">
        <v>162</v>
      </c>
      <c r="F7093" s="7" t="n">
        <v>4</v>
      </c>
      <c r="G7093" s="7" t="n">
        <v>33176</v>
      </c>
      <c r="H7093" s="45" t="s">
        <v>3</v>
      </c>
      <c r="I7093" s="7" t="n">
        <v>0</v>
      </c>
      <c r="J7093" s="7" t="n">
        <v>1</v>
      </c>
      <c r="K7093" s="7" t="n">
        <v>2</v>
      </c>
      <c r="L7093" s="7" t="n">
        <v>1</v>
      </c>
      <c r="M7093" s="11" t="n">
        <f t="normal" ca="1">A7099</f>
        <v>0</v>
      </c>
    </row>
    <row r="7094" spans="1:31">
      <c r="A7094" t="s">
        <v>4</v>
      </c>
      <c r="B7094" s="4" t="s">
        <v>5</v>
      </c>
      <c r="C7094" s="4" t="s">
        <v>7</v>
      </c>
      <c r="D7094" s="4" t="s">
        <v>8</v>
      </c>
    </row>
    <row r="7095" spans="1:31">
      <c r="A7095" t="n">
        <v>48619</v>
      </c>
      <c r="B7095" s="6" t="n">
        <v>2</v>
      </c>
      <c r="C7095" s="7" t="n">
        <v>10</v>
      </c>
      <c r="D7095" s="7" t="s">
        <v>92</v>
      </c>
    </row>
    <row r="7096" spans="1:31">
      <c r="A7096" t="s">
        <v>4</v>
      </c>
      <c r="B7096" s="4" t="s">
        <v>5</v>
      </c>
      <c r="C7096" s="4" t="s">
        <v>11</v>
      </c>
    </row>
    <row r="7097" spans="1:31">
      <c r="A7097" t="n">
        <v>48636</v>
      </c>
      <c r="B7097" s="36" t="n">
        <v>16</v>
      </c>
      <c r="C7097" s="7" t="n">
        <v>0</v>
      </c>
    </row>
    <row r="7098" spans="1:31">
      <c r="A7098" t="s">
        <v>4</v>
      </c>
      <c r="B7098" s="4" t="s">
        <v>5</v>
      </c>
      <c r="C7098" s="4" t="s">
        <v>7</v>
      </c>
      <c r="D7098" s="4" t="s">
        <v>11</v>
      </c>
      <c r="E7098" s="4" t="s">
        <v>11</v>
      </c>
      <c r="F7098" s="4" t="s">
        <v>11</v>
      </c>
      <c r="G7098" s="4" t="s">
        <v>11</v>
      </c>
      <c r="H7098" s="4" t="s">
        <v>11</v>
      </c>
      <c r="I7098" s="4" t="s">
        <v>11</v>
      </c>
      <c r="J7098" s="4" t="s">
        <v>11</v>
      </c>
      <c r="K7098" s="4" t="s">
        <v>11</v>
      </c>
      <c r="L7098" s="4" t="s">
        <v>11</v>
      </c>
      <c r="M7098" s="4" t="s">
        <v>11</v>
      </c>
      <c r="N7098" s="4" t="s">
        <v>13</v>
      </c>
      <c r="O7098" s="4" t="s">
        <v>13</v>
      </c>
      <c r="P7098" s="4" t="s">
        <v>13</v>
      </c>
      <c r="Q7098" s="4" t="s">
        <v>13</v>
      </c>
      <c r="R7098" s="4" t="s">
        <v>7</v>
      </c>
      <c r="S7098" s="4" t="s">
        <v>8</v>
      </c>
    </row>
    <row r="7099" spans="1:31">
      <c r="A7099" t="n">
        <v>48639</v>
      </c>
      <c r="B7099" s="52" t="n">
        <v>75</v>
      </c>
      <c r="C7099" s="7" t="n">
        <v>0</v>
      </c>
      <c r="D7099" s="7" t="n">
        <v>0</v>
      </c>
      <c r="E7099" s="7" t="n">
        <v>0</v>
      </c>
      <c r="F7099" s="7" t="n">
        <v>1024</v>
      </c>
      <c r="G7099" s="7" t="n">
        <v>720</v>
      </c>
      <c r="H7099" s="7" t="n">
        <v>0</v>
      </c>
      <c r="I7099" s="7" t="n">
        <v>0</v>
      </c>
      <c r="J7099" s="7" t="n">
        <v>0</v>
      </c>
      <c r="K7099" s="7" t="n">
        <v>0</v>
      </c>
      <c r="L7099" s="7" t="n">
        <v>1024</v>
      </c>
      <c r="M7099" s="7" t="n">
        <v>720</v>
      </c>
      <c r="N7099" s="7" t="n">
        <v>1065353216</v>
      </c>
      <c r="O7099" s="7" t="n">
        <v>1065353216</v>
      </c>
      <c r="P7099" s="7" t="n">
        <v>1065353216</v>
      </c>
      <c r="Q7099" s="7" t="n">
        <v>0</v>
      </c>
      <c r="R7099" s="7" t="n">
        <v>0</v>
      </c>
      <c r="S7099" s="7" t="s">
        <v>389</v>
      </c>
    </row>
    <row r="7100" spans="1:31">
      <c r="A7100" t="s">
        <v>4</v>
      </c>
      <c r="B7100" s="4" t="s">
        <v>5</v>
      </c>
      <c r="C7100" s="4" t="s">
        <v>7</v>
      </c>
      <c r="D7100" s="4" t="s">
        <v>7</v>
      </c>
      <c r="E7100" s="4" t="s">
        <v>7</v>
      </c>
      <c r="F7100" s="4" t="s">
        <v>16</v>
      </c>
      <c r="G7100" s="4" t="s">
        <v>16</v>
      </c>
      <c r="H7100" s="4" t="s">
        <v>16</v>
      </c>
      <c r="I7100" s="4" t="s">
        <v>16</v>
      </c>
      <c r="J7100" s="4" t="s">
        <v>16</v>
      </c>
    </row>
    <row r="7101" spans="1:31">
      <c r="A7101" t="n">
        <v>48688</v>
      </c>
      <c r="B7101" s="53" t="n">
        <v>76</v>
      </c>
      <c r="C7101" s="7" t="n">
        <v>0</v>
      </c>
      <c r="D7101" s="7" t="n">
        <v>9</v>
      </c>
      <c r="E7101" s="7" t="n">
        <v>2</v>
      </c>
      <c r="F7101" s="7" t="n">
        <v>0</v>
      </c>
      <c r="G7101" s="7" t="n">
        <v>0</v>
      </c>
      <c r="H7101" s="7" t="n">
        <v>0</v>
      </c>
      <c r="I7101" s="7" t="n">
        <v>0</v>
      </c>
      <c r="J7101" s="7" t="n">
        <v>0</v>
      </c>
    </row>
    <row r="7102" spans="1:31">
      <c r="A7102" t="s">
        <v>4</v>
      </c>
      <c r="B7102" s="4" t="s">
        <v>5</v>
      </c>
      <c r="C7102" s="4" t="s">
        <v>11</v>
      </c>
      <c r="D7102" s="4" t="s">
        <v>13</v>
      </c>
    </row>
    <row r="7103" spans="1:31">
      <c r="A7103" t="n">
        <v>48712</v>
      </c>
      <c r="B7103" s="37" t="n">
        <v>43</v>
      </c>
      <c r="C7103" s="7" t="n">
        <v>61456</v>
      </c>
      <c r="D7103" s="7" t="n">
        <v>1</v>
      </c>
    </row>
    <row r="7104" spans="1:31">
      <c r="A7104" t="s">
        <v>4</v>
      </c>
      <c r="B7104" s="4" t="s">
        <v>5</v>
      </c>
      <c r="C7104" s="4" t="s">
        <v>11</v>
      </c>
      <c r="D7104" s="4" t="s">
        <v>7</v>
      </c>
      <c r="E7104" s="4" t="s">
        <v>7</v>
      </c>
      <c r="F7104" s="4" t="s">
        <v>8</v>
      </c>
    </row>
    <row r="7105" spans="1:19">
      <c r="A7105" t="n">
        <v>48719</v>
      </c>
      <c r="B7105" s="55" t="n">
        <v>20</v>
      </c>
      <c r="C7105" s="7" t="n">
        <v>0</v>
      </c>
      <c r="D7105" s="7" t="n">
        <v>3</v>
      </c>
      <c r="E7105" s="7" t="n">
        <v>10</v>
      </c>
      <c r="F7105" s="7" t="s">
        <v>137</v>
      </c>
    </row>
    <row r="7106" spans="1:19">
      <c r="A7106" t="s">
        <v>4</v>
      </c>
      <c r="B7106" s="4" t="s">
        <v>5</v>
      </c>
      <c r="C7106" s="4" t="s">
        <v>11</v>
      </c>
    </row>
    <row r="7107" spans="1:19">
      <c r="A7107" t="n">
        <v>48737</v>
      </c>
      <c r="B7107" s="36" t="n">
        <v>16</v>
      </c>
      <c r="C7107" s="7" t="n">
        <v>0</v>
      </c>
    </row>
    <row r="7108" spans="1:19">
      <c r="A7108" t="s">
        <v>4</v>
      </c>
      <c r="B7108" s="4" t="s">
        <v>5</v>
      </c>
      <c r="C7108" s="4" t="s">
        <v>11</v>
      </c>
      <c r="D7108" s="4" t="s">
        <v>7</v>
      </c>
      <c r="E7108" s="4" t="s">
        <v>7</v>
      </c>
      <c r="F7108" s="4" t="s">
        <v>8</v>
      </c>
    </row>
    <row r="7109" spans="1:19">
      <c r="A7109" t="n">
        <v>48740</v>
      </c>
      <c r="B7109" s="55" t="n">
        <v>20</v>
      </c>
      <c r="C7109" s="7" t="n">
        <v>15</v>
      </c>
      <c r="D7109" s="7" t="n">
        <v>3</v>
      </c>
      <c r="E7109" s="7" t="n">
        <v>10</v>
      </c>
      <c r="F7109" s="7" t="s">
        <v>137</v>
      </c>
    </row>
    <row r="7110" spans="1:19">
      <c r="A7110" t="s">
        <v>4</v>
      </c>
      <c r="B7110" s="4" t="s">
        <v>5</v>
      </c>
      <c r="C7110" s="4" t="s">
        <v>11</v>
      </c>
    </row>
    <row r="7111" spans="1:19">
      <c r="A7111" t="n">
        <v>48758</v>
      </c>
      <c r="B7111" s="36" t="n">
        <v>16</v>
      </c>
      <c r="C7111" s="7" t="n">
        <v>0</v>
      </c>
    </row>
    <row r="7112" spans="1:19">
      <c r="A7112" t="s">
        <v>4</v>
      </c>
      <c r="B7112" s="4" t="s">
        <v>5</v>
      </c>
      <c r="C7112" s="4" t="s">
        <v>7</v>
      </c>
      <c r="D7112" s="4" t="s">
        <v>11</v>
      </c>
      <c r="E7112" s="4" t="s">
        <v>7</v>
      </c>
      <c r="F7112" s="4" t="s">
        <v>8</v>
      </c>
      <c r="G7112" s="4" t="s">
        <v>8</v>
      </c>
      <c r="H7112" s="4" t="s">
        <v>8</v>
      </c>
      <c r="I7112" s="4" t="s">
        <v>8</v>
      </c>
      <c r="J7112" s="4" t="s">
        <v>8</v>
      </c>
      <c r="K7112" s="4" t="s">
        <v>8</v>
      </c>
      <c r="L7112" s="4" t="s">
        <v>8</v>
      </c>
      <c r="M7112" s="4" t="s">
        <v>8</v>
      </c>
      <c r="N7112" s="4" t="s">
        <v>8</v>
      </c>
      <c r="O7112" s="4" t="s">
        <v>8</v>
      </c>
      <c r="P7112" s="4" t="s">
        <v>8</v>
      </c>
      <c r="Q7112" s="4" t="s">
        <v>8</v>
      </c>
      <c r="R7112" s="4" t="s">
        <v>8</v>
      </c>
      <c r="S7112" s="4" t="s">
        <v>8</v>
      </c>
      <c r="T7112" s="4" t="s">
        <v>8</v>
      </c>
      <c r="U7112" s="4" t="s">
        <v>8</v>
      </c>
    </row>
    <row r="7113" spans="1:19">
      <c r="A7113" t="n">
        <v>48761</v>
      </c>
      <c r="B7113" s="47" t="n">
        <v>36</v>
      </c>
      <c r="C7113" s="7" t="n">
        <v>8</v>
      </c>
      <c r="D7113" s="7" t="n">
        <v>15</v>
      </c>
      <c r="E7113" s="7" t="n">
        <v>0</v>
      </c>
      <c r="F7113" s="7" t="s">
        <v>146</v>
      </c>
      <c r="G7113" s="7" t="s">
        <v>15</v>
      </c>
      <c r="H7113" s="7" t="s">
        <v>15</v>
      </c>
      <c r="I7113" s="7" t="s">
        <v>15</v>
      </c>
      <c r="J7113" s="7" t="s">
        <v>15</v>
      </c>
      <c r="K7113" s="7" t="s">
        <v>15</v>
      </c>
      <c r="L7113" s="7" t="s">
        <v>15</v>
      </c>
      <c r="M7113" s="7" t="s">
        <v>15</v>
      </c>
      <c r="N7113" s="7" t="s">
        <v>15</v>
      </c>
      <c r="O7113" s="7" t="s">
        <v>15</v>
      </c>
      <c r="P7113" s="7" t="s">
        <v>15</v>
      </c>
      <c r="Q7113" s="7" t="s">
        <v>15</v>
      </c>
      <c r="R7113" s="7" t="s">
        <v>15</v>
      </c>
      <c r="S7113" s="7" t="s">
        <v>15</v>
      </c>
      <c r="T7113" s="7" t="s">
        <v>15</v>
      </c>
      <c r="U7113" s="7" t="s">
        <v>15</v>
      </c>
    </row>
    <row r="7114" spans="1:19">
      <c r="A7114" t="s">
        <v>4</v>
      </c>
      <c r="B7114" s="4" t="s">
        <v>5</v>
      </c>
      <c r="C7114" s="4" t="s">
        <v>7</v>
      </c>
    </row>
    <row r="7115" spans="1:19">
      <c r="A7115" t="n">
        <v>48791</v>
      </c>
      <c r="B7115" s="87" t="n">
        <v>116</v>
      </c>
      <c r="C7115" s="7" t="n">
        <v>0</v>
      </c>
    </row>
    <row r="7116" spans="1:19">
      <c r="A7116" t="s">
        <v>4</v>
      </c>
      <c r="B7116" s="4" t="s">
        <v>5</v>
      </c>
      <c r="C7116" s="4" t="s">
        <v>7</v>
      </c>
      <c r="D7116" s="4" t="s">
        <v>11</v>
      </c>
    </row>
    <row r="7117" spans="1:19">
      <c r="A7117" t="n">
        <v>48793</v>
      </c>
      <c r="B7117" s="87" t="n">
        <v>116</v>
      </c>
      <c r="C7117" s="7" t="n">
        <v>2</v>
      </c>
      <c r="D7117" s="7" t="n">
        <v>1</v>
      </c>
    </row>
    <row r="7118" spans="1:19">
      <c r="A7118" t="s">
        <v>4</v>
      </c>
      <c r="B7118" s="4" t="s">
        <v>5</v>
      </c>
      <c r="C7118" s="4" t="s">
        <v>7</v>
      </c>
      <c r="D7118" s="4" t="s">
        <v>13</v>
      </c>
    </row>
    <row r="7119" spans="1:19">
      <c r="A7119" t="n">
        <v>48797</v>
      </c>
      <c r="B7119" s="87" t="n">
        <v>116</v>
      </c>
      <c r="C7119" s="7" t="n">
        <v>5</v>
      </c>
      <c r="D7119" s="7" t="n">
        <v>1106247680</v>
      </c>
    </row>
    <row r="7120" spans="1:19">
      <c r="A7120" t="s">
        <v>4</v>
      </c>
      <c r="B7120" s="4" t="s">
        <v>5</v>
      </c>
      <c r="C7120" s="4" t="s">
        <v>7</v>
      </c>
      <c r="D7120" s="4" t="s">
        <v>11</v>
      </c>
    </row>
    <row r="7121" spans="1:21">
      <c r="A7121" t="n">
        <v>48803</v>
      </c>
      <c r="B7121" s="87" t="n">
        <v>116</v>
      </c>
      <c r="C7121" s="7" t="n">
        <v>6</v>
      </c>
      <c r="D7121" s="7" t="n">
        <v>1</v>
      </c>
    </row>
    <row r="7122" spans="1:21">
      <c r="A7122" t="s">
        <v>4</v>
      </c>
      <c r="B7122" s="4" t="s">
        <v>5</v>
      </c>
      <c r="C7122" s="4" t="s">
        <v>11</v>
      </c>
      <c r="D7122" s="4" t="s">
        <v>16</v>
      </c>
      <c r="E7122" s="4" t="s">
        <v>16</v>
      </c>
      <c r="F7122" s="4" t="s">
        <v>16</v>
      </c>
      <c r="G7122" s="4" t="s">
        <v>16</v>
      </c>
    </row>
    <row r="7123" spans="1:21">
      <c r="A7123" t="n">
        <v>48807</v>
      </c>
      <c r="B7123" s="25" t="n">
        <v>46</v>
      </c>
      <c r="C7123" s="7" t="n">
        <v>0</v>
      </c>
      <c r="D7123" s="7" t="n">
        <v>-8.75</v>
      </c>
      <c r="E7123" s="7" t="n">
        <v>-2.5</v>
      </c>
      <c r="F7123" s="7" t="n">
        <v>-22.1299991607666</v>
      </c>
      <c r="G7123" s="7" t="n">
        <v>276</v>
      </c>
    </row>
    <row r="7124" spans="1:21">
      <c r="A7124" t="s">
        <v>4</v>
      </c>
      <c r="B7124" s="4" t="s">
        <v>5</v>
      </c>
      <c r="C7124" s="4" t="s">
        <v>11</v>
      </c>
      <c r="D7124" s="4" t="s">
        <v>16</v>
      </c>
      <c r="E7124" s="4" t="s">
        <v>16</v>
      </c>
      <c r="F7124" s="4" t="s">
        <v>16</v>
      </c>
      <c r="G7124" s="4" t="s">
        <v>16</v>
      </c>
    </row>
    <row r="7125" spans="1:21">
      <c r="A7125" t="n">
        <v>48826</v>
      </c>
      <c r="B7125" s="25" t="n">
        <v>46</v>
      </c>
      <c r="C7125" s="7" t="n">
        <v>15</v>
      </c>
      <c r="D7125" s="7" t="n">
        <v>-10.0100002288818</v>
      </c>
      <c r="E7125" s="7" t="n">
        <v>-2.5</v>
      </c>
      <c r="F7125" s="7" t="n">
        <v>-21.7399997711182</v>
      </c>
      <c r="G7125" s="7" t="n">
        <v>132.800003051758</v>
      </c>
    </row>
    <row r="7126" spans="1:21">
      <c r="A7126" t="s">
        <v>4</v>
      </c>
      <c r="B7126" s="4" t="s">
        <v>5</v>
      </c>
      <c r="C7126" s="4" t="s">
        <v>11</v>
      </c>
    </row>
    <row r="7127" spans="1:21">
      <c r="A7127" t="n">
        <v>48845</v>
      </c>
      <c r="B7127" s="36" t="n">
        <v>16</v>
      </c>
      <c r="C7127" s="7" t="n">
        <v>0</v>
      </c>
    </row>
    <row r="7128" spans="1:21">
      <c r="A7128" t="s">
        <v>4</v>
      </c>
      <c r="B7128" s="4" t="s">
        <v>5</v>
      </c>
      <c r="C7128" s="4" t="s">
        <v>11</v>
      </c>
      <c r="D7128" s="4" t="s">
        <v>11</v>
      </c>
      <c r="E7128" s="4" t="s">
        <v>11</v>
      </c>
    </row>
    <row r="7129" spans="1:21">
      <c r="A7129" t="n">
        <v>48848</v>
      </c>
      <c r="B7129" s="64" t="n">
        <v>61</v>
      </c>
      <c r="C7129" s="7" t="n">
        <v>15</v>
      </c>
      <c r="D7129" s="7" t="n">
        <v>0</v>
      </c>
      <c r="E7129" s="7" t="n">
        <v>0</v>
      </c>
    </row>
    <row r="7130" spans="1:21">
      <c r="A7130" t="s">
        <v>4</v>
      </c>
      <c r="B7130" s="4" t="s">
        <v>5</v>
      </c>
      <c r="C7130" s="4" t="s">
        <v>7</v>
      </c>
    </row>
    <row r="7131" spans="1:21">
      <c r="A7131" t="n">
        <v>48855</v>
      </c>
      <c r="B7131" s="15" t="n">
        <v>74</v>
      </c>
      <c r="C7131" s="7" t="n">
        <v>18</v>
      </c>
    </row>
    <row r="7132" spans="1:21">
      <c r="A7132" t="s">
        <v>4</v>
      </c>
      <c r="B7132" s="4" t="s">
        <v>5</v>
      </c>
      <c r="C7132" s="4" t="s">
        <v>7</v>
      </c>
      <c r="D7132" s="4" t="s">
        <v>11</v>
      </c>
      <c r="E7132" s="4" t="s">
        <v>8</v>
      </c>
      <c r="F7132" s="4" t="s">
        <v>8</v>
      </c>
      <c r="G7132" s="4" t="s">
        <v>8</v>
      </c>
      <c r="H7132" s="4" t="s">
        <v>8</v>
      </c>
    </row>
    <row r="7133" spans="1:21">
      <c r="A7133" t="n">
        <v>48857</v>
      </c>
      <c r="B7133" s="41" t="n">
        <v>51</v>
      </c>
      <c r="C7133" s="7" t="n">
        <v>3</v>
      </c>
      <c r="D7133" s="7" t="n">
        <v>15</v>
      </c>
      <c r="E7133" s="7" t="s">
        <v>390</v>
      </c>
      <c r="F7133" s="7" t="s">
        <v>391</v>
      </c>
      <c r="G7133" s="7" t="s">
        <v>165</v>
      </c>
      <c r="H7133" s="7" t="s">
        <v>166</v>
      </c>
    </row>
    <row r="7134" spans="1:21">
      <c r="A7134" t="s">
        <v>4</v>
      </c>
      <c r="B7134" s="4" t="s">
        <v>5</v>
      </c>
      <c r="C7134" s="4" t="s">
        <v>11</v>
      </c>
      <c r="D7134" s="4" t="s">
        <v>7</v>
      </c>
      <c r="E7134" s="4" t="s">
        <v>8</v>
      </c>
      <c r="F7134" s="4" t="s">
        <v>16</v>
      </c>
      <c r="G7134" s="4" t="s">
        <v>16</v>
      </c>
      <c r="H7134" s="4" t="s">
        <v>16</v>
      </c>
    </row>
    <row r="7135" spans="1:21">
      <c r="A7135" t="n">
        <v>48886</v>
      </c>
      <c r="B7135" s="40" t="n">
        <v>48</v>
      </c>
      <c r="C7135" s="7" t="n">
        <v>15</v>
      </c>
      <c r="D7135" s="7" t="n">
        <v>0</v>
      </c>
      <c r="E7135" s="7" t="s">
        <v>146</v>
      </c>
      <c r="F7135" s="7" t="n">
        <v>-1</v>
      </c>
      <c r="G7135" s="7" t="n">
        <v>1</v>
      </c>
      <c r="H7135" s="7" t="n">
        <v>1.40129846432482e-45</v>
      </c>
    </row>
    <row r="7136" spans="1:21">
      <c r="A7136" t="s">
        <v>4</v>
      </c>
      <c r="B7136" s="4" t="s">
        <v>5</v>
      </c>
      <c r="C7136" s="4" t="s">
        <v>7</v>
      </c>
      <c r="D7136" s="4" t="s">
        <v>7</v>
      </c>
      <c r="E7136" s="4" t="s">
        <v>16</v>
      </c>
      <c r="F7136" s="4" t="s">
        <v>16</v>
      </c>
      <c r="G7136" s="4" t="s">
        <v>16</v>
      </c>
      <c r="H7136" s="4" t="s">
        <v>11</v>
      </c>
    </row>
    <row r="7137" spans="1:8">
      <c r="A7137" t="n">
        <v>48912</v>
      </c>
      <c r="B7137" s="26" t="n">
        <v>45</v>
      </c>
      <c r="C7137" s="7" t="n">
        <v>2</v>
      </c>
      <c r="D7137" s="7" t="n">
        <v>3</v>
      </c>
      <c r="E7137" s="7" t="n">
        <v>-9.22999954223633</v>
      </c>
      <c r="F7137" s="7" t="n">
        <v>-1.11000001430511</v>
      </c>
      <c r="G7137" s="7" t="n">
        <v>-21.9099998474121</v>
      </c>
      <c r="H7137" s="7" t="n">
        <v>0</v>
      </c>
    </row>
    <row r="7138" spans="1:8">
      <c r="A7138" t="s">
        <v>4</v>
      </c>
      <c r="B7138" s="4" t="s">
        <v>5</v>
      </c>
      <c r="C7138" s="4" t="s">
        <v>7</v>
      </c>
      <c r="D7138" s="4" t="s">
        <v>7</v>
      </c>
      <c r="E7138" s="4" t="s">
        <v>16</v>
      </c>
      <c r="F7138" s="4" t="s">
        <v>16</v>
      </c>
      <c r="G7138" s="4" t="s">
        <v>16</v>
      </c>
      <c r="H7138" s="4" t="s">
        <v>11</v>
      </c>
      <c r="I7138" s="4" t="s">
        <v>7</v>
      </c>
    </row>
    <row r="7139" spans="1:8">
      <c r="A7139" t="n">
        <v>48929</v>
      </c>
      <c r="B7139" s="26" t="n">
        <v>45</v>
      </c>
      <c r="C7139" s="7" t="n">
        <v>4</v>
      </c>
      <c r="D7139" s="7" t="n">
        <v>3</v>
      </c>
      <c r="E7139" s="7" t="n">
        <v>5.6399998664856</v>
      </c>
      <c r="F7139" s="7" t="n">
        <v>70.5500030517578</v>
      </c>
      <c r="G7139" s="7" t="n">
        <v>0</v>
      </c>
      <c r="H7139" s="7" t="n">
        <v>0</v>
      </c>
      <c r="I7139" s="7" t="n">
        <v>0</v>
      </c>
    </row>
    <row r="7140" spans="1:8">
      <c r="A7140" t="s">
        <v>4</v>
      </c>
      <c r="B7140" s="4" t="s">
        <v>5</v>
      </c>
      <c r="C7140" s="4" t="s">
        <v>7</v>
      </c>
      <c r="D7140" s="4" t="s">
        <v>7</v>
      </c>
      <c r="E7140" s="4" t="s">
        <v>16</v>
      </c>
      <c r="F7140" s="4" t="s">
        <v>11</v>
      </c>
    </row>
    <row r="7141" spans="1:8">
      <c r="A7141" t="n">
        <v>48947</v>
      </c>
      <c r="B7141" s="26" t="n">
        <v>45</v>
      </c>
      <c r="C7141" s="7" t="n">
        <v>5</v>
      </c>
      <c r="D7141" s="7" t="n">
        <v>3</v>
      </c>
      <c r="E7141" s="7" t="n">
        <v>2.20000004768372</v>
      </c>
      <c r="F7141" s="7" t="n">
        <v>0</v>
      </c>
    </row>
    <row r="7142" spans="1:8">
      <c r="A7142" t="s">
        <v>4</v>
      </c>
      <c r="B7142" s="4" t="s">
        <v>5</v>
      </c>
      <c r="C7142" s="4" t="s">
        <v>7</v>
      </c>
      <c r="D7142" s="4" t="s">
        <v>7</v>
      </c>
      <c r="E7142" s="4" t="s">
        <v>16</v>
      </c>
      <c r="F7142" s="4" t="s">
        <v>11</v>
      </c>
    </row>
    <row r="7143" spans="1:8">
      <c r="A7143" t="n">
        <v>48956</v>
      </c>
      <c r="B7143" s="26" t="n">
        <v>45</v>
      </c>
      <c r="C7143" s="7" t="n">
        <v>5</v>
      </c>
      <c r="D7143" s="7" t="n">
        <v>3</v>
      </c>
      <c r="E7143" s="7" t="n">
        <v>1.70000004768372</v>
      </c>
      <c r="F7143" s="7" t="n">
        <v>2000</v>
      </c>
    </row>
    <row r="7144" spans="1:8">
      <c r="A7144" t="s">
        <v>4</v>
      </c>
      <c r="B7144" s="4" t="s">
        <v>5</v>
      </c>
      <c r="C7144" s="4" t="s">
        <v>7</v>
      </c>
      <c r="D7144" s="4" t="s">
        <v>7</v>
      </c>
      <c r="E7144" s="4" t="s">
        <v>16</v>
      </c>
      <c r="F7144" s="4" t="s">
        <v>11</v>
      </c>
    </row>
    <row r="7145" spans="1:8">
      <c r="A7145" t="n">
        <v>48965</v>
      </c>
      <c r="B7145" s="26" t="n">
        <v>45</v>
      </c>
      <c r="C7145" s="7" t="n">
        <v>11</v>
      </c>
      <c r="D7145" s="7" t="n">
        <v>3</v>
      </c>
      <c r="E7145" s="7" t="n">
        <v>38</v>
      </c>
      <c r="F7145" s="7" t="n">
        <v>0</v>
      </c>
    </row>
    <row r="7146" spans="1:8">
      <c r="A7146" t="s">
        <v>4</v>
      </c>
      <c r="B7146" s="4" t="s">
        <v>5</v>
      </c>
      <c r="C7146" s="4" t="s">
        <v>7</v>
      </c>
      <c r="D7146" s="4" t="s">
        <v>11</v>
      </c>
      <c r="E7146" s="4" t="s">
        <v>16</v>
      </c>
    </row>
    <row r="7147" spans="1:8">
      <c r="A7147" t="n">
        <v>48974</v>
      </c>
      <c r="B7147" s="29" t="n">
        <v>58</v>
      </c>
      <c r="C7147" s="7" t="n">
        <v>100</v>
      </c>
      <c r="D7147" s="7" t="n">
        <v>1000</v>
      </c>
      <c r="E7147" s="7" t="n">
        <v>1</v>
      </c>
    </row>
    <row r="7148" spans="1:8">
      <c r="A7148" t="s">
        <v>4</v>
      </c>
      <c r="B7148" s="4" t="s">
        <v>5</v>
      </c>
      <c r="C7148" s="4" t="s">
        <v>7</v>
      </c>
      <c r="D7148" s="4" t="s">
        <v>11</v>
      </c>
    </row>
    <row r="7149" spans="1:8">
      <c r="A7149" t="n">
        <v>48982</v>
      </c>
      <c r="B7149" s="29" t="n">
        <v>58</v>
      </c>
      <c r="C7149" s="7" t="n">
        <v>255</v>
      </c>
      <c r="D7149" s="7" t="n">
        <v>0</v>
      </c>
    </row>
    <row r="7150" spans="1:8">
      <c r="A7150" t="s">
        <v>4</v>
      </c>
      <c r="B7150" s="4" t="s">
        <v>5</v>
      </c>
      <c r="C7150" s="4" t="s">
        <v>7</v>
      </c>
      <c r="D7150" s="4" t="s">
        <v>11</v>
      </c>
    </row>
    <row r="7151" spans="1:8">
      <c r="A7151" t="n">
        <v>48986</v>
      </c>
      <c r="B7151" s="26" t="n">
        <v>45</v>
      </c>
      <c r="C7151" s="7" t="n">
        <v>7</v>
      </c>
      <c r="D7151" s="7" t="n">
        <v>255</v>
      </c>
    </row>
    <row r="7152" spans="1:8">
      <c r="A7152" t="s">
        <v>4</v>
      </c>
      <c r="B7152" s="4" t="s">
        <v>5</v>
      </c>
      <c r="C7152" s="4" t="s">
        <v>7</v>
      </c>
      <c r="D7152" s="4" t="s">
        <v>11</v>
      </c>
      <c r="E7152" s="4" t="s">
        <v>8</v>
      </c>
    </row>
    <row r="7153" spans="1:9">
      <c r="A7153" t="n">
        <v>48990</v>
      </c>
      <c r="B7153" s="41" t="n">
        <v>51</v>
      </c>
      <c r="C7153" s="7" t="n">
        <v>4</v>
      </c>
      <c r="D7153" s="7" t="n">
        <v>15</v>
      </c>
      <c r="E7153" s="7" t="s">
        <v>185</v>
      </c>
    </row>
    <row r="7154" spans="1:9">
      <c r="A7154" t="s">
        <v>4</v>
      </c>
      <c r="B7154" s="4" t="s">
        <v>5</v>
      </c>
      <c r="C7154" s="4" t="s">
        <v>11</v>
      </c>
    </row>
    <row r="7155" spans="1:9">
      <c r="A7155" t="n">
        <v>49003</v>
      </c>
      <c r="B7155" s="36" t="n">
        <v>16</v>
      </c>
      <c r="C7155" s="7" t="n">
        <v>0</v>
      </c>
    </row>
    <row r="7156" spans="1:9">
      <c r="A7156" t="s">
        <v>4</v>
      </c>
      <c r="B7156" s="4" t="s">
        <v>5</v>
      </c>
      <c r="C7156" s="4" t="s">
        <v>11</v>
      </c>
      <c r="D7156" s="4" t="s">
        <v>46</v>
      </c>
      <c r="E7156" s="4" t="s">
        <v>7</v>
      </c>
      <c r="F7156" s="4" t="s">
        <v>7</v>
      </c>
      <c r="G7156" s="4" t="s">
        <v>46</v>
      </c>
      <c r="H7156" s="4" t="s">
        <v>7</v>
      </c>
      <c r="I7156" s="4" t="s">
        <v>7</v>
      </c>
    </row>
    <row r="7157" spans="1:9">
      <c r="A7157" t="n">
        <v>49006</v>
      </c>
      <c r="B7157" s="42" t="n">
        <v>26</v>
      </c>
      <c r="C7157" s="7" t="n">
        <v>15</v>
      </c>
      <c r="D7157" s="7" t="s">
        <v>392</v>
      </c>
      <c r="E7157" s="7" t="n">
        <v>2</v>
      </c>
      <c r="F7157" s="7" t="n">
        <v>3</v>
      </c>
      <c r="G7157" s="7" t="s">
        <v>393</v>
      </c>
      <c r="H7157" s="7" t="n">
        <v>2</v>
      </c>
      <c r="I7157" s="7" t="n">
        <v>0</v>
      </c>
    </row>
    <row r="7158" spans="1:9">
      <c r="A7158" t="s">
        <v>4</v>
      </c>
      <c r="B7158" s="4" t="s">
        <v>5</v>
      </c>
    </row>
    <row r="7159" spans="1:9">
      <c r="A7159" t="n">
        <v>49194</v>
      </c>
      <c r="B7159" s="43" t="n">
        <v>28</v>
      </c>
    </row>
    <row r="7160" spans="1:9">
      <c r="A7160" t="s">
        <v>4</v>
      </c>
      <c r="B7160" s="4" t="s">
        <v>5</v>
      </c>
      <c r="C7160" s="4" t="s">
        <v>7</v>
      </c>
      <c r="D7160" s="4" t="s">
        <v>11</v>
      </c>
      <c r="E7160" s="4" t="s">
        <v>11</v>
      </c>
      <c r="F7160" s="4" t="s">
        <v>7</v>
      </c>
    </row>
    <row r="7161" spans="1:9">
      <c r="A7161" t="n">
        <v>49195</v>
      </c>
      <c r="B7161" s="65" t="n">
        <v>25</v>
      </c>
      <c r="C7161" s="7" t="n">
        <v>1</v>
      </c>
      <c r="D7161" s="7" t="n">
        <v>60</v>
      </c>
      <c r="E7161" s="7" t="n">
        <v>640</v>
      </c>
      <c r="F7161" s="7" t="n">
        <v>2</v>
      </c>
    </row>
    <row r="7162" spans="1:9">
      <c r="A7162" t="s">
        <v>4</v>
      </c>
      <c r="B7162" s="4" t="s">
        <v>5</v>
      </c>
      <c r="C7162" s="4" t="s">
        <v>7</v>
      </c>
      <c r="D7162" s="4" t="s">
        <v>11</v>
      </c>
      <c r="E7162" s="4" t="s">
        <v>8</v>
      </c>
    </row>
    <row r="7163" spans="1:9">
      <c r="A7163" t="n">
        <v>49202</v>
      </c>
      <c r="B7163" s="41" t="n">
        <v>51</v>
      </c>
      <c r="C7163" s="7" t="n">
        <v>4</v>
      </c>
      <c r="D7163" s="7" t="n">
        <v>0</v>
      </c>
      <c r="E7163" s="7" t="s">
        <v>394</v>
      </c>
    </row>
    <row r="7164" spans="1:9">
      <c r="A7164" t="s">
        <v>4</v>
      </c>
      <c r="B7164" s="4" t="s">
        <v>5</v>
      </c>
      <c r="C7164" s="4" t="s">
        <v>11</v>
      </c>
    </row>
    <row r="7165" spans="1:9">
      <c r="A7165" t="n">
        <v>49215</v>
      </c>
      <c r="B7165" s="36" t="n">
        <v>16</v>
      </c>
      <c r="C7165" s="7" t="n">
        <v>0</v>
      </c>
    </row>
    <row r="7166" spans="1:9">
      <c r="A7166" t="s">
        <v>4</v>
      </c>
      <c r="B7166" s="4" t="s">
        <v>5</v>
      </c>
      <c r="C7166" s="4" t="s">
        <v>11</v>
      </c>
      <c r="D7166" s="4" t="s">
        <v>46</v>
      </c>
      <c r="E7166" s="4" t="s">
        <v>7</v>
      </c>
      <c r="F7166" s="4" t="s">
        <v>7</v>
      </c>
    </row>
    <row r="7167" spans="1:9">
      <c r="A7167" t="n">
        <v>49218</v>
      </c>
      <c r="B7167" s="42" t="n">
        <v>26</v>
      </c>
      <c r="C7167" s="7" t="n">
        <v>0</v>
      </c>
      <c r="D7167" s="7" t="s">
        <v>395</v>
      </c>
      <c r="E7167" s="7" t="n">
        <v>2</v>
      </c>
      <c r="F7167" s="7" t="n">
        <v>0</v>
      </c>
    </row>
    <row r="7168" spans="1:9">
      <c r="A7168" t="s">
        <v>4</v>
      </c>
      <c r="B7168" s="4" t="s">
        <v>5</v>
      </c>
    </row>
    <row r="7169" spans="1:9">
      <c r="A7169" t="n">
        <v>49283</v>
      </c>
      <c r="B7169" s="43" t="n">
        <v>28</v>
      </c>
    </row>
    <row r="7170" spans="1:9">
      <c r="A7170" t="s">
        <v>4</v>
      </c>
      <c r="B7170" s="4" t="s">
        <v>5</v>
      </c>
      <c r="C7170" s="4" t="s">
        <v>11</v>
      </c>
      <c r="D7170" s="4" t="s">
        <v>7</v>
      </c>
    </row>
    <row r="7171" spans="1:9">
      <c r="A7171" t="n">
        <v>49284</v>
      </c>
      <c r="B7171" s="63" t="n">
        <v>89</v>
      </c>
      <c r="C7171" s="7" t="n">
        <v>65533</v>
      </c>
      <c r="D7171" s="7" t="n">
        <v>1</v>
      </c>
    </row>
    <row r="7172" spans="1:9">
      <c r="A7172" t="s">
        <v>4</v>
      </c>
      <c r="B7172" s="4" t="s">
        <v>5</v>
      </c>
      <c r="C7172" s="4" t="s">
        <v>7</v>
      </c>
      <c r="D7172" s="4" t="s">
        <v>11</v>
      </c>
      <c r="E7172" s="4" t="s">
        <v>11</v>
      </c>
      <c r="F7172" s="4" t="s">
        <v>7</v>
      </c>
    </row>
    <row r="7173" spans="1:9">
      <c r="A7173" t="n">
        <v>49288</v>
      </c>
      <c r="B7173" s="65" t="n">
        <v>25</v>
      </c>
      <c r="C7173" s="7" t="n">
        <v>1</v>
      </c>
      <c r="D7173" s="7" t="n">
        <v>65535</v>
      </c>
      <c r="E7173" s="7" t="n">
        <v>65535</v>
      </c>
      <c r="F7173" s="7" t="n">
        <v>0</v>
      </c>
    </row>
    <row r="7174" spans="1:9">
      <c r="A7174" t="s">
        <v>4</v>
      </c>
      <c r="B7174" s="4" t="s">
        <v>5</v>
      </c>
      <c r="C7174" s="4" t="s">
        <v>11</v>
      </c>
      <c r="D7174" s="4" t="s">
        <v>7</v>
      </c>
      <c r="E7174" s="4" t="s">
        <v>16</v>
      </c>
      <c r="F7174" s="4" t="s">
        <v>11</v>
      </c>
    </row>
    <row r="7175" spans="1:9">
      <c r="A7175" t="n">
        <v>49295</v>
      </c>
      <c r="B7175" s="62" t="n">
        <v>59</v>
      </c>
      <c r="C7175" s="7" t="n">
        <v>0</v>
      </c>
      <c r="D7175" s="7" t="n">
        <v>13</v>
      </c>
      <c r="E7175" s="7" t="n">
        <v>0.150000005960464</v>
      </c>
      <c r="F7175" s="7" t="n">
        <v>0</v>
      </c>
    </row>
    <row r="7176" spans="1:9">
      <c r="A7176" t="s">
        <v>4</v>
      </c>
      <c r="B7176" s="4" t="s">
        <v>5</v>
      </c>
      <c r="C7176" s="4" t="s">
        <v>11</v>
      </c>
    </row>
    <row r="7177" spans="1:9">
      <c r="A7177" t="n">
        <v>49305</v>
      </c>
      <c r="B7177" s="36" t="n">
        <v>16</v>
      </c>
      <c r="C7177" s="7" t="n">
        <v>1000</v>
      </c>
    </row>
    <row r="7178" spans="1:9">
      <c r="A7178" t="s">
        <v>4</v>
      </c>
      <c r="B7178" s="4" t="s">
        <v>5</v>
      </c>
      <c r="C7178" s="4" t="s">
        <v>7</v>
      </c>
      <c r="D7178" s="4" t="s">
        <v>16</v>
      </c>
      <c r="E7178" s="4" t="s">
        <v>11</v>
      </c>
      <c r="F7178" s="4" t="s">
        <v>7</v>
      </c>
    </row>
    <row r="7179" spans="1:9">
      <c r="A7179" t="n">
        <v>49308</v>
      </c>
      <c r="B7179" s="28" t="n">
        <v>49</v>
      </c>
      <c r="C7179" s="7" t="n">
        <v>3</v>
      </c>
      <c r="D7179" s="7" t="n">
        <v>0.600000023841858</v>
      </c>
      <c r="E7179" s="7" t="n">
        <v>500</v>
      </c>
      <c r="F7179" s="7" t="n">
        <v>0</v>
      </c>
    </row>
    <row r="7180" spans="1:9">
      <c r="A7180" t="s">
        <v>4</v>
      </c>
      <c r="B7180" s="4" t="s">
        <v>5</v>
      </c>
      <c r="C7180" s="4" t="s">
        <v>7</v>
      </c>
      <c r="D7180" s="4" t="s">
        <v>7</v>
      </c>
      <c r="E7180" s="4" t="s">
        <v>7</v>
      </c>
      <c r="F7180" s="4" t="s">
        <v>16</v>
      </c>
      <c r="G7180" s="4" t="s">
        <v>16</v>
      </c>
      <c r="H7180" s="4" t="s">
        <v>16</v>
      </c>
      <c r="I7180" s="4" t="s">
        <v>16</v>
      </c>
      <c r="J7180" s="4" t="s">
        <v>16</v>
      </c>
    </row>
    <row r="7181" spans="1:9">
      <c r="A7181" t="n">
        <v>49317</v>
      </c>
      <c r="B7181" s="53" t="n">
        <v>76</v>
      </c>
      <c r="C7181" s="7" t="n">
        <v>0</v>
      </c>
      <c r="D7181" s="7" t="n">
        <v>3</v>
      </c>
      <c r="E7181" s="7" t="n">
        <v>0</v>
      </c>
      <c r="F7181" s="7" t="n">
        <v>1</v>
      </c>
      <c r="G7181" s="7" t="n">
        <v>1</v>
      </c>
      <c r="H7181" s="7" t="n">
        <v>1</v>
      </c>
      <c r="I7181" s="7" t="n">
        <v>1</v>
      </c>
      <c r="J7181" s="7" t="n">
        <v>1000</v>
      </c>
    </row>
    <row r="7182" spans="1:9">
      <c r="A7182" t="s">
        <v>4</v>
      </c>
      <c r="B7182" s="4" t="s">
        <v>5</v>
      </c>
      <c r="C7182" s="4" t="s">
        <v>7</v>
      </c>
      <c r="D7182" s="4" t="s">
        <v>7</v>
      </c>
    </row>
    <row r="7183" spans="1:9">
      <c r="A7183" t="n">
        <v>49341</v>
      </c>
      <c r="B7183" s="68" t="n">
        <v>77</v>
      </c>
      <c r="C7183" s="7" t="n">
        <v>0</v>
      </c>
      <c r="D7183" s="7" t="n">
        <v>3</v>
      </c>
    </row>
    <row r="7184" spans="1:9">
      <c r="A7184" t="s">
        <v>4</v>
      </c>
      <c r="B7184" s="4" t="s">
        <v>5</v>
      </c>
      <c r="C7184" s="4" t="s">
        <v>11</v>
      </c>
    </row>
    <row r="7185" spans="1:10">
      <c r="A7185" t="n">
        <v>49344</v>
      </c>
      <c r="B7185" s="36" t="n">
        <v>16</v>
      </c>
      <c r="C7185" s="7" t="n">
        <v>1000</v>
      </c>
    </row>
    <row r="7186" spans="1:10">
      <c r="A7186" t="s">
        <v>4</v>
      </c>
      <c r="B7186" s="4" t="s">
        <v>5</v>
      </c>
      <c r="C7186" s="4" t="s">
        <v>7</v>
      </c>
      <c r="D7186" s="4" t="s">
        <v>16</v>
      </c>
      <c r="E7186" s="4" t="s">
        <v>11</v>
      </c>
      <c r="F7186" s="4" t="s">
        <v>7</v>
      </c>
    </row>
    <row r="7187" spans="1:10">
      <c r="A7187" t="n">
        <v>49347</v>
      </c>
      <c r="B7187" s="28" t="n">
        <v>49</v>
      </c>
      <c r="C7187" s="7" t="n">
        <v>3</v>
      </c>
      <c r="D7187" s="7" t="n">
        <v>1</v>
      </c>
      <c r="E7187" s="7" t="n">
        <v>1000</v>
      </c>
      <c r="F7187" s="7" t="n">
        <v>0</v>
      </c>
    </row>
    <row r="7188" spans="1:10">
      <c r="A7188" t="s">
        <v>4</v>
      </c>
      <c r="B7188" s="4" t="s">
        <v>5</v>
      </c>
      <c r="C7188" s="4" t="s">
        <v>7</v>
      </c>
      <c r="D7188" s="4" t="s">
        <v>7</v>
      </c>
      <c r="E7188" s="4" t="s">
        <v>7</v>
      </c>
      <c r="F7188" s="4" t="s">
        <v>16</v>
      </c>
      <c r="G7188" s="4" t="s">
        <v>16</v>
      </c>
      <c r="H7188" s="4" t="s">
        <v>16</v>
      </c>
      <c r="I7188" s="4" t="s">
        <v>16</v>
      </c>
      <c r="J7188" s="4" t="s">
        <v>16</v>
      </c>
    </row>
    <row r="7189" spans="1:10">
      <c r="A7189" t="n">
        <v>49356</v>
      </c>
      <c r="B7189" s="53" t="n">
        <v>76</v>
      </c>
      <c r="C7189" s="7" t="n">
        <v>0</v>
      </c>
      <c r="D7189" s="7" t="n">
        <v>3</v>
      </c>
      <c r="E7189" s="7" t="n">
        <v>0</v>
      </c>
      <c r="F7189" s="7" t="n">
        <v>1</v>
      </c>
      <c r="G7189" s="7" t="n">
        <v>1</v>
      </c>
      <c r="H7189" s="7" t="n">
        <v>1</v>
      </c>
      <c r="I7189" s="7" t="n">
        <v>0</v>
      </c>
      <c r="J7189" s="7" t="n">
        <v>1000</v>
      </c>
    </row>
    <row r="7190" spans="1:10">
      <c r="A7190" t="s">
        <v>4</v>
      </c>
      <c r="B7190" s="4" t="s">
        <v>5</v>
      </c>
      <c r="C7190" s="4" t="s">
        <v>7</v>
      </c>
      <c r="D7190" s="4" t="s">
        <v>7</v>
      </c>
    </row>
    <row r="7191" spans="1:10">
      <c r="A7191" t="n">
        <v>49380</v>
      </c>
      <c r="B7191" s="68" t="n">
        <v>77</v>
      </c>
      <c r="C7191" s="7" t="n">
        <v>0</v>
      </c>
      <c r="D7191" s="7" t="n">
        <v>3</v>
      </c>
    </row>
    <row r="7192" spans="1:10">
      <c r="A7192" t="s">
        <v>4</v>
      </c>
      <c r="B7192" s="4" t="s">
        <v>5</v>
      </c>
      <c r="C7192" s="4" t="s">
        <v>7</v>
      </c>
      <c r="D7192" s="4" t="s">
        <v>11</v>
      </c>
      <c r="E7192" s="4" t="s">
        <v>11</v>
      </c>
      <c r="F7192" s="4" t="s">
        <v>7</v>
      </c>
    </row>
    <row r="7193" spans="1:10">
      <c r="A7193" t="n">
        <v>49383</v>
      </c>
      <c r="B7193" s="65" t="n">
        <v>25</v>
      </c>
      <c r="C7193" s="7" t="n">
        <v>1</v>
      </c>
      <c r="D7193" s="7" t="n">
        <v>60</v>
      </c>
      <c r="E7193" s="7" t="n">
        <v>640</v>
      </c>
      <c r="F7193" s="7" t="n">
        <v>2</v>
      </c>
    </row>
    <row r="7194" spans="1:10">
      <c r="A7194" t="s">
        <v>4</v>
      </c>
      <c r="B7194" s="4" t="s">
        <v>5</v>
      </c>
      <c r="C7194" s="4" t="s">
        <v>7</v>
      </c>
      <c r="D7194" s="4" t="s">
        <v>11</v>
      </c>
      <c r="E7194" s="4" t="s">
        <v>8</v>
      </c>
    </row>
    <row r="7195" spans="1:10">
      <c r="A7195" t="n">
        <v>49390</v>
      </c>
      <c r="B7195" s="41" t="n">
        <v>51</v>
      </c>
      <c r="C7195" s="7" t="n">
        <v>4</v>
      </c>
      <c r="D7195" s="7" t="n">
        <v>0</v>
      </c>
      <c r="E7195" s="7" t="s">
        <v>220</v>
      </c>
    </row>
    <row r="7196" spans="1:10">
      <c r="A7196" t="s">
        <v>4</v>
      </c>
      <c r="B7196" s="4" t="s">
        <v>5</v>
      </c>
      <c r="C7196" s="4" t="s">
        <v>11</v>
      </c>
    </row>
    <row r="7197" spans="1:10">
      <c r="A7197" t="n">
        <v>49404</v>
      </c>
      <c r="B7197" s="36" t="n">
        <v>16</v>
      </c>
      <c r="C7197" s="7" t="n">
        <v>0</v>
      </c>
    </row>
    <row r="7198" spans="1:10">
      <c r="A7198" t="s">
        <v>4</v>
      </c>
      <c r="B7198" s="4" t="s">
        <v>5</v>
      </c>
      <c r="C7198" s="4" t="s">
        <v>11</v>
      </c>
      <c r="D7198" s="4" t="s">
        <v>46</v>
      </c>
      <c r="E7198" s="4" t="s">
        <v>7</v>
      </c>
      <c r="F7198" s="4" t="s">
        <v>7</v>
      </c>
      <c r="G7198" s="4" t="s">
        <v>46</v>
      </c>
      <c r="H7198" s="4" t="s">
        <v>7</v>
      </c>
      <c r="I7198" s="4" t="s">
        <v>7</v>
      </c>
    </row>
    <row r="7199" spans="1:10">
      <c r="A7199" t="n">
        <v>49407</v>
      </c>
      <c r="B7199" s="42" t="n">
        <v>26</v>
      </c>
      <c r="C7199" s="7" t="n">
        <v>0</v>
      </c>
      <c r="D7199" s="7" t="s">
        <v>396</v>
      </c>
      <c r="E7199" s="7" t="n">
        <v>2</v>
      </c>
      <c r="F7199" s="7" t="n">
        <v>3</v>
      </c>
      <c r="G7199" s="7" t="s">
        <v>397</v>
      </c>
      <c r="H7199" s="7" t="n">
        <v>2</v>
      </c>
      <c r="I7199" s="7" t="n">
        <v>0</v>
      </c>
    </row>
    <row r="7200" spans="1:10">
      <c r="A7200" t="s">
        <v>4</v>
      </c>
      <c r="B7200" s="4" t="s">
        <v>5</v>
      </c>
    </row>
    <row r="7201" spans="1:10">
      <c r="A7201" t="n">
        <v>49559</v>
      </c>
      <c r="B7201" s="43" t="n">
        <v>28</v>
      </c>
    </row>
    <row r="7202" spans="1:10">
      <c r="A7202" t="s">
        <v>4</v>
      </c>
      <c r="B7202" s="4" t="s">
        <v>5</v>
      </c>
      <c r="C7202" s="4" t="s">
        <v>11</v>
      </c>
      <c r="D7202" s="4" t="s">
        <v>7</v>
      </c>
    </row>
    <row r="7203" spans="1:10">
      <c r="A7203" t="n">
        <v>49560</v>
      </c>
      <c r="B7203" s="63" t="n">
        <v>89</v>
      </c>
      <c r="C7203" s="7" t="n">
        <v>65533</v>
      </c>
      <c r="D7203" s="7" t="n">
        <v>1</v>
      </c>
    </row>
    <row r="7204" spans="1:10">
      <c r="A7204" t="s">
        <v>4</v>
      </c>
      <c r="B7204" s="4" t="s">
        <v>5</v>
      </c>
      <c r="C7204" s="4" t="s">
        <v>7</v>
      </c>
      <c r="D7204" s="4" t="s">
        <v>11</v>
      </c>
      <c r="E7204" s="4" t="s">
        <v>11</v>
      </c>
      <c r="F7204" s="4" t="s">
        <v>7</v>
      </c>
    </row>
    <row r="7205" spans="1:10">
      <c r="A7205" t="n">
        <v>49564</v>
      </c>
      <c r="B7205" s="65" t="n">
        <v>25</v>
      </c>
      <c r="C7205" s="7" t="n">
        <v>1</v>
      </c>
      <c r="D7205" s="7" t="n">
        <v>65535</v>
      </c>
      <c r="E7205" s="7" t="n">
        <v>65535</v>
      </c>
      <c r="F7205" s="7" t="n">
        <v>0</v>
      </c>
    </row>
    <row r="7206" spans="1:10">
      <c r="A7206" t="s">
        <v>4</v>
      </c>
      <c r="B7206" s="4" t="s">
        <v>5</v>
      </c>
      <c r="C7206" s="4" t="s">
        <v>7</v>
      </c>
      <c r="D7206" s="4" t="s">
        <v>11</v>
      </c>
      <c r="E7206" s="4" t="s">
        <v>8</v>
      </c>
      <c r="F7206" s="4" t="s">
        <v>8</v>
      </c>
      <c r="G7206" s="4" t="s">
        <v>8</v>
      </c>
      <c r="H7206" s="4" t="s">
        <v>8</v>
      </c>
    </row>
    <row r="7207" spans="1:10">
      <c r="A7207" t="n">
        <v>49571</v>
      </c>
      <c r="B7207" s="41" t="n">
        <v>51</v>
      </c>
      <c r="C7207" s="7" t="n">
        <v>3</v>
      </c>
      <c r="D7207" s="7" t="n">
        <v>15</v>
      </c>
      <c r="E7207" s="7" t="s">
        <v>163</v>
      </c>
      <c r="F7207" s="7" t="s">
        <v>167</v>
      </c>
      <c r="G7207" s="7" t="s">
        <v>165</v>
      </c>
      <c r="H7207" s="7" t="s">
        <v>166</v>
      </c>
    </row>
    <row r="7208" spans="1:10">
      <c r="A7208" t="s">
        <v>4</v>
      </c>
      <c r="B7208" s="4" t="s">
        <v>5</v>
      </c>
      <c r="C7208" s="4" t="s">
        <v>11</v>
      </c>
      <c r="D7208" s="4" t="s">
        <v>7</v>
      </c>
      <c r="E7208" s="4" t="s">
        <v>16</v>
      </c>
      <c r="F7208" s="4" t="s">
        <v>11</v>
      </c>
    </row>
    <row r="7209" spans="1:10">
      <c r="A7209" t="n">
        <v>49584</v>
      </c>
      <c r="B7209" s="62" t="n">
        <v>59</v>
      </c>
      <c r="C7209" s="7" t="n">
        <v>15</v>
      </c>
      <c r="D7209" s="7" t="n">
        <v>13</v>
      </c>
      <c r="E7209" s="7" t="n">
        <v>0.150000005960464</v>
      </c>
      <c r="F7209" s="7" t="n">
        <v>0</v>
      </c>
    </row>
    <row r="7210" spans="1:10">
      <c r="A7210" t="s">
        <v>4</v>
      </c>
      <c r="B7210" s="4" t="s">
        <v>5</v>
      </c>
      <c r="C7210" s="4" t="s">
        <v>11</v>
      </c>
    </row>
    <row r="7211" spans="1:10">
      <c r="A7211" t="n">
        <v>49594</v>
      </c>
      <c r="B7211" s="36" t="n">
        <v>16</v>
      </c>
      <c r="C7211" s="7" t="n">
        <v>1000</v>
      </c>
    </row>
    <row r="7212" spans="1:10">
      <c r="A7212" t="s">
        <v>4</v>
      </c>
      <c r="B7212" s="4" t="s">
        <v>5</v>
      </c>
      <c r="C7212" s="4" t="s">
        <v>7</v>
      </c>
      <c r="D7212" s="4" t="s">
        <v>11</v>
      </c>
      <c r="E7212" s="4" t="s">
        <v>8</v>
      </c>
    </row>
    <row r="7213" spans="1:10">
      <c r="A7213" t="n">
        <v>49597</v>
      </c>
      <c r="B7213" s="41" t="n">
        <v>51</v>
      </c>
      <c r="C7213" s="7" t="n">
        <v>4</v>
      </c>
      <c r="D7213" s="7" t="n">
        <v>15</v>
      </c>
      <c r="E7213" s="7" t="s">
        <v>398</v>
      </c>
    </row>
    <row r="7214" spans="1:10">
      <c r="A7214" t="s">
        <v>4</v>
      </c>
      <c r="B7214" s="4" t="s">
        <v>5</v>
      </c>
      <c r="C7214" s="4" t="s">
        <v>11</v>
      </c>
    </row>
    <row r="7215" spans="1:10">
      <c r="A7215" t="n">
        <v>49610</v>
      </c>
      <c r="B7215" s="36" t="n">
        <v>16</v>
      </c>
      <c r="C7215" s="7" t="n">
        <v>0</v>
      </c>
    </row>
    <row r="7216" spans="1:10">
      <c r="A7216" t="s">
        <v>4</v>
      </c>
      <c r="B7216" s="4" t="s">
        <v>5</v>
      </c>
      <c r="C7216" s="4" t="s">
        <v>11</v>
      </c>
      <c r="D7216" s="4" t="s">
        <v>46</v>
      </c>
      <c r="E7216" s="4" t="s">
        <v>7</v>
      </c>
      <c r="F7216" s="4" t="s">
        <v>7</v>
      </c>
      <c r="G7216" s="4" t="s">
        <v>46</v>
      </c>
      <c r="H7216" s="4" t="s">
        <v>7</v>
      </c>
      <c r="I7216" s="4" t="s">
        <v>7</v>
      </c>
    </row>
    <row r="7217" spans="1:9">
      <c r="A7217" t="n">
        <v>49613</v>
      </c>
      <c r="B7217" s="42" t="n">
        <v>26</v>
      </c>
      <c r="C7217" s="7" t="n">
        <v>15</v>
      </c>
      <c r="D7217" s="7" t="s">
        <v>399</v>
      </c>
      <c r="E7217" s="7" t="n">
        <v>2</v>
      </c>
      <c r="F7217" s="7" t="n">
        <v>3</v>
      </c>
      <c r="G7217" s="7" t="s">
        <v>400</v>
      </c>
      <c r="H7217" s="7" t="n">
        <v>2</v>
      </c>
      <c r="I7217" s="7" t="n">
        <v>0</v>
      </c>
    </row>
    <row r="7218" spans="1:9">
      <c r="A7218" t="s">
        <v>4</v>
      </c>
      <c r="B7218" s="4" t="s">
        <v>5</v>
      </c>
    </row>
    <row r="7219" spans="1:9">
      <c r="A7219" t="n">
        <v>49696</v>
      </c>
      <c r="B7219" s="43" t="n">
        <v>28</v>
      </c>
    </row>
    <row r="7220" spans="1:9">
      <c r="A7220" t="s">
        <v>4</v>
      </c>
      <c r="B7220" s="4" t="s">
        <v>5</v>
      </c>
      <c r="C7220" s="4" t="s">
        <v>7</v>
      </c>
      <c r="D7220" s="4" t="s">
        <v>11</v>
      </c>
      <c r="E7220" s="4" t="s">
        <v>11</v>
      </c>
      <c r="F7220" s="4" t="s">
        <v>7</v>
      </c>
    </row>
    <row r="7221" spans="1:9">
      <c r="A7221" t="n">
        <v>49697</v>
      </c>
      <c r="B7221" s="65" t="n">
        <v>25</v>
      </c>
      <c r="C7221" s="7" t="n">
        <v>1</v>
      </c>
      <c r="D7221" s="7" t="n">
        <v>60</v>
      </c>
      <c r="E7221" s="7" t="n">
        <v>640</v>
      </c>
      <c r="F7221" s="7" t="n">
        <v>2</v>
      </c>
    </row>
    <row r="7222" spans="1:9">
      <c r="A7222" t="s">
        <v>4</v>
      </c>
      <c r="B7222" s="4" t="s">
        <v>5</v>
      </c>
      <c r="C7222" s="4" t="s">
        <v>7</v>
      </c>
      <c r="D7222" s="4" t="s">
        <v>11</v>
      </c>
      <c r="E7222" s="4" t="s">
        <v>8</v>
      </c>
    </row>
    <row r="7223" spans="1:9">
      <c r="A7223" t="n">
        <v>49704</v>
      </c>
      <c r="B7223" s="41" t="n">
        <v>51</v>
      </c>
      <c r="C7223" s="7" t="n">
        <v>4</v>
      </c>
      <c r="D7223" s="7" t="n">
        <v>0</v>
      </c>
      <c r="E7223" s="7" t="s">
        <v>168</v>
      </c>
    </row>
    <row r="7224" spans="1:9">
      <c r="A7224" t="s">
        <v>4</v>
      </c>
      <c r="B7224" s="4" t="s">
        <v>5</v>
      </c>
      <c r="C7224" s="4" t="s">
        <v>11</v>
      </c>
    </row>
    <row r="7225" spans="1:9">
      <c r="A7225" t="n">
        <v>49718</v>
      </c>
      <c r="B7225" s="36" t="n">
        <v>16</v>
      </c>
      <c r="C7225" s="7" t="n">
        <v>0</v>
      </c>
    </row>
    <row r="7226" spans="1:9">
      <c r="A7226" t="s">
        <v>4</v>
      </c>
      <c r="B7226" s="4" t="s">
        <v>5</v>
      </c>
      <c r="C7226" s="4" t="s">
        <v>11</v>
      </c>
      <c r="D7226" s="4" t="s">
        <v>46</v>
      </c>
      <c r="E7226" s="4" t="s">
        <v>7</v>
      </c>
      <c r="F7226" s="4" t="s">
        <v>7</v>
      </c>
    </row>
    <row r="7227" spans="1:9">
      <c r="A7227" t="n">
        <v>49721</v>
      </c>
      <c r="B7227" s="42" t="n">
        <v>26</v>
      </c>
      <c r="C7227" s="7" t="n">
        <v>0</v>
      </c>
      <c r="D7227" s="7" t="s">
        <v>401</v>
      </c>
      <c r="E7227" s="7" t="n">
        <v>2</v>
      </c>
      <c r="F7227" s="7" t="n">
        <v>0</v>
      </c>
    </row>
    <row r="7228" spans="1:9">
      <c r="A7228" t="s">
        <v>4</v>
      </c>
      <c r="B7228" s="4" t="s">
        <v>5</v>
      </c>
    </row>
    <row r="7229" spans="1:9">
      <c r="A7229" t="n">
        <v>49820</v>
      </c>
      <c r="B7229" s="43" t="n">
        <v>28</v>
      </c>
    </row>
    <row r="7230" spans="1:9">
      <c r="A7230" t="s">
        <v>4</v>
      </c>
      <c r="B7230" s="4" t="s">
        <v>5</v>
      </c>
      <c r="C7230" s="4" t="s">
        <v>11</v>
      </c>
      <c r="D7230" s="4" t="s">
        <v>7</v>
      </c>
    </row>
    <row r="7231" spans="1:9">
      <c r="A7231" t="n">
        <v>49821</v>
      </c>
      <c r="B7231" s="63" t="n">
        <v>89</v>
      </c>
      <c r="C7231" s="7" t="n">
        <v>65533</v>
      </c>
      <c r="D7231" s="7" t="n">
        <v>1</v>
      </c>
    </row>
    <row r="7232" spans="1:9">
      <c r="A7232" t="s">
        <v>4</v>
      </c>
      <c r="B7232" s="4" t="s">
        <v>5</v>
      </c>
      <c r="C7232" s="4" t="s">
        <v>7</v>
      </c>
      <c r="D7232" s="4" t="s">
        <v>11</v>
      </c>
      <c r="E7232" s="4" t="s">
        <v>11</v>
      </c>
      <c r="F7232" s="4" t="s">
        <v>7</v>
      </c>
    </row>
    <row r="7233" spans="1:9">
      <c r="A7233" t="n">
        <v>49825</v>
      </c>
      <c r="B7233" s="65" t="n">
        <v>25</v>
      </c>
      <c r="C7233" s="7" t="n">
        <v>1</v>
      </c>
      <c r="D7233" s="7" t="n">
        <v>65535</v>
      </c>
      <c r="E7233" s="7" t="n">
        <v>65535</v>
      </c>
      <c r="F7233" s="7" t="n">
        <v>0</v>
      </c>
    </row>
    <row r="7234" spans="1:9">
      <c r="A7234" t="s">
        <v>4</v>
      </c>
      <c r="B7234" s="4" t="s">
        <v>5</v>
      </c>
      <c r="C7234" s="4" t="s">
        <v>7</v>
      </c>
      <c r="D7234" s="4" t="s">
        <v>11</v>
      </c>
      <c r="E7234" s="4" t="s">
        <v>8</v>
      </c>
    </row>
    <row r="7235" spans="1:9">
      <c r="A7235" t="n">
        <v>49832</v>
      </c>
      <c r="B7235" s="41" t="n">
        <v>51</v>
      </c>
      <c r="C7235" s="7" t="n">
        <v>4</v>
      </c>
      <c r="D7235" s="7" t="n">
        <v>15</v>
      </c>
      <c r="E7235" s="7" t="s">
        <v>277</v>
      </c>
    </row>
    <row r="7236" spans="1:9">
      <c r="A7236" t="s">
        <v>4</v>
      </c>
      <c r="B7236" s="4" t="s">
        <v>5</v>
      </c>
      <c r="C7236" s="4" t="s">
        <v>11</v>
      </c>
    </row>
    <row r="7237" spans="1:9">
      <c r="A7237" t="n">
        <v>49845</v>
      </c>
      <c r="B7237" s="36" t="n">
        <v>16</v>
      </c>
      <c r="C7237" s="7" t="n">
        <v>0</v>
      </c>
    </row>
    <row r="7238" spans="1:9">
      <c r="A7238" t="s">
        <v>4</v>
      </c>
      <c r="B7238" s="4" t="s">
        <v>5</v>
      </c>
      <c r="C7238" s="4" t="s">
        <v>11</v>
      </c>
      <c r="D7238" s="4" t="s">
        <v>46</v>
      </c>
      <c r="E7238" s="4" t="s">
        <v>7</v>
      </c>
      <c r="F7238" s="4" t="s">
        <v>7</v>
      </c>
      <c r="G7238" s="4" t="s">
        <v>46</v>
      </c>
      <c r="H7238" s="4" t="s">
        <v>7</v>
      </c>
      <c r="I7238" s="4" t="s">
        <v>7</v>
      </c>
      <c r="J7238" s="4" t="s">
        <v>46</v>
      </c>
      <c r="K7238" s="4" t="s">
        <v>7</v>
      </c>
      <c r="L7238" s="4" t="s">
        <v>7</v>
      </c>
    </row>
    <row r="7239" spans="1:9">
      <c r="A7239" t="n">
        <v>49848</v>
      </c>
      <c r="B7239" s="42" t="n">
        <v>26</v>
      </c>
      <c r="C7239" s="7" t="n">
        <v>15</v>
      </c>
      <c r="D7239" s="7" t="s">
        <v>402</v>
      </c>
      <c r="E7239" s="7" t="n">
        <v>2</v>
      </c>
      <c r="F7239" s="7" t="n">
        <v>3</v>
      </c>
      <c r="G7239" s="7" t="s">
        <v>403</v>
      </c>
      <c r="H7239" s="7" t="n">
        <v>2</v>
      </c>
      <c r="I7239" s="7" t="n">
        <v>3</v>
      </c>
      <c r="J7239" s="7" t="s">
        <v>404</v>
      </c>
      <c r="K7239" s="7" t="n">
        <v>2</v>
      </c>
      <c r="L7239" s="7" t="n">
        <v>0</v>
      </c>
    </row>
    <row r="7240" spans="1:9">
      <c r="A7240" t="s">
        <v>4</v>
      </c>
      <c r="B7240" s="4" t="s">
        <v>5</v>
      </c>
    </row>
    <row r="7241" spans="1:9">
      <c r="A7241" t="n">
        <v>50099</v>
      </c>
      <c r="B7241" s="43" t="n">
        <v>28</v>
      </c>
    </row>
    <row r="7242" spans="1:9">
      <c r="A7242" t="s">
        <v>4</v>
      </c>
      <c r="B7242" s="4" t="s">
        <v>5</v>
      </c>
      <c r="C7242" s="4" t="s">
        <v>11</v>
      </c>
      <c r="D7242" s="4" t="s">
        <v>7</v>
      </c>
      <c r="E7242" s="4" t="s">
        <v>16</v>
      </c>
      <c r="F7242" s="4" t="s">
        <v>11</v>
      </c>
    </row>
    <row r="7243" spans="1:9">
      <c r="A7243" t="n">
        <v>50100</v>
      </c>
      <c r="B7243" s="62" t="n">
        <v>59</v>
      </c>
      <c r="C7243" s="7" t="n">
        <v>0</v>
      </c>
      <c r="D7243" s="7" t="n">
        <v>1</v>
      </c>
      <c r="E7243" s="7" t="n">
        <v>0.150000005960464</v>
      </c>
      <c r="F7243" s="7" t="n">
        <v>0</v>
      </c>
    </row>
    <row r="7244" spans="1:9">
      <c r="A7244" t="s">
        <v>4</v>
      </c>
      <c r="B7244" s="4" t="s">
        <v>5</v>
      </c>
      <c r="C7244" s="4" t="s">
        <v>11</v>
      </c>
    </row>
    <row r="7245" spans="1:9">
      <c r="A7245" t="n">
        <v>50110</v>
      </c>
      <c r="B7245" s="36" t="n">
        <v>16</v>
      </c>
      <c r="C7245" s="7" t="n">
        <v>1000</v>
      </c>
    </row>
    <row r="7246" spans="1:9">
      <c r="A7246" t="s">
        <v>4</v>
      </c>
      <c r="B7246" s="4" t="s">
        <v>5</v>
      </c>
      <c r="C7246" s="4" t="s">
        <v>7</v>
      </c>
      <c r="D7246" s="4" t="s">
        <v>16</v>
      </c>
      <c r="E7246" s="4" t="s">
        <v>16</v>
      </c>
      <c r="F7246" s="4" t="s">
        <v>16</v>
      </c>
    </row>
    <row r="7247" spans="1:9">
      <c r="A7247" t="n">
        <v>50113</v>
      </c>
      <c r="B7247" s="26" t="n">
        <v>45</v>
      </c>
      <c r="C7247" s="7" t="n">
        <v>9</v>
      </c>
      <c r="D7247" s="7" t="n">
        <v>0.0199999995529652</v>
      </c>
      <c r="E7247" s="7" t="n">
        <v>0.0199999995529652</v>
      </c>
      <c r="F7247" s="7" t="n">
        <v>0.25</v>
      </c>
    </row>
    <row r="7248" spans="1:9">
      <c r="A7248" t="s">
        <v>4</v>
      </c>
      <c r="B7248" s="4" t="s">
        <v>5</v>
      </c>
      <c r="C7248" s="4" t="s">
        <v>7</v>
      </c>
      <c r="D7248" s="4" t="s">
        <v>11</v>
      </c>
      <c r="E7248" s="4" t="s">
        <v>11</v>
      </c>
      <c r="F7248" s="4" t="s">
        <v>7</v>
      </c>
    </row>
    <row r="7249" spans="1:12">
      <c r="A7249" t="n">
        <v>50127</v>
      </c>
      <c r="B7249" s="65" t="n">
        <v>25</v>
      </c>
      <c r="C7249" s="7" t="n">
        <v>1</v>
      </c>
      <c r="D7249" s="7" t="n">
        <v>60</v>
      </c>
      <c r="E7249" s="7" t="n">
        <v>640</v>
      </c>
      <c r="F7249" s="7" t="n">
        <v>2</v>
      </c>
    </row>
    <row r="7250" spans="1:12">
      <c r="A7250" t="s">
        <v>4</v>
      </c>
      <c r="B7250" s="4" t="s">
        <v>5</v>
      </c>
      <c r="C7250" s="4" t="s">
        <v>7</v>
      </c>
      <c r="D7250" s="4" t="s">
        <v>11</v>
      </c>
      <c r="E7250" s="4" t="s">
        <v>8</v>
      </c>
    </row>
    <row r="7251" spans="1:12">
      <c r="A7251" t="n">
        <v>50134</v>
      </c>
      <c r="B7251" s="41" t="n">
        <v>51</v>
      </c>
      <c r="C7251" s="7" t="n">
        <v>4</v>
      </c>
      <c r="D7251" s="7" t="n">
        <v>0</v>
      </c>
      <c r="E7251" s="7" t="s">
        <v>220</v>
      </c>
    </row>
    <row r="7252" spans="1:12">
      <c r="A7252" t="s">
        <v>4</v>
      </c>
      <c r="B7252" s="4" t="s">
        <v>5</v>
      </c>
      <c r="C7252" s="4" t="s">
        <v>11</v>
      </c>
    </row>
    <row r="7253" spans="1:12">
      <c r="A7253" t="n">
        <v>50148</v>
      </c>
      <c r="B7253" s="36" t="n">
        <v>16</v>
      </c>
      <c r="C7253" s="7" t="n">
        <v>0</v>
      </c>
    </row>
    <row r="7254" spans="1:12">
      <c r="A7254" t="s">
        <v>4</v>
      </c>
      <c r="B7254" s="4" t="s">
        <v>5</v>
      </c>
      <c r="C7254" s="4" t="s">
        <v>11</v>
      </c>
      <c r="D7254" s="4" t="s">
        <v>46</v>
      </c>
      <c r="E7254" s="4" t="s">
        <v>7</v>
      </c>
      <c r="F7254" s="4" t="s">
        <v>7</v>
      </c>
      <c r="G7254" s="4" t="s">
        <v>46</v>
      </c>
      <c r="H7254" s="4" t="s">
        <v>7</v>
      </c>
      <c r="I7254" s="4" t="s">
        <v>7</v>
      </c>
      <c r="J7254" s="4" t="s">
        <v>46</v>
      </c>
      <c r="K7254" s="4" t="s">
        <v>7</v>
      </c>
      <c r="L7254" s="4" t="s">
        <v>7</v>
      </c>
    </row>
    <row r="7255" spans="1:12">
      <c r="A7255" t="n">
        <v>50151</v>
      </c>
      <c r="B7255" s="42" t="n">
        <v>26</v>
      </c>
      <c r="C7255" s="7" t="n">
        <v>0</v>
      </c>
      <c r="D7255" s="7" t="s">
        <v>405</v>
      </c>
      <c r="E7255" s="7" t="n">
        <v>2</v>
      </c>
      <c r="F7255" s="7" t="n">
        <v>3</v>
      </c>
      <c r="G7255" s="7" t="s">
        <v>406</v>
      </c>
      <c r="H7255" s="7" t="n">
        <v>2</v>
      </c>
      <c r="I7255" s="7" t="n">
        <v>3</v>
      </c>
      <c r="J7255" s="7" t="s">
        <v>407</v>
      </c>
      <c r="K7255" s="7" t="n">
        <v>2</v>
      </c>
      <c r="L7255" s="7" t="n">
        <v>0</v>
      </c>
    </row>
    <row r="7256" spans="1:12">
      <c r="A7256" t="s">
        <v>4</v>
      </c>
      <c r="B7256" s="4" t="s">
        <v>5</v>
      </c>
    </row>
    <row r="7257" spans="1:12">
      <c r="A7257" t="n">
        <v>50264</v>
      </c>
      <c r="B7257" s="43" t="n">
        <v>28</v>
      </c>
    </row>
    <row r="7258" spans="1:12">
      <c r="A7258" t="s">
        <v>4</v>
      </c>
      <c r="B7258" s="4" t="s">
        <v>5</v>
      </c>
      <c r="C7258" s="4" t="s">
        <v>11</v>
      </c>
      <c r="D7258" s="4" t="s">
        <v>7</v>
      </c>
    </row>
    <row r="7259" spans="1:12">
      <c r="A7259" t="n">
        <v>50265</v>
      </c>
      <c r="B7259" s="63" t="n">
        <v>89</v>
      </c>
      <c r="C7259" s="7" t="n">
        <v>65533</v>
      </c>
      <c r="D7259" s="7" t="n">
        <v>1</v>
      </c>
    </row>
    <row r="7260" spans="1:12">
      <c r="A7260" t="s">
        <v>4</v>
      </c>
      <c r="B7260" s="4" t="s">
        <v>5</v>
      </c>
      <c r="C7260" s="4" t="s">
        <v>7</v>
      </c>
      <c r="D7260" s="4" t="s">
        <v>11</v>
      </c>
      <c r="E7260" s="4" t="s">
        <v>11</v>
      </c>
      <c r="F7260" s="4" t="s">
        <v>7</v>
      </c>
    </row>
    <row r="7261" spans="1:12">
      <c r="A7261" t="n">
        <v>50269</v>
      </c>
      <c r="B7261" s="65" t="n">
        <v>25</v>
      </c>
      <c r="C7261" s="7" t="n">
        <v>1</v>
      </c>
      <c r="D7261" s="7" t="n">
        <v>65535</v>
      </c>
      <c r="E7261" s="7" t="n">
        <v>65535</v>
      </c>
      <c r="F7261" s="7" t="n">
        <v>0</v>
      </c>
    </row>
    <row r="7262" spans="1:12">
      <c r="A7262" t="s">
        <v>4</v>
      </c>
      <c r="B7262" s="4" t="s">
        <v>5</v>
      </c>
      <c r="C7262" s="4" t="s">
        <v>7</v>
      </c>
      <c r="D7262" s="4" t="s">
        <v>11</v>
      </c>
      <c r="E7262" s="4" t="s">
        <v>8</v>
      </c>
    </row>
    <row r="7263" spans="1:12">
      <c r="A7263" t="n">
        <v>50276</v>
      </c>
      <c r="B7263" s="41" t="n">
        <v>51</v>
      </c>
      <c r="C7263" s="7" t="n">
        <v>4</v>
      </c>
      <c r="D7263" s="7" t="n">
        <v>15</v>
      </c>
      <c r="E7263" s="7" t="s">
        <v>408</v>
      </c>
    </row>
    <row r="7264" spans="1:12">
      <c r="A7264" t="s">
        <v>4</v>
      </c>
      <c r="B7264" s="4" t="s">
        <v>5</v>
      </c>
      <c r="C7264" s="4" t="s">
        <v>11</v>
      </c>
    </row>
    <row r="7265" spans="1:12">
      <c r="A7265" t="n">
        <v>50290</v>
      </c>
      <c r="B7265" s="36" t="n">
        <v>16</v>
      </c>
      <c r="C7265" s="7" t="n">
        <v>0</v>
      </c>
    </row>
    <row r="7266" spans="1:12">
      <c r="A7266" t="s">
        <v>4</v>
      </c>
      <c r="B7266" s="4" t="s">
        <v>5</v>
      </c>
      <c r="C7266" s="4" t="s">
        <v>11</v>
      </c>
      <c r="D7266" s="4" t="s">
        <v>46</v>
      </c>
      <c r="E7266" s="4" t="s">
        <v>7</v>
      </c>
      <c r="F7266" s="4" t="s">
        <v>7</v>
      </c>
      <c r="G7266" s="4" t="s">
        <v>46</v>
      </c>
      <c r="H7266" s="4" t="s">
        <v>7</v>
      </c>
      <c r="I7266" s="4" t="s">
        <v>7</v>
      </c>
      <c r="J7266" s="4" t="s">
        <v>46</v>
      </c>
      <c r="K7266" s="4" t="s">
        <v>7</v>
      </c>
      <c r="L7266" s="4" t="s">
        <v>7</v>
      </c>
      <c r="M7266" s="4" t="s">
        <v>46</v>
      </c>
      <c r="N7266" s="4" t="s">
        <v>7</v>
      </c>
      <c r="O7266" s="4" t="s">
        <v>7</v>
      </c>
    </row>
    <row r="7267" spans="1:12">
      <c r="A7267" t="n">
        <v>50293</v>
      </c>
      <c r="B7267" s="42" t="n">
        <v>26</v>
      </c>
      <c r="C7267" s="7" t="n">
        <v>15</v>
      </c>
      <c r="D7267" s="7" t="s">
        <v>409</v>
      </c>
      <c r="E7267" s="7" t="n">
        <v>2</v>
      </c>
      <c r="F7267" s="7" t="n">
        <v>3</v>
      </c>
      <c r="G7267" s="7" t="s">
        <v>410</v>
      </c>
      <c r="H7267" s="7" t="n">
        <v>2</v>
      </c>
      <c r="I7267" s="7" t="n">
        <v>3</v>
      </c>
      <c r="J7267" s="7" t="s">
        <v>411</v>
      </c>
      <c r="K7267" s="7" t="n">
        <v>2</v>
      </c>
      <c r="L7267" s="7" t="n">
        <v>3</v>
      </c>
      <c r="M7267" s="7" t="s">
        <v>412</v>
      </c>
      <c r="N7267" s="7" t="n">
        <v>2</v>
      </c>
      <c r="O7267" s="7" t="n">
        <v>0</v>
      </c>
    </row>
    <row r="7268" spans="1:12">
      <c r="A7268" t="s">
        <v>4</v>
      </c>
      <c r="B7268" s="4" t="s">
        <v>5</v>
      </c>
    </row>
    <row r="7269" spans="1:12">
      <c r="A7269" t="n">
        <v>50720</v>
      </c>
      <c r="B7269" s="43" t="n">
        <v>28</v>
      </c>
    </row>
    <row r="7270" spans="1:12">
      <c r="A7270" t="s">
        <v>4</v>
      </c>
      <c r="B7270" s="4" t="s">
        <v>5</v>
      </c>
      <c r="C7270" s="4" t="s">
        <v>7</v>
      </c>
      <c r="D7270" s="4" t="s">
        <v>11</v>
      </c>
      <c r="E7270" s="4" t="s">
        <v>11</v>
      </c>
      <c r="F7270" s="4" t="s">
        <v>7</v>
      </c>
    </row>
    <row r="7271" spans="1:12">
      <c r="A7271" t="n">
        <v>50721</v>
      </c>
      <c r="B7271" s="65" t="n">
        <v>25</v>
      </c>
      <c r="C7271" s="7" t="n">
        <v>1</v>
      </c>
      <c r="D7271" s="7" t="n">
        <v>60</v>
      </c>
      <c r="E7271" s="7" t="n">
        <v>640</v>
      </c>
      <c r="F7271" s="7" t="n">
        <v>2</v>
      </c>
    </row>
    <row r="7272" spans="1:12">
      <c r="A7272" t="s">
        <v>4</v>
      </c>
      <c r="B7272" s="4" t="s">
        <v>5</v>
      </c>
      <c r="C7272" s="4" t="s">
        <v>7</v>
      </c>
      <c r="D7272" s="4" t="s">
        <v>11</v>
      </c>
      <c r="E7272" s="4" t="s">
        <v>8</v>
      </c>
    </row>
    <row r="7273" spans="1:12">
      <c r="A7273" t="n">
        <v>50728</v>
      </c>
      <c r="B7273" s="41" t="n">
        <v>51</v>
      </c>
      <c r="C7273" s="7" t="n">
        <v>4</v>
      </c>
      <c r="D7273" s="7" t="n">
        <v>0</v>
      </c>
      <c r="E7273" s="7" t="s">
        <v>398</v>
      </c>
    </row>
    <row r="7274" spans="1:12">
      <c r="A7274" t="s">
        <v>4</v>
      </c>
      <c r="B7274" s="4" t="s">
        <v>5</v>
      </c>
      <c r="C7274" s="4" t="s">
        <v>11</v>
      </c>
    </row>
    <row r="7275" spans="1:12">
      <c r="A7275" t="n">
        <v>50741</v>
      </c>
      <c r="B7275" s="36" t="n">
        <v>16</v>
      </c>
      <c r="C7275" s="7" t="n">
        <v>0</v>
      </c>
    </row>
    <row r="7276" spans="1:12">
      <c r="A7276" t="s">
        <v>4</v>
      </c>
      <c r="B7276" s="4" t="s">
        <v>5</v>
      </c>
      <c r="C7276" s="4" t="s">
        <v>11</v>
      </c>
      <c r="D7276" s="4" t="s">
        <v>46</v>
      </c>
      <c r="E7276" s="4" t="s">
        <v>7</v>
      </c>
      <c r="F7276" s="4" t="s">
        <v>7</v>
      </c>
      <c r="G7276" s="4" t="s">
        <v>46</v>
      </c>
      <c r="H7276" s="4" t="s">
        <v>7</v>
      </c>
      <c r="I7276" s="4" t="s">
        <v>7</v>
      </c>
    </row>
    <row r="7277" spans="1:12">
      <c r="A7277" t="n">
        <v>50744</v>
      </c>
      <c r="B7277" s="42" t="n">
        <v>26</v>
      </c>
      <c r="C7277" s="7" t="n">
        <v>0</v>
      </c>
      <c r="D7277" s="7" t="s">
        <v>413</v>
      </c>
      <c r="E7277" s="7" t="n">
        <v>2</v>
      </c>
      <c r="F7277" s="7" t="n">
        <v>3</v>
      </c>
      <c r="G7277" s="7" t="s">
        <v>414</v>
      </c>
      <c r="H7277" s="7" t="n">
        <v>2</v>
      </c>
      <c r="I7277" s="7" t="n">
        <v>0</v>
      </c>
    </row>
    <row r="7278" spans="1:12">
      <c r="A7278" t="s">
        <v>4</v>
      </c>
      <c r="B7278" s="4" t="s">
        <v>5</v>
      </c>
    </row>
    <row r="7279" spans="1:12">
      <c r="A7279" t="n">
        <v>50867</v>
      </c>
      <c r="B7279" s="43" t="n">
        <v>28</v>
      </c>
    </row>
    <row r="7280" spans="1:12">
      <c r="A7280" t="s">
        <v>4</v>
      </c>
      <c r="B7280" s="4" t="s">
        <v>5</v>
      </c>
      <c r="C7280" s="4" t="s">
        <v>11</v>
      </c>
      <c r="D7280" s="4" t="s">
        <v>7</v>
      </c>
    </row>
    <row r="7281" spans="1:15">
      <c r="A7281" t="n">
        <v>50868</v>
      </c>
      <c r="B7281" s="63" t="n">
        <v>89</v>
      </c>
      <c r="C7281" s="7" t="n">
        <v>65533</v>
      </c>
      <c r="D7281" s="7" t="n">
        <v>1</v>
      </c>
    </row>
    <row r="7282" spans="1:15">
      <c r="A7282" t="s">
        <v>4</v>
      </c>
      <c r="B7282" s="4" t="s">
        <v>5</v>
      </c>
      <c r="C7282" s="4" t="s">
        <v>7</v>
      </c>
      <c r="D7282" s="4" t="s">
        <v>11</v>
      </c>
      <c r="E7282" s="4" t="s">
        <v>11</v>
      </c>
      <c r="F7282" s="4" t="s">
        <v>7</v>
      </c>
    </row>
    <row r="7283" spans="1:15">
      <c r="A7283" t="n">
        <v>50872</v>
      </c>
      <c r="B7283" s="65" t="n">
        <v>25</v>
      </c>
      <c r="C7283" s="7" t="n">
        <v>1</v>
      </c>
      <c r="D7283" s="7" t="n">
        <v>65535</v>
      </c>
      <c r="E7283" s="7" t="n">
        <v>65535</v>
      </c>
      <c r="F7283" s="7" t="n">
        <v>0</v>
      </c>
    </row>
    <row r="7284" spans="1:15">
      <c r="A7284" t="s">
        <v>4</v>
      </c>
      <c r="B7284" s="4" t="s">
        <v>5</v>
      </c>
      <c r="C7284" s="4" t="s">
        <v>7</v>
      </c>
      <c r="D7284" s="4" t="s">
        <v>11</v>
      </c>
      <c r="E7284" s="4" t="s">
        <v>8</v>
      </c>
    </row>
    <row r="7285" spans="1:15">
      <c r="A7285" t="n">
        <v>50879</v>
      </c>
      <c r="B7285" s="41" t="n">
        <v>51</v>
      </c>
      <c r="C7285" s="7" t="n">
        <v>4</v>
      </c>
      <c r="D7285" s="7" t="n">
        <v>15</v>
      </c>
      <c r="E7285" s="7" t="s">
        <v>415</v>
      </c>
    </row>
    <row r="7286" spans="1:15">
      <c r="A7286" t="s">
        <v>4</v>
      </c>
      <c r="B7286" s="4" t="s">
        <v>5</v>
      </c>
      <c r="C7286" s="4" t="s">
        <v>11</v>
      </c>
    </row>
    <row r="7287" spans="1:15">
      <c r="A7287" t="n">
        <v>50893</v>
      </c>
      <c r="B7287" s="36" t="n">
        <v>16</v>
      </c>
      <c r="C7287" s="7" t="n">
        <v>0</v>
      </c>
    </row>
    <row r="7288" spans="1:15">
      <c r="A7288" t="s">
        <v>4</v>
      </c>
      <c r="B7288" s="4" t="s">
        <v>5</v>
      </c>
      <c r="C7288" s="4" t="s">
        <v>11</v>
      </c>
      <c r="D7288" s="4" t="s">
        <v>46</v>
      </c>
      <c r="E7288" s="4" t="s">
        <v>7</v>
      </c>
      <c r="F7288" s="4" t="s">
        <v>7</v>
      </c>
      <c r="G7288" s="4" t="s">
        <v>46</v>
      </c>
      <c r="H7288" s="4" t="s">
        <v>7</v>
      </c>
      <c r="I7288" s="4" t="s">
        <v>7</v>
      </c>
    </row>
    <row r="7289" spans="1:15">
      <c r="A7289" t="n">
        <v>50896</v>
      </c>
      <c r="B7289" s="42" t="n">
        <v>26</v>
      </c>
      <c r="C7289" s="7" t="n">
        <v>15</v>
      </c>
      <c r="D7289" s="7" t="s">
        <v>416</v>
      </c>
      <c r="E7289" s="7" t="n">
        <v>2</v>
      </c>
      <c r="F7289" s="7" t="n">
        <v>3</v>
      </c>
      <c r="G7289" s="7" t="s">
        <v>417</v>
      </c>
      <c r="H7289" s="7" t="n">
        <v>2</v>
      </c>
      <c r="I7289" s="7" t="n">
        <v>0</v>
      </c>
    </row>
    <row r="7290" spans="1:15">
      <c r="A7290" t="s">
        <v>4</v>
      </c>
      <c r="B7290" s="4" t="s">
        <v>5</v>
      </c>
    </row>
    <row r="7291" spans="1:15">
      <c r="A7291" t="n">
        <v>51004</v>
      </c>
      <c r="B7291" s="43" t="n">
        <v>28</v>
      </c>
    </row>
    <row r="7292" spans="1:15">
      <c r="A7292" t="s">
        <v>4</v>
      </c>
      <c r="B7292" s="4" t="s">
        <v>5</v>
      </c>
      <c r="C7292" s="4" t="s">
        <v>11</v>
      </c>
      <c r="D7292" s="4" t="s">
        <v>7</v>
      </c>
    </row>
    <row r="7293" spans="1:15">
      <c r="A7293" t="n">
        <v>51005</v>
      </c>
      <c r="B7293" s="63" t="n">
        <v>89</v>
      </c>
      <c r="C7293" s="7" t="n">
        <v>15</v>
      </c>
      <c r="D7293" s="7" t="n">
        <v>1</v>
      </c>
    </row>
    <row r="7294" spans="1:15">
      <c r="A7294" t="s">
        <v>4</v>
      </c>
      <c r="B7294" s="4" t="s">
        <v>5</v>
      </c>
      <c r="C7294" s="4" t="s">
        <v>7</v>
      </c>
      <c r="D7294" s="4" t="s">
        <v>11</v>
      </c>
      <c r="E7294" s="4" t="s">
        <v>8</v>
      </c>
      <c r="F7294" s="4" t="s">
        <v>8</v>
      </c>
      <c r="G7294" s="4" t="s">
        <v>8</v>
      </c>
      <c r="H7294" s="4" t="s">
        <v>8</v>
      </c>
    </row>
    <row r="7295" spans="1:15">
      <c r="A7295" t="n">
        <v>51009</v>
      </c>
      <c r="B7295" s="41" t="n">
        <v>51</v>
      </c>
      <c r="C7295" s="7" t="n">
        <v>3</v>
      </c>
      <c r="D7295" s="7" t="n">
        <v>15</v>
      </c>
      <c r="E7295" s="7" t="s">
        <v>390</v>
      </c>
      <c r="F7295" s="7" t="s">
        <v>391</v>
      </c>
      <c r="G7295" s="7" t="s">
        <v>165</v>
      </c>
      <c r="H7295" s="7" t="s">
        <v>166</v>
      </c>
    </row>
    <row r="7296" spans="1:15">
      <c r="A7296" t="s">
        <v>4</v>
      </c>
      <c r="B7296" s="4" t="s">
        <v>5</v>
      </c>
      <c r="C7296" s="4" t="s">
        <v>11</v>
      </c>
      <c r="D7296" s="4" t="s">
        <v>7</v>
      </c>
      <c r="E7296" s="4" t="s">
        <v>8</v>
      </c>
      <c r="F7296" s="4" t="s">
        <v>16</v>
      </c>
      <c r="G7296" s="4" t="s">
        <v>16</v>
      </c>
      <c r="H7296" s="4" t="s">
        <v>16</v>
      </c>
    </row>
    <row r="7297" spans="1:9">
      <c r="A7297" t="n">
        <v>51038</v>
      </c>
      <c r="B7297" s="40" t="n">
        <v>48</v>
      </c>
      <c r="C7297" s="7" t="n">
        <v>15</v>
      </c>
      <c r="D7297" s="7" t="n">
        <v>0</v>
      </c>
      <c r="E7297" s="7" t="s">
        <v>146</v>
      </c>
      <c r="F7297" s="7" t="n">
        <v>-1</v>
      </c>
      <c r="G7297" s="7" t="n">
        <v>0.800000011920929</v>
      </c>
      <c r="H7297" s="7" t="n">
        <v>2.80259692864963e-45</v>
      </c>
    </row>
    <row r="7298" spans="1:9">
      <c r="A7298" t="s">
        <v>4</v>
      </c>
      <c r="B7298" s="4" t="s">
        <v>5</v>
      </c>
      <c r="C7298" s="4" t="s">
        <v>11</v>
      </c>
      <c r="D7298" s="4" t="s">
        <v>13</v>
      </c>
      <c r="E7298" s="4" t="s">
        <v>7</v>
      </c>
    </row>
    <row r="7299" spans="1:9">
      <c r="A7299" t="n">
        <v>51064</v>
      </c>
      <c r="B7299" s="66" t="n">
        <v>35</v>
      </c>
      <c r="C7299" s="7" t="n">
        <v>15</v>
      </c>
      <c r="D7299" s="7" t="n">
        <v>0</v>
      </c>
      <c r="E7299" s="7" t="n">
        <v>0</v>
      </c>
    </row>
    <row r="7300" spans="1:9">
      <c r="A7300" t="s">
        <v>4</v>
      </c>
      <c r="B7300" s="4" t="s">
        <v>5</v>
      </c>
      <c r="C7300" s="4" t="s">
        <v>11</v>
      </c>
      <c r="D7300" s="4" t="s">
        <v>11</v>
      </c>
      <c r="E7300" s="4" t="s">
        <v>16</v>
      </c>
      <c r="F7300" s="4" t="s">
        <v>7</v>
      </c>
    </row>
    <row r="7301" spans="1:9">
      <c r="A7301" t="n">
        <v>51072</v>
      </c>
      <c r="B7301" s="69" t="n">
        <v>53</v>
      </c>
      <c r="C7301" s="7" t="n">
        <v>15</v>
      </c>
      <c r="D7301" s="7" t="n">
        <v>0</v>
      </c>
      <c r="E7301" s="7" t="n">
        <v>5</v>
      </c>
      <c r="F7301" s="7" t="n">
        <v>0</v>
      </c>
    </row>
    <row r="7302" spans="1:9">
      <c r="A7302" t="s">
        <v>4</v>
      </c>
      <c r="B7302" s="4" t="s">
        <v>5</v>
      </c>
      <c r="C7302" s="4" t="s">
        <v>11</v>
      </c>
    </row>
    <row r="7303" spans="1:9">
      <c r="A7303" t="n">
        <v>51082</v>
      </c>
      <c r="B7303" s="70" t="n">
        <v>54</v>
      </c>
      <c r="C7303" s="7" t="n">
        <v>15</v>
      </c>
    </row>
    <row r="7304" spans="1:9">
      <c r="A7304" t="s">
        <v>4</v>
      </c>
      <c r="B7304" s="4" t="s">
        <v>5</v>
      </c>
      <c r="C7304" s="4" t="s">
        <v>11</v>
      </c>
    </row>
    <row r="7305" spans="1:9">
      <c r="A7305" t="n">
        <v>51085</v>
      </c>
      <c r="B7305" s="36" t="n">
        <v>16</v>
      </c>
      <c r="C7305" s="7" t="n">
        <v>300</v>
      </c>
    </row>
    <row r="7306" spans="1:9">
      <c r="A7306" t="s">
        <v>4</v>
      </c>
      <c r="B7306" s="4" t="s">
        <v>5</v>
      </c>
      <c r="C7306" s="4" t="s">
        <v>7</v>
      </c>
      <c r="D7306" s="4" t="s">
        <v>11</v>
      </c>
      <c r="E7306" s="4" t="s">
        <v>8</v>
      </c>
    </row>
    <row r="7307" spans="1:9">
      <c r="A7307" t="n">
        <v>51088</v>
      </c>
      <c r="B7307" s="41" t="n">
        <v>51</v>
      </c>
      <c r="C7307" s="7" t="n">
        <v>4</v>
      </c>
      <c r="D7307" s="7" t="n">
        <v>15</v>
      </c>
      <c r="E7307" s="7" t="s">
        <v>185</v>
      </c>
    </row>
    <row r="7308" spans="1:9">
      <c r="A7308" t="s">
        <v>4</v>
      </c>
      <c r="B7308" s="4" t="s">
        <v>5</v>
      </c>
      <c r="C7308" s="4" t="s">
        <v>11</v>
      </c>
    </row>
    <row r="7309" spans="1:9">
      <c r="A7309" t="n">
        <v>51101</v>
      </c>
      <c r="B7309" s="36" t="n">
        <v>16</v>
      </c>
      <c r="C7309" s="7" t="n">
        <v>0</v>
      </c>
    </row>
    <row r="7310" spans="1:9">
      <c r="A7310" t="s">
        <v>4</v>
      </c>
      <c r="B7310" s="4" t="s">
        <v>5</v>
      </c>
      <c r="C7310" s="4" t="s">
        <v>11</v>
      </c>
      <c r="D7310" s="4" t="s">
        <v>46</v>
      </c>
      <c r="E7310" s="4" t="s">
        <v>7</v>
      </c>
      <c r="F7310" s="4" t="s">
        <v>7</v>
      </c>
      <c r="G7310" s="4" t="s">
        <v>46</v>
      </c>
      <c r="H7310" s="4" t="s">
        <v>7</v>
      </c>
      <c r="I7310" s="4" t="s">
        <v>7</v>
      </c>
      <c r="J7310" s="4" t="s">
        <v>46</v>
      </c>
      <c r="K7310" s="4" t="s">
        <v>7</v>
      </c>
      <c r="L7310" s="4" t="s">
        <v>7</v>
      </c>
    </row>
    <row r="7311" spans="1:9">
      <c r="A7311" t="n">
        <v>51104</v>
      </c>
      <c r="B7311" s="42" t="n">
        <v>26</v>
      </c>
      <c r="C7311" s="7" t="n">
        <v>15</v>
      </c>
      <c r="D7311" s="7" t="s">
        <v>418</v>
      </c>
      <c r="E7311" s="7" t="n">
        <v>2</v>
      </c>
      <c r="F7311" s="7" t="n">
        <v>3</v>
      </c>
      <c r="G7311" s="7" t="s">
        <v>419</v>
      </c>
      <c r="H7311" s="7" t="n">
        <v>2</v>
      </c>
      <c r="I7311" s="7" t="n">
        <v>3</v>
      </c>
      <c r="J7311" s="7" t="s">
        <v>420</v>
      </c>
      <c r="K7311" s="7" t="n">
        <v>2</v>
      </c>
      <c r="L7311" s="7" t="n">
        <v>0</v>
      </c>
    </row>
    <row r="7312" spans="1:9">
      <c r="A7312" t="s">
        <v>4</v>
      </c>
      <c r="B7312" s="4" t="s">
        <v>5</v>
      </c>
    </row>
    <row r="7313" spans="1:12">
      <c r="A7313" t="n">
        <v>51352</v>
      </c>
      <c r="B7313" s="43" t="n">
        <v>28</v>
      </c>
    </row>
    <row r="7314" spans="1:12">
      <c r="A7314" t="s">
        <v>4</v>
      </c>
      <c r="B7314" s="4" t="s">
        <v>5</v>
      </c>
      <c r="C7314" s="4" t="s">
        <v>7</v>
      </c>
      <c r="D7314" s="4" t="s">
        <v>11</v>
      </c>
      <c r="E7314" s="4" t="s">
        <v>11</v>
      </c>
      <c r="F7314" s="4" t="s">
        <v>7</v>
      </c>
    </row>
    <row r="7315" spans="1:12">
      <c r="A7315" t="n">
        <v>51353</v>
      </c>
      <c r="B7315" s="65" t="n">
        <v>25</v>
      </c>
      <c r="C7315" s="7" t="n">
        <v>1</v>
      </c>
      <c r="D7315" s="7" t="n">
        <v>60</v>
      </c>
      <c r="E7315" s="7" t="n">
        <v>640</v>
      </c>
      <c r="F7315" s="7" t="n">
        <v>2</v>
      </c>
    </row>
    <row r="7316" spans="1:12">
      <c r="A7316" t="s">
        <v>4</v>
      </c>
      <c r="B7316" s="4" t="s">
        <v>5</v>
      </c>
      <c r="C7316" s="4" t="s">
        <v>7</v>
      </c>
      <c r="D7316" s="4" t="s">
        <v>11</v>
      </c>
      <c r="E7316" s="4" t="s">
        <v>8</v>
      </c>
    </row>
    <row r="7317" spans="1:12">
      <c r="A7317" t="n">
        <v>51360</v>
      </c>
      <c r="B7317" s="41" t="n">
        <v>51</v>
      </c>
      <c r="C7317" s="7" t="n">
        <v>4</v>
      </c>
      <c r="D7317" s="7" t="n">
        <v>0</v>
      </c>
      <c r="E7317" s="7" t="s">
        <v>277</v>
      </c>
    </row>
    <row r="7318" spans="1:12">
      <c r="A7318" t="s">
        <v>4</v>
      </c>
      <c r="B7318" s="4" t="s">
        <v>5</v>
      </c>
      <c r="C7318" s="4" t="s">
        <v>11</v>
      </c>
    </row>
    <row r="7319" spans="1:12">
      <c r="A7319" t="n">
        <v>51373</v>
      </c>
      <c r="B7319" s="36" t="n">
        <v>16</v>
      </c>
      <c r="C7319" s="7" t="n">
        <v>0</v>
      </c>
    </row>
    <row r="7320" spans="1:12">
      <c r="A7320" t="s">
        <v>4</v>
      </c>
      <c r="B7320" s="4" t="s">
        <v>5</v>
      </c>
      <c r="C7320" s="4" t="s">
        <v>11</v>
      </c>
      <c r="D7320" s="4" t="s">
        <v>46</v>
      </c>
      <c r="E7320" s="4" t="s">
        <v>7</v>
      </c>
      <c r="F7320" s="4" t="s">
        <v>7</v>
      </c>
    </row>
    <row r="7321" spans="1:12">
      <c r="A7321" t="n">
        <v>51376</v>
      </c>
      <c r="B7321" s="42" t="n">
        <v>26</v>
      </c>
      <c r="C7321" s="7" t="n">
        <v>0</v>
      </c>
      <c r="D7321" s="7" t="s">
        <v>421</v>
      </c>
      <c r="E7321" s="7" t="n">
        <v>2</v>
      </c>
      <c r="F7321" s="7" t="n">
        <v>0</v>
      </c>
    </row>
    <row r="7322" spans="1:12">
      <c r="A7322" t="s">
        <v>4</v>
      </c>
      <c r="B7322" s="4" t="s">
        <v>5</v>
      </c>
    </row>
    <row r="7323" spans="1:12">
      <c r="A7323" t="n">
        <v>51431</v>
      </c>
      <c r="B7323" s="43" t="n">
        <v>28</v>
      </c>
    </row>
    <row r="7324" spans="1:12">
      <c r="A7324" t="s">
        <v>4</v>
      </c>
      <c r="B7324" s="4" t="s">
        <v>5</v>
      </c>
      <c r="C7324" s="4" t="s">
        <v>11</v>
      </c>
      <c r="D7324" s="4" t="s">
        <v>7</v>
      </c>
    </row>
    <row r="7325" spans="1:12">
      <c r="A7325" t="n">
        <v>51432</v>
      </c>
      <c r="B7325" s="63" t="n">
        <v>89</v>
      </c>
      <c r="C7325" s="7" t="n">
        <v>65533</v>
      </c>
      <c r="D7325" s="7" t="n">
        <v>1</v>
      </c>
    </row>
    <row r="7326" spans="1:12">
      <c r="A7326" t="s">
        <v>4</v>
      </c>
      <c r="B7326" s="4" t="s">
        <v>5</v>
      </c>
      <c r="C7326" s="4" t="s">
        <v>7</v>
      </c>
      <c r="D7326" s="4" t="s">
        <v>11</v>
      </c>
      <c r="E7326" s="4" t="s">
        <v>11</v>
      </c>
      <c r="F7326" s="4" t="s">
        <v>7</v>
      </c>
    </row>
    <row r="7327" spans="1:12">
      <c r="A7327" t="n">
        <v>51436</v>
      </c>
      <c r="B7327" s="65" t="n">
        <v>25</v>
      </c>
      <c r="C7327" s="7" t="n">
        <v>1</v>
      </c>
      <c r="D7327" s="7" t="n">
        <v>65535</v>
      </c>
      <c r="E7327" s="7" t="n">
        <v>65535</v>
      </c>
      <c r="F7327" s="7" t="n">
        <v>0</v>
      </c>
    </row>
    <row r="7328" spans="1:12">
      <c r="A7328" t="s">
        <v>4</v>
      </c>
      <c r="B7328" s="4" t="s">
        <v>5</v>
      </c>
      <c r="C7328" s="4" t="s">
        <v>7</v>
      </c>
      <c r="D7328" s="4" t="s">
        <v>11</v>
      </c>
      <c r="E7328" s="4" t="s">
        <v>16</v>
      </c>
    </row>
    <row r="7329" spans="1:6">
      <c r="A7329" t="n">
        <v>51443</v>
      </c>
      <c r="B7329" s="29" t="n">
        <v>58</v>
      </c>
      <c r="C7329" s="7" t="n">
        <v>0</v>
      </c>
      <c r="D7329" s="7" t="n">
        <v>1000</v>
      </c>
      <c r="E7329" s="7" t="n">
        <v>1</v>
      </c>
    </row>
    <row r="7330" spans="1:6">
      <c r="A7330" t="s">
        <v>4</v>
      </c>
      <c r="B7330" s="4" t="s">
        <v>5</v>
      </c>
      <c r="C7330" s="4" t="s">
        <v>7</v>
      </c>
      <c r="D7330" s="4" t="s">
        <v>11</v>
      </c>
    </row>
    <row r="7331" spans="1:6">
      <c r="A7331" t="n">
        <v>51451</v>
      </c>
      <c r="B7331" s="29" t="n">
        <v>58</v>
      </c>
      <c r="C7331" s="7" t="n">
        <v>255</v>
      </c>
      <c r="D7331" s="7" t="n">
        <v>0</v>
      </c>
    </row>
    <row r="7332" spans="1:6">
      <c r="A7332" t="s">
        <v>4</v>
      </c>
      <c r="B7332" s="4" t="s">
        <v>5</v>
      </c>
      <c r="C7332" s="4" t="s">
        <v>7</v>
      </c>
    </row>
    <row r="7333" spans="1:6">
      <c r="A7333" t="n">
        <v>51455</v>
      </c>
      <c r="B7333" s="79" t="n">
        <v>78</v>
      </c>
      <c r="C7333" s="7" t="n">
        <v>255</v>
      </c>
    </row>
    <row r="7334" spans="1:6">
      <c r="A7334" t="s">
        <v>4</v>
      </c>
      <c r="B7334" s="4" t="s">
        <v>5</v>
      </c>
      <c r="C7334" s="4" t="s">
        <v>7</v>
      </c>
      <c r="D7334" s="4" t="s">
        <v>11</v>
      </c>
      <c r="E7334" s="4" t="s">
        <v>7</v>
      </c>
    </row>
    <row r="7335" spans="1:6">
      <c r="A7335" t="n">
        <v>51457</v>
      </c>
      <c r="B7335" s="47" t="n">
        <v>36</v>
      </c>
      <c r="C7335" s="7" t="n">
        <v>9</v>
      </c>
      <c r="D7335" s="7" t="n">
        <v>15</v>
      </c>
      <c r="E7335" s="7" t="n">
        <v>0</v>
      </c>
    </row>
    <row r="7336" spans="1:6">
      <c r="A7336" t="s">
        <v>4</v>
      </c>
      <c r="B7336" s="4" t="s">
        <v>5</v>
      </c>
      <c r="C7336" s="4" t="s">
        <v>11</v>
      </c>
    </row>
    <row r="7337" spans="1:6">
      <c r="A7337" t="n">
        <v>51462</v>
      </c>
      <c r="B7337" s="24" t="n">
        <v>12</v>
      </c>
      <c r="C7337" s="7" t="n">
        <v>10569</v>
      </c>
    </row>
    <row r="7338" spans="1:6">
      <c r="A7338" t="s">
        <v>4</v>
      </c>
      <c r="B7338" s="4" t="s">
        <v>5</v>
      </c>
      <c r="C7338" s="4" t="s">
        <v>7</v>
      </c>
      <c r="D7338" s="4" t="s">
        <v>11</v>
      </c>
      <c r="E7338" s="4" t="s">
        <v>8</v>
      </c>
      <c r="F7338" s="4" t="s">
        <v>8</v>
      </c>
      <c r="G7338" s="4" t="s">
        <v>8</v>
      </c>
      <c r="H7338" s="4" t="s">
        <v>8</v>
      </c>
    </row>
    <row r="7339" spans="1:6">
      <c r="A7339" t="n">
        <v>51465</v>
      </c>
      <c r="B7339" s="41" t="n">
        <v>51</v>
      </c>
      <c r="C7339" s="7" t="n">
        <v>3</v>
      </c>
      <c r="D7339" s="7" t="n">
        <v>0</v>
      </c>
      <c r="E7339" s="7" t="s">
        <v>386</v>
      </c>
      <c r="F7339" s="7" t="s">
        <v>387</v>
      </c>
      <c r="G7339" s="7" t="s">
        <v>165</v>
      </c>
      <c r="H7339" s="7" t="s">
        <v>166</v>
      </c>
    </row>
    <row r="7340" spans="1:6">
      <c r="A7340" t="s">
        <v>4</v>
      </c>
      <c r="B7340" s="4" t="s">
        <v>5</v>
      </c>
      <c r="C7340" s="4" t="s">
        <v>7</v>
      </c>
      <c r="D7340" s="4" t="s">
        <v>11</v>
      </c>
      <c r="E7340" s="4" t="s">
        <v>8</v>
      </c>
      <c r="F7340" s="4" t="s">
        <v>8</v>
      </c>
      <c r="G7340" s="4" t="s">
        <v>8</v>
      </c>
      <c r="H7340" s="4" t="s">
        <v>8</v>
      </c>
    </row>
    <row r="7341" spans="1:6">
      <c r="A7341" t="n">
        <v>51494</v>
      </c>
      <c r="B7341" s="41" t="n">
        <v>51</v>
      </c>
      <c r="C7341" s="7" t="n">
        <v>3</v>
      </c>
      <c r="D7341" s="7" t="n">
        <v>15</v>
      </c>
      <c r="E7341" s="7" t="s">
        <v>386</v>
      </c>
      <c r="F7341" s="7" t="s">
        <v>387</v>
      </c>
      <c r="G7341" s="7" t="s">
        <v>165</v>
      </c>
      <c r="H7341" s="7" t="s">
        <v>166</v>
      </c>
    </row>
    <row r="7342" spans="1:6">
      <c r="A7342" t="s">
        <v>4</v>
      </c>
      <c r="B7342" s="4" t="s">
        <v>5</v>
      </c>
      <c r="C7342" s="4" t="s">
        <v>11</v>
      </c>
      <c r="D7342" s="4" t="s">
        <v>16</v>
      </c>
      <c r="E7342" s="4" t="s">
        <v>16</v>
      </c>
      <c r="F7342" s="4" t="s">
        <v>16</v>
      </c>
      <c r="G7342" s="4" t="s">
        <v>11</v>
      </c>
      <c r="H7342" s="4" t="s">
        <v>11</v>
      </c>
    </row>
    <row r="7343" spans="1:6">
      <c r="A7343" t="n">
        <v>51523</v>
      </c>
      <c r="B7343" s="61" t="n">
        <v>60</v>
      </c>
      <c r="C7343" s="7" t="n">
        <v>0</v>
      </c>
      <c r="D7343" s="7" t="n">
        <v>0</v>
      </c>
      <c r="E7343" s="7" t="n">
        <v>0</v>
      </c>
      <c r="F7343" s="7" t="n">
        <v>0</v>
      </c>
      <c r="G7343" s="7" t="n">
        <v>0</v>
      </c>
      <c r="H7343" s="7" t="n">
        <v>1</v>
      </c>
    </row>
    <row r="7344" spans="1:6">
      <c r="A7344" t="s">
        <v>4</v>
      </c>
      <c r="B7344" s="4" t="s">
        <v>5</v>
      </c>
      <c r="C7344" s="4" t="s">
        <v>11</v>
      </c>
      <c r="D7344" s="4" t="s">
        <v>16</v>
      </c>
      <c r="E7344" s="4" t="s">
        <v>16</v>
      </c>
      <c r="F7344" s="4" t="s">
        <v>16</v>
      </c>
      <c r="G7344" s="4" t="s">
        <v>11</v>
      </c>
      <c r="H7344" s="4" t="s">
        <v>11</v>
      </c>
    </row>
    <row r="7345" spans="1:8">
      <c r="A7345" t="n">
        <v>51542</v>
      </c>
      <c r="B7345" s="61" t="n">
        <v>60</v>
      </c>
      <c r="C7345" s="7" t="n">
        <v>0</v>
      </c>
      <c r="D7345" s="7" t="n">
        <v>0</v>
      </c>
      <c r="E7345" s="7" t="n">
        <v>0</v>
      </c>
      <c r="F7345" s="7" t="n">
        <v>0</v>
      </c>
      <c r="G7345" s="7" t="n">
        <v>0</v>
      </c>
      <c r="H7345" s="7" t="n">
        <v>0</v>
      </c>
    </row>
    <row r="7346" spans="1:8">
      <c r="A7346" t="s">
        <v>4</v>
      </c>
      <c r="B7346" s="4" t="s">
        <v>5</v>
      </c>
      <c r="C7346" s="4" t="s">
        <v>11</v>
      </c>
      <c r="D7346" s="4" t="s">
        <v>11</v>
      </c>
      <c r="E7346" s="4" t="s">
        <v>11</v>
      </c>
    </row>
    <row r="7347" spans="1:8">
      <c r="A7347" t="n">
        <v>51561</v>
      </c>
      <c r="B7347" s="64" t="n">
        <v>61</v>
      </c>
      <c r="C7347" s="7" t="n">
        <v>0</v>
      </c>
      <c r="D7347" s="7" t="n">
        <v>65533</v>
      </c>
      <c r="E7347" s="7" t="n">
        <v>0</v>
      </c>
    </row>
    <row r="7348" spans="1:8">
      <c r="A7348" t="s">
        <v>4</v>
      </c>
      <c r="B7348" s="4" t="s">
        <v>5</v>
      </c>
      <c r="C7348" s="4" t="s">
        <v>11</v>
      </c>
      <c r="D7348" s="4" t="s">
        <v>16</v>
      </c>
      <c r="E7348" s="4" t="s">
        <v>16</v>
      </c>
      <c r="F7348" s="4" t="s">
        <v>16</v>
      </c>
      <c r="G7348" s="4" t="s">
        <v>11</v>
      </c>
      <c r="H7348" s="4" t="s">
        <v>11</v>
      </c>
    </row>
    <row r="7349" spans="1:8">
      <c r="A7349" t="n">
        <v>51568</v>
      </c>
      <c r="B7349" s="61" t="n">
        <v>60</v>
      </c>
      <c r="C7349" s="7" t="n">
        <v>15</v>
      </c>
      <c r="D7349" s="7" t="n">
        <v>0</v>
      </c>
      <c r="E7349" s="7" t="n">
        <v>0</v>
      </c>
      <c r="F7349" s="7" t="n">
        <v>0</v>
      </c>
      <c r="G7349" s="7" t="n">
        <v>0</v>
      </c>
      <c r="H7349" s="7" t="n">
        <v>1</v>
      </c>
    </row>
    <row r="7350" spans="1:8">
      <c r="A7350" t="s">
        <v>4</v>
      </c>
      <c r="B7350" s="4" t="s">
        <v>5</v>
      </c>
      <c r="C7350" s="4" t="s">
        <v>11</v>
      </c>
      <c r="D7350" s="4" t="s">
        <v>16</v>
      </c>
      <c r="E7350" s="4" t="s">
        <v>16</v>
      </c>
      <c r="F7350" s="4" t="s">
        <v>16</v>
      </c>
      <c r="G7350" s="4" t="s">
        <v>11</v>
      </c>
      <c r="H7350" s="4" t="s">
        <v>11</v>
      </c>
    </row>
    <row r="7351" spans="1:8">
      <c r="A7351" t="n">
        <v>51587</v>
      </c>
      <c r="B7351" s="61" t="n">
        <v>60</v>
      </c>
      <c r="C7351" s="7" t="n">
        <v>15</v>
      </c>
      <c r="D7351" s="7" t="n">
        <v>0</v>
      </c>
      <c r="E7351" s="7" t="n">
        <v>0</v>
      </c>
      <c r="F7351" s="7" t="n">
        <v>0</v>
      </c>
      <c r="G7351" s="7" t="n">
        <v>0</v>
      </c>
      <c r="H7351" s="7" t="n">
        <v>0</v>
      </c>
    </row>
    <row r="7352" spans="1:8">
      <c r="A7352" t="s">
        <v>4</v>
      </c>
      <c r="B7352" s="4" t="s">
        <v>5</v>
      </c>
      <c r="C7352" s="4" t="s">
        <v>11</v>
      </c>
      <c r="D7352" s="4" t="s">
        <v>11</v>
      </c>
      <c r="E7352" s="4" t="s">
        <v>11</v>
      </c>
    </row>
    <row r="7353" spans="1:8">
      <c r="A7353" t="n">
        <v>51606</v>
      </c>
      <c r="B7353" s="64" t="n">
        <v>61</v>
      </c>
      <c r="C7353" s="7" t="n">
        <v>15</v>
      </c>
      <c r="D7353" s="7" t="n">
        <v>65533</v>
      </c>
      <c r="E7353" s="7" t="n">
        <v>0</v>
      </c>
    </row>
    <row r="7354" spans="1:8">
      <c r="A7354" t="s">
        <v>4</v>
      </c>
      <c r="B7354" s="4" t="s">
        <v>5</v>
      </c>
      <c r="C7354" s="4" t="s">
        <v>11</v>
      </c>
      <c r="D7354" s="4" t="s">
        <v>16</v>
      </c>
      <c r="E7354" s="4" t="s">
        <v>16</v>
      </c>
      <c r="F7354" s="4" t="s">
        <v>16</v>
      </c>
      <c r="G7354" s="4" t="s">
        <v>16</v>
      </c>
    </row>
    <row r="7355" spans="1:8">
      <c r="A7355" t="n">
        <v>51613</v>
      </c>
      <c r="B7355" s="25" t="n">
        <v>46</v>
      </c>
      <c r="C7355" s="7" t="n">
        <v>61456</v>
      </c>
      <c r="D7355" s="7" t="n">
        <v>-9.02000045776367</v>
      </c>
      <c r="E7355" s="7" t="n">
        <v>-2.5</v>
      </c>
      <c r="F7355" s="7" t="n">
        <v>-22.1900005340576</v>
      </c>
      <c r="G7355" s="7" t="n">
        <v>79.4000015258789</v>
      </c>
    </row>
    <row r="7356" spans="1:8">
      <c r="A7356" t="s">
        <v>4</v>
      </c>
      <c r="B7356" s="4" t="s">
        <v>5</v>
      </c>
      <c r="C7356" s="4" t="s">
        <v>7</v>
      </c>
      <c r="D7356" s="4" t="s">
        <v>7</v>
      </c>
      <c r="E7356" s="4" t="s">
        <v>16</v>
      </c>
      <c r="F7356" s="4" t="s">
        <v>16</v>
      </c>
      <c r="G7356" s="4" t="s">
        <v>16</v>
      </c>
      <c r="H7356" s="4" t="s">
        <v>11</v>
      </c>
      <c r="I7356" s="4" t="s">
        <v>7</v>
      </c>
    </row>
    <row r="7357" spans="1:8">
      <c r="A7357" t="n">
        <v>51632</v>
      </c>
      <c r="B7357" s="26" t="n">
        <v>45</v>
      </c>
      <c r="C7357" s="7" t="n">
        <v>4</v>
      </c>
      <c r="D7357" s="7" t="n">
        <v>3</v>
      </c>
      <c r="E7357" s="7" t="n">
        <v>5.21999979019165</v>
      </c>
      <c r="F7357" s="7" t="n">
        <v>79.379997253418</v>
      </c>
      <c r="G7357" s="7" t="n">
        <v>0</v>
      </c>
      <c r="H7357" s="7" t="n">
        <v>0</v>
      </c>
      <c r="I7357" s="7" t="n">
        <v>0</v>
      </c>
    </row>
    <row r="7358" spans="1:8">
      <c r="A7358" t="s">
        <v>4</v>
      </c>
      <c r="B7358" s="4" t="s">
        <v>5</v>
      </c>
      <c r="C7358" s="4" t="s">
        <v>7</v>
      </c>
      <c r="D7358" s="4" t="s">
        <v>8</v>
      </c>
    </row>
    <row r="7359" spans="1:8">
      <c r="A7359" t="n">
        <v>51650</v>
      </c>
      <c r="B7359" s="6" t="n">
        <v>2</v>
      </c>
      <c r="C7359" s="7" t="n">
        <v>10</v>
      </c>
      <c r="D7359" s="7" t="s">
        <v>341</v>
      </c>
    </row>
    <row r="7360" spans="1:8">
      <c r="A7360" t="s">
        <v>4</v>
      </c>
      <c r="B7360" s="4" t="s">
        <v>5</v>
      </c>
      <c r="C7360" s="4" t="s">
        <v>11</v>
      </c>
    </row>
    <row r="7361" spans="1:9">
      <c r="A7361" t="n">
        <v>51665</v>
      </c>
      <c r="B7361" s="36" t="n">
        <v>16</v>
      </c>
      <c r="C7361" s="7" t="n">
        <v>0</v>
      </c>
    </row>
    <row r="7362" spans="1:9">
      <c r="A7362" t="s">
        <v>4</v>
      </c>
      <c r="B7362" s="4" t="s">
        <v>5</v>
      </c>
      <c r="C7362" s="4" t="s">
        <v>7</v>
      </c>
      <c r="D7362" s="4" t="s">
        <v>11</v>
      </c>
    </row>
    <row r="7363" spans="1:9">
      <c r="A7363" t="n">
        <v>51668</v>
      </c>
      <c r="B7363" s="29" t="n">
        <v>58</v>
      </c>
      <c r="C7363" s="7" t="n">
        <v>105</v>
      </c>
      <c r="D7363" s="7" t="n">
        <v>300</v>
      </c>
    </row>
    <row r="7364" spans="1:9">
      <c r="A7364" t="s">
        <v>4</v>
      </c>
      <c r="B7364" s="4" t="s">
        <v>5</v>
      </c>
      <c r="C7364" s="4" t="s">
        <v>16</v>
      </c>
      <c r="D7364" s="4" t="s">
        <v>11</v>
      </c>
    </row>
    <row r="7365" spans="1:9">
      <c r="A7365" t="n">
        <v>51672</v>
      </c>
      <c r="B7365" s="50" t="n">
        <v>103</v>
      </c>
      <c r="C7365" s="7" t="n">
        <v>1</v>
      </c>
      <c r="D7365" s="7" t="n">
        <v>300</v>
      </c>
    </row>
    <row r="7366" spans="1:9">
      <c r="A7366" t="s">
        <v>4</v>
      </c>
      <c r="B7366" s="4" t="s">
        <v>5</v>
      </c>
      <c r="C7366" s="4" t="s">
        <v>7</v>
      </c>
      <c r="D7366" s="4" t="s">
        <v>11</v>
      </c>
    </row>
    <row r="7367" spans="1:9">
      <c r="A7367" t="n">
        <v>51679</v>
      </c>
      <c r="B7367" s="51" t="n">
        <v>72</v>
      </c>
      <c r="C7367" s="7" t="n">
        <v>4</v>
      </c>
      <c r="D7367" s="7" t="n">
        <v>0</v>
      </c>
    </row>
    <row r="7368" spans="1:9">
      <c r="A7368" t="s">
        <v>4</v>
      </c>
      <c r="B7368" s="4" t="s">
        <v>5</v>
      </c>
      <c r="C7368" s="4" t="s">
        <v>13</v>
      </c>
    </row>
    <row r="7369" spans="1:9">
      <c r="A7369" t="n">
        <v>51683</v>
      </c>
      <c r="B7369" s="67" t="n">
        <v>15</v>
      </c>
      <c r="C7369" s="7" t="n">
        <v>1073741824</v>
      </c>
    </row>
    <row r="7370" spans="1:9">
      <c r="A7370" t="s">
        <v>4</v>
      </c>
      <c r="B7370" s="4" t="s">
        <v>5</v>
      </c>
      <c r="C7370" s="4" t="s">
        <v>7</v>
      </c>
    </row>
    <row r="7371" spans="1:9">
      <c r="A7371" t="n">
        <v>51688</v>
      </c>
      <c r="B7371" s="34" t="n">
        <v>64</v>
      </c>
      <c r="C7371" s="7" t="n">
        <v>3</v>
      </c>
    </row>
    <row r="7372" spans="1:9">
      <c r="A7372" t="s">
        <v>4</v>
      </c>
      <c r="B7372" s="4" t="s">
        <v>5</v>
      </c>
      <c r="C7372" s="4" t="s">
        <v>7</v>
      </c>
    </row>
    <row r="7373" spans="1:9">
      <c r="A7373" t="n">
        <v>51690</v>
      </c>
      <c r="B7373" s="15" t="n">
        <v>74</v>
      </c>
      <c r="C7373" s="7" t="n">
        <v>67</v>
      </c>
    </row>
    <row r="7374" spans="1:9">
      <c r="A7374" t="s">
        <v>4</v>
      </c>
      <c r="B7374" s="4" t="s">
        <v>5</v>
      </c>
      <c r="C7374" s="4" t="s">
        <v>7</v>
      </c>
      <c r="D7374" s="4" t="s">
        <v>7</v>
      </c>
      <c r="E7374" s="4" t="s">
        <v>11</v>
      </c>
    </row>
    <row r="7375" spans="1:9">
      <c r="A7375" t="n">
        <v>51692</v>
      </c>
      <c r="B7375" s="26" t="n">
        <v>45</v>
      </c>
      <c r="C7375" s="7" t="n">
        <v>8</v>
      </c>
      <c r="D7375" s="7" t="n">
        <v>1</v>
      </c>
      <c r="E7375" s="7" t="n">
        <v>0</v>
      </c>
    </row>
    <row r="7376" spans="1:9">
      <c r="A7376" t="s">
        <v>4</v>
      </c>
      <c r="B7376" s="4" t="s">
        <v>5</v>
      </c>
      <c r="C7376" s="4" t="s">
        <v>11</v>
      </c>
    </row>
    <row r="7377" spans="1:5">
      <c r="A7377" t="n">
        <v>51697</v>
      </c>
      <c r="B7377" s="23" t="n">
        <v>13</v>
      </c>
      <c r="C7377" s="7" t="n">
        <v>6409</v>
      </c>
    </row>
    <row r="7378" spans="1:5">
      <c r="A7378" t="s">
        <v>4</v>
      </c>
      <c r="B7378" s="4" t="s">
        <v>5</v>
      </c>
      <c r="C7378" s="4" t="s">
        <v>11</v>
      </c>
    </row>
    <row r="7379" spans="1:5">
      <c r="A7379" t="n">
        <v>51700</v>
      </c>
      <c r="B7379" s="23" t="n">
        <v>13</v>
      </c>
      <c r="C7379" s="7" t="n">
        <v>6408</v>
      </c>
    </row>
    <row r="7380" spans="1:5">
      <c r="A7380" t="s">
        <v>4</v>
      </c>
      <c r="B7380" s="4" t="s">
        <v>5</v>
      </c>
      <c r="C7380" s="4" t="s">
        <v>11</v>
      </c>
    </row>
    <row r="7381" spans="1:5">
      <c r="A7381" t="n">
        <v>51703</v>
      </c>
      <c r="B7381" s="24" t="n">
        <v>12</v>
      </c>
      <c r="C7381" s="7" t="n">
        <v>6464</v>
      </c>
    </row>
    <row r="7382" spans="1:5">
      <c r="A7382" t="s">
        <v>4</v>
      </c>
      <c r="B7382" s="4" t="s">
        <v>5</v>
      </c>
      <c r="C7382" s="4" t="s">
        <v>11</v>
      </c>
    </row>
    <row r="7383" spans="1:5">
      <c r="A7383" t="n">
        <v>51706</v>
      </c>
      <c r="B7383" s="23" t="n">
        <v>13</v>
      </c>
      <c r="C7383" s="7" t="n">
        <v>6465</v>
      </c>
    </row>
    <row r="7384" spans="1:5">
      <c r="A7384" t="s">
        <v>4</v>
      </c>
      <c r="B7384" s="4" t="s">
        <v>5</v>
      </c>
      <c r="C7384" s="4" t="s">
        <v>11</v>
      </c>
    </row>
    <row r="7385" spans="1:5">
      <c r="A7385" t="n">
        <v>51709</v>
      </c>
      <c r="B7385" s="23" t="n">
        <v>13</v>
      </c>
      <c r="C7385" s="7" t="n">
        <v>6466</v>
      </c>
    </row>
    <row r="7386" spans="1:5">
      <c r="A7386" t="s">
        <v>4</v>
      </c>
      <c r="B7386" s="4" t="s">
        <v>5</v>
      </c>
      <c r="C7386" s="4" t="s">
        <v>11</v>
      </c>
    </row>
    <row r="7387" spans="1:5">
      <c r="A7387" t="n">
        <v>51712</v>
      </c>
      <c r="B7387" s="23" t="n">
        <v>13</v>
      </c>
      <c r="C7387" s="7" t="n">
        <v>6467</v>
      </c>
    </row>
    <row r="7388" spans="1:5">
      <c r="A7388" t="s">
        <v>4</v>
      </c>
      <c r="B7388" s="4" t="s">
        <v>5</v>
      </c>
      <c r="C7388" s="4" t="s">
        <v>11</v>
      </c>
    </row>
    <row r="7389" spans="1:5">
      <c r="A7389" t="n">
        <v>51715</v>
      </c>
      <c r="B7389" s="23" t="n">
        <v>13</v>
      </c>
      <c r="C7389" s="7" t="n">
        <v>6468</v>
      </c>
    </row>
    <row r="7390" spans="1:5">
      <c r="A7390" t="s">
        <v>4</v>
      </c>
      <c r="B7390" s="4" t="s">
        <v>5</v>
      </c>
      <c r="C7390" s="4" t="s">
        <v>11</v>
      </c>
    </row>
    <row r="7391" spans="1:5">
      <c r="A7391" t="n">
        <v>51718</v>
      </c>
      <c r="B7391" s="23" t="n">
        <v>13</v>
      </c>
      <c r="C7391" s="7" t="n">
        <v>6469</v>
      </c>
    </row>
    <row r="7392" spans="1:5">
      <c r="A7392" t="s">
        <v>4</v>
      </c>
      <c r="B7392" s="4" t="s">
        <v>5</v>
      </c>
      <c r="C7392" s="4" t="s">
        <v>11</v>
      </c>
    </row>
    <row r="7393" spans="1:3">
      <c r="A7393" t="n">
        <v>51721</v>
      </c>
      <c r="B7393" s="23" t="n">
        <v>13</v>
      </c>
      <c r="C7393" s="7" t="n">
        <v>6470</v>
      </c>
    </row>
    <row r="7394" spans="1:3">
      <c r="A7394" t="s">
        <v>4</v>
      </c>
      <c r="B7394" s="4" t="s">
        <v>5</v>
      </c>
      <c r="C7394" s="4" t="s">
        <v>11</v>
      </c>
    </row>
    <row r="7395" spans="1:3">
      <c r="A7395" t="n">
        <v>51724</v>
      </c>
      <c r="B7395" s="23" t="n">
        <v>13</v>
      </c>
      <c r="C7395" s="7" t="n">
        <v>6471</v>
      </c>
    </row>
    <row r="7396" spans="1:3">
      <c r="A7396" t="s">
        <v>4</v>
      </c>
      <c r="B7396" s="4" t="s">
        <v>5</v>
      </c>
      <c r="C7396" s="4" t="s">
        <v>7</v>
      </c>
    </row>
    <row r="7397" spans="1:3">
      <c r="A7397" t="n">
        <v>51727</v>
      </c>
      <c r="B7397" s="15" t="n">
        <v>74</v>
      </c>
      <c r="C7397" s="7" t="n">
        <v>18</v>
      </c>
    </row>
    <row r="7398" spans="1:3">
      <c r="A7398" t="s">
        <v>4</v>
      </c>
      <c r="B7398" s="4" t="s">
        <v>5</v>
      </c>
      <c r="C7398" s="4" t="s">
        <v>7</v>
      </c>
    </row>
    <row r="7399" spans="1:3">
      <c r="A7399" t="n">
        <v>51729</v>
      </c>
      <c r="B7399" s="15" t="n">
        <v>74</v>
      </c>
      <c r="C7399" s="7" t="n">
        <v>45</v>
      </c>
    </row>
    <row r="7400" spans="1:3">
      <c r="A7400" t="s">
        <v>4</v>
      </c>
      <c r="B7400" s="4" t="s">
        <v>5</v>
      </c>
      <c r="C7400" s="4" t="s">
        <v>11</v>
      </c>
    </row>
    <row r="7401" spans="1:3">
      <c r="A7401" t="n">
        <v>51731</v>
      </c>
      <c r="B7401" s="36" t="n">
        <v>16</v>
      </c>
      <c r="C7401" s="7" t="n">
        <v>0</v>
      </c>
    </row>
    <row r="7402" spans="1:3">
      <c r="A7402" t="s">
        <v>4</v>
      </c>
      <c r="B7402" s="4" t="s">
        <v>5</v>
      </c>
      <c r="C7402" s="4" t="s">
        <v>7</v>
      </c>
      <c r="D7402" s="4" t="s">
        <v>7</v>
      </c>
      <c r="E7402" s="4" t="s">
        <v>7</v>
      </c>
      <c r="F7402" s="4" t="s">
        <v>7</v>
      </c>
    </row>
    <row r="7403" spans="1:3">
      <c r="A7403" t="n">
        <v>51734</v>
      </c>
      <c r="B7403" s="9" t="n">
        <v>14</v>
      </c>
      <c r="C7403" s="7" t="n">
        <v>0</v>
      </c>
      <c r="D7403" s="7" t="n">
        <v>8</v>
      </c>
      <c r="E7403" s="7" t="n">
        <v>0</v>
      </c>
      <c r="F7403" s="7" t="n">
        <v>0</v>
      </c>
    </row>
    <row r="7404" spans="1:3">
      <c r="A7404" t="s">
        <v>4</v>
      </c>
      <c r="B7404" s="4" t="s">
        <v>5</v>
      </c>
      <c r="C7404" s="4" t="s">
        <v>7</v>
      </c>
      <c r="D7404" s="4" t="s">
        <v>8</v>
      </c>
    </row>
    <row r="7405" spans="1:3">
      <c r="A7405" t="n">
        <v>51739</v>
      </c>
      <c r="B7405" s="6" t="n">
        <v>2</v>
      </c>
      <c r="C7405" s="7" t="n">
        <v>11</v>
      </c>
      <c r="D7405" s="7" t="s">
        <v>21</v>
      </c>
    </row>
    <row r="7406" spans="1:3">
      <c r="A7406" t="s">
        <v>4</v>
      </c>
      <c r="B7406" s="4" t="s">
        <v>5</v>
      </c>
      <c r="C7406" s="4" t="s">
        <v>11</v>
      </c>
    </row>
    <row r="7407" spans="1:3">
      <c r="A7407" t="n">
        <v>51753</v>
      </c>
      <c r="B7407" s="36" t="n">
        <v>16</v>
      </c>
      <c r="C7407" s="7" t="n">
        <v>0</v>
      </c>
    </row>
    <row r="7408" spans="1:3">
      <c r="A7408" t="s">
        <v>4</v>
      </c>
      <c r="B7408" s="4" t="s">
        <v>5</v>
      </c>
      <c r="C7408" s="4" t="s">
        <v>7</v>
      </c>
      <c r="D7408" s="4" t="s">
        <v>8</v>
      </c>
    </row>
    <row r="7409" spans="1:6">
      <c r="A7409" t="n">
        <v>51756</v>
      </c>
      <c r="B7409" s="6" t="n">
        <v>2</v>
      </c>
      <c r="C7409" s="7" t="n">
        <v>11</v>
      </c>
      <c r="D7409" s="7" t="s">
        <v>34</v>
      </c>
    </row>
    <row r="7410" spans="1:6">
      <c r="A7410" t="s">
        <v>4</v>
      </c>
      <c r="B7410" s="4" t="s">
        <v>5</v>
      </c>
      <c r="C7410" s="4" t="s">
        <v>11</v>
      </c>
    </row>
    <row r="7411" spans="1:6">
      <c r="A7411" t="n">
        <v>51765</v>
      </c>
      <c r="B7411" s="36" t="n">
        <v>16</v>
      </c>
      <c r="C7411" s="7" t="n">
        <v>0</v>
      </c>
    </row>
    <row r="7412" spans="1:6">
      <c r="A7412" t="s">
        <v>4</v>
      </c>
      <c r="B7412" s="4" t="s">
        <v>5</v>
      </c>
      <c r="C7412" s="4" t="s">
        <v>13</v>
      </c>
    </row>
    <row r="7413" spans="1:6">
      <c r="A7413" t="n">
        <v>51768</v>
      </c>
      <c r="B7413" s="67" t="n">
        <v>15</v>
      </c>
      <c r="C7413" s="7" t="n">
        <v>2048</v>
      </c>
    </row>
    <row r="7414" spans="1:6">
      <c r="A7414" t="s">
        <v>4</v>
      </c>
      <c r="B7414" s="4" t="s">
        <v>5</v>
      </c>
      <c r="C7414" s="4" t="s">
        <v>7</v>
      </c>
      <c r="D7414" s="4" t="s">
        <v>8</v>
      </c>
    </row>
    <row r="7415" spans="1:6">
      <c r="A7415" t="n">
        <v>51773</v>
      </c>
      <c r="B7415" s="6" t="n">
        <v>2</v>
      </c>
      <c r="C7415" s="7" t="n">
        <v>10</v>
      </c>
      <c r="D7415" s="7" t="s">
        <v>39</v>
      </c>
    </row>
    <row r="7416" spans="1:6">
      <c r="A7416" t="s">
        <v>4</v>
      </c>
      <c r="B7416" s="4" t="s">
        <v>5</v>
      </c>
      <c r="C7416" s="4" t="s">
        <v>11</v>
      </c>
    </row>
    <row r="7417" spans="1:6">
      <c r="A7417" t="n">
        <v>51791</v>
      </c>
      <c r="B7417" s="36" t="n">
        <v>16</v>
      </c>
      <c r="C7417" s="7" t="n">
        <v>0</v>
      </c>
    </row>
    <row r="7418" spans="1:6">
      <c r="A7418" t="s">
        <v>4</v>
      </c>
      <c r="B7418" s="4" t="s">
        <v>5</v>
      </c>
      <c r="C7418" s="4" t="s">
        <v>7</v>
      </c>
      <c r="D7418" s="4" t="s">
        <v>8</v>
      </c>
    </row>
    <row r="7419" spans="1:6">
      <c r="A7419" t="n">
        <v>51794</v>
      </c>
      <c r="B7419" s="6" t="n">
        <v>2</v>
      </c>
      <c r="C7419" s="7" t="n">
        <v>10</v>
      </c>
      <c r="D7419" s="7" t="s">
        <v>40</v>
      </c>
    </row>
    <row r="7420" spans="1:6">
      <c r="A7420" t="s">
        <v>4</v>
      </c>
      <c r="B7420" s="4" t="s">
        <v>5</v>
      </c>
      <c r="C7420" s="4" t="s">
        <v>11</v>
      </c>
    </row>
    <row r="7421" spans="1:6">
      <c r="A7421" t="n">
        <v>51813</v>
      </c>
      <c r="B7421" s="36" t="n">
        <v>16</v>
      </c>
      <c r="C7421" s="7" t="n">
        <v>0</v>
      </c>
    </row>
    <row r="7422" spans="1:6">
      <c r="A7422" t="s">
        <v>4</v>
      </c>
      <c r="B7422" s="4" t="s">
        <v>5</v>
      </c>
      <c r="C7422" s="4" t="s">
        <v>7</v>
      </c>
      <c r="D7422" s="4" t="s">
        <v>11</v>
      </c>
      <c r="E7422" s="4" t="s">
        <v>16</v>
      </c>
    </row>
    <row r="7423" spans="1:6">
      <c r="A7423" t="n">
        <v>51816</v>
      </c>
      <c r="B7423" s="29" t="n">
        <v>58</v>
      </c>
      <c r="C7423" s="7" t="n">
        <v>100</v>
      </c>
      <c r="D7423" s="7" t="n">
        <v>300</v>
      </c>
      <c r="E7423" s="7" t="n">
        <v>1</v>
      </c>
    </row>
    <row r="7424" spans="1:6">
      <c r="A7424" t="s">
        <v>4</v>
      </c>
      <c r="B7424" s="4" t="s">
        <v>5</v>
      </c>
      <c r="C7424" s="4" t="s">
        <v>7</v>
      </c>
      <c r="D7424" s="4" t="s">
        <v>11</v>
      </c>
    </row>
    <row r="7425" spans="1:5">
      <c r="A7425" t="n">
        <v>51824</v>
      </c>
      <c r="B7425" s="29" t="n">
        <v>58</v>
      </c>
      <c r="C7425" s="7" t="n">
        <v>255</v>
      </c>
      <c r="D7425" s="7" t="n">
        <v>0</v>
      </c>
    </row>
    <row r="7426" spans="1:5">
      <c r="A7426" t="s">
        <v>4</v>
      </c>
      <c r="B7426" s="4" t="s">
        <v>5</v>
      </c>
      <c r="C7426" s="4" t="s">
        <v>7</v>
      </c>
    </row>
    <row r="7427" spans="1:5">
      <c r="A7427" t="n">
        <v>51828</v>
      </c>
      <c r="B7427" s="30" t="n">
        <v>23</v>
      </c>
      <c r="C7427" s="7" t="n">
        <v>0</v>
      </c>
    </row>
    <row r="7428" spans="1:5">
      <c r="A7428" t="s">
        <v>4</v>
      </c>
      <c r="B7428" s="4" t="s">
        <v>5</v>
      </c>
    </row>
    <row r="7429" spans="1:5">
      <c r="A7429" t="n">
        <v>51830</v>
      </c>
      <c r="B7429" s="5" t="n">
        <v>1</v>
      </c>
    </row>
    <row r="7430" spans="1:5" s="3" customFormat="1" customHeight="0">
      <c r="A7430" s="3" t="s">
        <v>2</v>
      </c>
      <c r="B7430" s="3" t="s">
        <v>422</v>
      </c>
    </row>
    <row r="7431" spans="1:5">
      <c r="A7431" t="s">
        <v>4</v>
      </c>
      <c r="B7431" s="4" t="s">
        <v>5</v>
      </c>
      <c r="C7431" s="4" t="s">
        <v>7</v>
      </c>
      <c r="D7431" s="4" t="s">
        <v>7</v>
      </c>
      <c r="E7431" s="4" t="s">
        <v>7</v>
      </c>
      <c r="F7431" s="4" t="s">
        <v>7</v>
      </c>
    </row>
    <row r="7432" spans="1:5">
      <c r="A7432" t="n">
        <v>51832</v>
      </c>
      <c r="B7432" s="9" t="n">
        <v>14</v>
      </c>
      <c r="C7432" s="7" t="n">
        <v>2</v>
      </c>
      <c r="D7432" s="7" t="n">
        <v>0</v>
      </c>
      <c r="E7432" s="7" t="n">
        <v>0</v>
      </c>
      <c r="F7432" s="7" t="n">
        <v>0</v>
      </c>
    </row>
    <row r="7433" spans="1:5">
      <c r="A7433" t="s">
        <v>4</v>
      </c>
      <c r="B7433" s="4" t="s">
        <v>5</v>
      </c>
      <c r="C7433" s="4" t="s">
        <v>7</v>
      </c>
      <c r="D7433" s="45" t="s">
        <v>62</v>
      </c>
      <c r="E7433" s="4" t="s">
        <v>5</v>
      </c>
      <c r="F7433" s="4" t="s">
        <v>7</v>
      </c>
      <c r="G7433" s="4" t="s">
        <v>11</v>
      </c>
      <c r="H7433" s="45" t="s">
        <v>63</v>
      </c>
      <c r="I7433" s="4" t="s">
        <v>7</v>
      </c>
      <c r="J7433" s="4" t="s">
        <v>13</v>
      </c>
      <c r="K7433" s="4" t="s">
        <v>7</v>
      </c>
      <c r="L7433" s="4" t="s">
        <v>7</v>
      </c>
      <c r="M7433" s="45" t="s">
        <v>62</v>
      </c>
      <c r="N7433" s="4" t="s">
        <v>5</v>
      </c>
      <c r="O7433" s="4" t="s">
        <v>7</v>
      </c>
      <c r="P7433" s="4" t="s">
        <v>11</v>
      </c>
      <c r="Q7433" s="45" t="s">
        <v>63</v>
      </c>
      <c r="R7433" s="4" t="s">
        <v>7</v>
      </c>
      <c r="S7433" s="4" t="s">
        <v>13</v>
      </c>
      <c r="T7433" s="4" t="s">
        <v>7</v>
      </c>
      <c r="U7433" s="4" t="s">
        <v>7</v>
      </c>
      <c r="V7433" s="4" t="s">
        <v>7</v>
      </c>
      <c r="W7433" s="4" t="s">
        <v>12</v>
      </c>
    </row>
    <row r="7434" spans="1:5">
      <c r="A7434" t="n">
        <v>51837</v>
      </c>
      <c r="B7434" s="10" t="n">
        <v>5</v>
      </c>
      <c r="C7434" s="7" t="n">
        <v>28</v>
      </c>
      <c r="D7434" s="45" t="s">
        <v>3</v>
      </c>
      <c r="E7434" s="8" t="n">
        <v>162</v>
      </c>
      <c r="F7434" s="7" t="n">
        <v>3</v>
      </c>
      <c r="G7434" s="7" t="n">
        <v>33177</v>
      </c>
      <c r="H7434" s="45" t="s">
        <v>3</v>
      </c>
      <c r="I7434" s="7" t="n">
        <v>0</v>
      </c>
      <c r="J7434" s="7" t="n">
        <v>1</v>
      </c>
      <c r="K7434" s="7" t="n">
        <v>2</v>
      </c>
      <c r="L7434" s="7" t="n">
        <v>28</v>
      </c>
      <c r="M7434" s="45" t="s">
        <v>3</v>
      </c>
      <c r="N7434" s="8" t="n">
        <v>162</v>
      </c>
      <c r="O7434" s="7" t="n">
        <v>3</v>
      </c>
      <c r="P7434" s="7" t="n">
        <v>33177</v>
      </c>
      <c r="Q7434" s="45" t="s">
        <v>3</v>
      </c>
      <c r="R7434" s="7" t="n">
        <v>0</v>
      </c>
      <c r="S7434" s="7" t="n">
        <v>2</v>
      </c>
      <c r="T7434" s="7" t="n">
        <v>2</v>
      </c>
      <c r="U7434" s="7" t="n">
        <v>11</v>
      </c>
      <c r="V7434" s="7" t="n">
        <v>1</v>
      </c>
      <c r="W7434" s="11" t="n">
        <f t="normal" ca="1">A7438</f>
        <v>0</v>
      </c>
    </row>
    <row r="7435" spans="1:5">
      <c r="A7435" t="s">
        <v>4</v>
      </c>
      <c r="B7435" s="4" t="s">
        <v>5</v>
      </c>
      <c r="C7435" s="4" t="s">
        <v>7</v>
      </c>
      <c r="D7435" s="4" t="s">
        <v>11</v>
      </c>
      <c r="E7435" s="4" t="s">
        <v>16</v>
      </c>
    </row>
    <row r="7436" spans="1:5">
      <c r="A7436" t="n">
        <v>51866</v>
      </c>
      <c r="B7436" s="29" t="n">
        <v>58</v>
      </c>
      <c r="C7436" s="7" t="n">
        <v>0</v>
      </c>
      <c r="D7436" s="7" t="n">
        <v>0</v>
      </c>
      <c r="E7436" s="7" t="n">
        <v>1</v>
      </c>
    </row>
    <row r="7437" spans="1:5">
      <c r="A7437" t="s">
        <v>4</v>
      </c>
      <c r="B7437" s="4" t="s">
        <v>5</v>
      </c>
      <c r="C7437" s="4" t="s">
        <v>7</v>
      </c>
      <c r="D7437" s="45" t="s">
        <v>62</v>
      </c>
      <c r="E7437" s="4" t="s">
        <v>5</v>
      </c>
      <c r="F7437" s="4" t="s">
        <v>7</v>
      </c>
      <c r="G7437" s="4" t="s">
        <v>11</v>
      </c>
      <c r="H7437" s="45" t="s">
        <v>63</v>
      </c>
      <c r="I7437" s="4" t="s">
        <v>7</v>
      </c>
      <c r="J7437" s="4" t="s">
        <v>13</v>
      </c>
      <c r="K7437" s="4" t="s">
        <v>7</v>
      </c>
      <c r="L7437" s="4" t="s">
        <v>7</v>
      </c>
      <c r="M7437" s="45" t="s">
        <v>62</v>
      </c>
      <c r="N7437" s="4" t="s">
        <v>5</v>
      </c>
      <c r="O7437" s="4" t="s">
        <v>7</v>
      </c>
      <c r="P7437" s="4" t="s">
        <v>11</v>
      </c>
      <c r="Q7437" s="45" t="s">
        <v>63</v>
      </c>
      <c r="R7437" s="4" t="s">
        <v>7</v>
      </c>
      <c r="S7437" s="4" t="s">
        <v>13</v>
      </c>
      <c r="T7437" s="4" t="s">
        <v>7</v>
      </c>
      <c r="U7437" s="4" t="s">
        <v>7</v>
      </c>
      <c r="V7437" s="4" t="s">
        <v>7</v>
      </c>
      <c r="W7437" s="4" t="s">
        <v>12</v>
      </c>
    </row>
    <row r="7438" spans="1:5">
      <c r="A7438" t="n">
        <v>51874</v>
      </c>
      <c r="B7438" s="10" t="n">
        <v>5</v>
      </c>
      <c r="C7438" s="7" t="n">
        <v>28</v>
      </c>
      <c r="D7438" s="45" t="s">
        <v>3</v>
      </c>
      <c r="E7438" s="8" t="n">
        <v>162</v>
      </c>
      <c r="F7438" s="7" t="n">
        <v>3</v>
      </c>
      <c r="G7438" s="7" t="n">
        <v>33177</v>
      </c>
      <c r="H7438" s="45" t="s">
        <v>3</v>
      </c>
      <c r="I7438" s="7" t="n">
        <v>0</v>
      </c>
      <c r="J7438" s="7" t="n">
        <v>1</v>
      </c>
      <c r="K7438" s="7" t="n">
        <v>3</v>
      </c>
      <c r="L7438" s="7" t="n">
        <v>28</v>
      </c>
      <c r="M7438" s="45" t="s">
        <v>3</v>
      </c>
      <c r="N7438" s="8" t="n">
        <v>162</v>
      </c>
      <c r="O7438" s="7" t="n">
        <v>3</v>
      </c>
      <c r="P7438" s="7" t="n">
        <v>33177</v>
      </c>
      <c r="Q7438" s="45" t="s">
        <v>3</v>
      </c>
      <c r="R7438" s="7" t="n">
        <v>0</v>
      </c>
      <c r="S7438" s="7" t="n">
        <v>2</v>
      </c>
      <c r="T7438" s="7" t="n">
        <v>3</v>
      </c>
      <c r="U7438" s="7" t="n">
        <v>9</v>
      </c>
      <c r="V7438" s="7" t="n">
        <v>1</v>
      </c>
      <c r="W7438" s="11" t="n">
        <f t="normal" ca="1">A7448</f>
        <v>0</v>
      </c>
    </row>
    <row r="7439" spans="1:5">
      <c r="A7439" t="s">
        <v>4</v>
      </c>
      <c r="B7439" s="4" t="s">
        <v>5</v>
      </c>
      <c r="C7439" s="4" t="s">
        <v>7</v>
      </c>
      <c r="D7439" s="45" t="s">
        <v>62</v>
      </c>
      <c r="E7439" s="4" t="s">
        <v>5</v>
      </c>
      <c r="F7439" s="4" t="s">
        <v>11</v>
      </c>
      <c r="G7439" s="4" t="s">
        <v>7</v>
      </c>
      <c r="H7439" s="4" t="s">
        <v>7</v>
      </c>
      <c r="I7439" s="4" t="s">
        <v>8</v>
      </c>
      <c r="J7439" s="45" t="s">
        <v>63</v>
      </c>
      <c r="K7439" s="4" t="s">
        <v>7</v>
      </c>
      <c r="L7439" s="4" t="s">
        <v>7</v>
      </c>
      <c r="M7439" s="45" t="s">
        <v>62</v>
      </c>
      <c r="N7439" s="4" t="s">
        <v>5</v>
      </c>
      <c r="O7439" s="4" t="s">
        <v>7</v>
      </c>
      <c r="P7439" s="45" t="s">
        <v>63</v>
      </c>
      <c r="Q7439" s="4" t="s">
        <v>7</v>
      </c>
      <c r="R7439" s="4" t="s">
        <v>13</v>
      </c>
      <c r="S7439" s="4" t="s">
        <v>7</v>
      </c>
      <c r="T7439" s="4" t="s">
        <v>7</v>
      </c>
      <c r="U7439" s="4" t="s">
        <v>7</v>
      </c>
      <c r="V7439" s="45" t="s">
        <v>62</v>
      </c>
      <c r="W7439" s="4" t="s">
        <v>5</v>
      </c>
      <c r="X7439" s="4" t="s">
        <v>7</v>
      </c>
      <c r="Y7439" s="45" t="s">
        <v>63</v>
      </c>
      <c r="Z7439" s="4" t="s">
        <v>7</v>
      </c>
      <c r="AA7439" s="4" t="s">
        <v>13</v>
      </c>
      <c r="AB7439" s="4" t="s">
        <v>7</v>
      </c>
      <c r="AC7439" s="4" t="s">
        <v>7</v>
      </c>
      <c r="AD7439" s="4" t="s">
        <v>7</v>
      </c>
      <c r="AE7439" s="4" t="s">
        <v>12</v>
      </c>
    </row>
    <row r="7440" spans="1:5">
      <c r="A7440" t="n">
        <v>51903</v>
      </c>
      <c r="B7440" s="10" t="n">
        <v>5</v>
      </c>
      <c r="C7440" s="7" t="n">
        <v>28</v>
      </c>
      <c r="D7440" s="45" t="s">
        <v>3</v>
      </c>
      <c r="E7440" s="49" t="n">
        <v>47</v>
      </c>
      <c r="F7440" s="7" t="n">
        <v>61456</v>
      </c>
      <c r="G7440" s="7" t="n">
        <v>2</v>
      </c>
      <c r="H7440" s="7" t="n">
        <v>0</v>
      </c>
      <c r="I7440" s="7" t="s">
        <v>90</v>
      </c>
      <c r="J7440" s="45" t="s">
        <v>3</v>
      </c>
      <c r="K7440" s="7" t="n">
        <v>8</v>
      </c>
      <c r="L7440" s="7" t="n">
        <v>28</v>
      </c>
      <c r="M7440" s="45" t="s">
        <v>3</v>
      </c>
      <c r="N7440" s="15" t="n">
        <v>74</v>
      </c>
      <c r="O7440" s="7" t="n">
        <v>65</v>
      </c>
      <c r="P7440" s="45" t="s">
        <v>3</v>
      </c>
      <c r="Q7440" s="7" t="n">
        <v>0</v>
      </c>
      <c r="R7440" s="7" t="n">
        <v>1</v>
      </c>
      <c r="S7440" s="7" t="n">
        <v>3</v>
      </c>
      <c r="T7440" s="7" t="n">
        <v>9</v>
      </c>
      <c r="U7440" s="7" t="n">
        <v>28</v>
      </c>
      <c r="V7440" s="45" t="s">
        <v>3</v>
      </c>
      <c r="W7440" s="15" t="n">
        <v>74</v>
      </c>
      <c r="X7440" s="7" t="n">
        <v>65</v>
      </c>
      <c r="Y7440" s="45" t="s">
        <v>3</v>
      </c>
      <c r="Z7440" s="7" t="n">
        <v>0</v>
      </c>
      <c r="AA7440" s="7" t="n">
        <v>2</v>
      </c>
      <c r="AB7440" s="7" t="n">
        <v>3</v>
      </c>
      <c r="AC7440" s="7" t="n">
        <v>9</v>
      </c>
      <c r="AD7440" s="7" t="n">
        <v>1</v>
      </c>
      <c r="AE7440" s="11" t="n">
        <f t="normal" ca="1">A7444</f>
        <v>0</v>
      </c>
    </row>
    <row r="7441" spans="1:31">
      <c r="A7441" t="s">
        <v>4</v>
      </c>
      <c r="B7441" s="4" t="s">
        <v>5</v>
      </c>
      <c r="C7441" s="4" t="s">
        <v>11</v>
      </c>
      <c r="D7441" s="4" t="s">
        <v>7</v>
      </c>
      <c r="E7441" s="4" t="s">
        <v>7</v>
      </c>
      <c r="F7441" s="4" t="s">
        <v>8</v>
      </c>
    </row>
    <row r="7442" spans="1:31">
      <c r="A7442" t="n">
        <v>51951</v>
      </c>
      <c r="B7442" s="49" t="n">
        <v>47</v>
      </c>
      <c r="C7442" s="7" t="n">
        <v>61456</v>
      </c>
      <c r="D7442" s="7" t="n">
        <v>0</v>
      </c>
      <c r="E7442" s="7" t="n">
        <v>0</v>
      </c>
      <c r="F7442" s="7" t="s">
        <v>91</v>
      </c>
    </row>
    <row r="7443" spans="1:31">
      <c r="A7443" t="s">
        <v>4</v>
      </c>
      <c r="B7443" s="4" t="s">
        <v>5</v>
      </c>
      <c r="C7443" s="4" t="s">
        <v>7</v>
      </c>
      <c r="D7443" s="4" t="s">
        <v>11</v>
      </c>
      <c r="E7443" s="4" t="s">
        <v>16</v>
      </c>
    </row>
    <row r="7444" spans="1:31">
      <c r="A7444" t="n">
        <v>51964</v>
      </c>
      <c r="B7444" s="29" t="n">
        <v>58</v>
      </c>
      <c r="C7444" s="7" t="n">
        <v>0</v>
      </c>
      <c r="D7444" s="7" t="n">
        <v>300</v>
      </c>
      <c r="E7444" s="7" t="n">
        <v>1</v>
      </c>
    </row>
    <row r="7445" spans="1:31">
      <c r="A7445" t="s">
        <v>4</v>
      </c>
      <c r="B7445" s="4" t="s">
        <v>5</v>
      </c>
      <c r="C7445" s="4" t="s">
        <v>7</v>
      </c>
      <c r="D7445" s="4" t="s">
        <v>11</v>
      </c>
    </row>
    <row r="7446" spans="1:31">
      <c r="A7446" t="n">
        <v>51972</v>
      </c>
      <c r="B7446" s="29" t="n">
        <v>58</v>
      </c>
      <c r="C7446" s="7" t="n">
        <v>255</v>
      </c>
      <c r="D7446" s="7" t="n">
        <v>0</v>
      </c>
    </row>
    <row r="7447" spans="1:31">
      <c r="A7447" t="s">
        <v>4</v>
      </c>
      <c r="B7447" s="4" t="s">
        <v>5</v>
      </c>
      <c r="C7447" s="4" t="s">
        <v>7</v>
      </c>
      <c r="D7447" s="4" t="s">
        <v>7</v>
      </c>
      <c r="E7447" s="4" t="s">
        <v>7</v>
      </c>
      <c r="F7447" s="4" t="s">
        <v>7</v>
      </c>
    </row>
    <row r="7448" spans="1:31">
      <c r="A7448" t="n">
        <v>51976</v>
      </c>
      <c r="B7448" s="9" t="n">
        <v>14</v>
      </c>
      <c r="C7448" s="7" t="n">
        <v>0</v>
      </c>
      <c r="D7448" s="7" t="n">
        <v>0</v>
      </c>
      <c r="E7448" s="7" t="n">
        <v>0</v>
      </c>
      <c r="F7448" s="7" t="n">
        <v>64</v>
      </c>
    </row>
    <row r="7449" spans="1:31">
      <c r="A7449" t="s">
        <v>4</v>
      </c>
      <c r="B7449" s="4" t="s">
        <v>5</v>
      </c>
      <c r="C7449" s="4" t="s">
        <v>7</v>
      </c>
      <c r="D7449" s="4" t="s">
        <v>11</v>
      </c>
    </row>
    <row r="7450" spans="1:31">
      <c r="A7450" t="n">
        <v>51981</v>
      </c>
      <c r="B7450" s="31" t="n">
        <v>22</v>
      </c>
      <c r="C7450" s="7" t="n">
        <v>0</v>
      </c>
      <c r="D7450" s="7" t="n">
        <v>33177</v>
      </c>
    </row>
    <row r="7451" spans="1:31">
      <c r="A7451" t="s">
        <v>4</v>
      </c>
      <c r="B7451" s="4" t="s">
        <v>5</v>
      </c>
      <c r="C7451" s="4" t="s">
        <v>7</v>
      </c>
      <c r="D7451" s="4" t="s">
        <v>11</v>
      </c>
    </row>
    <row r="7452" spans="1:31">
      <c r="A7452" t="n">
        <v>51985</v>
      </c>
      <c r="B7452" s="29" t="n">
        <v>58</v>
      </c>
      <c r="C7452" s="7" t="n">
        <v>5</v>
      </c>
      <c r="D7452" s="7" t="n">
        <v>300</v>
      </c>
    </row>
    <row r="7453" spans="1:31">
      <c r="A7453" t="s">
        <v>4</v>
      </c>
      <c r="B7453" s="4" t="s">
        <v>5</v>
      </c>
      <c r="C7453" s="4" t="s">
        <v>16</v>
      </c>
      <c r="D7453" s="4" t="s">
        <v>11</v>
      </c>
    </row>
    <row r="7454" spans="1:31">
      <c r="A7454" t="n">
        <v>51989</v>
      </c>
      <c r="B7454" s="50" t="n">
        <v>103</v>
      </c>
      <c r="C7454" s="7" t="n">
        <v>0</v>
      </c>
      <c r="D7454" s="7" t="n">
        <v>300</v>
      </c>
    </row>
    <row r="7455" spans="1:31">
      <c r="A7455" t="s">
        <v>4</v>
      </c>
      <c r="B7455" s="4" t="s">
        <v>5</v>
      </c>
      <c r="C7455" s="4" t="s">
        <v>7</v>
      </c>
    </row>
    <row r="7456" spans="1:31">
      <c r="A7456" t="n">
        <v>51996</v>
      </c>
      <c r="B7456" s="34" t="n">
        <v>64</v>
      </c>
      <c r="C7456" s="7" t="n">
        <v>7</v>
      </c>
    </row>
    <row r="7457" spans="1:6">
      <c r="A7457" t="s">
        <v>4</v>
      </c>
      <c r="B7457" s="4" t="s">
        <v>5</v>
      </c>
      <c r="C7457" s="4" t="s">
        <v>7</v>
      </c>
      <c r="D7457" s="4" t="s">
        <v>11</v>
      </c>
    </row>
    <row r="7458" spans="1:6">
      <c r="A7458" t="n">
        <v>51998</v>
      </c>
      <c r="B7458" s="51" t="n">
        <v>72</v>
      </c>
      <c r="C7458" s="7" t="n">
        <v>5</v>
      </c>
      <c r="D7458" s="7" t="n">
        <v>0</v>
      </c>
    </row>
    <row r="7459" spans="1:6">
      <c r="A7459" t="s">
        <v>4</v>
      </c>
      <c r="B7459" s="4" t="s">
        <v>5</v>
      </c>
      <c r="C7459" s="4" t="s">
        <v>7</v>
      </c>
      <c r="D7459" s="45" t="s">
        <v>62</v>
      </c>
      <c r="E7459" s="4" t="s">
        <v>5</v>
      </c>
      <c r="F7459" s="4" t="s">
        <v>7</v>
      </c>
      <c r="G7459" s="4" t="s">
        <v>11</v>
      </c>
      <c r="H7459" s="45" t="s">
        <v>63</v>
      </c>
      <c r="I7459" s="4" t="s">
        <v>7</v>
      </c>
      <c r="J7459" s="4" t="s">
        <v>13</v>
      </c>
      <c r="K7459" s="4" t="s">
        <v>7</v>
      </c>
      <c r="L7459" s="4" t="s">
        <v>7</v>
      </c>
      <c r="M7459" s="4" t="s">
        <v>12</v>
      </c>
    </row>
    <row r="7460" spans="1:6">
      <c r="A7460" t="n">
        <v>52002</v>
      </c>
      <c r="B7460" s="10" t="n">
        <v>5</v>
      </c>
      <c r="C7460" s="7" t="n">
        <v>28</v>
      </c>
      <c r="D7460" s="45" t="s">
        <v>3</v>
      </c>
      <c r="E7460" s="8" t="n">
        <v>162</v>
      </c>
      <c r="F7460" s="7" t="n">
        <v>4</v>
      </c>
      <c r="G7460" s="7" t="n">
        <v>33177</v>
      </c>
      <c r="H7460" s="45" t="s">
        <v>3</v>
      </c>
      <c r="I7460" s="7" t="n">
        <v>0</v>
      </c>
      <c r="J7460" s="7" t="n">
        <v>1</v>
      </c>
      <c r="K7460" s="7" t="n">
        <v>2</v>
      </c>
      <c r="L7460" s="7" t="n">
        <v>1</v>
      </c>
      <c r="M7460" s="11" t="n">
        <f t="normal" ca="1">A7466</f>
        <v>0</v>
      </c>
    </row>
    <row r="7461" spans="1:6">
      <c r="A7461" t="s">
        <v>4</v>
      </c>
      <c r="B7461" s="4" t="s">
        <v>5</v>
      </c>
      <c r="C7461" s="4" t="s">
        <v>7</v>
      </c>
      <c r="D7461" s="4" t="s">
        <v>8</v>
      </c>
    </row>
    <row r="7462" spans="1:6">
      <c r="A7462" t="n">
        <v>52019</v>
      </c>
      <c r="B7462" s="6" t="n">
        <v>2</v>
      </c>
      <c r="C7462" s="7" t="n">
        <v>10</v>
      </c>
      <c r="D7462" s="7" t="s">
        <v>92</v>
      </c>
    </row>
    <row r="7463" spans="1:6">
      <c r="A7463" t="s">
        <v>4</v>
      </c>
      <c r="B7463" s="4" t="s">
        <v>5</v>
      </c>
      <c r="C7463" s="4" t="s">
        <v>11</v>
      </c>
    </row>
    <row r="7464" spans="1:6">
      <c r="A7464" t="n">
        <v>52036</v>
      </c>
      <c r="B7464" s="36" t="n">
        <v>16</v>
      </c>
      <c r="C7464" s="7" t="n">
        <v>0</v>
      </c>
    </row>
    <row r="7465" spans="1:6">
      <c r="A7465" t="s">
        <v>4</v>
      </c>
      <c r="B7465" s="4" t="s">
        <v>5</v>
      </c>
      <c r="C7465" s="4" t="s">
        <v>7</v>
      </c>
      <c r="D7465" s="4" t="s">
        <v>11</v>
      </c>
      <c r="E7465" s="4" t="s">
        <v>11</v>
      </c>
      <c r="F7465" s="4" t="s">
        <v>11</v>
      </c>
      <c r="G7465" s="4" t="s">
        <v>11</v>
      </c>
      <c r="H7465" s="4" t="s">
        <v>11</v>
      </c>
      <c r="I7465" s="4" t="s">
        <v>11</v>
      </c>
      <c r="J7465" s="4" t="s">
        <v>11</v>
      </c>
      <c r="K7465" s="4" t="s">
        <v>11</v>
      </c>
      <c r="L7465" s="4" t="s">
        <v>11</v>
      </c>
      <c r="M7465" s="4" t="s">
        <v>11</v>
      </c>
      <c r="N7465" s="4" t="s">
        <v>13</v>
      </c>
      <c r="O7465" s="4" t="s">
        <v>13</v>
      </c>
      <c r="P7465" s="4" t="s">
        <v>13</v>
      </c>
      <c r="Q7465" s="4" t="s">
        <v>13</v>
      </c>
      <c r="R7465" s="4" t="s">
        <v>7</v>
      </c>
      <c r="S7465" s="4" t="s">
        <v>8</v>
      </c>
    </row>
    <row r="7466" spans="1:6">
      <c r="A7466" t="n">
        <v>52039</v>
      </c>
      <c r="B7466" s="52" t="n">
        <v>75</v>
      </c>
      <c r="C7466" s="7" t="n">
        <v>0</v>
      </c>
      <c r="D7466" s="7" t="n">
        <v>340</v>
      </c>
      <c r="E7466" s="7" t="n">
        <v>160</v>
      </c>
      <c r="F7466" s="7" t="n">
        <v>940</v>
      </c>
      <c r="G7466" s="7" t="n">
        <v>560</v>
      </c>
      <c r="H7466" s="7" t="n">
        <v>0</v>
      </c>
      <c r="I7466" s="7" t="n">
        <v>0</v>
      </c>
      <c r="J7466" s="7" t="n">
        <v>0</v>
      </c>
      <c r="K7466" s="7" t="n">
        <v>0</v>
      </c>
      <c r="L7466" s="7" t="n">
        <v>600</v>
      </c>
      <c r="M7466" s="7" t="n">
        <v>400</v>
      </c>
      <c r="N7466" s="7" t="n">
        <v>1065353216</v>
      </c>
      <c r="O7466" s="7" t="n">
        <v>1065353216</v>
      </c>
      <c r="P7466" s="7" t="n">
        <v>1065353216</v>
      </c>
      <c r="Q7466" s="7" t="n">
        <v>0</v>
      </c>
      <c r="R7466" s="7" t="n">
        <v>0</v>
      </c>
      <c r="S7466" s="7" t="s">
        <v>423</v>
      </c>
    </row>
    <row r="7467" spans="1:6">
      <c r="A7467" t="s">
        <v>4</v>
      </c>
      <c r="B7467" s="4" t="s">
        <v>5</v>
      </c>
      <c r="C7467" s="4" t="s">
        <v>11</v>
      </c>
      <c r="D7467" s="4" t="s">
        <v>13</v>
      </c>
    </row>
    <row r="7468" spans="1:6">
      <c r="A7468" t="n">
        <v>52087</v>
      </c>
      <c r="B7468" s="37" t="n">
        <v>43</v>
      </c>
      <c r="C7468" s="7" t="n">
        <v>61456</v>
      </c>
      <c r="D7468" s="7" t="n">
        <v>1</v>
      </c>
    </row>
    <row r="7469" spans="1:6">
      <c r="A7469" t="s">
        <v>4</v>
      </c>
      <c r="B7469" s="4" t="s">
        <v>5</v>
      </c>
      <c r="C7469" s="4" t="s">
        <v>11</v>
      </c>
      <c r="D7469" s="4" t="s">
        <v>7</v>
      </c>
      <c r="E7469" s="4" t="s">
        <v>7</v>
      </c>
      <c r="F7469" s="4" t="s">
        <v>8</v>
      </c>
    </row>
    <row r="7470" spans="1:6">
      <c r="A7470" t="n">
        <v>52094</v>
      </c>
      <c r="B7470" s="55" t="n">
        <v>20</v>
      </c>
      <c r="C7470" s="7" t="n">
        <v>0</v>
      </c>
      <c r="D7470" s="7" t="n">
        <v>3</v>
      </c>
      <c r="E7470" s="7" t="n">
        <v>10</v>
      </c>
      <c r="F7470" s="7" t="s">
        <v>137</v>
      </c>
    </row>
    <row r="7471" spans="1:6">
      <c r="A7471" t="s">
        <v>4</v>
      </c>
      <c r="B7471" s="4" t="s">
        <v>5</v>
      </c>
      <c r="C7471" s="4" t="s">
        <v>11</v>
      </c>
    </row>
    <row r="7472" spans="1:6">
      <c r="A7472" t="n">
        <v>52112</v>
      </c>
      <c r="B7472" s="36" t="n">
        <v>16</v>
      </c>
      <c r="C7472" s="7" t="n">
        <v>0</v>
      </c>
    </row>
    <row r="7473" spans="1:19">
      <c r="A7473" t="s">
        <v>4</v>
      </c>
      <c r="B7473" s="4" t="s">
        <v>5</v>
      </c>
      <c r="C7473" s="4" t="s">
        <v>11</v>
      </c>
      <c r="D7473" s="4" t="s">
        <v>7</v>
      </c>
      <c r="E7473" s="4" t="s">
        <v>7</v>
      </c>
      <c r="F7473" s="4" t="s">
        <v>8</v>
      </c>
    </row>
    <row r="7474" spans="1:19">
      <c r="A7474" t="n">
        <v>52115</v>
      </c>
      <c r="B7474" s="55" t="n">
        <v>20</v>
      </c>
      <c r="C7474" s="7" t="n">
        <v>18</v>
      </c>
      <c r="D7474" s="7" t="n">
        <v>3</v>
      </c>
      <c r="E7474" s="7" t="n">
        <v>10</v>
      </c>
      <c r="F7474" s="7" t="s">
        <v>137</v>
      </c>
    </row>
    <row r="7475" spans="1:19">
      <c r="A7475" t="s">
        <v>4</v>
      </c>
      <c r="B7475" s="4" t="s">
        <v>5</v>
      </c>
      <c r="C7475" s="4" t="s">
        <v>11</v>
      </c>
    </row>
    <row r="7476" spans="1:19">
      <c r="A7476" t="n">
        <v>52133</v>
      </c>
      <c r="B7476" s="36" t="n">
        <v>16</v>
      </c>
      <c r="C7476" s="7" t="n">
        <v>0</v>
      </c>
    </row>
    <row r="7477" spans="1:19">
      <c r="A7477" t="s">
        <v>4</v>
      </c>
      <c r="B7477" s="4" t="s">
        <v>5</v>
      </c>
      <c r="C7477" s="4" t="s">
        <v>7</v>
      </c>
      <c r="D7477" s="4" t="s">
        <v>11</v>
      </c>
      <c r="E7477" s="4" t="s">
        <v>7</v>
      </c>
      <c r="F7477" s="4" t="s">
        <v>8</v>
      </c>
      <c r="G7477" s="4" t="s">
        <v>8</v>
      </c>
      <c r="H7477" s="4" t="s">
        <v>8</v>
      </c>
      <c r="I7477" s="4" t="s">
        <v>8</v>
      </c>
      <c r="J7477" s="4" t="s">
        <v>8</v>
      </c>
      <c r="K7477" s="4" t="s">
        <v>8</v>
      </c>
      <c r="L7477" s="4" t="s">
        <v>8</v>
      </c>
      <c r="M7477" s="4" t="s">
        <v>8</v>
      </c>
      <c r="N7477" s="4" t="s">
        <v>8</v>
      </c>
      <c r="O7477" s="4" t="s">
        <v>8</v>
      </c>
      <c r="P7477" s="4" t="s">
        <v>8</v>
      </c>
      <c r="Q7477" s="4" t="s">
        <v>8</v>
      </c>
      <c r="R7477" s="4" t="s">
        <v>8</v>
      </c>
      <c r="S7477" s="4" t="s">
        <v>8</v>
      </c>
      <c r="T7477" s="4" t="s">
        <v>8</v>
      </c>
      <c r="U7477" s="4" t="s">
        <v>8</v>
      </c>
    </row>
    <row r="7478" spans="1:19">
      <c r="A7478" t="n">
        <v>52136</v>
      </c>
      <c r="B7478" s="47" t="n">
        <v>36</v>
      </c>
      <c r="C7478" s="7" t="n">
        <v>8</v>
      </c>
      <c r="D7478" s="7" t="n">
        <v>18</v>
      </c>
      <c r="E7478" s="7" t="n">
        <v>0</v>
      </c>
      <c r="F7478" s="7" t="s">
        <v>145</v>
      </c>
      <c r="G7478" s="7" t="s">
        <v>15</v>
      </c>
      <c r="H7478" s="7" t="s">
        <v>15</v>
      </c>
      <c r="I7478" s="7" t="s">
        <v>15</v>
      </c>
      <c r="J7478" s="7" t="s">
        <v>15</v>
      </c>
      <c r="K7478" s="7" t="s">
        <v>15</v>
      </c>
      <c r="L7478" s="7" t="s">
        <v>15</v>
      </c>
      <c r="M7478" s="7" t="s">
        <v>15</v>
      </c>
      <c r="N7478" s="7" t="s">
        <v>15</v>
      </c>
      <c r="O7478" s="7" t="s">
        <v>15</v>
      </c>
      <c r="P7478" s="7" t="s">
        <v>15</v>
      </c>
      <c r="Q7478" s="7" t="s">
        <v>15</v>
      </c>
      <c r="R7478" s="7" t="s">
        <v>15</v>
      </c>
      <c r="S7478" s="7" t="s">
        <v>15</v>
      </c>
      <c r="T7478" s="7" t="s">
        <v>15</v>
      </c>
      <c r="U7478" s="7" t="s">
        <v>15</v>
      </c>
    </row>
    <row r="7479" spans="1:19">
      <c r="A7479" t="s">
        <v>4</v>
      </c>
      <c r="B7479" s="4" t="s">
        <v>5</v>
      </c>
      <c r="C7479" s="4" t="s">
        <v>7</v>
      </c>
    </row>
    <row r="7480" spans="1:19">
      <c r="A7480" t="n">
        <v>52168</v>
      </c>
      <c r="B7480" s="87" t="n">
        <v>116</v>
      </c>
      <c r="C7480" s="7" t="n">
        <v>0</v>
      </c>
    </row>
    <row r="7481" spans="1:19">
      <c r="A7481" t="s">
        <v>4</v>
      </c>
      <c r="B7481" s="4" t="s">
        <v>5</v>
      </c>
      <c r="C7481" s="4" t="s">
        <v>7</v>
      </c>
      <c r="D7481" s="4" t="s">
        <v>11</v>
      </c>
    </row>
    <row r="7482" spans="1:19">
      <c r="A7482" t="n">
        <v>52170</v>
      </c>
      <c r="B7482" s="87" t="n">
        <v>116</v>
      </c>
      <c r="C7482" s="7" t="n">
        <v>2</v>
      </c>
      <c r="D7482" s="7" t="n">
        <v>1</v>
      </c>
    </row>
    <row r="7483" spans="1:19">
      <c r="A7483" t="s">
        <v>4</v>
      </c>
      <c r="B7483" s="4" t="s">
        <v>5</v>
      </c>
      <c r="C7483" s="4" t="s">
        <v>7</v>
      </c>
      <c r="D7483" s="4" t="s">
        <v>13</v>
      </c>
    </row>
    <row r="7484" spans="1:19">
      <c r="A7484" t="n">
        <v>52174</v>
      </c>
      <c r="B7484" s="87" t="n">
        <v>116</v>
      </c>
      <c r="C7484" s="7" t="n">
        <v>5</v>
      </c>
      <c r="D7484" s="7" t="n">
        <v>1106247680</v>
      </c>
    </row>
    <row r="7485" spans="1:19">
      <c r="A7485" t="s">
        <v>4</v>
      </c>
      <c r="B7485" s="4" t="s">
        <v>5</v>
      </c>
      <c r="C7485" s="4" t="s">
        <v>7</v>
      </c>
      <c r="D7485" s="4" t="s">
        <v>11</v>
      </c>
    </row>
    <row r="7486" spans="1:19">
      <c r="A7486" t="n">
        <v>52180</v>
      </c>
      <c r="B7486" s="87" t="n">
        <v>116</v>
      </c>
      <c r="C7486" s="7" t="n">
        <v>6</v>
      </c>
      <c r="D7486" s="7" t="n">
        <v>1</v>
      </c>
    </row>
    <row r="7487" spans="1:19">
      <c r="A7487" t="s">
        <v>4</v>
      </c>
      <c r="B7487" s="4" t="s">
        <v>5</v>
      </c>
      <c r="C7487" s="4" t="s">
        <v>11</v>
      </c>
      <c r="D7487" s="4" t="s">
        <v>16</v>
      </c>
      <c r="E7487" s="4" t="s">
        <v>16</v>
      </c>
      <c r="F7487" s="4" t="s">
        <v>16</v>
      </c>
      <c r="G7487" s="4" t="s">
        <v>16</v>
      </c>
    </row>
    <row r="7488" spans="1:19">
      <c r="A7488" t="n">
        <v>52184</v>
      </c>
      <c r="B7488" s="25" t="n">
        <v>46</v>
      </c>
      <c r="C7488" s="7" t="n">
        <v>0</v>
      </c>
      <c r="D7488" s="7" t="n">
        <v>-2.89000010490417</v>
      </c>
      <c r="E7488" s="7" t="n">
        <v>-2.5</v>
      </c>
      <c r="F7488" s="7" t="n">
        <v>-16.2600002288818</v>
      </c>
      <c r="G7488" s="7" t="n">
        <v>357.100006103516</v>
      </c>
    </row>
    <row r="7489" spans="1:21">
      <c r="A7489" t="s">
        <v>4</v>
      </c>
      <c r="B7489" s="4" t="s">
        <v>5</v>
      </c>
      <c r="C7489" s="4" t="s">
        <v>11</v>
      </c>
      <c r="D7489" s="4" t="s">
        <v>16</v>
      </c>
      <c r="E7489" s="4" t="s">
        <v>16</v>
      </c>
      <c r="F7489" s="4" t="s">
        <v>16</v>
      </c>
      <c r="G7489" s="4" t="s">
        <v>16</v>
      </c>
    </row>
    <row r="7490" spans="1:21">
      <c r="A7490" t="n">
        <v>52203</v>
      </c>
      <c r="B7490" s="25" t="n">
        <v>46</v>
      </c>
      <c r="C7490" s="7" t="n">
        <v>18</v>
      </c>
      <c r="D7490" s="7" t="n">
        <v>-2.9300000667572</v>
      </c>
      <c r="E7490" s="7" t="n">
        <v>-2.5</v>
      </c>
      <c r="F7490" s="7" t="n">
        <v>-15.1400003433228</v>
      </c>
      <c r="G7490" s="7" t="n">
        <v>175.899993896484</v>
      </c>
    </row>
    <row r="7491" spans="1:21">
      <c r="A7491" t="s">
        <v>4</v>
      </c>
      <c r="B7491" s="4" t="s">
        <v>5</v>
      </c>
      <c r="C7491" s="4" t="s">
        <v>11</v>
      </c>
    </row>
    <row r="7492" spans="1:21">
      <c r="A7492" t="n">
        <v>52222</v>
      </c>
      <c r="B7492" s="36" t="n">
        <v>16</v>
      </c>
      <c r="C7492" s="7" t="n">
        <v>0</v>
      </c>
    </row>
    <row r="7493" spans="1:21">
      <c r="A7493" t="s">
        <v>4</v>
      </c>
      <c r="B7493" s="4" t="s">
        <v>5</v>
      </c>
      <c r="C7493" s="4" t="s">
        <v>11</v>
      </c>
      <c r="D7493" s="4" t="s">
        <v>11</v>
      </c>
      <c r="E7493" s="4" t="s">
        <v>11</v>
      </c>
    </row>
    <row r="7494" spans="1:21">
      <c r="A7494" t="n">
        <v>52225</v>
      </c>
      <c r="B7494" s="64" t="n">
        <v>61</v>
      </c>
      <c r="C7494" s="7" t="n">
        <v>18</v>
      </c>
      <c r="D7494" s="7" t="n">
        <v>0</v>
      </c>
      <c r="E7494" s="7" t="n">
        <v>0</v>
      </c>
    </row>
    <row r="7495" spans="1:21">
      <c r="A7495" t="s">
        <v>4</v>
      </c>
      <c r="B7495" s="4" t="s">
        <v>5</v>
      </c>
      <c r="C7495" s="4" t="s">
        <v>7</v>
      </c>
    </row>
    <row r="7496" spans="1:21">
      <c r="A7496" t="n">
        <v>52232</v>
      </c>
      <c r="B7496" s="15" t="n">
        <v>74</v>
      </c>
      <c r="C7496" s="7" t="n">
        <v>18</v>
      </c>
    </row>
    <row r="7497" spans="1:21">
      <c r="A7497" t="s">
        <v>4</v>
      </c>
      <c r="B7497" s="4" t="s">
        <v>5</v>
      </c>
      <c r="C7497" s="4" t="s">
        <v>7</v>
      </c>
      <c r="D7497" s="4" t="s">
        <v>11</v>
      </c>
      <c r="E7497" s="4" t="s">
        <v>8</v>
      </c>
      <c r="F7497" s="4" t="s">
        <v>8</v>
      </c>
      <c r="G7497" s="4" t="s">
        <v>8</v>
      </c>
      <c r="H7497" s="4" t="s">
        <v>8</v>
      </c>
    </row>
    <row r="7498" spans="1:21">
      <c r="A7498" t="n">
        <v>52234</v>
      </c>
      <c r="B7498" s="41" t="n">
        <v>51</v>
      </c>
      <c r="C7498" s="7" t="n">
        <v>3</v>
      </c>
      <c r="D7498" s="7" t="n">
        <v>18</v>
      </c>
      <c r="E7498" s="7" t="s">
        <v>386</v>
      </c>
      <c r="F7498" s="7" t="s">
        <v>424</v>
      </c>
      <c r="G7498" s="7" t="s">
        <v>165</v>
      </c>
      <c r="H7498" s="7" t="s">
        <v>166</v>
      </c>
    </row>
    <row r="7499" spans="1:21">
      <c r="A7499" t="s">
        <v>4</v>
      </c>
      <c r="B7499" s="4" t="s">
        <v>5</v>
      </c>
      <c r="C7499" s="4" t="s">
        <v>7</v>
      </c>
      <c r="D7499" s="4" t="s">
        <v>7</v>
      </c>
      <c r="E7499" s="4" t="s">
        <v>16</v>
      </c>
      <c r="F7499" s="4" t="s">
        <v>16</v>
      </c>
      <c r="G7499" s="4" t="s">
        <v>16</v>
      </c>
      <c r="H7499" s="4" t="s">
        <v>11</v>
      </c>
    </row>
    <row r="7500" spans="1:21">
      <c r="A7500" t="n">
        <v>52263</v>
      </c>
      <c r="B7500" s="26" t="n">
        <v>45</v>
      </c>
      <c r="C7500" s="7" t="n">
        <v>2</v>
      </c>
      <c r="D7500" s="7" t="n">
        <v>3</v>
      </c>
      <c r="E7500" s="7" t="n">
        <v>-3.01999998092651</v>
      </c>
      <c r="F7500" s="7" t="n">
        <v>-1.0900000333786</v>
      </c>
      <c r="G7500" s="7" t="n">
        <v>-15.8500003814697</v>
      </c>
      <c r="H7500" s="7" t="n">
        <v>0</v>
      </c>
    </row>
    <row r="7501" spans="1:21">
      <c r="A7501" t="s">
        <v>4</v>
      </c>
      <c r="B7501" s="4" t="s">
        <v>5</v>
      </c>
      <c r="C7501" s="4" t="s">
        <v>7</v>
      </c>
      <c r="D7501" s="4" t="s">
        <v>7</v>
      </c>
      <c r="E7501" s="4" t="s">
        <v>16</v>
      </c>
      <c r="F7501" s="4" t="s">
        <v>16</v>
      </c>
      <c r="G7501" s="4" t="s">
        <v>16</v>
      </c>
      <c r="H7501" s="4" t="s">
        <v>11</v>
      </c>
      <c r="I7501" s="4" t="s">
        <v>7</v>
      </c>
    </row>
    <row r="7502" spans="1:21">
      <c r="A7502" t="n">
        <v>52280</v>
      </c>
      <c r="B7502" s="26" t="n">
        <v>45</v>
      </c>
      <c r="C7502" s="7" t="n">
        <v>4</v>
      </c>
      <c r="D7502" s="7" t="n">
        <v>3</v>
      </c>
      <c r="E7502" s="7" t="n">
        <v>7.80000019073486</v>
      </c>
      <c r="F7502" s="7" t="n">
        <v>218.149993896484</v>
      </c>
      <c r="G7502" s="7" t="n">
        <v>0</v>
      </c>
      <c r="H7502" s="7" t="n">
        <v>0</v>
      </c>
      <c r="I7502" s="7" t="n">
        <v>0</v>
      </c>
    </row>
    <row r="7503" spans="1:21">
      <c r="A7503" t="s">
        <v>4</v>
      </c>
      <c r="B7503" s="4" t="s">
        <v>5</v>
      </c>
      <c r="C7503" s="4" t="s">
        <v>7</v>
      </c>
      <c r="D7503" s="4" t="s">
        <v>7</v>
      </c>
      <c r="E7503" s="4" t="s">
        <v>16</v>
      </c>
      <c r="F7503" s="4" t="s">
        <v>11</v>
      </c>
    </row>
    <row r="7504" spans="1:21">
      <c r="A7504" t="n">
        <v>52298</v>
      </c>
      <c r="B7504" s="26" t="n">
        <v>45</v>
      </c>
      <c r="C7504" s="7" t="n">
        <v>5</v>
      </c>
      <c r="D7504" s="7" t="n">
        <v>3</v>
      </c>
      <c r="E7504" s="7" t="n">
        <v>2</v>
      </c>
      <c r="F7504" s="7" t="n">
        <v>0</v>
      </c>
    </row>
    <row r="7505" spans="1:9">
      <c r="A7505" t="s">
        <v>4</v>
      </c>
      <c r="B7505" s="4" t="s">
        <v>5</v>
      </c>
      <c r="C7505" s="4" t="s">
        <v>7</v>
      </c>
      <c r="D7505" s="4" t="s">
        <v>7</v>
      </c>
      <c r="E7505" s="4" t="s">
        <v>16</v>
      </c>
      <c r="F7505" s="4" t="s">
        <v>11</v>
      </c>
    </row>
    <row r="7506" spans="1:9">
      <c r="A7506" t="n">
        <v>52307</v>
      </c>
      <c r="B7506" s="26" t="n">
        <v>45</v>
      </c>
      <c r="C7506" s="7" t="n">
        <v>5</v>
      </c>
      <c r="D7506" s="7" t="n">
        <v>3</v>
      </c>
      <c r="E7506" s="7" t="n">
        <v>1.5</v>
      </c>
      <c r="F7506" s="7" t="n">
        <v>2000</v>
      </c>
    </row>
    <row r="7507" spans="1:9">
      <c r="A7507" t="s">
        <v>4</v>
      </c>
      <c r="B7507" s="4" t="s">
        <v>5</v>
      </c>
      <c r="C7507" s="4" t="s">
        <v>7</v>
      </c>
      <c r="D7507" s="4" t="s">
        <v>7</v>
      </c>
      <c r="E7507" s="4" t="s">
        <v>16</v>
      </c>
      <c r="F7507" s="4" t="s">
        <v>11</v>
      </c>
    </row>
    <row r="7508" spans="1:9">
      <c r="A7508" t="n">
        <v>52316</v>
      </c>
      <c r="B7508" s="26" t="n">
        <v>45</v>
      </c>
      <c r="C7508" s="7" t="n">
        <v>11</v>
      </c>
      <c r="D7508" s="7" t="n">
        <v>3</v>
      </c>
      <c r="E7508" s="7" t="n">
        <v>38</v>
      </c>
      <c r="F7508" s="7" t="n">
        <v>0</v>
      </c>
    </row>
    <row r="7509" spans="1:9">
      <c r="A7509" t="s">
        <v>4</v>
      </c>
      <c r="B7509" s="4" t="s">
        <v>5</v>
      </c>
      <c r="C7509" s="4" t="s">
        <v>7</v>
      </c>
      <c r="D7509" s="4" t="s">
        <v>11</v>
      </c>
      <c r="E7509" s="4" t="s">
        <v>16</v>
      </c>
    </row>
    <row r="7510" spans="1:9">
      <c r="A7510" t="n">
        <v>52325</v>
      </c>
      <c r="B7510" s="29" t="n">
        <v>58</v>
      </c>
      <c r="C7510" s="7" t="n">
        <v>100</v>
      </c>
      <c r="D7510" s="7" t="n">
        <v>1000</v>
      </c>
      <c r="E7510" s="7" t="n">
        <v>1</v>
      </c>
    </row>
    <row r="7511" spans="1:9">
      <c r="A7511" t="s">
        <v>4</v>
      </c>
      <c r="B7511" s="4" t="s">
        <v>5</v>
      </c>
      <c r="C7511" s="4" t="s">
        <v>7</v>
      </c>
      <c r="D7511" s="4" t="s">
        <v>11</v>
      </c>
    </row>
    <row r="7512" spans="1:9">
      <c r="A7512" t="n">
        <v>52333</v>
      </c>
      <c r="B7512" s="29" t="n">
        <v>58</v>
      </c>
      <c r="C7512" s="7" t="n">
        <v>255</v>
      </c>
      <c r="D7512" s="7" t="n">
        <v>0</v>
      </c>
    </row>
    <row r="7513" spans="1:9">
      <c r="A7513" t="s">
        <v>4</v>
      </c>
      <c r="B7513" s="4" t="s">
        <v>5</v>
      </c>
      <c r="C7513" s="4" t="s">
        <v>7</v>
      </c>
      <c r="D7513" s="4" t="s">
        <v>11</v>
      </c>
    </row>
    <row r="7514" spans="1:9">
      <c r="A7514" t="n">
        <v>52337</v>
      </c>
      <c r="B7514" s="26" t="n">
        <v>45</v>
      </c>
      <c r="C7514" s="7" t="n">
        <v>7</v>
      </c>
      <c r="D7514" s="7" t="n">
        <v>255</v>
      </c>
    </row>
    <row r="7515" spans="1:9">
      <c r="A7515" t="s">
        <v>4</v>
      </c>
      <c r="B7515" s="4" t="s">
        <v>5</v>
      </c>
      <c r="C7515" s="4" t="s">
        <v>7</v>
      </c>
      <c r="D7515" s="4" t="s">
        <v>11</v>
      </c>
      <c r="E7515" s="4" t="s">
        <v>8</v>
      </c>
    </row>
    <row r="7516" spans="1:9">
      <c r="A7516" t="n">
        <v>52341</v>
      </c>
      <c r="B7516" s="41" t="n">
        <v>51</v>
      </c>
      <c r="C7516" s="7" t="n">
        <v>4</v>
      </c>
      <c r="D7516" s="7" t="n">
        <v>18</v>
      </c>
      <c r="E7516" s="7" t="s">
        <v>408</v>
      </c>
    </row>
    <row r="7517" spans="1:9">
      <c r="A7517" t="s">
        <v>4</v>
      </c>
      <c r="B7517" s="4" t="s">
        <v>5</v>
      </c>
      <c r="C7517" s="4" t="s">
        <v>11</v>
      </c>
    </row>
    <row r="7518" spans="1:9">
      <c r="A7518" t="n">
        <v>52355</v>
      </c>
      <c r="B7518" s="36" t="n">
        <v>16</v>
      </c>
      <c r="C7518" s="7" t="n">
        <v>0</v>
      </c>
    </row>
    <row r="7519" spans="1:9">
      <c r="A7519" t="s">
        <v>4</v>
      </c>
      <c r="B7519" s="4" t="s">
        <v>5</v>
      </c>
      <c r="C7519" s="4" t="s">
        <v>11</v>
      </c>
      <c r="D7519" s="4" t="s">
        <v>46</v>
      </c>
      <c r="E7519" s="4" t="s">
        <v>7</v>
      </c>
      <c r="F7519" s="4" t="s">
        <v>7</v>
      </c>
      <c r="G7519" s="4" t="s">
        <v>46</v>
      </c>
      <c r="H7519" s="4" t="s">
        <v>7</v>
      </c>
      <c r="I7519" s="4" t="s">
        <v>7</v>
      </c>
    </row>
    <row r="7520" spans="1:9">
      <c r="A7520" t="n">
        <v>52358</v>
      </c>
      <c r="B7520" s="42" t="n">
        <v>26</v>
      </c>
      <c r="C7520" s="7" t="n">
        <v>18</v>
      </c>
      <c r="D7520" s="7" t="s">
        <v>425</v>
      </c>
      <c r="E7520" s="7" t="n">
        <v>2</v>
      </c>
      <c r="F7520" s="7" t="n">
        <v>3</v>
      </c>
      <c r="G7520" s="7" t="s">
        <v>426</v>
      </c>
      <c r="H7520" s="7" t="n">
        <v>2</v>
      </c>
      <c r="I7520" s="7" t="n">
        <v>0</v>
      </c>
    </row>
    <row r="7521" spans="1:9">
      <c r="A7521" t="s">
        <v>4</v>
      </c>
      <c r="B7521" s="4" t="s">
        <v>5</v>
      </c>
    </row>
    <row r="7522" spans="1:9">
      <c r="A7522" t="n">
        <v>52542</v>
      </c>
      <c r="B7522" s="43" t="n">
        <v>28</v>
      </c>
    </row>
    <row r="7523" spans="1:9">
      <c r="A7523" t="s">
        <v>4</v>
      </c>
      <c r="B7523" s="4" t="s">
        <v>5</v>
      </c>
      <c r="C7523" s="4" t="s">
        <v>7</v>
      </c>
      <c r="D7523" s="4" t="s">
        <v>11</v>
      </c>
      <c r="E7523" s="4" t="s">
        <v>11</v>
      </c>
      <c r="F7523" s="4" t="s">
        <v>7</v>
      </c>
    </row>
    <row r="7524" spans="1:9">
      <c r="A7524" t="n">
        <v>52543</v>
      </c>
      <c r="B7524" s="65" t="n">
        <v>25</v>
      </c>
      <c r="C7524" s="7" t="n">
        <v>1</v>
      </c>
      <c r="D7524" s="7" t="n">
        <v>60</v>
      </c>
      <c r="E7524" s="7" t="n">
        <v>640</v>
      </c>
      <c r="F7524" s="7" t="n">
        <v>1</v>
      </c>
    </row>
    <row r="7525" spans="1:9">
      <c r="A7525" t="s">
        <v>4</v>
      </c>
      <c r="B7525" s="4" t="s">
        <v>5</v>
      </c>
      <c r="C7525" s="4" t="s">
        <v>7</v>
      </c>
      <c r="D7525" s="4" t="s">
        <v>11</v>
      </c>
      <c r="E7525" s="4" t="s">
        <v>8</v>
      </c>
    </row>
    <row r="7526" spans="1:9">
      <c r="A7526" t="n">
        <v>52550</v>
      </c>
      <c r="B7526" s="41" t="n">
        <v>51</v>
      </c>
      <c r="C7526" s="7" t="n">
        <v>4</v>
      </c>
      <c r="D7526" s="7" t="n">
        <v>0</v>
      </c>
      <c r="E7526" s="7" t="s">
        <v>168</v>
      </c>
    </row>
    <row r="7527" spans="1:9">
      <c r="A7527" t="s">
        <v>4</v>
      </c>
      <c r="B7527" s="4" t="s">
        <v>5</v>
      </c>
      <c r="C7527" s="4" t="s">
        <v>11</v>
      </c>
    </row>
    <row r="7528" spans="1:9">
      <c r="A7528" t="n">
        <v>52564</v>
      </c>
      <c r="B7528" s="36" t="n">
        <v>16</v>
      </c>
      <c r="C7528" s="7" t="n">
        <v>0</v>
      </c>
    </row>
    <row r="7529" spans="1:9">
      <c r="A7529" t="s">
        <v>4</v>
      </c>
      <c r="B7529" s="4" t="s">
        <v>5</v>
      </c>
      <c r="C7529" s="4" t="s">
        <v>11</v>
      </c>
      <c r="D7529" s="4" t="s">
        <v>46</v>
      </c>
      <c r="E7529" s="4" t="s">
        <v>7</v>
      </c>
      <c r="F7529" s="4" t="s">
        <v>7</v>
      </c>
    </row>
    <row r="7530" spans="1:9">
      <c r="A7530" t="n">
        <v>52567</v>
      </c>
      <c r="B7530" s="42" t="n">
        <v>26</v>
      </c>
      <c r="C7530" s="7" t="n">
        <v>0</v>
      </c>
      <c r="D7530" s="7" t="s">
        <v>427</v>
      </c>
      <c r="E7530" s="7" t="n">
        <v>2</v>
      </c>
      <c r="F7530" s="7" t="n">
        <v>0</v>
      </c>
    </row>
    <row r="7531" spans="1:9">
      <c r="A7531" t="s">
        <v>4</v>
      </c>
      <c r="B7531" s="4" t="s">
        <v>5</v>
      </c>
    </row>
    <row r="7532" spans="1:9">
      <c r="A7532" t="n">
        <v>52612</v>
      </c>
      <c r="B7532" s="43" t="n">
        <v>28</v>
      </c>
    </row>
    <row r="7533" spans="1:9">
      <c r="A7533" t="s">
        <v>4</v>
      </c>
      <c r="B7533" s="4" t="s">
        <v>5</v>
      </c>
      <c r="C7533" s="4" t="s">
        <v>11</v>
      </c>
      <c r="D7533" s="4" t="s">
        <v>7</v>
      </c>
    </row>
    <row r="7534" spans="1:9">
      <c r="A7534" t="n">
        <v>52613</v>
      </c>
      <c r="B7534" s="63" t="n">
        <v>89</v>
      </c>
      <c r="C7534" s="7" t="n">
        <v>65533</v>
      </c>
      <c r="D7534" s="7" t="n">
        <v>1</v>
      </c>
    </row>
    <row r="7535" spans="1:9">
      <c r="A7535" t="s">
        <v>4</v>
      </c>
      <c r="B7535" s="4" t="s">
        <v>5</v>
      </c>
      <c r="C7535" s="4" t="s">
        <v>7</v>
      </c>
      <c r="D7535" s="4" t="s">
        <v>11</v>
      </c>
      <c r="E7535" s="4" t="s">
        <v>11</v>
      </c>
      <c r="F7535" s="4" t="s">
        <v>7</v>
      </c>
    </row>
    <row r="7536" spans="1:9">
      <c r="A7536" t="n">
        <v>52617</v>
      </c>
      <c r="B7536" s="65" t="n">
        <v>25</v>
      </c>
      <c r="C7536" s="7" t="n">
        <v>1</v>
      </c>
      <c r="D7536" s="7" t="n">
        <v>65535</v>
      </c>
      <c r="E7536" s="7" t="n">
        <v>65535</v>
      </c>
      <c r="F7536" s="7" t="n">
        <v>0</v>
      </c>
    </row>
    <row r="7537" spans="1:6">
      <c r="A7537" t="s">
        <v>4</v>
      </c>
      <c r="B7537" s="4" t="s">
        <v>5</v>
      </c>
      <c r="C7537" s="4" t="s">
        <v>11</v>
      </c>
      <c r="D7537" s="4" t="s">
        <v>7</v>
      </c>
      <c r="E7537" s="4" t="s">
        <v>7</v>
      </c>
      <c r="F7537" s="4" t="s">
        <v>8</v>
      </c>
    </row>
    <row r="7538" spans="1:6">
      <c r="A7538" t="n">
        <v>52624</v>
      </c>
      <c r="B7538" s="55" t="n">
        <v>20</v>
      </c>
      <c r="C7538" s="7" t="n">
        <v>18</v>
      </c>
      <c r="D7538" s="7" t="n">
        <v>2</v>
      </c>
      <c r="E7538" s="7" t="n">
        <v>10</v>
      </c>
      <c r="F7538" s="7" t="s">
        <v>261</v>
      </c>
    </row>
    <row r="7539" spans="1:6">
      <c r="A7539" t="s">
        <v>4</v>
      </c>
      <c r="B7539" s="4" t="s">
        <v>5</v>
      </c>
      <c r="C7539" s="4" t="s">
        <v>7</v>
      </c>
      <c r="D7539" s="4" t="s">
        <v>11</v>
      </c>
      <c r="E7539" s="4" t="s">
        <v>8</v>
      </c>
    </row>
    <row r="7540" spans="1:6">
      <c r="A7540" t="n">
        <v>52645</v>
      </c>
      <c r="B7540" s="41" t="n">
        <v>51</v>
      </c>
      <c r="C7540" s="7" t="n">
        <v>4</v>
      </c>
      <c r="D7540" s="7" t="n">
        <v>18</v>
      </c>
      <c r="E7540" s="7" t="s">
        <v>190</v>
      </c>
    </row>
    <row r="7541" spans="1:6">
      <c r="A7541" t="s">
        <v>4</v>
      </c>
      <c r="B7541" s="4" t="s">
        <v>5</v>
      </c>
      <c r="C7541" s="4" t="s">
        <v>11</v>
      </c>
    </row>
    <row r="7542" spans="1:6">
      <c r="A7542" t="n">
        <v>52659</v>
      </c>
      <c r="B7542" s="36" t="n">
        <v>16</v>
      </c>
      <c r="C7542" s="7" t="n">
        <v>0</v>
      </c>
    </row>
    <row r="7543" spans="1:6">
      <c r="A7543" t="s">
        <v>4</v>
      </c>
      <c r="B7543" s="4" t="s">
        <v>5</v>
      </c>
      <c r="C7543" s="4" t="s">
        <v>11</v>
      </c>
      <c r="D7543" s="4" t="s">
        <v>46</v>
      </c>
      <c r="E7543" s="4" t="s">
        <v>7</v>
      </c>
      <c r="F7543" s="4" t="s">
        <v>7</v>
      </c>
      <c r="G7543" s="4" t="s">
        <v>46</v>
      </c>
      <c r="H7543" s="4" t="s">
        <v>7</v>
      </c>
      <c r="I7543" s="4" t="s">
        <v>7</v>
      </c>
      <c r="J7543" s="4" t="s">
        <v>46</v>
      </c>
      <c r="K7543" s="4" t="s">
        <v>7</v>
      </c>
      <c r="L7543" s="4" t="s">
        <v>7</v>
      </c>
    </row>
    <row r="7544" spans="1:6">
      <c r="A7544" t="n">
        <v>52662</v>
      </c>
      <c r="B7544" s="42" t="n">
        <v>26</v>
      </c>
      <c r="C7544" s="7" t="n">
        <v>18</v>
      </c>
      <c r="D7544" s="7" t="s">
        <v>428</v>
      </c>
      <c r="E7544" s="7" t="n">
        <v>2</v>
      </c>
      <c r="F7544" s="7" t="n">
        <v>3</v>
      </c>
      <c r="G7544" s="7" t="s">
        <v>429</v>
      </c>
      <c r="H7544" s="7" t="n">
        <v>2</v>
      </c>
      <c r="I7544" s="7" t="n">
        <v>3</v>
      </c>
      <c r="J7544" s="7" t="s">
        <v>430</v>
      </c>
      <c r="K7544" s="7" t="n">
        <v>2</v>
      </c>
      <c r="L7544" s="7" t="n">
        <v>0</v>
      </c>
    </row>
    <row r="7545" spans="1:6">
      <c r="A7545" t="s">
        <v>4</v>
      </c>
      <c r="B7545" s="4" t="s">
        <v>5</v>
      </c>
    </row>
    <row r="7546" spans="1:6">
      <c r="A7546" t="n">
        <v>53002</v>
      </c>
      <c r="B7546" s="43" t="n">
        <v>28</v>
      </c>
    </row>
    <row r="7547" spans="1:6">
      <c r="A7547" t="s">
        <v>4</v>
      </c>
      <c r="B7547" s="4" t="s">
        <v>5</v>
      </c>
      <c r="C7547" s="4" t="s">
        <v>11</v>
      </c>
      <c r="D7547" s="4" t="s">
        <v>7</v>
      </c>
      <c r="E7547" s="4" t="s">
        <v>16</v>
      </c>
      <c r="F7547" s="4" t="s">
        <v>11</v>
      </c>
    </row>
    <row r="7548" spans="1:6">
      <c r="A7548" t="n">
        <v>53003</v>
      </c>
      <c r="B7548" s="62" t="n">
        <v>59</v>
      </c>
      <c r="C7548" s="7" t="n">
        <v>0</v>
      </c>
      <c r="D7548" s="7" t="n">
        <v>13</v>
      </c>
      <c r="E7548" s="7" t="n">
        <v>0.150000005960464</v>
      </c>
      <c r="F7548" s="7" t="n">
        <v>0</v>
      </c>
    </row>
    <row r="7549" spans="1:6">
      <c r="A7549" t="s">
        <v>4</v>
      </c>
      <c r="B7549" s="4" t="s">
        <v>5</v>
      </c>
      <c r="C7549" s="4" t="s">
        <v>11</v>
      </c>
    </row>
    <row r="7550" spans="1:6">
      <c r="A7550" t="n">
        <v>53013</v>
      </c>
      <c r="B7550" s="36" t="n">
        <v>16</v>
      </c>
      <c r="C7550" s="7" t="n">
        <v>1000</v>
      </c>
    </row>
    <row r="7551" spans="1:6">
      <c r="A7551" t="s">
        <v>4</v>
      </c>
      <c r="B7551" s="4" t="s">
        <v>5</v>
      </c>
      <c r="C7551" s="4" t="s">
        <v>7</v>
      </c>
      <c r="D7551" s="4" t="s">
        <v>11</v>
      </c>
      <c r="E7551" s="4" t="s">
        <v>11</v>
      </c>
      <c r="F7551" s="4" t="s">
        <v>7</v>
      </c>
    </row>
    <row r="7552" spans="1:6">
      <c r="A7552" t="n">
        <v>53016</v>
      </c>
      <c r="B7552" s="65" t="n">
        <v>25</v>
      </c>
      <c r="C7552" s="7" t="n">
        <v>1</v>
      </c>
      <c r="D7552" s="7" t="n">
        <v>60</v>
      </c>
      <c r="E7552" s="7" t="n">
        <v>640</v>
      </c>
      <c r="F7552" s="7" t="n">
        <v>1</v>
      </c>
    </row>
    <row r="7553" spans="1:12">
      <c r="A7553" t="s">
        <v>4</v>
      </c>
      <c r="B7553" s="4" t="s">
        <v>5</v>
      </c>
      <c r="C7553" s="4" t="s">
        <v>7</v>
      </c>
      <c r="D7553" s="4" t="s">
        <v>11</v>
      </c>
      <c r="E7553" s="4" t="s">
        <v>8</v>
      </c>
    </row>
    <row r="7554" spans="1:12">
      <c r="A7554" t="n">
        <v>53023</v>
      </c>
      <c r="B7554" s="41" t="n">
        <v>51</v>
      </c>
      <c r="C7554" s="7" t="n">
        <v>4</v>
      </c>
      <c r="D7554" s="7" t="n">
        <v>0</v>
      </c>
      <c r="E7554" s="7" t="s">
        <v>190</v>
      </c>
    </row>
    <row r="7555" spans="1:12">
      <c r="A7555" t="s">
        <v>4</v>
      </c>
      <c r="B7555" s="4" t="s">
        <v>5</v>
      </c>
      <c r="C7555" s="4" t="s">
        <v>11</v>
      </c>
    </row>
    <row r="7556" spans="1:12">
      <c r="A7556" t="n">
        <v>53037</v>
      </c>
      <c r="B7556" s="36" t="n">
        <v>16</v>
      </c>
      <c r="C7556" s="7" t="n">
        <v>0</v>
      </c>
    </row>
    <row r="7557" spans="1:12">
      <c r="A7557" t="s">
        <v>4</v>
      </c>
      <c r="B7557" s="4" t="s">
        <v>5</v>
      </c>
      <c r="C7557" s="4" t="s">
        <v>11</v>
      </c>
      <c r="D7557" s="4" t="s">
        <v>46</v>
      </c>
      <c r="E7557" s="4" t="s">
        <v>7</v>
      </c>
      <c r="F7557" s="4" t="s">
        <v>7</v>
      </c>
      <c r="G7557" s="4" t="s">
        <v>46</v>
      </c>
      <c r="H7557" s="4" t="s">
        <v>7</v>
      </c>
      <c r="I7557" s="4" t="s">
        <v>7</v>
      </c>
    </row>
    <row r="7558" spans="1:12">
      <c r="A7558" t="n">
        <v>53040</v>
      </c>
      <c r="B7558" s="42" t="n">
        <v>26</v>
      </c>
      <c r="C7558" s="7" t="n">
        <v>0</v>
      </c>
      <c r="D7558" s="7" t="s">
        <v>431</v>
      </c>
      <c r="E7558" s="7" t="n">
        <v>2</v>
      </c>
      <c r="F7558" s="7" t="n">
        <v>3</v>
      </c>
      <c r="G7558" s="7" t="s">
        <v>432</v>
      </c>
      <c r="H7558" s="7" t="n">
        <v>2</v>
      </c>
      <c r="I7558" s="7" t="n">
        <v>0</v>
      </c>
    </row>
    <row r="7559" spans="1:12">
      <c r="A7559" t="s">
        <v>4</v>
      </c>
      <c r="B7559" s="4" t="s">
        <v>5</v>
      </c>
    </row>
    <row r="7560" spans="1:12">
      <c r="A7560" t="n">
        <v>53218</v>
      </c>
      <c r="B7560" s="43" t="n">
        <v>28</v>
      </c>
    </row>
    <row r="7561" spans="1:12">
      <c r="A7561" t="s">
        <v>4</v>
      </c>
      <c r="B7561" s="4" t="s">
        <v>5</v>
      </c>
      <c r="C7561" s="4" t="s">
        <v>11</v>
      </c>
      <c r="D7561" s="4" t="s">
        <v>7</v>
      </c>
    </row>
    <row r="7562" spans="1:12">
      <c r="A7562" t="n">
        <v>53219</v>
      </c>
      <c r="B7562" s="63" t="n">
        <v>89</v>
      </c>
      <c r="C7562" s="7" t="n">
        <v>65533</v>
      </c>
      <c r="D7562" s="7" t="n">
        <v>1</v>
      </c>
    </row>
    <row r="7563" spans="1:12">
      <c r="A7563" t="s">
        <v>4</v>
      </c>
      <c r="B7563" s="4" t="s">
        <v>5</v>
      </c>
      <c r="C7563" s="4" t="s">
        <v>7</v>
      </c>
      <c r="D7563" s="4" t="s">
        <v>11</v>
      </c>
      <c r="E7563" s="4" t="s">
        <v>11</v>
      </c>
      <c r="F7563" s="4" t="s">
        <v>7</v>
      </c>
    </row>
    <row r="7564" spans="1:12">
      <c r="A7564" t="n">
        <v>53223</v>
      </c>
      <c r="B7564" s="65" t="n">
        <v>25</v>
      </c>
      <c r="C7564" s="7" t="n">
        <v>1</v>
      </c>
      <c r="D7564" s="7" t="n">
        <v>65535</v>
      </c>
      <c r="E7564" s="7" t="n">
        <v>65535</v>
      </c>
      <c r="F7564" s="7" t="n">
        <v>0</v>
      </c>
    </row>
    <row r="7565" spans="1:12">
      <c r="A7565" t="s">
        <v>4</v>
      </c>
      <c r="B7565" s="4" t="s">
        <v>5</v>
      </c>
      <c r="C7565" s="4" t="s">
        <v>7</v>
      </c>
      <c r="D7565" s="4" t="s">
        <v>11</v>
      </c>
      <c r="E7565" s="4" t="s">
        <v>8</v>
      </c>
    </row>
    <row r="7566" spans="1:12">
      <c r="A7566" t="n">
        <v>53230</v>
      </c>
      <c r="B7566" s="41" t="n">
        <v>51</v>
      </c>
      <c r="C7566" s="7" t="n">
        <v>4</v>
      </c>
      <c r="D7566" s="7" t="n">
        <v>18</v>
      </c>
      <c r="E7566" s="7" t="s">
        <v>242</v>
      </c>
    </row>
    <row r="7567" spans="1:12">
      <c r="A7567" t="s">
        <v>4</v>
      </c>
      <c r="B7567" s="4" t="s">
        <v>5</v>
      </c>
      <c r="C7567" s="4" t="s">
        <v>11</v>
      </c>
    </row>
    <row r="7568" spans="1:12">
      <c r="A7568" t="n">
        <v>53244</v>
      </c>
      <c r="B7568" s="36" t="n">
        <v>16</v>
      </c>
      <c r="C7568" s="7" t="n">
        <v>0</v>
      </c>
    </row>
    <row r="7569" spans="1:9">
      <c r="A7569" t="s">
        <v>4</v>
      </c>
      <c r="B7569" s="4" t="s">
        <v>5</v>
      </c>
      <c r="C7569" s="4" t="s">
        <v>11</v>
      </c>
      <c r="D7569" s="4" t="s">
        <v>46</v>
      </c>
      <c r="E7569" s="4" t="s">
        <v>7</v>
      </c>
      <c r="F7569" s="4" t="s">
        <v>7</v>
      </c>
      <c r="G7569" s="4" t="s">
        <v>46</v>
      </c>
      <c r="H7569" s="4" t="s">
        <v>7</v>
      </c>
      <c r="I7569" s="4" t="s">
        <v>7</v>
      </c>
    </row>
    <row r="7570" spans="1:9">
      <c r="A7570" t="n">
        <v>53247</v>
      </c>
      <c r="B7570" s="42" t="n">
        <v>26</v>
      </c>
      <c r="C7570" s="7" t="n">
        <v>18</v>
      </c>
      <c r="D7570" s="7" t="s">
        <v>433</v>
      </c>
      <c r="E7570" s="7" t="n">
        <v>2</v>
      </c>
      <c r="F7570" s="7" t="n">
        <v>3</v>
      </c>
      <c r="G7570" s="7" t="s">
        <v>434</v>
      </c>
      <c r="H7570" s="7" t="n">
        <v>2</v>
      </c>
      <c r="I7570" s="7" t="n">
        <v>0</v>
      </c>
    </row>
    <row r="7571" spans="1:9">
      <c r="A7571" t="s">
        <v>4</v>
      </c>
      <c r="B7571" s="4" t="s">
        <v>5</v>
      </c>
    </row>
    <row r="7572" spans="1:9">
      <c r="A7572" t="n">
        <v>53407</v>
      </c>
      <c r="B7572" s="43" t="n">
        <v>28</v>
      </c>
    </row>
    <row r="7573" spans="1:9">
      <c r="A7573" t="s">
        <v>4</v>
      </c>
      <c r="B7573" s="4" t="s">
        <v>5</v>
      </c>
      <c r="C7573" s="4" t="s">
        <v>7</v>
      </c>
      <c r="D7573" s="4" t="s">
        <v>11</v>
      </c>
      <c r="E7573" s="4" t="s">
        <v>11</v>
      </c>
      <c r="F7573" s="4" t="s">
        <v>7</v>
      </c>
    </row>
    <row r="7574" spans="1:9">
      <c r="A7574" t="n">
        <v>53408</v>
      </c>
      <c r="B7574" s="65" t="n">
        <v>25</v>
      </c>
      <c r="C7574" s="7" t="n">
        <v>1</v>
      </c>
      <c r="D7574" s="7" t="n">
        <v>60</v>
      </c>
      <c r="E7574" s="7" t="n">
        <v>640</v>
      </c>
      <c r="F7574" s="7" t="n">
        <v>1</v>
      </c>
    </row>
    <row r="7575" spans="1:9">
      <c r="A7575" t="s">
        <v>4</v>
      </c>
      <c r="B7575" s="4" t="s">
        <v>5</v>
      </c>
      <c r="C7575" s="4" t="s">
        <v>7</v>
      </c>
      <c r="D7575" s="4" t="s">
        <v>11</v>
      </c>
      <c r="E7575" s="4" t="s">
        <v>8</v>
      </c>
    </row>
    <row r="7576" spans="1:9">
      <c r="A7576" t="n">
        <v>53415</v>
      </c>
      <c r="B7576" s="41" t="n">
        <v>51</v>
      </c>
      <c r="C7576" s="7" t="n">
        <v>4</v>
      </c>
      <c r="D7576" s="7" t="n">
        <v>0</v>
      </c>
      <c r="E7576" s="7" t="s">
        <v>273</v>
      </c>
    </row>
    <row r="7577" spans="1:9">
      <c r="A7577" t="s">
        <v>4</v>
      </c>
      <c r="B7577" s="4" t="s">
        <v>5</v>
      </c>
      <c r="C7577" s="4" t="s">
        <v>11</v>
      </c>
    </row>
    <row r="7578" spans="1:9">
      <c r="A7578" t="n">
        <v>53429</v>
      </c>
      <c r="B7578" s="36" t="n">
        <v>16</v>
      </c>
      <c r="C7578" s="7" t="n">
        <v>0</v>
      </c>
    </row>
    <row r="7579" spans="1:9">
      <c r="A7579" t="s">
        <v>4</v>
      </c>
      <c r="B7579" s="4" t="s">
        <v>5</v>
      </c>
      <c r="C7579" s="4" t="s">
        <v>11</v>
      </c>
      <c r="D7579" s="4" t="s">
        <v>46</v>
      </c>
      <c r="E7579" s="4" t="s">
        <v>7</v>
      </c>
      <c r="F7579" s="4" t="s">
        <v>7</v>
      </c>
      <c r="G7579" s="4" t="s">
        <v>46</v>
      </c>
      <c r="H7579" s="4" t="s">
        <v>7</v>
      </c>
      <c r="I7579" s="4" t="s">
        <v>7</v>
      </c>
    </row>
    <row r="7580" spans="1:9">
      <c r="A7580" t="n">
        <v>53432</v>
      </c>
      <c r="B7580" s="42" t="n">
        <v>26</v>
      </c>
      <c r="C7580" s="7" t="n">
        <v>0</v>
      </c>
      <c r="D7580" s="7" t="s">
        <v>435</v>
      </c>
      <c r="E7580" s="7" t="n">
        <v>2</v>
      </c>
      <c r="F7580" s="7" t="n">
        <v>3</v>
      </c>
      <c r="G7580" s="7" t="s">
        <v>436</v>
      </c>
      <c r="H7580" s="7" t="n">
        <v>2</v>
      </c>
      <c r="I7580" s="7" t="n">
        <v>0</v>
      </c>
    </row>
    <row r="7581" spans="1:9">
      <c r="A7581" t="s">
        <v>4</v>
      </c>
      <c r="B7581" s="4" t="s">
        <v>5</v>
      </c>
    </row>
    <row r="7582" spans="1:9">
      <c r="A7582" t="n">
        <v>53674</v>
      </c>
      <c r="B7582" s="43" t="n">
        <v>28</v>
      </c>
    </row>
    <row r="7583" spans="1:9">
      <c r="A7583" t="s">
        <v>4</v>
      </c>
      <c r="B7583" s="4" t="s">
        <v>5</v>
      </c>
      <c r="C7583" s="4" t="s">
        <v>11</v>
      </c>
      <c r="D7583" s="4" t="s">
        <v>7</v>
      </c>
    </row>
    <row r="7584" spans="1:9">
      <c r="A7584" t="n">
        <v>53675</v>
      </c>
      <c r="B7584" s="63" t="n">
        <v>89</v>
      </c>
      <c r="C7584" s="7" t="n">
        <v>65533</v>
      </c>
      <c r="D7584" s="7" t="n">
        <v>1</v>
      </c>
    </row>
    <row r="7585" spans="1:9">
      <c r="A7585" t="s">
        <v>4</v>
      </c>
      <c r="B7585" s="4" t="s">
        <v>5</v>
      </c>
      <c r="C7585" s="4" t="s">
        <v>7</v>
      </c>
      <c r="D7585" s="4" t="s">
        <v>11</v>
      </c>
      <c r="E7585" s="4" t="s">
        <v>11</v>
      </c>
      <c r="F7585" s="4" t="s">
        <v>7</v>
      </c>
    </row>
    <row r="7586" spans="1:9">
      <c r="A7586" t="n">
        <v>53679</v>
      </c>
      <c r="B7586" s="65" t="n">
        <v>25</v>
      </c>
      <c r="C7586" s="7" t="n">
        <v>1</v>
      </c>
      <c r="D7586" s="7" t="n">
        <v>65535</v>
      </c>
      <c r="E7586" s="7" t="n">
        <v>65535</v>
      </c>
      <c r="F7586" s="7" t="n">
        <v>0</v>
      </c>
    </row>
    <row r="7587" spans="1:9">
      <c r="A7587" t="s">
        <v>4</v>
      </c>
      <c r="B7587" s="4" t="s">
        <v>5</v>
      </c>
      <c r="C7587" s="4" t="s">
        <v>7</v>
      </c>
      <c r="D7587" s="4" t="s">
        <v>11</v>
      </c>
      <c r="E7587" s="4" t="s">
        <v>8</v>
      </c>
    </row>
    <row r="7588" spans="1:9">
      <c r="A7588" t="n">
        <v>53686</v>
      </c>
      <c r="B7588" s="41" t="n">
        <v>51</v>
      </c>
      <c r="C7588" s="7" t="n">
        <v>4</v>
      </c>
      <c r="D7588" s="7" t="n">
        <v>18</v>
      </c>
      <c r="E7588" s="7" t="s">
        <v>408</v>
      </c>
    </row>
    <row r="7589" spans="1:9">
      <c r="A7589" t="s">
        <v>4</v>
      </c>
      <c r="B7589" s="4" t="s">
        <v>5</v>
      </c>
      <c r="C7589" s="4" t="s">
        <v>11</v>
      </c>
    </row>
    <row r="7590" spans="1:9">
      <c r="A7590" t="n">
        <v>53700</v>
      </c>
      <c r="B7590" s="36" t="n">
        <v>16</v>
      </c>
      <c r="C7590" s="7" t="n">
        <v>0</v>
      </c>
    </row>
    <row r="7591" spans="1:9">
      <c r="A7591" t="s">
        <v>4</v>
      </c>
      <c r="B7591" s="4" t="s">
        <v>5</v>
      </c>
      <c r="C7591" s="4" t="s">
        <v>11</v>
      </c>
      <c r="D7591" s="4" t="s">
        <v>46</v>
      </c>
      <c r="E7591" s="4" t="s">
        <v>7</v>
      </c>
      <c r="F7591" s="4" t="s">
        <v>7</v>
      </c>
    </row>
    <row r="7592" spans="1:9">
      <c r="A7592" t="n">
        <v>53703</v>
      </c>
      <c r="B7592" s="42" t="n">
        <v>26</v>
      </c>
      <c r="C7592" s="7" t="n">
        <v>18</v>
      </c>
      <c r="D7592" s="7" t="s">
        <v>437</v>
      </c>
      <c r="E7592" s="7" t="n">
        <v>2</v>
      </c>
      <c r="F7592" s="7" t="n">
        <v>0</v>
      </c>
    </row>
    <row r="7593" spans="1:9">
      <c r="A7593" t="s">
        <v>4</v>
      </c>
      <c r="B7593" s="4" t="s">
        <v>5</v>
      </c>
    </row>
    <row r="7594" spans="1:9">
      <c r="A7594" t="n">
        <v>53755</v>
      </c>
      <c r="B7594" s="43" t="n">
        <v>28</v>
      </c>
    </row>
    <row r="7595" spans="1:9">
      <c r="A7595" t="s">
        <v>4</v>
      </c>
      <c r="B7595" s="4" t="s">
        <v>5</v>
      </c>
      <c r="C7595" s="4" t="s">
        <v>7</v>
      </c>
      <c r="D7595" s="4" t="s">
        <v>11</v>
      </c>
      <c r="E7595" s="4" t="s">
        <v>8</v>
      </c>
      <c r="F7595" s="4" t="s">
        <v>8</v>
      </c>
      <c r="G7595" s="4" t="s">
        <v>8</v>
      </c>
      <c r="H7595" s="4" t="s">
        <v>8</v>
      </c>
    </row>
    <row r="7596" spans="1:9">
      <c r="A7596" t="n">
        <v>53756</v>
      </c>
      <c r="B7596" s="41" t="n">
        <v>51</v>
      </c>
      <c r="C7596" s="7" t="n">
        <v>3</v>
      </c>
      <c r="D7596" s="7" t="n">
        <v>18</v>
      </c>
      <c r="E7596" s="7" t="s">
        <v>163</v>
      </c>
      <c r="F7596" s="7" t="s">
        <v>164</v>
      </c>
      <c r="G7596" s="7" t="s">
        <v>165</v>
      </c>
      <c r="H7596" s="7" t="s">
        <v>166</v>
      </c>
    </row>
    <row r="7597" spans="1:9">
      <c r="A7597" t="s">
        <v>4</v>
      </c>
      <c r="B7597" s="4" t="s">
        <v>5</v>
      </c>
      <c r="C7597" s="4" t="s">
        <v>11</v>
      </c>
      <c r="D7597" s="4" t="s">
        <v>7</v>
      </c>
      <c r="E7597" s="4" t="s">
        <v>16</v>
      </c>
      <c r="F7597" s="4" t="s">
        <v>11</v>
      </c>
    </row>
    <row r="7598" spans="1:9">
      <c r="A7598" t="n">
        <v>53769</v>
      </c>
      <c r="B7598" s="62" t="n">
        <v>59</v>
      </c>
      <c r="C7598" s="7" t="n">
        <v>18</v>
      </c>
      <c r="D7598" s="7" t="n">
        <v>13</v>
      </c>
      <c r="E7598" s="7" t="n">
        <v>0.150000005960464</v>
      </c>
      <c r="F7598" s="7" t="n">
        <v>0</v>
      </c>
    </row>
    <row r="7599" spans="1:9">
      <c r="A7599" t="s">
        <v>4</v>
      </c>
      <c r="B7599" s="4" t="s">
        <v>5</v>
      </c>
      <c r="C7599" s="4" t="s">
        <v>11</v>
      </c>
    </row>
    <row r="7600" spans="1:9">
      <c r="A7600" t="n">
        <v>53779</v>
      </c>
      <c r="B7600" s="36" t="n">
        <v>16</v>
      </c>
      <c r="C7600" s="7" t="n">
        <v>1000</v>
      </c>
    </row>
    <row r="7601" spans="1:8">
      <c r="A7601" t="s">
        <v>4</v>
      </c>
      <c r="B7601" s="4" t="s">
        <v>5</v>
      </c>
      <c r="C7601" s="4" t="s">
        <v>7</v>
      </c>
      <c r="D7601" s="4" t="s">
        <v>11</v>
      </c>
      <c r="E7601" s="4" t="s">
        <v>8</v>
      </c>
    </row>
    <row r="7602" spans="1:8">
      <c r="A7602" t="n">
        <v>53782</v>
      </c>
      <c r="B7602" s="41" t="n">
        <v>51</v>
      </c>
      <c r="C7602" s="7" t="n">
        <v>4</v>
      </c>
      <c r="D7602" s="7" t="n">
        <v>18</v>
      </c>
      <c r="E7602" s="7" t="s">
        <v>220</v>
      </c>
    </row>
    <row r="7603" spans="1:8">
      <c r="A7603" t="s">
        <v>4</v>
      </c>
      <c r="B7603" s="4" t="s">
        <v>5</v>
      </c>
      <c r="C7603" s="4" t="s">
        <v>11</v>
      </c>
    </row>
    <row r="7604" spans="1:8">
      <c r="A7604" t="n">
        <v>53796</v>
      </c>
      <c r="B7604" s="36" t="n">
        <v>16</v>
      </c>
      <c r="C7604" s="7" t="n">
        <v>0</v>
      </c>
    </row>
    <row r="7605" spans="1:8">
      <c r="A7605" t="s">
        <v>4</v>
      </c>
      <c r="B7605" s="4" t="s">
        <v>5</v>
      </c>
      <c r="C7605" s="4" t="s">
        <v>11</v>
      </c>
      <c r="D7605" s="4" t="s">
        <v>46</v>
      </c>
      <c r="E7605" s="4" t="s">
        <v>7</v>
      </c>
      <c r="F7605" s="4" t="s">
        <v>7</v>
      </c>
      <c r="G7605" s="4" t="s">
        <v>46</v>
      </c>
      <c r="H7605" s="4" t="s">
        <v>7</v>
      </c>
      <c r="I7605" s="4" t="s">
        <v>7</v>
      </c>
    </row>
    <row r="7606" spans="1:8">
      <c r="A7606" t="n">
        <v>53799</v>
      </c>
      <c r="B7606" s="42" t="n">
        <v>26</v>
      </c>
      <c r="C7606" s="7" t="n">
        <v>18</v>
      </c>
      <c r="D7606" s="7" t="s">
        <v>438</v>
      </c>
      <c r="E7606" s="7" t="n">
        <v>2</v>
      </c>
      <c r="F7606" s="7" t="n">
        <v>3</v>
      </c>
      <c r="G7606" s="7" t="s">
        <v>439</v>
      </c>
      <c r="H7606" s="7" t="n">
        <v>2</v>
      </c>
      <c r="I7606" s="7" t="n">
        <v>0</v>
      </c>
    </row>
    <row r="7607" spans="1:8">
      <c r="A7607" t="s">
        <v>4</v>
      </c>
      <c r="B7607" s="4" t="s">
        <v>5</v>
      </c>
    </row>
    <row r="7608" spans="1:8">
      <c r="A7608" t="n">
        <v>53964</v>
      </c>
      <c r="B7608" s="43" t="n">
        <v>28</v>
      </c>
    </row>
    <row r="7609" spans="1:8">
      <c r="A7609" t="s">
        <v>4</v>
      </c>
      <c r="B7609" s="4" t="s">
        <v>5</v>
      </c>
      <c r="C7609" s="4" t="s">
        <v>11</v>
      </c>
      <c r="D7609" s="4" t="s">
        <v>7</v>
      </c>
      <c r="E7609" s="4" t="s">
        <v>16</v>
      </c>
      <c r="F7609" s="4" t="s">
        <v>11</v>
      </c>
    </row>
    <row r="7610" spans="1:8">
      <c r="A7610" t="n">
        <v>53965</v>
      </c>
      <c r="B7610" s="62" t="n">
        <v>59</v>
      </c>
      <c r="C7610" s="7" t="n">
        <v>0</v>
      </c>
      <c r="D7610" s="7" t="n">
        <v>16</v>
      </c>
      <c r="E7610" s="7" t="n">
        <v>0.150000005960464</v>
      </c>
      <c r="F7610" s="7" t="n">
        <v>0</v>
      </c>
    </row>
    <row r="7611" spans="1:8">
      <c r="A7611" t="s">
        <v>4</v>
      </c>
      <c r="B7611" s="4" t="s">
        <v>5</v>
      </c>
      <c r="C7611" s="4" t="s">
        <v>11</v>
      </c>
    </row>
    <row r="7612" spans="1:8">
      <c r="A7612" t="n">
        <v>53975</v>
      </c>
      <c r="B7612" s="36" t="n">
        <v>16</v>
      </c>
      <c r="C7612" s="7" t="n">
        <v>1000</v>
      </c>
    </row>
    <row r="7613" spans="1:8">
      <c r="A7613" t="s">
        <v>4</v>
      </c>
      <c r="B7613" s="4" t="s">
        <v>5</v>
      </c>
      <c r="C7613" s="4" t="s">
        <v>7</v>
      </c>
      <c r="D7613" s="4" t="s">
        <v>11</v>
      </c>
      <c r="E7613" s="4" t="s">
        <v>11</v>
      </c>
      <c r="F7613" s="4" t="s">
        <v>7</v>
      </c>
    </row>
    <row r="7614" spans="1:8">
      <c r="A7614" t="n">
        <v>53978</v>
      </c>
      <c r="B7614" s="65" t="n">
        <v>25</v>
      </c>
      <c r="C7614" s="7" t="n">
        <v>1</v>
      </c>
      <c r="D7614" s="7" t="n">
        <v>60</v>
      </c>
      <c r="E7614" s="7" t="n">
        <v>640</v>
      </c>
      <c r="F7614" s="7" t="n">
        <v>1</v>
      </c>
    </row>
    <row r="7615" spans="1:8">
      <c r="A7615" t="s">
        <v>4</v>
      </c>
      <c r="B7615" s="4" t="s">
        <v>5</v>
      </c>
      <c r="C7615" s="4" t="s">
        <v>7</v>
      </c>
      <c r="D7615" s="4" t="s">
        <v>11</v>
      </c>
      <c r="E7615" s="4" t="s">
        <v>8</v>
      </c>
    </row>
    <row r="7616" spans="1:8">
      <c r="A7616" t="n">
        <v>53985</v>
      </c>
      <c r="B7616" s="41" t="n">
        <v>51</v>
      </c>
      <c r="C7616" s="7" t="n">
        <v>4</v>
      </c>
      <c r="D7616" s="7" t="n">
        <v>0</v>
      </c>
      <c r="E7616" s="7" t="s">
        <v>220</v>
      </c>
    </row>
    <row r="7617" spans="1:9">
      <c r="A7617" t="s">
        <v>4</v>
      </c>
      <c r="B7617" s="4" t="s">
        <v>5</v>
      </c>
      <c r="C7617" s="4" t="s">
        <v>11</v>
      </c>
    </row>
    <row r="7618" spans="1:9">
      <c r="A7618" t="n">
        <v>53999</v>
      </c>
      <c r="B7618" s="36" t="n">
        <v>16</v>
      </c>
      <c r="C7618" s="7" t="n">
        <v>0</v>
      </c>
    </row>
    <row r="7619" spans="1:9">
      <c r="A7619" t="s">
        <v>4</v>
      </c>
      <c r="B7619" s="4" t="s">
        <v>5</v>
      </c>
      <c r="C7619" s="4" t="s">
        <v>11</v>
      </c>
      <c r="D7619" s="4" t="s">
        <v>46</v>
      </c>
      <c r="E7619" s="4" t="s">
        <v>7</v>
      </c>
      <c r="F7619" s="4" t="s">
        <v>7</v>
      </c>
    </row>
    <row r="7620" spans="1:9">
      <c r="A7620" t="n">
        <v>54002</v>
      </c>
      <c r="B7620" s="42" t="n">
        <v>26</v>
      </c>
      <c r="C7620" s="7" t="n">
        <v>0</v>
      </c>
      <c r="D7620" s="7" t="s">
        <v>440</v>
      </c>
      <c r="E7620" s="7" t="n">
        <v>2</v>
      </c>
      <c r="F7620" s="7" t="n">
        <v>0</v>
      </c>
    </row>
    <row r="7621" spans="1:9">
      <c r="A7621" t="s">
        <v>4</v>
      </c>
      <c r="B7621" s="4" t="s">
        <v>5</v>
      </c>
    </row>
    <row r="7622" spans="1:9">
      <c r="A7622" t="n">
        <v>54018</v>
      </c>
      <c r="B7622" s="43" t="n">
        <v>28</v>
      </c>
    </row>
    <row r="7623" spans="1:9">
      <c r="A7623" t="s">
        <v>4</v>
      </c>
      <c r="B7623" s="4" t="s">
        <v>5</v>
      </c>
      <c r="C7623" s="4" t="s">
        <v>7</v>
      </c>
      <c r="D7623" s="4" t="s">
        <v>11</v>
      </c>
      <c r="E7623" s="4" t="s">
        <v>16</v>
      </c>
    </row>
    <row r="7624" spans="1:9">
      <c r="A7624" t="n">
        <v>54019</v>
      </c>
      <c r="B7624" s="29" t="n">
        <v>58</v>
      </c>
      <c r="C7624" s="7" t="n">
        <v>0</v>
      </c>
      <c r="D7624" s="7" t="n">
        <v>300</v>
      </c>
      <c r="E7624" s="7" t="n">
        <v>0.300000011920929</v>
      </c>
    </row>
    <row r="7625" spans="1:9">
      <c r="A7625" t="s">
        <v>4</v>
      </c>
      <c r="B7625" s="4" t="s">
        <v>5</v>
      </c>
      <c r="C7625" s="4" t="s">
        <v>7</v>
      </c>
      <c r="D7625" s="4" t="s">
        <v>11</v>
      </c>
    </row>
    <row r="7626" spans="1:9">
      <c r="A7626" t="n">
        <v>54027</v>
      </c>
      <c r="B7626" s="29" t="n">
        <v>58</v>
      </c>
      <c r="C7626" s="7" t="n">
        <v>255</v>
      </c>
      <c r="D7626" s="7" t="n">
        <v>0</v>
      </c>
    </row>
    <row r="7627" spans="1:9">
      <c r="A7627" t="s">
        <v>4</v>
      </c>
      <c r="B7627" s="4" t="s">
        <v>5</v>
      </c>
      <c r="C7627" s="4" t="s">
        <v>7</v>
      </c>
      <c r="D7627" s="4" t="s">
        <v>11</v>
      </c>
      <c r="E7627" s="4" t="s">
        <v>11</v>
      </c>
      <c r="F7627" s="4" t="s">
        <v>11</v>
      </c>
      <c r="G7627" s="4" t="s">
        <v>11</v>
      </c>
      <c r="H7627" s="4" t="s">
        <v>7</v>
      </c>
    </row>
    <row r="7628" spans="1:9">
      <c r="A7628" t="n">
        <v>54031</v>
      </c>
      <c r="B7628" s="65" t="n">
        <v>25</v>
      </c>
      <c r="C7628" s="7" t="n">
        <v>5</v>
      </c>
      <c r="D7628" s="7" t="n">
        <v>65535</v>
      </c>
      <c r="E7628" s="7" t="n">
        <v>500</v>
      </c>
      <c r="F7628" s="7" t="n">
        <v>800</v>
      </c>
      <c r="G7628" s="7" t="n">
        <v>140</v>
      </c>
      <c r="H7628" s="7" t="n">
        <v>0</v>
      </c>
    </row>
    <row r="7629" spans="1:9">
      <c r="A7629" t="s">
        <v>4</v>
      </c>
      <c r="B7629" s="4" t="s">
        <v>5</v>
      </c>
      <c r="C7629" s="4" t="s">
        <v>11</v>
      </c>
      <c r="D7629" s="4" t="s">
        <v>7</v>
      </c>
      <c r="E7629" s="4" t="s">
        <v>46</v>
      </c>
      <c r="F7629" s="4" t="s">
        <v>7</v>
      </c>
      <c r="G7629" s="4" t="s">
        <v>7</v>
      </c>
    </row>
    <row r="7630" spans="1:9">
      <c r="A7630" t="n">
        <v>54042</v>
      </c>
      <c r="B7630" s="77" t="n">
        <v>24</v>
      </c>
      <c r="C7630" s="7" t="n">
        <v>65533</v>
      </c>
      <c r="D7630" s="7" t="n">
        <v>11</v>
      </c>
      <c r="E7630" s="7" t="s">
        <v>441</v>
      </c>
      <c r="F7630" s="7" t="n">
        <v>2</v>
      </c>
      <c r="G7630" s="7" t="n">
        <v>0</v>
      </c>
    </row>
    <row r="7631" spans="1:9">
      <c r="A7631" t="s">
        <v>4</v>
      </c>
      <c r="B7631" s="4" t="s">
        <v>5</v>
      </c>
    </row>
    <row r="7632" spans="1:9">
      <c r="A7632" t="n">
        <v>54089</v>
      </c>
      <c r="B7632" s="43" t="n">
        <v>28</v>
      </c>
    </row>
    <row r="7633" spans="1:8">
      <c r="A7633" t="s">
        <v>4</v>
      </c>
      <c r="B7633" s="4" t="s">
        <v>5</v>
      </c>
      <c r="C7633" s="4" t="s">
        <v>7</v>
      </c>
    </row>
    <row r="7634" spans="1:8">
      <c r="A7634" t="n">
        <v>54090</v>
      </c>
      <c r="B7634" s="78" t="n">
        <v>27</v>
      </c>
      <c r="C7634" s="7" t="n">
        <v>0</v>
      </c>
    </row>
    <row r="7635" spans="1:8">
      <c r="A7635" t="s">
        <v>4</v>
      </c>
      <c r="B7635" s="4" t="s">
        <v>5</v>
      </c>
      <c r="C7635" s="4" t="s">
        <v>7</v>
      </c>
    </row>
    <row r="7636" spans="1:8">
      <c r="A7636" t="n">
        <v>54092</v>
      </c>
      <c r="B7636" s="78" t="n">
        <v>27</v>
      </c>
      <c r="C7636" s="7" t="n">
        <v>1</v>
      </c>
    </row>
    <row r="7637" spans="1:8">
      <c r="A7637" t="s">
        <v>4</v>
      </c>
      <c r="B7637" s="4" t="s">
        <v>5</v>
      </c>
      <c r="C7637" s="4" t="s">
        <v>7</v>
      </c>
      <c r="D7637" s="4" t="s">
        <v>11</v>
      </c>
      <c r="E7637" s="4" t="s">
        <v>11</v>
      </c>
      <c r="F7637" s="4" t="s">
        <v>11</v>
      </c>
      <c r="G7637" s="4" t="s">
        <v>11</v>
      </c>
      <c r="H7637" s="4" t="s">
        <v>7</v>
      </c>
    </row>
    <row r="7638" spans="1:8">
      <c r="A7638" t="n">
        <v>54094</v>
      </c>
      <c r="B7638" s="65" t="n">
        <v>25</v>
      </c>
      <c r="C7638" s="7" t="n">
        <v>5</v>
      </c>
      <c r="D7638" s="7" t="n">
        <v>65535</v>
      </c>
      <c r="E7638" s="7" t="n">
        <v>65535</v>
      </c>
      <c r="F7638" s="7" t="n">
        <v>65535</v>
      </c>
      <c r="G7638" s="7" t="n">
        <v>65535</v>
      </c>
      <c r="H7638" s="7" t="n">
        <v>0</v>
      </c>
    </row>
    <row r="7639" spans="1:8">
      <c r="A7639" t="s">
        <v>4</v>
      </c>
      <c r="B7639" s="4" t="s">
        <v>5</v>
      </c>
      <c r="C7639" s="4" t="s">
        <v>11</v>
      </c>
    </row>
    <row r="7640" spans="1:8">
      <c r="A7640" t="n">
        <v>54105</v>
      </c>
      <c r="B7640" s="36" t="n">
        <v>16</v>
      </c>
      <c r="C7640" s="7" t="n">
        <v>300</v>
      </c>
    </row>
    <row r="7641" spans="1:8">
      <c r="A7641" t="s">
        <v>4</v>
      </c>
      <c r="B7641" s="4" t="s">
        <v>5</v>
      </c>
      <c r="C7641" s="4" t="s">
        <v>7</v>
      </c>
      <c r="D7641" s="4" t="s">
        <v>11</v>
      </c>
      <c r="E7641" s="4" t="s">
        <v>16</v>
      </c>
      <c r="F7641" s="4" t="s">
        <v>11</v>
      </c>
      <c r="G7641" s="4" t="s">
        <v>13</v>
      </c>
      <c r="H7641" s="4" t="s">
        <v>13</v>
      </c>
      <c r="I7641" s="4" t="s">
        <v>11</v>
      </c>
      <c r="J7641" s="4" t="s">
        <v>11</v>
      </c>
      <c r="K7641" s="4" t="s">
        <v>13</v>
      </c>
      <c r="L7641" s="4" t="s">
        <v>13</v>
      </c>
      <c r="M7641" s="4" t="s">
        <v>13</v>
      </c>
      <c r="N7641" s="4" t="s">
        <v>13</v>
      </c>
      <c r="O7641" s="4" t="s">
        <v>8</v>
      </c>
    </row>
    <row r="7642" spans="1:8">
      <c r="A7642" t="n">
        <v>54108</v>
      </c>
      <c r="B7642" s="13" t="n">
        <v>50</v>
      </c>
      <c r="C7642" s="7" t="n">
        <v>0</v>
      </c>
      <c r="D7642" s="7" t="n">
        <v>2002</v>
      </c>
      <c r="E7642" s="7" t="n">
        <v>1</v>
      </c>
      <c r="F7642" s="7" t="n">
        <v>0</v>
      </c>
      <c r="G7642" s="7" t="n">
        <v>0</v>
      </c>
      <c r="H7642" s="7" t="n">
        <v>0</v>
      </c>
      <c r="I7642" s="7" t="n">
        <v>0</v>
      </c>
      <c r="J7642" s="7" t="n">
        <v>65533</v>
      </c>
      <c r="K7642" s="7" t="n">
        <v>0</v>
      </c>
      <c r="L7642" s="7" t="n">
        <v>0</v>
      </c>
      <c r="M7642" s="7" t="n">
        <v>0</v>
      </c>
      <c r="N7642" s="7" t="n">
        <v>0</v>
      </c>
      <c r="O7642" s="7" t="s">
        <v>15</v>
      </c>
    </row>
    <row r="7643" spans="1:8">
      <c r="A7643" t="s">
        <v>4</v>
      </c>
      <c r="B7643" s="4" t="s">
        <v>5</v>
      </c>
      <c r="C7643" s="4" t="s">
        <v>7</v>
      </c>
      <c r="D7643" s="4" t="s">
        <v>16</v>
      </c>
      <c r="E7643" s="4" t="s">
        <v>11</v>
      </c>
      <c r="F7643" s="4" t="s">
        <v>7</v>
      </c>
    </row>
    <row r="7644" spans="1:8">
      <c r="A7644" t="n">
        <v>54147</v>
      </c>
      <c r="B7644" s="28" t="n">
        <v>49</v>
      </c>
      <c r="C7644" s="7" t="n">
        <v>3</v>
      </c>
      <c r="D7644" s="7" t="n">
        <v>0.699999988079071</v>
      </c>
      <c r="E7644" s="7" t="n">
        <v>500</v>
      </c>
      <c r="F7644" s="7" t="n">
        <v>0</v>
      </c>
    </row>
    <row r="7645" spans="1:8">
      <c r="A7645" t="s">
        <v>4</v>
      </c>
      <c r="B7645" s="4" t="s">
        <v>5</v>
      </c>
      <c r="C7645" s="4" t="s">
        <v>7</v>
      </c>
      <c r="D7645" s="4" t="s">
        <v>7</v>
      </c>
      <c r="E7645" s="4" t="s">
        <v>7</v>
      </c>
      <c r="F7645" s="4" t="s">
        <v>16</v>
      </c>
      <c r="G7645" s="4" t="s">
        <v>16</v>
      </c>
      <c r="H7645" s="4" t="s">
        <v>16</v>
      </c>
      <c r="I7645" s="4" t="s">
        <v>16</v>
      </c>
      <c r="J7645" s="4" t="s">
        <v>16</v>
      </c>
    </row>
    <row r="7646" spans="1:8">
      <c r="A7646" t="n">
        <v>54156</v>
      </c>
      <c r="B7646" s="53" t="n">
        <v>76</v>
      </c>
      <c r="C7646" s="7" t="n">
        <v>0</v>
      </c>
      <c r="D7646" s="7" t="n">
        <v>3</v>
      </c>
      <c r="E7646" s="7" t="n">
        <v>0</v>
      </c>
      <c r="F7646" s="7" t="n">
        <v>1</v>
      </c>
      <c r="G7646" s="7" t="n">
        <v>1</v>
      </c>
      <c r="H7646" s="7" t="n">
        <v>1</v>
      </c>
      <c r="I7646" s="7" t="n">
        <v>1</v>
      </c>
      <c r="J7646" s="7" t="n">
        <v>1000</v>
      </c>
    </row>
    <row r="7647" spans="1:8">
      <c r="A7647" t="s">
        <v>4</v>
      </c>
      <c r="B7647" s="4" t="s">
        <v>5</v>
      </c>
      <c r="C7647" s="4" t="s">
        <v>7</v>
      </c>
      <c r="D7647" s="4" t="s">
        <v>7</v>
      </c>
    </row>
    <row r="7648" spans="1:8">
      <c r="A7648" t="n">
        <v>54180</v>
      </c>
      <c r="B7648" s="68" t="n">
        <v>77</v>
      </c>
      <c r="C7648" s="7" t="n">
        <v>0</v>
      </c>
      <c r="D7648" s="7" t="n">
        <v>3</v>
      </c>
    </row>
    <row r="7649" spans="1:15">
      <c r="A7649" t="s">
        <v>4</v>
      </c>
      <c r="B7649" s="4" t="s">
        <v>5</v>
      </c>
      <c r="C7649" s="4" t="s">
        <v>11</v>
      </c>
    </row>
    <row r="7650" spans="1:15">
      <c r="A7650" t="n">
        <v>54183</v>
      </c>
      <c r="B7650" s="36" t="n">
        <v>16</v>
      </c>
      <c r="C7650" s="7" t="n">
        <v>800</v>
      </c>
    </row>
    <row r="7651" spans="1:15">
      <c r="A7651" t="s">
        <v>4</v>
      </c>
      <c r="B7651" s="4" t="s">
        <v>5</v>
      </c>
      <c r="C7651" s="4" t="s">
        <v>7</v>
      </c>
      <c r="D7651" s="4" t="s">
        <v>11</v>
      </c>
      <c r="E7651" s="4" t="s">
        <v>11</v>
      </c>
      <c r="F7651" s="4" t="s">
        <v>11</v>
      </c>
      <c r="G7651" s="4" t="s">
        <v>11</v>
      </c>
      <c r="H7651" s="4" t="s">
        <v>7</v>
      </c>
    </row>
    <row r="7652" spans="1:15">
      <c r="A7652" t="n">
        <v>54186</v>
      </c>
      <c r="B7652" s="65" t="n">
        <v>25</v>
      </c>
      <c r="C7652" s="7" t="n">
        <v>5</v>
      </c>
      <c r="D7652" s="7" t="n">
        <v>65535</v>
      </c>
      <c r="E7652" s="7" t="n">
        <v>480</v>
      </c>
      <c r="F7652" s="7" t="n">
        <v>65535</v>
      </c>
      <c r="G7652" s="7" t="n">
        <v>65535</v>
      </c>
      <c r="H7652" s="7" t="n">
        <v>0</v>
      </c>
    </row>
    <row r="7653" spans="1:15">
      <c r="A7653" t="s">
        <v>4</v>
      </c>
      <c r="B7653" s="4" t="s">
        <v>5</v>
      </c>
      <c r="C7653" s="4" t="s">
        <v>11</v>
      </c>
      <c r="D7653" s="4" t="s">
        <v>7</v>
      </c>
      <c r="E7653" s="4" t="s">
        <v>13</v>
      </c>
      <c r="F7653" s="4" t="s">
        <v>46</v>
      </c>
      <c r="G7653" s="4" t="s">
        <v>7</v>
      </c>
      <c r="H7653" s="4" t="s">
        <v>7</v>
      </c>
      <c r="I7653" s="4" t="s">
        <v>7</v>
      </c>
      <c r="J7653" s="4" t="s">
        <v>13</v>
      </c>
      <c r="K7653" s="4" t="s">
        <v>46</v>
      </c>
      <c r="L7653" s="4" t="s">
        <v>7</v>
      </c>
      <c r="M7653" s="4" t="s">
        <v>7</v>
      </c>
      <c r="N7653" s="4" t="s">
        <v>7</v>
      </c>
      <c r="O7653" s="4" t="s">
        <v>13</v>
      </c>
      <c r="P7653" s="4" t="s">
        <v>46</v>
      </c>
      <c r="Q7653" s="4" t="s">
        <v>7</v>
      </c>
      <c r="R7653" s="4" t="s">
        <v>7</v>
      </c>
      <c r="S7653" s="4" t="s">
        <v>7</v>
      </c>
      <c r="T7653" s="4" t="s">
        <v>13</v>
      </c>
      <c r="U7653" s="4" t="s">
        <v>46</v>
      </c>
      <c r="V7653" s="4" t="s">
        <v>7</v>
      </c>
      <c r="W7653" s="4" t="s">
        <v>7</v>
      </c>
      <c r="X7653" s="4" t="s">
        <v>7</v>
      </c>
      <c r="Y7653" s="4" t="s">
        <v>13</v>
      </c>
      <c r="Z7653" s="4" t="s">
        <v>46</v>
      </c>
      <c r="AA7653" s="4" t="s">
        <v>7</v>
      </c>
      <c r="AB7653" s="4" t="s">
        <v>7</v>
      </c>
      <c r="AC7653" s="4" t="s">
        <v>7</v>
      </c>
      <c r="AD7653" s="4" t="s">
        <v>13</v>
      </c>
      <c r="AE7653" s="4" t="s">
        <v>46</v>
      </c>
      <c r="AF7653" s="4" t="s">
        <v>7</v>
      </c>
      <c r="AG7653" s="4" t="s">
        <v>7</v>
      </c>
      <c r="AH7653" s="4" t="s">
        <v>7</v>
      </c>
      <c r="AI7653" s="4" t="s">
        <v>13</v>
      </c>
      <c r="AJ7653" s="4" t="s">
        <v>46</v>
      </c>
      <c r="AK7653" s="4" t="s">
        <v>7</v>
      </c>
      <c r="AL7653" s="4" t="s">
        <v>7</v>
      </c>
      <c r="AM7653" s="4" t="s">
        <v>7</v>
      </c>
      <c r="AN7653" s="4" t="s">
        <v>13</v>
      </c>
      <c r="AO7653" s="4" t="s">
        <v>46</v>
      </c>
      <c r="AP7653" s="4" t="s">
        <v>7</v>
      </c>
      <c r="AQ7653" s="4" t="s">
        <v>7</v>
      </c>
      <c r="AR7653" s="4" t="s">
        <v>7</v>
      </c>
      <c r="AS7653" s="4" t="s">
        <v>13</v>
      </c>
      <c r="AT7653" s="4" t="s">
        <v>46</v>
      </c>
      <c r="AU7653" s="4" t="s">
        <v>7</v>
      </c>
      <c r="AV7653" s="4" t="s">
        <v>7</v>
      </c>
      <c r="AW7653" s="4" t="s">
        <v>7</v>
      </c>
      <c r="AX7653" s="4" t="s">
        <v>13</v>
      </c>
      <c r="AY7653" s="4" t="s">
        <v>46</v>
      </c>
      <c r="AZ7653" s="4" t="s">
        <v>7</v>
      </c>
      <c r="BA7653" s="4" t="s">
        <v>7</v>
      </c>
      <c r="BB7653" s="4" t="s">
        <v>7</v>
      </c>
      <c r="BC7653" s="4" t="s">
        <v>13</v>
      </c>
      <c r="BD7653" s="4" t="s">
        <v>46</v>
      </c>
      <c r="BE7653" s="4" t="s">
        <v>7</v>
      </c>
      <c r="BF7653" s="4" t="s">
        <v>7</v>
      </c>
      <c r="BG7653" s="4" t="s">
        <v>7</v>
      </c>
      <c r="BH7653" s="4" t="s">
        <v>13</v>
      </c>
      <c r="BI7653" s="4" t="s">
        <v>46</v>
      </c>
      <c r="BJ7653" s="4" t="s">
        <v>7</v>
      </c>
      <c r="BK7653" s="4" t="s">
        <v>7</v>
      </c>
      <c r="BL7653" s="4" t="s">
        <v>7</v>
      </c>
      <c r="BM7653" s="4" t="s">
        <v>13</v>
      </c>
      <c r="BN7653" s="4" t="s">
        <v>46</v>
      </c>
      <c r="BO7653" s="4" t="s">
        <v>7</v>
      </c>
      <c r="BP7653" s="4" t="s">
        <v>7</v>
      </c>
    </row>
    <row r="7654" spans="1:15">
      <c r="A7654" t="n">
        <v>54197</v>
      </c>
      <c r="B7654" s="77" t="n">
        <v>24</v>
      </c>
      <c r="C7654" s="7" t="n">
        <v>65533</v>
      </c>
      <c r="D7654" s="7" t="n">
        <v>17</v>
      </c>
      <c r="E7654" s="7" t="n">
        <v>65156</v>
      </c>
      <c r="F7654" s="7" t="s">
        <v>442</v>
      </c>
      <c r="G7654" s="7" t="n">
        <v>2</v>
      </c>
      <c r="H7654" s="7" t="n">
        <v>3</v>
      </c>
      <c r="I7654" s="7" t="n">
        <v>17</v>
      </c>
      <c r="J7654" s="7" t="n">
        <v>65157</v>
      </c>
      <c r="K7654" s="7" t="s">
        <v>443</v>
      </c>
      <c r="L7654" s="7" t="n">
        <v>2</v>
      </c>
      <c r="M7654" s="7" t="n">
        <v>3</v>
      </c>
      <c r="N7654" s="7" t="n">
        <v>17</v>
      </c>
      <c r="O7654" s="7" t="n">
        <v>65158</v>
      </c>
      <c r="P7654" s="7" t="s">
        <v>444</v>
      </c>
      <c r="Q7654" s="7" t="n">
        <v>2</v>
      </c>
      <c r="R7654" s="7" t="n">
        <v>3</v>
      </c>
      <c r="S7654" s="7" t="n">
        <v>17</v>
      </c>
      <c r="T7654" s="7" t="n">
        <v>65159</v>
      </c>
      <c r="U7654" s="7" t="s">
        <v>445</v>
      </c>
      <c r="V7654" s="7" t="n">
        <v>2</v>
      </c>
      <c r="W7654" s="7" t="n">
        <v>3</v>
      </c>
      <c r="X7654" s="7" t="n">
        <v>17</v>
      </c>
      <c r="Y7654" s="7" t="n">
        <v>65160</v>
      </c>
      <c r="Z7654" s="7" t="s">
        <v>446</v>
      </c>
      <c r="AA7654" s="7" t="n">
        <v>2</v>
      </c>
      <c r="AB7654" s="7" t="n">
        <v>3</v>
      </c>
      <c r="AC7654" s="7" t="n">
        <v>17</v>
      </c>
      <c r="AD7654" s="7" t="n">
        <v>65161</v>
      </c>
      <c r="AE7654" s="7" t="s">
        <v>447</v>
      </c>
      <c r="AF7654" s="7" t="n">
        <v>2</v>
      </c>
      <c r="AG7654" s="7" t="n">
        <v>3</v>
      </c>
      <c r="AH7654" s="7" t="n">
        <v>17</v>
      </c>
      <c r="AI7654" s="7" t="n">
        <v>65162</v>
      </c>
      <c r="AJ7654" s="7" t="s">
        <v>448</v>
      </c>
      <c r="AK7654" s="7" t="n">
        <v>2</v>
      </c>
      <c r="AL7654" s="7" t="n">
        <v>3</v>
      </c>
      <c r="AM7654" s="7" t="n">
        <v>17</v>
      </c>
      <c r="AN7654" s="7" t="n">
        <v>65163</v>
      </c>
      <c r="AO7654" s="7" t="s">
        <v>449</v>
      </c>
      <c r="AP7654" s="7" t="n">
        <v>2</v>
      </c>
      <c r="AQ7654" s="7" t="n">
        <v>3</v>
      </c>
      <c r="AR7654" s="7" t="n">
        <v>17</v>
      </c>
      <c r="AS7654" s="7" t="n">
        <v>65164</v>
      </c>
      <c r="AT7654" s="7" t="s">
        <v>450</v>
      </c>
      <c r="AU7654" s="7" t="n">
        <v>2</v>
      </c>
      <c r="AV7654" s="7" t="n">
        <v>3</v>
      </c>
      <c r="AW7654" s="7" t="n">
        <v>17</v>
      </c>
      <c r="AX7654" s="7" t="n">
        <v>65165</v>
      </c>
      <c r="AY7654" s="7" t="s">
        <v>451</v>
      </c>
      <c r="AZ7654" s="7" t="n">
        <v>2</v>
      </c>
      <c r="BA7654" s="7" t="n">
        <v>3</v>
      </c>
      <c r="BB7654" s="7" t="n">
        <v>17</v>
      </c>
      <c r="BC7654" s="7" t="n">
        <v>65166</v>
      </c>
      <c r="BD7654" s="7" t="s">
        <v>452</v>
      </c>
      <c r="BE7654" s="7" t="n">
        <v>2</v>
      </c>
      <c r="BF7654" s="7" t="n">
        <v>3</v>
      </c>
      <c r="BG7654" s="7" t="n">
        <v>17</v>
      </c>
      <c r="BH7654" s="7" t="n">
        <v>65167</v>
      </c>
      <c r="BI7654" s="7" t="s">
        <v>453</v>
      </c>
      <c r="BJ7654" s="7" t="n">
        <v>2</v>
      </c>
      <c r="BK7654" s="7" t="n">
        <v>3</v>
      </c>
      <c r="BL7654" s="7" t="n">
        <v>17</v>
      </c>
      <c r="BM7654" s="7" t="n">
        <v>65168</v>
      </c>
      <c r="BN7654" s="7" t="s">
        <v>454</v>
      </c>
      <c r="BO7654" s="7" t="n">
        <v>2</v>
      </c>
      <c r="BP7654" s="7" t="n">
        <v>0</v>
      </c>
    </row>
    <row r="7655" spans="1:15">
      <c r="A7655" t="s">
        <v>4</v>
      </c>
      <c r="B7655" s="4" t="s">
        <v>5</v>
      </c>
    </row>
    <row r="7656" spans="1:15">
      <c r="A7656" t="n">
        <v>55763</v>
      </c>
      <c r="B7656" s="43" t="n">
        <v>28</v>
      </c>
    </row>
    <row r="7657" spans="1:15">
      <c r="A7657" t="s">
        <v>4</v>
      </c>
      <c r="B7657" s="4" t="s">
        <v>5</v>
      </c>
      <c r="C7657" s="4" t="s">
        <v>7</v>
      </c>
    </row>
    <row r="7658" spans="1:15">
      <c r="A7658" t="n">
        <v>55764</v>
      </c>
      <c r="B7658" s="78" t="n">
        <v>27</v>
      </c>
      <c r="C7658" s="7" t="n">
        <v>0</v>
      </c>
    </row>
    <row r="7659" spans="1:15">
      <c r="A7659" t="s">
        <v>4</v>
      </c>
      <c r="B7659" s="4" t="s">
        <v>5</v>
      </c>
      <c r="C7659" s="4" t="s">
        <v>7</v>
      </c>
    </row>
    <row r="7660" spans="1:15">
      <c r="A7660" t="n">
        <v>55766</v>
      </c>
      <c r="B7660" s="78" t="n">
        <v>27</v>
      </c>
      <c r="C7660" s="7" t="n">
        <v>1</v>
      </c>
    </row>
    <row r="7661" spans="1:15">
      <c r="A7661" t="s">
        <v>4</v>
      </c>
      <c r="B7661" s="4" t="s">
        <v>5</v>
      </c>
      <c r="C7661" s="4" t="s">
        <v>11</v>
      </c>
    </row>
    <row r="7662" spans="1:15">
      <c r="A7662" t="n">
        <v>55768</v>
      </c>
      <c r="B7662" s="36" t="n">
        <v>16</v>
      </c>
      <c r="C7662" s="7" t="n">
        <v>300</v>
      </c>
    </row>
    <row r="7663" spans="1:15">
      <c r="A7663" t="s">
        <v>4</v>
      </c>
      <c r="B7663" s="4" t="s">
        <v>5</v>
      </c>
      <c r="C7663" s="4" t="s">
        <v>7</v>
      </c>
      <c r="D7663" s="4" t="s">
        <v>16</v>
      </c>
      <c r="E7663" s="4" t="s">
        <v>11</v>
      </c>
      <c r="F7663" s="4" t="s">
        <v>7</v>
      </c>
    </row>
    <row r="7664" spans="1:15">
      <c r="A7664" t="n">
        <v>55771</v>
      </c>
      <c r="B7664" s="28" t="n">
        <v>49</v>
      </c>
      <c r="C7664" s="7" t="n">
        <v>3</v>
      </c>
      <c r="D7664" s="7" t="n">
        <v>1</v>
      </c>
      <c r="E7664" s="7" t="n">
        <v>1000</v>
      </c>
      <c r="F7664" s="7" t="n">
        <v>0</v>
      </c>
    </row>
    <row r="7665" spans="1:68">
      <c r="A7665" t="s">
        <v>4</v>
      </c>
      <c r="B7665" s="4" t="s">
        <v>5</v>
      </c>
      <c r="C7665" s="4" t="s">
        <v>7</v>
      </c>
      <c r="D7665" s="4" t="s">
        <v>11</v>
      </c>
      <c r="E7665" s="4" t="s">
        <v>16</v>
      </c>
    </row>
    <row r="7666" spans="1:68">
      <c r="A7666" t="n">
        <v>55780</v>
      </c>
      <c r="B7666" s="29" t="n">
        <v>58</v>
      </c>
      <c r="C7666" s="7" t="n">
        <v>100</v>
      </c>
      <c r="D7666" s="7" t="n">
        <v>1000</v>
      </c>
      <c r="E7666" s="7" t="n">
        <v>0.300000011920929</v>
      </c>
    </row>
    <row r="7667" spans="1:68">
      <c r="A7667" t="s">
        <v>4</v>
      </c>
      <c r="B7667" s="4" t="s">
        <v>5</v>
      </c>
      <c r="C7667" s="4" t="s">
        <v>7</v>
      </c>
      <c r="D7667" s="4" t="s">
        <v>7</v>
      </c>
      <c r="E7667" s="4" t="s">
        <v>7</v>
      </c>
      <c r="F7667" s="4" t="s">
        <v>16</v>
      </c>
      <c r="G7667" s="4" t="s">
        <v>16</v>
      </c>
      <c r="H7667" s="4" t="s">
        <v>16</v>
      </c>
      <c r="I7667" s="4" t="s">
        <v>16</v>
      </c>
      <c r="J7667" s="4" t="s">
        <v>16</v>
      </c>
    </row>
    <row r="7668" spans="1:68">
      <c r="A7668" t="n">
        <v>55788</v>
      </c>
      <c r="B7668" s="53" t="n">
        <v>76</v>
      </c>
      <c r="C7668" s="7" t="n">
        <v>0</v>
      </c>
      <c r="D7668" s="7" t="n">
        <v>3</v>
      </c>
      <c r="E7668" s="7" t="n">
        <v>0</v>
      </c>
      <c r="F7668" s="7" t="n">
        <v>1</v>
      </c>
      <c r="G7668" s="7" t="n">
        <v>1</v>
      </c>
      <c r="H7668" s="7" t="n">
        <v>1</v>
      </c>
      <c r="I7668" s="7" t="n">
        <v>0</v>
      </c>
      <c r="J7668" s="7" t="n">
        <v>1000</v>
      </c>
    </row>
    <row r="7669" spans="1:68">
      <c r="A7669" t="s">
        <v>4</v>
      </c>
      <c r="B7669" s="4" t="s">
        <v>5</v>
      </c>
      <c r="C7669" s="4" t="s">
        <v>7</v>
      </c>
      <c r="D7669" s="4" t="s">
        <v>7</v>
      </c>
    </row>
    <row r="7670" spans="1:68">
      <c r="A7670" t="n">
        <v>55812</v>
      </c>
      <c r="B7670" s="68" t="n">
        <v>77</v>
      </c>
      <c r="C7670" s="7" t="n">
        <v>0</v>
      </c>
      <c r="D7670" s="7" t="n">
        <v>3</v>
      </c>
    </row>
    <row r="7671" spans="1:68">
      <c r="A7671" t="s">
        <v>4</v>
      </c>
      <c r="B7671" s="4" t="s">
        <v>5</v>
      </c>
      <c r="C7671" s="4" t="s">
        <v>7</v>
      </c>
      <c r="D7671" s="4" t="s">
        <v>11</v>
      </c>
    </row>
    <row r="7672" spans="1:68">
      <c r="A7672" t="n">
        <v>55815</v>
      </c>
      <c r="B7672" s="29" t="n">
        <v>58</v>
      </c>
      <c r="C7672" s="7" t="n">
        <v>255</v>
      </c>
      <c r="D7672" s="7" t="n">
        <v>0</v>
      </c>
    </row>
    <row r="7673" spans="1:68">
      <c r="A7673" t="s">
        <v>4</v>
      </c>
      <c r="B7673" s="4" t="s">
        <v>5</v>
      </c>
      <c r="C7673" s="4" t="s">
        <v>11</v>
      </c>
    </row>
    <row r="7674" spans="1:68">
      <c r="A7674" t="n">
        <v>55819</v>
      </c>
      <c r="B7674" s="36" t="n">
        <v>16</v>
      </c>
      <c r="C7674" s="7" t="n">
        <v>300</v>
      </c>
    </row>
    <row r="7675" spans="1:68">
      <c r="A7675" t="s">
        <v>4</v>
      </c>
      <c r="B7675" s="4" t="s">
        <v>5</v>
      </c>
      <c r="C7675" s="4" t="s">
        <v>7</v>
      </c>
      <c r="D7675" s="4" t="s">
        <v>11</v>
      </c>
      <c r="E7675" s="4" t="s">
        <v>11</v>
      </c>
      <c r="F7675" s="4" t="s">
        <v>7</v>
      </c>
    </row>
    <row r="7676" spans="1:68">
      <c r="A7676" t="n">
        <v>55822</v>
      </c>
      <c r="B7676" s="65" t="n">
        <v>25</v>
      </c>
      <c r="C7676" s="7" t="n">
        <v>1</v>
      </c>
      <c r="D7676" s="7" t="n">
        <v>60</v>
      </c>
      <c r="E7676" s="7" t="n">
        <v>640</v>
      </c>
      <c r="F7676" s="7" t="n">
        <v>1</v>
      </c>
    </row>
    <row r="7677" spans="1:68">
      <c r="A7677" t="s">
        <v>4</v>
      </c>
      <c r="B7677" s="4" t="s">
        <v>5</v>
      </c>
      <c r="C7677" s="4" t="s">
        <v>7</v>
      </c>
      <c r="D7677" s="4" t="s">
        <v>11</v>
      </c>
      <c r="E7677" s="4" t="s">
        <v>8</v>
      </c>
    </row>
    <row r="7678" spans="1:68">
      <c r="A7678" t="n">
        <v>55829</v>
      </c>
      <c r="B7678" s="41" t="n">
        <v>51</v>
      </c>
      <c r="C7678" s="7" t="n">
        <v>4</v>
      </c>
      <c r="D7678" s="7" t="n">
        <v>0</v>
      </c>
      <c r="E7678" s="7" t="s">
        <v>199</v>
      </c>
    </row>
    <row r="7679" spans="1:68">
      <c r="A7679" t="s">
        <v>4</v>
      </c>
      <c r="B7679" s="4" t="s">
        <v>5</v>
      </c>
      <c r="C7679" s="4" t="s">
        <v>11</v>
      </c>
    </row>
    <row r="7680" spans="1:68">
      <c r="A7680" t="n">
        <v>55844</v>
      </c>
      <c r="B7680" s="36" t="n">
        <v>16</v>
      </c>
      <c r="C7680" s="7" t="n">
        <v>0</v>
      </c>
    </row>
    <row r="7681" spans="1:10">
      <c r="A7681" t="s">
        <v>4</v>
      </c>
      <c r="B7681" s="4" t="s">
        <v>5</v>
      </c>
      <c r="C7681" s="4" t="s">
        <v>11</v>
      </c>
      <c r="D7681" s="4" t="s">
        <v>46</v>
      </c>
      <c r="E7681" s="4" t="s">
        <v>7</v>
      </c>
      <c r="F7681" s="4" t="s">
        <v>7</v>
      </c>
      <c r="G7681" s="4" t="s">
        <v>46</v>
      </c>
      <c r="H7681" s="4" t="s">
        <v>7</v>
      </c>
      <c r="I7681" s="4" t="s">
        <v>7</v>
      </c>
      <c r="J7681" s="4" t="s">
        <v>46</v>
      </c>
      <c r="K7681" s="4" t="s">
        <v>7</v>
      </c>
      <c r="L7681" s="4" t="s">
        <v>7</v>
      </c>
    </row>
    <row r="7682" spans="1:10">
      <c r="A7682" t="n">
        <v>55847</v>
      </c>
      <c r="B7682" s="42" t="n">
        <v>26</v>
      </c>
      <c r="C7682" s="7" t="n">
        <v>0</v>
      </c>
      <c r="D7682" s="7" t="s">
        <v>455</v>
      </c>
      <c r="E7682" s="7" t="n">
        <v>2</v>
      </c>
      <c r="F7682" s="7" t="n">
        <v>3</v>
      </c>
      <c r="G7682" s="7" t="s">
        <v>456</v>
      </c>
      <c r="H7682" s="7" t="n">
        <v>2</v>
      </c>
      <c r="I7682" s="7" t="n">
        <v>3</v>
      </c>
      <c r="J7682" s="7" t="s">
        <v>457</v>
      </c>
      <c r="K7682" s="7" t="n">
        <v>2</v>
      </c>
      <c r="L7682" s="7" t="n">
        <v>0</v>
      </c>
    </row>
    <row r="7683" spans="1:10">
      <c r="A7683" t="s">
        <v>4</v>
      </c>
      <c r="B7683" s="4" t="s">
        <v>5</v>
      </c>
    </row>
    <row r="7684" spans="1:10">
      <c r="A7684" t="n">
        <v>55947</v>
      </c>
      <c r="B7684" s="43" t="n">
        <v>28</v>
      </c>
    </row>
    <row r="7685" spans="1:10">
      <c r="A7685" t="s">
        <v>4</v>
      </c>
      <c r="B7685" s="4" t="s">
        <v>5</v>
      </c>
      <c r="C7685" s="4" t="s">
        <v>11</v>
      </c>
      <c r="D7685" s="4" t="s">
        <v>7</v>
      </c>
    </row>
    <row r="7686" spans="1:10">
      <c r="A7686" t="n">
        <v>55948</v>
      </c>
      <c r="B7686" s="63" t="n">
        <v>89</v>
      </c>
      <c r="C7686" s="7" t="n">
        <v>65533</v>
      </c>
      <c r="D7686" s="7" t="n">
        <v>1</v>
      </c>
    </row>
    <row r="7687" spans="1:10">
      <c r="A7687" t="s">
        <v>4</v>
      </c>
      <c r="B7687" s="4" t="s">
        <v>5</v>
      </c>
      <c r="C7687" s="4" t="s">
        <v>7</v>
      </c>
      <c r="D7687" s="4" t="s">
        <v>11</v>
      </c>
      <c r="E7687" s="4" t="s">
        <v>11</v>
      </c>
      <c r="F7687" s="4" t="s">
        <v>7</v>
      </c>
    </row>
    <row r="7688" spans="1:10">
      <c r="A7688" t="n">
        <v>55952</v>
      </c>
      <c r="B7688" s="65" t="n">
        <v>25</v>
      </c>
      <c r="C7688" s="7" t="n">
        <v>1</v>
      </c>
      <c r="D7688" s="7" t="n">
        <v>65535</v>
      </c>
      <c r="E7688" s="7" t="n">
        <v>65535</v>
      </c>
      <c r="F7688" s="7" t="n">
        <v>0</v>
      </c>
    </row>
    <row r="7689" spans="1:10">
      <c r="A7689" t="s">
        <v>4</v>
      </c>
      <c r="B7689" s="4" t="s">
        <v>5</v>
      </c>
      <c r="C7689" s="4" t="s">
        <v>11</v>
      </c>
      <c r="D7689" s="4" t="s">
        <v>7</v>
      </c>
      <c r="E7689" s="4" t="s">
        <v>7</v>
      </c>
      <c r="F7689" s="4" t="s">
        <v>8</v>
      </c>
    </row>
    <row r="7690" spans="1:10">
      <c r="A7690" t="n">
        <v>55959</v>
      </c>
      <c r="B7690" s="55" t="n">
        <v>20</v>
      </c>
      <c r="C7690" s="7" t="n">
        <v>18</v>
      </c>
      <c r="D7690" s="7" t="n">
        <v>2</v>
      </c>
      <c r="E7690" s="7" t="n">
        <v>10</v>
      </c>
      <c r="F7690" s="7" t="s">
        <v>261</v>
      </c>
    </row>
    <row r="7691" spans="1:10">
      <c r="A7691" t="s">
        <v>4</v>
      </c>
      <c r="B7691" s="4" t="s">
        <v>5</v>
      </c>
      <c r="C7691" s="4" t="s">
        <v>7</v>
      </c>
      <c r="D7691" s="4" t="s">
        <v>11</v>
      </c>
      <c r="E7691" s="4" t="s">
        <v>8</v>
      </c>
    </row>
    <row r="7692" spans="1:10">
      <c r="A7692" t="n">
        <v>55980</v>
      </c>
      <c r="B7692" s="41" t="n">
        <v>51</v>
      </c>
      <c r="C7692" s="7" t="n">
        <v>4</v>
      </c>
      <c r="D7692" s="7" t="n">
        <v>18</v>
      </c>
      <c r="E7692" s="7" t="s">
        <v>408</v>
      </c>
    </row>
    <row r="7693" spans="1:10">
      <c r="A7693" t="s">
        <v>4</v>
      </c>
      <c r="B7693" s="4" t="s">
        <v>5</v>
      </c>
      <c r="C7693" s="4" t="s">
        <v>11</v>
      </c>
    </row>
    <row r="7694" spans="1:10">
      <c r="A7694" t="n">
        <v>55994</v>
      </c>
      <c r="B7694" s="36" t="n">
        <v>16</v>
      </c>
      <c r="C7694" s="7" t="n">
        <v>0</v>
      </c>
    </row>
    <row r="7695" spans="1:10">
      <c r="A7695" t="s">
        <v>4</v>
      </c>
      <c r="B7695" s="4" t="s">
        <v>5</v>
      </c>
      <c r="C7695" s="4" t="s">
        <v>11</v>
      </c>
      <c r="D7695" s="4" t="s">
        <v>46</v>
      </c>
      <c r="E7695" s="4" t="s">
        <v>7</v>
      </c>
      <c r="F7695" s="4" t="s">
        <v>7</v>
      </c>
      <c r="G7695" s="4" t="s">
        <v>46</v>
      </c>
      <c r="H7695" s="4" t="s">
        <v>7</v>
      </c>
      <c r="I7695" s="4" t="s">
        <v>7</v>
      </c>
      <c r="J7695" s="4" t="s">
        <v>46</v>
      </c>
      <c r="K7695" s="4" t="s">
        <v>7</v>
      </c>
      <c r="L7695" s="4" t="s">
        <v>7</v>
      </c>
      <c r="M7695" s="4" t="s">
        <v>46</v>
      </c>
      <c r="N7695" s="4" t="s">
        <v>7</v>
      </c>
      <c r="O7695" s="4" t="s">
        <v>7</v>
      </c>
    </row>
    <row r="7696" spans="1:10">
      <c r="A7696" t="n">
        <v>55997</v>
      </c>
      <c r="B7696" s="42" t="n">
        <v>26</v>
      </c>
      <c r="C7696" s="7" t="n">
        <v>18</v>
      </c>
      <c r="D7696" s="7" t="s">
        <v>458</v>
      </c>
      <c r="E7696" s="7" t="n">
        <v>2</v>
      </c>
      <c r="F7696" s="7" t="n">
        <v>3</v>
      </c>
      <c r="G7696" s="7" t="s">
        <v>459</v>
      </c>
      <c r="H7696" s="7" t="n">
        <v>2</v>
      </c>
      <c r="I7696" s="7" t="n">
        <v>3</v>
      </c>
      <c r="J7696" s="7" t="s">
        <v>460</v>
      </c>
      <c r="K7696" s="7" t="n">
        <v>2</v>
      </c>
      <c r="L7696" s="7" t="n">
        <v>3</v>
      </c>
      <c r="M7696" s="7" t="s">
        <v>461</v>
      </c>
      <c r="N7696" s="7" t="n">
        <v>2</v>
      </c>
      <c r="O7696" s="7" t="n">
        <v>0</v>
      </c>
    </row>
    <row r="7697" spans="1:15">
      <c r="A7697" t="s">
        <v>4</v>
      </c>
      <c r="B7697" s="4" t="s">
        <v>5</v>
      </c>
    </row>
    <row r="7698" spans="1:15">
      <c r="A7698" t="n">
        <v>56367</v>
      </c>
      <c r="B7698" s="43" t="n">
        <v>28</v>
      </c>
    </row>
    <row r="7699" spans="1:15">
      <c r="A7699" t="s">
        <v>4</v>
      </c>
      <c r="B7699" s="4" t="s">
        <v>5</v>
      </c>
      <c r="C7699" s="4" t="s">
        <v>7</v>
      </c>
      <c r="D7699" s="4" t="s">
        <v>11</v>
      </c>
      <c r="E7699" s="4" t="s">
        <v>11</v>
      </c>
      <c r="F7699" s="4" t="s">
        <v>7</v>
      </c>
    </row>
    <row r="7700" spans="1:15">
      <c r="A7700" t="n">
        <v>56368</v>
      </c>
      <c r="B7700" s="65" t="n">
        <v>25</v>
      </c>
      <c r="C7700" s="7" t="n">
        <v>1</v>
      </c>
      <c r="D7700" s="7" t="n">
        <v>60</v>
      </c>
      <c r="E7700" s="7" t="n">
        <v>640</v>
      </c>
      <c r="F7700" s="7" t="n">
        <v>1</v>
      </c>
    </row>
    <row r="7701" spans="1:15">
      <c r="A7701" t="s">
        <v>4</v>
      </c>
      <c r="B7701" s="4" t="s">
        <v>5</v>
      </c>
      <c r="C7701" s="4" t="s">
        <v>7</v>
      </c>
      <c r="D7701" s="4" t="s">
        <v>11</v>
      </c>
      <c r="E7701" s="4" t="s">
        <v>8</v>
      </c>
    </row>
    <row r="7702" spans="1:15">
      <c r="A7702" t="n">
        <v>56375</v>
      </c>
      <c r="B7702" s="41" t="n">
        <v>51</v>
      </c>
      <c r="C7702" s="7" t="n">
        <v>4</v>
      </c>
      <c r="D7702" s="7" t="n">
        <v>0</v>
      </c>
      <c r="E7702" s="7" t="s">
        <v>462</v>
      </c>
    </row>
    <row r="7703" spans="1:15">
      <c r="A7703" t="s">
        <v>4</v>
      </c>
      <c r="B7703" s="4" t="s">
        <v>5</v>
      </c>
      <c r="C7703" s="4" t="s">
        <v>11</v>
      </c>
    </row>
    <row r="7704" spans="1:15">
      <c r="A7704" t="n">
        <v>56389</v>
      </c>
      <c r="B7704" s="36" t="n">
        <v>16</v>
      </c>
      <c r="C7704" s="7" t="n">
        <v>0</v>
      </c>
    </row>
    <row r="7705" spans="1:15">
      <c r="A7705" t="s">
        <v>4</v>
      </c>
      <c r="B7705" s="4" t="s">
        <v>5</v>
      </c>
      <c r="C7705" s="4" t="s">
        <v>11</v>
      </c>
      <c r="D7705" s="4" t="s">
        <v>46</v>
      </c>
      <c r="E7705" s="4" t="s">
        <v>7</v>
      </c>
      <c r="F7705" s="4" t="s">
        <v>7</v>
      </c>
      <c r="G7705" s="4" t="s">
        <v>46</v>
      </c>
      <c r="H7705" s="4" t="s">
        <v>7</v>
      </c>
      <c r="I7705" s="4" t="s">
        <v>7</v>
      </c>
    </row>
    <row r="7706" spans="1:15">
      <c r="A7706" t="n">
        <v>56392</v>
      </c>
      <c r="B7706" s="42" t="n">
        <v>26</v>
      </c>
      <c r="C7706" s="7" t="n">
        <v>0</v>
      </c>
      <c r="D7706" s="7" t="s">
        <v>463</v>
      </c>
      <c r="E7706" s="7" t="n">
        <v>2</v>
      </c>
      <c r="F7706" s="7" t="n">
        <v>3</v>
      </c>
      <c r="G7706" s="7" t="s">
        <v>464</v>
      </c>
      <c r="H7706" s="7" t="n">
        <v>2</v>
      </c>
      <c r="I7706" s="7" t="n">
        <v>0</v>
      </c>
    </row>
    <row r="7707" spans="1:15">
      <c r="A7707" t="s">
        <v>4</v>
      </c>
      <c r="B7707" s="4" t="s">
        <v>5</v>
      </c>
    </row>
    <row r="7708" spans="1:15">
      <c r="A7708" t="n">
        <v>56539</v>
      </c>
      <c r="B7708" s="43" t="n">
        <v>28</v>
      </c>
    </row>
    <row r="7709" spans="1:15">
      <c r="A7709" t="s">
        <v>4</v>
      </c>
      <c r="B7709" s="4" t="s">
        <v>5</v>
      </c>
      <c r="C7709" s="4" t="s">
        <v>11</v>
      </c>
      <c r="D7709" s="4" t="s">
        <v>7</v>
      </c>
    </row>
    <row r="7710" spans="1:15">
      <c r="A7710" t="n">
        <v>56540</v>
      </c>
      <c r="B7710" s="63" t="n">
        <v>89</v>
      </c>
      <c r="C7710" s="7" t="n">
        <v>65533</v>
      </c>
      <c r="D7710" s="7" t="n">
        <v>1</v>
      </c>
    </row>
    <row r="7711" spans="1:15">
      <c r="A7711" t="s">
        <v>4</v>
      </c>
      <c r="B7711" s="4" t="s">
        <v>5</v>
      </c>
      <c r="C7711" s="4" t="s">
        <v>7</v>
      </c>
      <c r="D7711" s="4" t="s">
        <v>11</v>
      </c>
      <c r="E7711" s="4" t="s">
        <v>11</v>
      </c>
      <c r="F7711" s="4" t="s">
        <v>7</v>
      </c>
    </row>
    <row r="7712" spans="1:15">
      <c r="A7712" t="n">
        <v>56544</v>
      </c>
      <c r="B7712" s="65" t="n">
        <v>25</v>
      </c>
      <c r="C7712" s="7" t="n">
        <v>1</v>
      </c>
      <c r="D7712" s="7" t="n">
        <v>65535</v>
      </c>
      <c r="E7712" s="7" t="n">
        <v>65535</v>
      </c>
      <c r="F7712" s="7" t="n">
        <v>0</v>
      </c>
    </row>
    <row r="7713" spans="1:9">
      <c r="A7713" t="s">
        <v>4</v>
      </c>
      <c r="B7713" s="4" t="s">
        <v>5</v>
      </c>
      <c r="C7713" s="4" t="s">
        <v>7</v>
      </c>
      <c r="D7713" s="4" t="s">
        <v>11</v>
      </c>
      <c r="E7713" s="4" t="s">
        <v>8</v>
      </c>
    </row>
    <row r="7714" spans="1:9">
      <c r="A7714" t="n">
        <v>56551</v>
      </c>
      <c r="B7714" s="41" t="n">
        <v>51</v>
      </c>
      <c r="C7714" s="7" t="n">
        <v>4</v>
      </c>
      <c r="D7714" s="7" t="n">
        <v>18</v>
      </c>
      <c r="E7714" s="7" t="s">
        <v>408</v>
      </c>
    </row>
    <row r="7715" spans="1:9">
      <c r="A7715" t="s">
        <v>4</v>
      </c>
      <c r="B7715" s="4" t="s">
        <v>5</v>
      </c>
      <c r="C7715" s="4" t="s">
        <v>11</v>
      </c>
    </row>
    <row r="7716" spans="1:9">
      <c r="A7716" t="n">
        <v>56565</v>
      </c>
      <c r="B7716" s="36" t="n">
        <v>16</v>
      </c>
      <c r="C7716" s="7" t="n">
        <v>0</v>
      </c>
    </row>
    <row r="7717" spans="1:9">
      <c r="A7717" t="s">
        <v>4</v>
      </c>
      <c r="B7717" s="4" t="s">
        <v>5</v>
      </c>
      <c r="C7717" s="4" t="s">
        <v>11</v>
      </c>
      <c r="D7717" s="4" t="s">
        <v>46</v>
      </c>
      <c r="E7717" s="4" t="s">
        <v>7</v>
      </c>
      <c r="F7717" s="4" t="s">
        <v>7</v>
      </c>
    </row>
    <row r="7718" spans="1:9">
      <c r="A7718" t="n">
        <v>56568</v>
      </c>
      <c r="B7718" s="42" t="n">
        <v>26</v>
      </c>
      <c r="C7718" s="7" t="n">
        <v>18</v>
      </c>
      <c r="D7718" s="7" t="s">
        <v>465</v>
      </c>
      <c r="E7718" s="7" t="n">
        <v>2</v>
      </c>
      <c r="F7718" s="7" t="n">
        <v>0</v>
      </c>
    </row>
    <row r="7719" spans="1:9">
      <c r="A7719" t="s">
        <v>4</v>
      </c>
      <c r="B7719" s="4" t="s">
        <v>5</v>
      </c>
    </row>
    <row r="7720" spans="1:9">
      <c r="A7720" t="n">
        <v>56600</v>
      </c>
      <c r="B7720" s="43" t="n">
        <v>28</v>
      </c>
    </row>
    <row r="7721" spans="1:9">
      <c r="A7721" t="s">
        <v>4</v>
      </c>
      <c r="B7721" s="4" t="s">
        <v>5</v>
      </c>
      <c r="C7721" s="4" t="s">
        <v>7</v>
      </c>
      <c r="D7721" s="4" t="s">
        <v>11</v>
      </c>
      <c r="E7721" s="4" t="s">
        <v>16</v>
      </c>
    </row>
    <row r="7722" spans="1:9">
      <c r="A7722" t="n">
        <v>56601</v>
      </c>
      <c r="B7722" s="29" t="n">
        <v>58</v>
      </c>
      <c r="C7722" s="7" t="n">
        <v>0</v>
      </c>
      <c r="D7722" s="7" t="n">
        <v>1000</v>
      </c>
      <c r="E7722" s="7" t="n">
        <v>1</v>
      </c>
    </row>
    <row r="7723" spans="1:9">
      <c r="A7723" t="s">
        <v>4</v>
      </c>
      <c r="B7723" s="4" t="s">
        <v>5</v>
      </c>
      <c r="C7723" s="4" t="s">
        <v>7</v>
      </c>
      <c r="D7723" s="4" t="s">
        <v>11</v>
      </c>
    </row>
    <row r="7724" spans="1:9">
      <c r="A7724" t="n">
        <v>56609</v>
      </c>
      <c r="B7724" s="29" t="n">
        <v>58</v>
      </c>
      <c r="C7724" s="7" t="n">
        <v>255</v>
      </c>
      <c r="D7724" s="7" t="n">
        <v>0</v>
      </c>
    </row>
    <row r="7725" spans="1:9">
      <c r="A7725" t="s">
        <v>4</v>
      </c>
      <c r="B7725" s="4" t="s">
        <v>5</v>
      </c>
      <c r="C7725" s="4" t="s">
        <v>7</v>
      </c>
    </row>
    <row r="7726" spans="1:9">
      <c r="A7726" t="n">
        <v>56613</v>
      </c>
      <c r="B7726" s="79" t="n">
        <v>78</v>
      </c>
      <c r="C7726" s="7" t="n">
        <v>255</v>
      </c>
    </row>
    <row r="7727" spans="1:9">
      <c r="A7727" t="s">
        <v>4</v>
      </c>
      <c r="B7727" s="4" t="s">
        <v>5</v>
      </c>
      <c r="C7727" s="4" t="s">
        <v>7</v>
      </c>
      <c r="D7727" s="4" t="s">
        <v>11</v>
      </c>
      <c r="E7727" s="4" t="s">
        <v>7</v>
      </c>
    </row>
    <row r="7728" spans="1:9">
      <c r="A7728" t="n">
        <v>56615</v>
      </c>
      <c r="B7728" s="47" t="n">
        <v>36</v>
      </c>
      <c r="C7728" s="7" t="n">
        <v>9</v>
      </c>
      <c r="D7728" s="7" t="n">
        <v>18</v>
      </c>
      <c r="E7728" s="7" t="n">
        <v>0</v>
      </c>
    </row>
    <row r="7729" spans="1:6">
      <c r="A7729" t="s">
        <v>4</v>
      </c>
      <c r="B7729" s="4" t="s">
        <v>5</v>
      </c>
      <c r="C7729" s="4" t="s">
        <v>11</v>
      </c>
    </row>
    <row r="7730" spans="1:6">
      <c r="A7730" t="n">
        <v>56620</v>
      </c>
      <c r="B7730" s="24" t="n">
        <v>12</v>
      </c>
      <c r="C7730" s="7" t="n">
        <v>10564</v>
      </c>
    </row>
    <row r="7731" spans="1:6">
      <c r="A7731" t="s">
        <v>4</v>
      </c>
      <c r="B7731" s="4" t="s">
        <v>5</v>
      </c>
      <c r="C7731" s="4" t="s">
        <v>7</v>
      </c>
      <c r="D7731" s="4" t="s">
        <v>11</v>
      </c>
      <c r="E7731" s="4" t="s">
        <v>8</v>
      </c>
      <c r="F7731" s="4" t="s">
        <v>8</v>
      </c>
      <c r="G7731" s="4" t="s">
        <v>8</v>
      </c>
      <c r="H7731" s="4" t="s">
        <v>8</v>
      </c>
    </row>
    <row r="7732" spans="1:6">
      <c r="A7732" t="n">
        <v>56623</v>
      </c>
      <c r="B7732" s="41" t="n">
        <v>51</v>
      </c>
      <c r="C7732" s="7" t="n">
        <v>3</v>
      </c>
      <c r="D7732" s="7" t="n">
        <v>0</v>
      </c>
      <c r="E7732" s="7" t="s">
        <v>386</v>
      </c>
      <c r="F7732" s="7" t="s">
        <v>387</v>
      </c>
      <c r="G7732" s="7" t="s">
        <v>165</v>
      </c>
      <c r="H7732" s="7" t="s">
        <v>166</v>
      </c>
    </row>
    <row r="7733" spans="1:6">
      <c r="A7733" t="s">
        <v>4</v>
      </c>
      <c r="B7733" s="4" t="s">
        <v>5</v>
      </c>
      <c r="C7733" s="4" t="s">
        <v>7</v>
      </c>
      <c r="D7733" s="4" t="s">
        <v>11</v>
      </c>
      <c r="E7733" s="4" t="s">
        <v>8</v>
      </c>
      <c r="F7733" s="4" t="s">
        <v>8</v>
      </c>
      <c r="G7733" s="4" t="s">
        <v>8</v>
      </c>
      <c r="H7733" s="4" t="s">
        <v>8</v>
      </c>
    </row>
    <row r="7734" spans="1:6">
      <c r="A7734" t="n">
        <v>56652</v>
      </c>
      <c r="B7734" s="41" t="n">
        <v>51</v>
      </c>
      <c r="C7734" s="7" t="n">
        <v>3</v>
      </c>
      <c r="D7734" s="7" t="n">
        <v>18</v>
      </c>
      <c r="E7734" s="7" t="s">
        <v>386</v>
      </c>
      <c r="F7734" s="7" t="s">
        <v>387</v>
      </c>
      <c r="G7734" s="7" t="s">
        <v>165</v>
      </c>
      <c r="H7734" s="7" t="s">
        <v>166</v>
      </c>
    </row>
    <row r="7735" spans="1:6">
      <c r="A7735" t="s">
        <v>4</v>
      </c>
      <c r="B7735" s="4" t="s">
        <v>5</v>
      </c>
      <c r="C7735" s="4" t="s">
        <v>11</v>
      </c>
      <c r="D7735" s="4" t="s">
        <v>16</v>
      </c>
      <c r="E7735" s="4" t="s">
        <v>16</v>
      </c>
      <c r="F7735" s="4" t="s">
        <v>16</v>
      </c>
      <c r="G7735" s="4" t="s">
        <v>11</v>
      </c>
      <c r="H7735" s="4" t="s">
        <v>11</v>
      </c>
    </row>
    <row r="7736" spans="1:6">
      <c r="A7736" t="n">
        <v>56681</v>
      </c>
      <c r="B7736" s="61" t="n">
        <v>60</v>
      </c>
      <c r="C7736" s="7" t="n">
        <v>0</v>
      </c>
      <c r="D7736" s="7" t="n">
        <v>0</v>
      </c>
      <c r="E7736" s="7" t="n">
        <v>0</v>
      </c>
      <c r="F7736" s="7" t="n">
        <v>0</v>
      </c>
      <c r="G7736" s="7" t="n">
        <v>0</v>
      </c>
      <c r="H7736" s="7" t="n">
        <v>1</v>
      </c>
    </row>
    <row r="7737" spans="1:6">
      <c r="A7737" t="s">
        <v>4</v>
      </c>
      <c r="B7737" s="4" t="s">
        <v>5</v>
      </c>
      <c r="C7737" s="4" t="s">
        <v>11</v>
      </c>
      <c r="D7737" s="4" t="s">
        <v>16</v>
      </c>
      <c r="E7737" s="4" t="s">
        <v>16</v>
      </c>
      <c r="F7737" s="4" t="s">
        <v>16</v>
      </c>
      <c r="G7737" s="4" t="s">
        <v>11</v>
      </c>
      <c r="H7737" s="4" t="s">
        <v>11</v>
      </c>
    </row>
    <row r="7738" spans="1:6">
      <c r="A7738" t="n">
        <v>56700</v>
      </c>
      <c r="B7738" s="61" t="n">
        <v>60</v>
      </c>
      <c r="C7738" s="7" t="n">
        <v>0</v>
      </c>
      <c r="D7738" s="7" t="n">
        <v>0</v>
      </c>
      <c r="E7738" s="7" t="n">
        <v>0</v>
      </c>
      <c r="F7738" s="7" t="n">
        <v>0</v>
      </c>
      <c r="G7738" s="7" t="n">
        <v>0</v>
      </c>
      <c r="H7738" s="7" t="n">
        <v>0</v>
      </c>
    </row>
    <row r="7739" spans="1:6">
      <c r="A7739" t="s">
        <v>4</v>
      </c>
      <c r="B7739" s="4" t="s">
        <v>5</v>
      </c>
      <c r="C7739" s="4" t="s">
        <v>11</v>
      </c>
      <c r="D7739" s="4" t="s">
        <v>11</v>
      </c>
      <c r="E7739" s="4" t="s">
        <v>11</v>
      </c>
    </row>
    <row r="7740" spans="1:6">
      <c r="A7740" t="n">
        <v>56719</v>
      </c>
      <c r="B7740" s="64" t="n">
        <v>61</v>
      </c>
      <c r="C7740" s="7" t="n">
        <v>0</v>
      </c>
      <c r="D7740" s="7" t="n">
        <v>65533</v>
      </c>
      <c r="E7740" s="7" t="n">
        <v>0</v>
      </c>
    </row>
    <row r="7741" spans="1:6">
      <c r="A7741" t="s">
        <v>4</v>
      </c>
      <c r="B7741" s="4" t="s">
        <v>5</v>
      </c>
      <c r="C7741" s="4" t="s">
        <v>11</v>
      </c>
      <c r="D7741" s="4" t="s">
        <v>16</v>
      </c>
      <c r="E7741" s="4" t="s">
        <v>16</v>
      </c>
      <c r="F7741" s="4" t="s">
        <v>16</v>
      </c>
      <c r="G7741" s="4" t="s">
        <v>11</v>
      </c>
      <c r="H7741" s="4" t="s">
        <v>11</v>
      </c>
    </row>
    <row r="7742" spans="1:6">
      <c r="A7742" t="n">
        <v>56726</v>
      </c>
      <c r="B7742" s="61" t="n">
        <v>60</v>
      </c>
      <c r="C7742" s="7" t="n">
        <v>18</v>
      </c>
      <c r="D7742" s="7" t="n">
        <v>0</v>
      </c>
      <c r="E7742" s="7" t="n">
        <v>0</v>
      </c>
      <c r="F7742" s="7" t="n">
        <v>0</v>
      </c>
      <c r="G7742" s="7" t="n">
        <v>0</v>
      </c>
      <c r="H7742" s="7" t="n">
        <v>1</v>
      </c>
    </row>
    <row r="7743" spans="1:6">
      <c r="A7743" t="s">
        <v>4</v>
      </c>
      <c r="B7743" s="4" t="s">
        <v>5</v>
      </c>
      <c r="C7743" s="4" t="s">
        <v>11</v>
      </c>
      <c r="D7743" s="4" t="s">
        <v>16</v>
      </c>
      <c r="E7743" s="4" t="s">
        <v>16</v>
      </c>
      <c r="F7743" s="4" t="s">
        <v>16</v>
      </c>
      <c r="G7743" s="4" t="s">
        <v>11</v>
      </c>
      <c r="H7743" s="4" t="s">
        <v>11</v>
      </c>
    </row>
    <row r="7744" spans="1:6">
      <c r="A7744" t="n">
        <v>56745</v>
      </c>
      <c r="B7744" s="61" t="n">
        <v>60</v>
      </c>
      <c r="C7744" s="7" t="n">
        <v>18</v>
      </c>
      <c r="D7744" s="7" t="n">
        <v>0</v>
      </c>
      <c r="E7744" s="7" t="n">
        <v>0</v>
      </c>
      <c r="F7744" s="7" t="n">
        <v>0</v>
      </c>
      <c r="G7744" s="7" t="n">
        <v>0</v>
      </c>
      <c r="H7744" s="7" t="n">
        <v>0</v>
      </c>
    </row>
    <row r="7745" spans="1:8">
      <c r="A7745" t="s">
        <v>4</v>
      </c>
      <c r="B7745" s="4" t="s">
        <v>5</v>
      </c>
      <c r="C7745" s="4" t="s">
        <v>11</v>
      </c>
      <c r="D7745" s="4" t="s">
        <v>11</v>
      </c>
      <c r="E7745" s="4" t="s">
        <v>11</v>
      </c>
    </row>
    <row r="7746" spans="1:8">
      <c r="A7746" t="n">
        <v>56764</v>
      </c>
      <c r="B7746" s="64" t="n">
        <v>61</v>
      </c>
      <c r="C7746" s="7" t="n">
        <v>18</v>
      </c>
      <c r="D7746" s="7" t="n">
        <v>65533</v>
      </c>
      <c r="E7746" s="7" t="n">
        <v>0</v>
      </c>
    </row>
    <row r="7747" spans="1:8">
      <c r="A7747" t="s">
        <v>4</v>
      </c>
      <c r="B7747" s="4" t="s">
        <v>5</v>
      </c>
      <c r="C7747" s="4" t="s">
        <v>11</v>
      </c>
      <c r="D7747" s="4" t="s">
        <v>16</v>
      </c>
      <c r="E7747" s="4" t="s">
        <v>16</v>
      </c>
      <c r="F7747" s="4" t="s">
        <v>16</v>
      </c>
      <c r="G7747" s="4" t="s">
        <v>16</v>
      </c>
    </row>
    <row r="7748" spans="1:8">
      <c r="A7748" t="n">
        <v>56771</v>
      </c>
      <c r="B7748" s="25" t="n">
        <v>46</v>
      </c>
      <c r="C7748" s="7" t="n">
        <v>61456</v>
      </c>
      <c r="D7748" s="7" t="n">
        <v>-2.85999989509583</v>
      </c>
      <c r="E7748" s="7" t="n">
        <v>-2.5</v>
      </c>
      <c r="F7748" s="7" t="n">
        <v>-16.1800003051758</v>
      </c>
      <c r="G7748" s="7" t="n">
        <v>200</v>
      </c>
    </row>
    <row r="7749" spans="1:8">
      <c r="A7749" t="s">
        <v>4</v>
      </c>
      <c r="B7749" s="4" t="s">
        <v>5</v>
      </c>
      <c r="C7749" s="4" t="s">
        <v>7</v>
      </c>
      <c r="D7749" s="4" t="s">
        <v>7</v>
      </c>
      <c r="E7749" s="4" t="s">
        <v>16</v>
      </c>
      <c r="F7749" s="4" t="s">
        <v>16</v>
      </c>
      <c r="G7749" s="4" t="s">
        <v>16</v>
      </c>
      <c r="H7749" s="4" t="s">
        <v>11</v>
      </c>
      <c r="I7749" s="4" t="s">
        <v>7</v>
      </c>
    </row>
    <row r="7750" spans="1:8">
      <c r="A7750" t="n">
        <v>56790</v>
      </c>
      <c r="B7750" s="26" t="n">
        <v>45</v>
      </c>
      <c r="C7750" s="7" t="n">
        <v>4</v>
      </c>
      <c r="D7750" s="7" t="n">
        <v>3</v>
      </c>
      <c r="E7750" s="7" t="n">
        <v>6.21000003814697</v>
      </c>
      <c r="F7750" s="7" t="n">
        <v>199.949996948242</v>
      </c>
      <c r="G7750" s="7" t="n">
        <v>0</v>
      </c>
      <c r="H7750" s="7" t="n">
        <v>0</v>
      </c>
      <c r="I7750" s="7" t="n">
        <v>0</v>
      </c>
    </row>
    <row r="7751" spans="1:8">
      <c r="A7751" t="s">
        <v>4</v>
      </c>
      <c r="B7751" s="4" t="s">
        <v>5</v>
      </c>
      <c r="C7751" s="4" t="s">
        <v>7</v>
      </c>
      <c r="D7751" s="4" t="s">
        <v>8</v>
      </c>
    </row>
    <row r="7752" spans="1:8">
      <c r="A7752" t="n">
        <v>56808</v>
      </c>
      <c r="B7752" s="6" t="n">
        <v>2</v>
      </c>
      <c r="C7752" s="7" t="n">
        <v>10</v>
      </c>
      <c r="D7752" s="7" t="s">
        <v>341</v>
      </c>
    </row>
    <row r="7753" spans="1:8">
      <c r="A7753" t="s">
        <v>4</v>
      </c>
      <c r="B7753" s="4" t="s">
        <v>5</v>
      </c>
      <c r="C7753" s="4" t="s">
        <v>11</v>
      </c>
    </row>
    <row r="7754" spans="1:8">
      <c r="A7754" t="n">
        <v>56823</v>
      </c>
      <c r="B7754" s="36" t="n">
        <v>16</v>
      </c>
      <c r="C7754" s="7" t="n">
        <v>0</v>
      </c>
    </row>
    <row r="7755" spans="1:8">
      <c r="A7755" t="s">
        <v>4</v>
      </c>
      <c r="B7755" s="4" t="s">
        <v>5</v>
      </c>
      <c r="C7755" s="4" t="s">
        <v>7</v>
      </c>
      <c r="D7755" s="4" t="s">
        <v>11</v>
      </c>
    </row>
    <row r="7756" spans="1:8">
      <c r="A7756" t="n">
        <v>56826</v>
      </c>
      <c r="B7756" s="29" t="n">
        <v>58</v>
      </c>
      <c r="C7756" s="7" t="n">
        <v>105</v>
      </c>
      <c r="D7756" s="7" t="n">
        <v>300</v>
      </c>
    </row>
    <row r="7757" spans="1:8">
      <c r="A7757" t="s">
        <v>4</v>
      </c>
      <c r="B7757" s="4" t="s">
        <v>5</v>
      </c>
      <c r="C7757" s="4" t="s">
        <v>16</v>
      </c>
      <c r="D7757" s="4" t="s">
        <v>11</v>
      </c>
    </row>
    <row r="7758" spans="1:8">
      <c r="A7758" t="n">
        <v>56830</v>
      </c>
      <c r="B7758" s="50" t="n">
        <v>103</v>
      </c>
      <c r="C7758" s="7" t="n">
        <v>1</v>
      </c>
      <c r="D7758" s="7" t="n">
        <v>300</v>
      </c>
    </row>
    <row r="7759" spans="1:8">
      <c r="A7759" t="s">
        <v>4</v>
      </c>
      <c r="B7759" s="4" t="s">
        <v>5</v>
      </c>
      <c r="C7759" s="4" t="s">
        <v>7</v>
      </c>
      <c r="D7759" s="4" t="s">
        <v>11</v>
      </c>
    </row>
    <row r="7760" spans="1:8">
      <c r="A7760" t="n">
        <v>56837</v>
      </c>
      <c r="B7760" s="51" t="n">
        <v>72</v>
      </c>
      <c r="C7760" s="7" t="n">
        <v>4</v>
      </c>
      <c r="D7760" s="7" t="n">
        <v>0</v>
      </c>
    </row>
    <row r="7761" spans="1:9">
      <c r="A7761" t="s">
        <v>4</v>
      </c>
      <c r="B7761" s="4" t="s">
        <v>5</v>
      </c>
      <c r="C7761" s="4" t="s">
        <v>13</v>
      </c>
    </row>
    <row r="7762" spans="1:9">
      <c r="A7762" t="n">
        <v>56841</v>
      </c>
      <c r="B7762" s="67" t="n">
        <v>15</v>
      </c>
      <c r="C7762" s="7" t="n">
        <v>1073741824</v>
      </c>
    </row>
    <row r="7763" spans="1:9">
      <c r="A7763" t="s">
        <v>4</v>
      </c>
      <c r="B7763" s="4" t="s">
        <v>5</v>
      </c>
      <c r="C7763" s="4" t="s">
        <v>7</v>
      </c>
    </row>
    <row r="7764" spans="1:9">
      <c r="A7764" t="n">
        <v>56846</v>
      </c>
      <c r="B7764" s="34" t="n">
        <v>64</v>
      </c>
      <c r="C7764" s="7" t="n">
        <v>3</v>
      </c>
    </row>
    <row r="7765" spans="1:9">
      <c r="A7765" t="s">
        <v>4</v>
      </c>
      <c r="B7765" s="4" t="s">
        <v>5</v>
      </c>
      <c r="C7765" s="4" t="s">
        <v>7</v>
      </c>
    </row>
    <row r="7766" spans="1:9">
      <c r="A7766" t="n">
        <v>56848</v>
      </c>
      <c r="B7766" s="15" t="n">
        <v>74</v>
      </c>
      <c r="C7766" s="7" t="n">
        <v>67</v>
      </c>
    </row>
    <row r="7767" spans="1:9">
      <c r="A7767" t="s">
        <v>4</v>
      </c>
      <c r="B7767" s="4" t="s">
        <v>5</v>
      </c>
      <c r="C7767" s="4" t="s">
        <v>7</v>
      </c>
      <c r="D7767" s="4" t="s">
        <v>7</v>
      </c>
      <c r="E7767" s="4" t="s">
        <v>11</v>
      </c>
    </row>
    <row r="7768" spans="1:9">
      <c r="A7768" t="n">
        <v>56850</v>
      </c>
      <c r="B7768" s="26" t="n">
        <v>45</v>
      </c>
      <c r="C7768" s="7" t="n">
        <v>8</v>
      </c>
      <c r="D7768" s="7" t="n">
        <v>1</v>
      </c>
      <c r="E7768" s="7" t="n">
        <v>0</v>
      </c>
    </row>
    <row r="7769" spans="1:9">
      <c r="A7769" t="s">
        <v>4</v>
      </c>
      <c r="B7769" s="4" t="s">
        <v>5</v>
      </c>
      <c r="C7769" s="4" t="s">
        <v>11</v>
      </c>
    </row>
    <row r="7770" spans="1:9">
      <c r="A7770" t="n">
        <v>56855</v>
      </c>
      <c r="B7770" s="23" t="n">
        <v>13</v>
      </c>
      <c r="C7770" s="7" t="n">
        <v>6409</v>
      </c>
    </row>
    <row r="7771" spans="1:9">
      <c r="A7771" t="s">
        <v>4</v>
      </c>
      <c r="B7771" s="4" t="s">
        <v>5</v>
      </c>
      <c r="C7771" s="4" t="s">
        <v>11</v>
      </c>
    </row>
    <row r="7772" spans="1:9">
      <c r="A7772" t="n">
        <v>56858</v>
      </c>
      <c r="B7772" s="23" t="n">
        <v>13</v>
      </c>
      <c r="C7772" s="7" t="n">
        <v>6408</v>
      </c>
    </row>
    <row r="7773" spans="1:9">
      <c r="A7773" t="s">
        <v>4</v>
      </c>
      <c r="B7773" s="4" t="s">
        <v>5</v>
      </c>
      <c r="C7773" s="4" t="s">
        <v>11</v>
      </c>
    </row>
    <row r="7774" spans="1:9">
      <c r="A7774" t="n">
        <v>56861</v>
      </c>
      <c r="B7774" s="24" t="n">
        <v>12</v>
      </c>
      <c r="C7774" s="7" t="n">
        <v>6464</v>
      </c>
    </row>
    <row r="7775" spans="1:9">
      <c r="A7775" t="s">
        <v>4</v>
      </c>
      <c r="B7775" s="4" t="s">
        <v>5</v>
      </c>
      <c r="C7775" s="4" t="s">
        <v>11</v>
      </c>
    </row>
    <row r="7776" spans="1:9">
      <c r="A7776" t="n">
        <v>56864</v>
      </c>
      <c r="B7776" s="23" t="n">
        <v>13</v>
      </c>
      <c r="C7776" s="7" t="n">
        <v>6465</v>
      </c>
    </row>
    <row r="7777" spans="1:5">
      <c r="A7777" t="s">
        <v>4</v>
      </c>
      <c r="B7777" s="4" t="s">
        <v>5</v>
      </c>
      <c r="C7777" s="4" t="s">
        <v>11</v>
      </c>
    </row>
    <row r="7778" spans="1:5">
      <c r="A7778" t="n">
        <v>56867</v>
      </c>
      <c r="B7778" s="23" t="n">
        <v>13</v>
      </c>
      <c r="C7778" s="7" t="n">
        <v>6466</v>
      </c>
    </row>
    <row r="7779" spans="1:5">
      <c r="A7779" t="s">
        <v>4</v>
      </c>
      <c r="B7779" s="4" t="s">
        <v>5</v>
      </c>
      <c r="C7779" s="4" t="s">
        <v>11</v>
      </c>
    </row>
    <row r="7780" spans="1:5">
      <c r="A7780" t="n">
        <v>56870</v>
      </c>
      <c r="B7780" s="23" t="n">
        <v>13</v>
      </c>
      <c r="C7780" s="7" t="n">
        <v>6467</v>
      </c>
    </row>
    <row r="7781" spans="1:5">
      <c r="A7781" t="s">
        <v>4</v>
      </c>
      <c r="B7781" s="4" t="s">
        <v>5</v>
      </c>
      <c r="C7781" s="4" t="s">
        <v>11</v>
      </c>
    </row>
    <row r="7782" spans="1:5">
      <c r="A7782" t="n">
        <v>56873</v>
      </c>
      <c r="B7782" s="23" t="n">
        <v>13</v>
      </c>
      <c r="C7782" s="7" t="n">
        <v>6468</v>
      </c>
    </row>
    <row r="7783" spans="1:5">
      <c r="A7783" t="s">
        <v>4</v>
      </c>
      <c r="B7783" s="4" t="s">
        <v>5</v>
      </c>
      <c r="C7783" s="4" t="s">
        <v>11</v>
      </c>
    </row>
    <row r="7784" spans="1:5">
      <c r="A7784" t="n">
        <v>56876</v>
      </c>
      <c r="B7784" s="23" t="n">
        <v>13</v>
      </c>
      <c r="C7784" s="7" t="n">
        <v>6469</v>
      </c>
    </row>
    <row r="7785" spans="1:5">
      <c r="A7785" t="s">
        <v>4</v>
      </c>
      <c r="B7785" s="4" t="s">
        <v>5</v>
      </c>
      <c r="C7785" s="4" t="s">
        <v>11</v>
      </c>
    </row>
    <row r="7786" spans="1:5">
      <c r="A7786" t="n">
        <v>56879</v>
      </c>
      <c r="B7786" s="23" t="n">
        <v>13</v>
      </c>
      <c r="C7786" s="7" t="n">
        <v>6470</v>
      </c>
    </row>
    <row r="7787" spans="1:5">
      <c r="A7787" t="s">
        <v>4</v>
      </c>
      <c r="B7787" s="4" t="s">
        <v>5</v>
      </c>
      <c r="C7787" s="4" t="s">
        <v>11</v>
      </c>
    </row>
    <row r="7788" spans="1:5">
      <c r="A7788" t="n">
        <v>56882</v>
      </c>
      <c r="B7788" s="23" t="n">
        <v>13</v>
      </c>
      <c r="C7788" s="7" t="n">
        <v>6471</v>
      </c>
    </row>
    <row r="7789" spans="1:5">
      <c r="A7789" t="s">
        <v>4</v>
      </c>
      <c r="B7789" s="4" t="s">
        <v>5</v>
      </c>
      <c r="C7789" s="4" t="s">
        <v>7</v>
      </c>
    </row>
    <row r="7790" spans="1:5">
      <c r="A7790" t="n">
        <v>56885</v>
      </c>
      <c r="B7790" s="15" t="n">
        <v>74</v>
      </c>
      <c r="C7790" s="7" t="n">
        <v>18</v>
      </c>
    </row>
    <row r="7791" spans="1:5">
      <c r="A7791" t="s">
        <v>4</v>
      </c>
      <c r="B7791" s="4" t="s">
        <v>5</v>
      </c>
      <c r="C7791" s="4" t="s">
        <v>7</v>
      </c>
    </row>
    <row r="7792" spans="1:5">
      <c r="A7792" t="n">
        <v>56887</v>
      </c>
      <c r="B7792" s="15" t="n">
        <v>74</v>
      </c>
      <c r="C7792" s="7" t="n">
        <v>45</v>
      </c>
    </row>
    <row r="7793" spans="1:3">
      <c r="A7793" t="s">
        <v>4</v>
      </c>
      <c r="B7793" s="4" t="s">
        <v>5</v>
      </c>
      <c r="C7793" s="4" t="s">
        <v>11</v>
      </c>
    </row>
    <row r="7794" spans="1:3">
      <c r="A7794" t="n">
        <v>56889</v>
      </c>
      <c r="B7794" s="36" t="n">
        <v>16</v>
      </c>
      <c r="C7794" s="7" t="n">
        <v>0</v>
      </c>
    </row>
    <row r="7795" spans="1:3">
      <c r="A7795" t="s">
        <v>4</v>
      </c>
      <c r="B7795" s="4" t="s">
        <v>5</v>
      </c>
      <c r="C7795" s="4" t="s">
        <v>7</v>
      </c>
      <c r="D7795" s="4" t="s">
        <v>7</v>
      </c>
      <c r="E7795" s="4" t="s">
        <v>7</v>
      </c>
      <c r="F7795" s="4" t="s">
        <v>7</v>
      </c>
    </row>
    <row r="7796" spans="1:3">
      <c r="A7796" t="n">
        <v>56892</v>
      </c>
      <c r="B7796" s="9" t="n">
        <v>14</v>
      </c>
      <c r="C7796" s="7" t="n">
        <v>0</v>
      </c>
      <c r="D7796" s="7" t="n">
        <v>8</v>
      </c>
      <c r="E7796" s="7" t="n">
        <v>0</v>
      </c>
      <c r="F7796" s="7" t="n">
        <v>0</v>
      </c>
    </row>
    <row r="7797" spans="1:3">
      <c r="A7797" t="s">
        <v>4</v>
      </c>
      <c r="B7797" s="4" t="s">
        <v>5</v>
      </c>
      <c r="C7797" s="4" t="s">
        <v>7</v>
      </c>
      <c r="D7797" s="4" t="s">
        <v>8</v>
      </c>
    </row>
    <row r="7798" spans="1:3">
      <c r="A7798" t="n">
        <v>56897</v>
      </c>
      <c r="B7798" s="6" t="n">
        <v>2</v>
      </c>
      <c r="C7798" s="7" t="n">
        <v>11</v>
      </c>
      <c r="D7798" s="7" t="s">
        <v>21</v>
      </c>
    </row>
    <row r="7799" spans="1:3">
      <c r="A7799" t="s">
        <v>4</v>
      </c>
      <c r="B7799" s="4" t="s">
        <v>5</v>
      </c>
      <c r="C7799" s="4" t="s">
        <v>11</v>
      </c>
    </row>
    <row r="7800" spans="1:3">
      <c r="A7800" t="n">
        <v>56911</v>
      </c>
      <c r="B7800" s="36" t="n">
        <v>16</v>
      </c>
      <c r="C7800" s="7" t="n">
        <v>0</v>
      </c>
    </row>
    <row r="7801" spans="1:3">
      <c r="A7801" t="s">
        <v>4</v>
      </c>
      <c r="B7801" s="4" t="s">
        <v>5</v>
      </c>
      <c r="C7801" s="4" t="s">
        <v>7</v>
      </c>
      <c r="D7801" s="4" t="s">
        <v>8</v>
      </c>
    </row>
    <row r="7802" spans="1:3">
      <c r="A7802" t="n">
        <v>56914</v>
      </c>
      <c r="B7802" s="6" t="n">
        <v>2</v>
      </c>
      <c r="C7802" s="7" t="n">
        <v>11</v>
      </c>
      <c r="D7802" s="7" t="s">
        <v>34</v>
      </c>
    </row>
    <row r="7803" spans="1:3">
      <c r="A7803" t="s">
        <v>4</v>
      </c>
      <c r="B7803" s="4" t="s">
        <v>5</v>
      </c>
      <c r="C7803" s="4" t="s">
        <v>11</v>
      </c>
    </row>
    <row r="7804" spans="1:3">
      <c r="A7804" t="n">
        <v>56923</v>
      </c>
      <c r="B7804" s="36" t="n">
        <v>16</v>
      </c>
      <c r="C7804" s="7" t="n">
        <v>0</v>
      </c>
    </row>
    <row r="7805" spans="1:3">
      <c r="A7805" t="s">
        <v>4</v>
      </c>
      <c r="B7805" s="4" t="s">
        <v>5</v>
      </c>
      <c r="C7805" s="4" t="s">
        <v>13</v>
      </c>
    </row>
    <row r="7806" spans="1:3">
      <c r="A7806" t="n">
        <v>56926</v>
      </c>
      <c r="B7806" s="67" t="n">
        <v>15</v>
      </c>
      <c r="C7806" s="7" t="n">
        <v>2048</v>
      </c>
    </row>
    <row r="7807" spans="1:3">
      <c r="A7807" t="s">
        <v>4</v>
      </c>
      <c r="B7807" s="4" t="s">
        <v>5</v>
      </c>
      <c r="C7807" s="4" t="s">
        <v>7</v>
      </c>
      <c r="D7807" s="4" t="s">
        <v>8</v>
      </c>
    </row>
    <row r="7808" spans="1:3">
      <c r="A7808" t="n">
        <v>56931</v>
      </c>
      <c r="B7808" s="6" t="n">
        <v>2</v>
      </c>
      <c r="C7808" s="7" t="n">
        <v>10</v>
      </c>
      <c r="D7808" s="7" t="s">
        <v>39</v>
      </c>
    </row>
    <row r="7809" spans="1:6">
      <c r="A7809" t="s">
        <v>4</v>
      </c>
      <c r="B7809" s="4" t="s">
        <v>5</v>
      </c>
      <c r="C7809" s="4" t="s">
        <v>11</v>
      </c>
    </row>
    <row r="7810" spans="1:6">
      <c r="A7810" t="n">
        <v>56949</v>
      </c>
      <c r="B7810" s="36" t="n">
        <v>16</v>
      </c>
      <c r="C7810" s="7" t="n">
        <v>0</v>
      </c>
    </row>
    <row r="7811" spans="1:6">
      <c r="A7811" t="s">
        <v>4</v>
      </c>
      <c r="B7811" s="4" t="s">
        <v>5</v>
      </c>
      <c r="C7811" s="4" t="s">
        <v>7</v>
      </c>
      <c r="D7811" s="4" t="s">
        <v>8</v>
      </c>
    </row>
    <row r="7812" spans="1:6">
      <c r="A7812" t="n">
        <v>56952</v>
      </c>
      <c r="B7812" s="6" t="n">
        <v>2</v>
      </c>
      <c r="C7812" s="7" t="n">
        <v>10</v>
      </c>
      <c r="D7812" s="7" t="s">
        <v>40</v>
      </c>
    </row>
    <row r="7813" spans="1:6">
      <c r="A7813" t="s">
        <v>4</v>
      </c>
      <c r="B7813" s="4" t="s">
        <v>5</v>
      </c>
      <c r="C7813" s="4" t="s">
        <v>11</v>
      </c>
    </row>
    <row r="7814" spans="1:6">
      <c r="A7814" t="n">
        <v>56971</v>
      </c>
      <c r="B7814" s="36" t="n">
        <v>16</v>
      </c>
      <c r="C7814" s="7" t="n">
        <v>0</v>
      </c>
    </row>
    <row r="7815" spans="1:6">
      <c r="A7815" t="s">
        <v>4</v>
      </c>
      <c r="B7815" s="4" t="s">
        <v>5</v>
      </c>
      <c r="C7815" s="4" t="s">
        <v>7</v>
      </c>
      <c r="D7815" s="4" t="s">
        <v>11</v>
      </c>
      <c r="E7815" s="4" t="s">
        <v>16</v>
      </c>
    </row>
    <row r="7816" spans="1:6">
      <c r="A7816" t="n">
        <v>56974</v>
      </c>
      <c r="B7816" s="29" t="n">
        <v>58</v>
      </c>
      <c r="C7816" s="7" t="n">
        <v>100</v>
      </c>
      <c r="D7816" s="7" t="n">
        <v>300</v>
      </c>
      <c r="E7816" s="7" t="n">
        <v>1</v>
      </c>
    </row>
    <row r="7817" spans="1:6">
      <c r="A7817" t="s">
        <v>4</v>
      </c>
      <c r="B7817" s="4" t="s">
        <v>5</v>
      </c>
      <c r="C7817" s="4" t="s">
        <v>7</v>
      </c>
      <c r="D7817" s="4" t="s">
        <v>11</v>
      </c>
    </row>
    <row r="7818" spans="1:6">
      <c r="A7818" t="n">
        <v>56982</v>
      </c>
      <c r="B7818" s="29" t="n">
        <v>58</v>
      </c>
      <c r="C7818" s="7" t="n">
        <v>255</v>
      </c>
      <c r="D7818" s="7" t="n">
        <v>0</v>
      </c>
    </row>
    <row r="7819" spans="1:6">
      <c r="A7819" t="s">
        <v>4</v>
      </c>
      <c r="B7819" s="4" t="s">
        <v>5</v>
      </c>
      <c r="C7819" s="4" t="s">
        <v>7</v>
      </c>
    </row>
    <row r="7820" spans="1:6">
      <c r="A7820" t="n">
        <v>56986</v>
      </c>
      <c r="B7820" s="30" t="n">
        <v>23</v>
      </c>
      <c r="C7820" s="7" t="n">
        <v>0</v>
      </c>
    </row>
    <row r="7821" spans="1:6">
      <c r="A7821" t="s">
        <v>4</v>
      </c>
      <c r="B7821" s="4" t="s">
        <v>5</v>
      </c>
    </row>
    <row r="7822" spans="1:6">
      <c r="A7822" t="n">
        <v>56988</v>
      </c>
      <c r="B7822" s="5" t="n">
        <v>1</v>
      </c>
    </row>
    <row r="7823" spans="1:6" s="3" customFormat="1" customHeight="0">
      <c r="A7823" s="3" t="s">
        <v>2</v>
      </c>
      <c r="B7823" s="3" t="s">
        <v>466</v>
      </c>
    </row>
    <row r="7824" spans="1:6">
      <c r="A7824" t="s">
        <v>4</v>
      </c>
      <c r="B7824" s="4" t="s">
        <v>5</v>
      </c>
      <c r="C7824" s="4" t="s">
        <v>11</v>
      </c>
      <c r="D7824" s="4" t="s">
        <v>11</v>
      </c>
      <c r="E7824" s="4" t="s">
        <v>13</v>
      </c>
      <c r="F7824" s="4" t="s">
        <v>8</v>
      </c>
      <c r="G7824" s="4" t="s">
        <v>467</v>
      </c>
      <c r="H7824" s="4" t="s">
        <v>11</v>
      </c>
      <c r="I7824" s="4" t="s">
        <v>11</v>
      </c>
      <c r="J7824" s="4" t="s">
        <v>13</v>
      </c>
      <c r="K7824" s="4" t="s">
        <v>8</v>
      </c>
      <c r="L7824" s="4" t="s">
        <v>467</v>
      </c>
    </row>
    <row r="7825" spans="1:12">
      <c r="A7825" t="n">
        <v>56992</v>
      </c>
      <c r="B7825" s="88" t="n">
        <v>257</v>
      </c>
      <c r="C7825" s="7" t="n">
        <v>9</v>
      </c>
      <c r="D7825" s="7" t="n">
        <v>65534</v>
      </c>
      <c r="E7825" s="7" t="n">
        <v>0</v>
      </c>
      <c r="F7825" s="7" t="s">
        <v>86</v>
      </c>
      <c r="G7825" s="7" t="n">
        <f t="normal" ca="1">32-LENB(INDIRECT(ADDRESS(7825,6)))</f>
        <v>0</v>
      </c>
      <c r="H7825" s="7" t="n">
        <v>0</v>
      </c>
      <c r="I7825" s="7" t="n">
        <v>65533</v>
      </c>
      <c r="J7825" s="7" t="n">
        <v>0</v>
      </c>
      <c r="K7825" s="7" t="s">
        <v>15</v>
      </c>
      <c r="L7825" s="7" t="n">
        <f t="normal" ca="1">32-LENB(INDIRECT(ADDRESS(7825,11)))</f>
        <v>0</v>
      </c>
    </row>
    <row r="7826" spans="1:12">
      <c r="A7826" t="s">
        <v>4</v>
      </c>
      <c r="B7826" s="4" t="s">
        <v>5</v>
      </c>
    </row>
    <row r="7827" spans="1:12">
      <c r="A7827" t="n">
        <v>57072</v>
      </c>
      <c r="B7827" s="5" t="n">
        <v>1</v>
      </c>
    </row>
    <row r="7828" spans="1:12" s="3" customFormat="1" customHeight="0">
      <c r="A7828" s="3" t="s">
        <v>2</v>
      </c>
      <c r="B7828" s="3" t="s">
        <v>468</v>
      </c>
    </row>
    <row r="7829" spans="1:12">
      <c r="A7829" t="s">
        <v>4</v>
      </c>
      <c r="B7829" s="4" t="s">
        <v>5</v>
      </c>
      <c r="C7829" s="4" t="s">
        <v>11</v>
      </c>
      <c r="D7829" s="4" t="s">
        <v>11</v>
      </c>
      <c r="E7829" s="4" t="s">
        <v>13</v>
      </c>
      <c r="F7829" s="4" t="s">
        <v>8</v>
      </c>
      <c r="G7829" s="4" t="s">
        <v>467</v>
      </c>
      <c r="H7829" s="4" t="s">
        <v>11</v>
      </c>
      <c r="I7829" s="4" t="s">
        <v>11</v>
      </c>
      <c r="J7829" s="4" t="s">
        <v>13</v>
      </c>
      <c r="K7829" s="4" t="s">
        <v>8</v>
      </c>
      <c r="L7829" s="4" t="s">
        <v>467</v>
      </c>
      <c r="M7829" s="4" t="s">
        <v>11</v>
      </c>
      <c r="N7829" s="4" t="s">
        <v>11</v>
      </c>
      <c r="O7829" s="4" t="s">
        <v>13</v>
      </c>
      <c r="P7829" s="4" t="s">
        <v>8</v>
      </c>
      <c r="Q7829" s="4" t="s">
        <v>467</v>
      </c>
      <c r="R7829" s="4" t="s">
        <v>11</v>
      </c>
      <c r="S7829" s="4" t="s">
        <v>11</v>
      </c>
      <c r="T7829" s="4" t="s">
        <v>13</v>
      </c>
      <c r="U7829" s="4" t="s">
        <v>8</v>
      </c>
      <c r="V7829" s="4" t="s">
        <v>467</v>
      </c>
      <c r="W7829" s="4" t="s">
        <v>11</v>
      </c>
      <c r="X7829" s="4" t="s">
        <v>11</v>
      </c>
      <c r="Y7829" s="4" t="s">
        <v>13</v>
      </c>
      <c r="Z7829" s="4" t="s">
        <v>8</v>
      </c>
      <c r="AA7829" s="4" t="s">
        <v>467</v>
      </c>
      <c r="AB7829" s="4" t="s">
        <v>11</v>
      </c>
      <c r="AC7829" s="4" t="s">
        <v>11</v>
      </c>
      <c r="AD7829" s="4" t="s">
        <v>13</v>
      </c>
      <c r="AE7829" s="4" t="s">
        <v>8</v>
      </c>
      <c r="AF7829" s="4" t="s">
        <v>467</v>
      </c>
      <c r="AG7829" s="4" t="s">
        <v>11</v>
      </c>
      <c r="AH7829" s="4" t="s">
        <v>11</v>
      </c>
      <c r="AI7829" s="4" t="s">
        <v>13</v>
      </c>
      <c r="AJ7829" s="4" t="s">
        <v>8</v>
      </c>
      <c r="AK7829" s="4" t="s">
        <v>467</v>
      </c>
      <c r="AL7829" s="4" t="s">
        <v>11</v>
      </c>
      <c r="AM7829" s="4" t="s">
        <v>11</v>
      </c>
      <c r="AN7829" s="4" t="s">
        <v>13</v>
      </c>
      <c r="AO7829" s="4" t="s">
        <v>8</v>
      </c>
      <c r="AP7829" s="4" t="s">
        <v>467</v>
      </c>
      <c r="AQ7829" s="4" t="s">
        <v>11</v>
      </c>
      <c r="AR7829" s="4" t="s">
        <v>11</v>
      </c>
      <c r="AS7829" s="4" t="s">
        <v>13</v>
      </c>
      <c r="AT7829" s="4" t="s">
        <v>8</v>
      </c>
      <c r="AU7829" s="4" t="s">
        <v>467</v>
      </c>
      <c r="AV7829" s="4" t="s">
        <v>11</v>
      </c>
      <c r="AW7829" s="4" t="s">
        <v>11</v>
      </c>
      <c r="AX7829" s="4" t="s">
        <v>13</v>
      </c>
      <c r="AY7829" s="4" t="s">
        <v>8</v>
      </c>
      <c r="AZ7829" s="4" t="s">
        <v>467</v>
      </c>
      <c r="BA7829" s="4" t="s">
        <v>11</v>
      </c>
      <c r="BB7829" s="4" t="s">
        <v>11</v>
      </c>
      <c r="BC7829" s="4" t="s">
        <v>13</v>
      </c>
      <c r="BD7829" s="4" t="s">
        <v>8</v>
      </c>
      <c r="BE7829" s="4" t="s">
        <v>467</v>
      </c>
      <c r="BF7829" s="4" t="s">
        <v>11</v>
      </c>
      <c r="BG7829" s="4" t="s">
        <v>11</v>
      </c>
      <c r="BH7829" s="4" t="s">
        <v>13</v>
      </c>
      <c r="BI7829" s="4" t="s">
        <v>8</v>
      </c>
      <c r="BJ7829" s="4" t="s">
        <v>467</v>
      </c>
      <c r="BK7829" s="4" t="s">
        <v>11</v>
      </c>
      <c r="BL7829" s="4" t="s">
        <v>11</v>
      </c>
      <c r="BM7829" s="4" t="s">
        <v>13</v>
      </c>
      <c r="BN7829" s="4" t="s">
        <v>8</v>
      </c>
      <c r="BO7829" s="4" t="s">
        <v>467</v>
      </c>
      <c r="BP7829" s="4" t="s">
        <v>11</v>
      </c>
      <c r="BQ7829" s="4" t="s">
        <v>11</v>
      </c>
      <c r="BR7829" s="4" t="s">
        <v>13</v>
      </c>
      <c r="BS7829" s="4" t="s">
        <v>8</v>
      </c>
      <c r="BT7829" s="4" t="s">
        <v>467</v>
      </c>
      <c r="BU7829" s="4" t="s">
        <v>11</v>
      </c>
      <c r="BV7829" s="4" t="s">
        <v>11</v>
      </c>
      <c r="BW7829" s="4" t="s">
        <v>13</v>
      </c>
      <c r="BX7829" s="4" t="s">
        <v>8</v>
      </c>
      <c r="BY7829" s="4" t="s">
        <v>467</v>
      </c>
      <c r="BZ7829" s="4" t="s">
        <v>11</v>
      </c>
      <c r="CA7829" s="4" t="s">
        <v>11</v>
      </c>
      <c r="CB7829" s="4" t="s">
        <v>13</v>
      </c>
      <c r="CC7829" s="4" t="s">
        <v>8</v>
      </c>
      <c r="CD7829" s="4" t="s">
        <v>467</v>
      </c>
      <c r="CE7829" s="4" t="s">
        <v>11</v>
      </c>
      <c r="CF7829" s="4" t="s">
        <v>11</v>
      </c>
      <c r="CG7829" s="4" t="s">
        <v>13</v>
      </c>
      <c r="CH7829" s="4" t="s">
        <v>8</v>
      </c>
      <c r="CI7829" s="4" t="s">
        <v>467</v>
      </c>
      <c r="CJ7829" s="4" t="s">
        <v>11</v>
      </c>
      <c r="CK7829" s="4" t="s">
        <v>11</v>
      </c>
      <c r="CL7829" s="4" t="s">
        <v>13</v>
      </c>
      <c r="CM7829" s="4" t="s">
        <v>8</v>
      </c>
      <c r="CN7829" s="4" t="s">
        <v>467</v>
      </c>
      <c r="CO7829" s="4" t="s">
        <v>11</v>
      </c>
      <c r="CP7829" s="4" t="s">
        <v>11</v>
      </c>
      <c r="CQ7829" s="4" t="s">
        <v>13</v>
      </c>
      <c r="CR7829" s="4" t="s">
        <v>8</v>
      </c>
      <c r="CS7829" s="4" t="s">
        <v>467</v>
      </c>
      <c r="CT7829" s="4" t="s">
        <v>11</v>
      </c>
      <c r="CU7829" s="4" t="s">
        <v>11</v>
      </c>
      <c r="CV7829" s="4" t="s">
        <v>13</v>
      </c>
      <c r="CW7829" s="4" t="s">
        <v>8</v>
      </c>
      <c r="CX7829" s="4" t="s">
        <v>467</v>
      </c>
      <c r="CY7829" s="4" t="s">
        <v>11</v>
      </c>
      <c r="CZ7829" s="4" t="s">
        <v>11</v>
      </c>
      <c r="DA7829" s="4" t="s">
        <v>13</v>
      </c>
      <c r="DB7829" s="4" t="s">
        <v>8</v>
      </c>
      <c r="DC7829" s="4" t="s">
        <v>467</v>
      </c>
      <c r="DD7829" s="4" t="s">
        <v>11</v>
      </c>
      <c r="DE7829" s="4" t="s">
        <v>11</v>
      </c>
      <c r="DF7829" s="4" t="s">
        <v>13</v>
      </c>
      <c r="DG7829" s="4" t="s">
        <v>8</v>
      </c>
      <c r="DH7829" s="4" t="s">
        <v>467</v>
      </c>
      <c r="DI7829" s="4" t="s">
        <v>11</v>
      </c>
      <c r="DJ7829" s="4" t="s">
        <v>11</v>
      </c>
      <c r="DK7829" s="4" t="s">
        <v>13</v>
      </c>
      <c r="DL7829" s="4" t="s">
        <v>8</v>
      </c>
      <c r="DM7829" s="4" t="s">
        <v>467</v>
      </c>
      <c r="DN7829" s="4" t="s">
        <v>11</v>
      </c>
      <c r="DO7829" s="4" t="s">
        <v>11</v>
      </c>
      <c r="DP7829" s="4" t="s">
        <v>13</v>
      </c>
      <c r="DQ7829" s="4" t="s">
        <v>8</v>
      </c>
      <c r="DR7829" s="4" t="s">
        <v>467</v>
      </c>
      <c r="DS7829" s="4" t="s">
        <v>11</v>
      </c>
      <c r="DT7829" s="4" t="s">
        <v>11</v>
      </c>
      <c r="DU7829" s="4" t="s">
        <v>13</v>
      </c>
      <c r="DV7829" s="4" t="s">
        <v>8</v>
      </c>
      <c r="DW7829" s="4" t="s">
        <v>467</v>
      </c>
      <c r="DX7829" s="4" t="s">
        <v>11</v>
      </c>
      <c r="DY7829" s="4" t="s">
        <v>11</v>
      </c>
      <c r="DZ7829" s="4" t="s">
        <v>13</v>
      </c>
      <c r="EA7829" s="4" t="s">
        <v>8</v>
      </c>
      <c r="EB7829" s="4" t="s">
        <v>467</v>
      </c>
      <c r="EC7829" s="4" t="s">
        <v>11</v>
      </c>
      <c r="ED7829" s="4" t="s">
        <v>11</v>
      </c>
      <c r="EE7829" s="4" t="s">
        <v>13</v>
      </c>
      <c r="EF7829" s="4" t="s">
        <v>8</v>
      </c>
      <c r="EG7829" s="4" t="s">
        <v>467</v>
      </c>
      <c r="EH7829" s="4" t="s">
        <v>11</v>
      </c>
      <c r="EI7829" s="4" t="s">
        <v>11</v>
      </c>
      <c r="EJ7829" s="4" t="s">
        <v>13</v>
      </c>
      <c r="EK7829" s="4" t="s">
        <v>8</v>
      </c>
      <c r="EL7829" s="4" t="s">
        <v>467</v>
      </c>
      <c r="EM7829" s="4" t="s">
        <v>11</v>
      </c>
      <c r="EN7829" s="4" t="s">
        <v>11</v>
      </c>
      <c r="EO7829" s="4" t="s">
        <v>13</v>
      </c>
      <c r="EP7829" s="4" t="s">
        <v>8</v>
      </c>
      <c r="EQ7829" s="4" t="s">
        <v>467</v>
      </c>
      <c r="ER7829" s="4" t="s">
        <v>11</v>
      </c>
      <c r="ES7829" s="4" t="s">
        <v>11</v>
      </c>
      <c r="ET7829" s="4" t="s">
        <v>13</v>
      </c>
      <c r="EU7829" s="4" t="s">
        <v>8</v>
      </c>
      <c r="EV7829" s="4" t="s">
        <v>467</v>
      </c>
      <c r="EW7829" s="4" t="s">
        <v>11</v>
      </c>
      <c r="EX7829" s="4" t="s">
        <v>11</v>
      </c>
      <c r="EY7829" s="4" t="s">
        <v>13</v>
      </c>
      <c r="EZ7829" s="4" t="s">
        <v>8</v>
      </c>
      <c r="FA7829" s="4" t="s">
        <v>467</v>
      </c>
      <c r="FB7829" s="4" t="s">
        <v>11</v>
      </c>
      <c r="FC7829" s="4" t="s">
        <v>11</v>
      </c>
      <c r="FD7829" s="4" t="s">
        <v>13</v>
      </c>
      <c r="FE7829" s="4" t="s">
        <v>8</v>
      </c>
      <c r="FF7829" s="4" t="s">
        <v>467</v>
      </c>
      <c r="FG7829" s="4" t="s">
        <v>11</v>
      </c>
      <c r="FH7829" s="4" t="s">
        <v>11</v>
      </c>
      <c r="FI7829" s="4" t="s">
        <v>13</v>
      </c>
      <c r="FJ7829" s="4" t="s">
        <v>8</v>
      </c>
      <c r="FK7829" s="4" t="s">
        <v>467</v>
      </c>
      <c r="FL7829" s="4" t="s">
        <v>11</v>
      </c>
      <c r="FM7829" s="4" t="s">
        <v>11</v>
      </c>
      <c r="FN7829" s="4" t="s">
        <v>13</v>
      </c>
      <c r="FO7829" s="4" t="s">
        <v>8</v>
      </c>
      <c r="FP7829" s="4" t="s">
        <v>467</v>
      </c>
      <c r="FQ7829" s="4" t="s">
        <v>11</v>
      </c>
      <c r="FR7829" s="4" t="s">
        <v>11</v>
      </c>
      <c r="FS7829" s="4" t="s">
        <v>13</v>
      </c>
      <c r="FT7829" s="4" t="s">
        <v>8</v>
      </c>
      <c r="FU7829" s="4" t="s">
        <v>467</v>
      </c>
      <c r="FV7829" s="4" t="s">
        <v>11</v>
      </c>
      <c r="FW7829" s="4" t="s">
        <v>11</v>
      </c>
      <c r="FX7829" s="4" t="s">
        <v>13</v>
      </c>
      <c r="FY7829" s="4" t="s">
        <v>8</v>
      </c>
      <c r="FZ7829" s="4" t="s">
        <v>467</v>
      </c>
      <c r="GA7829" s="4" t="s">
        <v>11</v>
      </c>
      <c r="GB7829" s="4" t="s">
        <v>11</v>
      </c>
      <c r="GC7829" s="4" t="s">
        <v>13</v>
      </c>
      <c r="GD7829" s="4" t="s">
        <v>8</v>
      </c>
      <c r="GE7829" s="4" t="s">
        <v>467</v>
      </c>
      <c r="GF7829" s="4" t="s">
        <v>11</v>
      </c>
      <c r="GG7829" s="4" t="s">
        <v>11</v>
      </c>
      <c r="GH7829" s="4" t="s">
        <v>13</v>
      </c>
      <c r="GI7829" s="4" t="s">
        <v>8</v>
      </c>
      <c r="GJ7829" s="4" t="s">
        <v>467</v>
      </c>
      <c r="GK7829" s="4" t="s">
        <v>11</v>
      </c>
      <c r="GL7829" s="4" t="s">
        <v>11</v>
      </c>
      <c r="GM7829" s="4" t="s">
        <v>13</v>
      </c>
      <c r="GN7829" s="4" t="s">
        <v>8</v>
      </c>
      <c r="GO7829" s="4" t="s">
        <v>467</v>
      </c>
      <c r="GP7829" s="4" t="s">
        <v>11</v>
      </c>
      <c r="GQ7829" s="4" t="s">
        <v>11</v>
      </c>
      <c r="GR7829" s="4" t="s">
        <v>13</v>
      </c>
      <c r="GS7829" s="4" t="s">
        <v>8</v>
      </c>
      <c r="GT7829" s="4" t="s">
        <v>467</v>
      </c>
      <c r="GU7829" s="4" t="s">
        <v>11</v>
      </c>
      <c r="GV7829" s="4" t="s">
        <v>11</v>
      </c>
      <c r="GW7829" s="4" t="s">
        <v>13</v>
      </c>
      <c r="GX7829" s="4" t="s">
        <v>8</v>
      </c>
      <c r="GY7829" s="4" t="s">
        <v>467</v>
      </c>
      <c r="GZ7829" s="4" t="s">
        <v>11</v>
      </c>
      <c r="HA7829" s="4" t="s">
        <v>11</v>
      </c>
      <c r="HB7829" s="4" t="s">
        <v>13</v>
      </c>
      <c r="HC7829" s="4" t="s">
        <v>8</v>
      </c>
      <c r="HD7829" s="4" t="s">
        <v>467</v>
      </c>
      <c r="HE7829" s="4" t="s">
        <v>11</v>
      </c>
      <c r="HF7829" s="4" t="s">
        <v>11</v>
      </c>
      <c r="HG7829" s="4" t="s">
        <v>13</v>
      </c>
      <c r="HH7829" s="4" t="s">
        <v>8</v>
      </c>
      <c r="HI7829" s="4" t="s">
        <v>467</v>
      </c>
      <c r="HJ7829" s="4" t="s">
        <v>11</v>
      </c>
      <c r="HK7829" s="4" t="s">
        <v>11</v>
      </c>
      <c r="HL7829" s="4" t="s">
        <v>13</v>
      </c>
      <c r="HM7829" s="4" t="s">
        <v>8</v>
      </c>
      <c r="HN7829" s="4" t="s">
        <v>467</v>
      </c>
      <c r="HO7829" s="4" t="s">
        <v>11</v>
      </c>
      <c r="HP7829" s="4" t="s">
        <v>11</v>
      </c>
      <c r="HQ7829" s="4" t="s">
        <v>13</v>
      </c>
      <c r="HR7829" s="4" t="s">
        <v>8</v>
      </c>
      <c r="HS7829" s="4" t="s">
        <v>467</v>
      </c>
      <c r="HT7829" s="4" t="s">
        <v>11</v>
      </c>
      <c r="HU7829" s="4" t="s">
        <v>11</v>
      </c>
      <c r="HV7829" s="4" t="s">
        <v>13</v>
      </c>
      <c r="HW7829" s="4" t="s">
        <v>8</v>
      </c>
      <c r="HX7829" s="4" t="s">
        <v>467</v>
      </c>
      <c r="HY7829" s="4" t="s">
        <v>11</v>
      </c>
      <c r="HZ7829" s="4" t="s">
        <v>11</v>
      </c>
      <c r="IA7829" s="4" t="s">
        <v>13</v>
      </c>
      <c r="IB7829" s="4" t="s">
        <v>8</v>
      </c>
      <c r="IC7829" s="4" t="s">
        <v>467</v>
      </c>
      <c r="ID7829" s="4" t="s">
        <v>11</v>
      </c>
      <c r="IE7829" s="4" t="s">
        <v>11</v>
      </c>
      <c r="IF7829" s="4" t="s">
        <v>13</v>
      </c>
      <c r="IG7829" s="4" t="s">
        <v>8</v>
      </c>
      <c r="IH7829" s="4" t="s">
        <v>467</v>
      </c>
      <c r="II7829" s="4" t="s">
        <v>11</v>
      </c>
      <c r="IJ7829" s="4" t="s">
        <v>11</v>
      </c>
      <c r="IK7829" s="4" t="s">
        <v>13</v>
      </c>
      <c r="IL7829" s="4" t="s">
        <v>8</v>
      </c>
      <c r="IM7829" s="4" t="s">
        <v>467</v>
      </c>
      <c r="IN7829" s="4" t="s">
        <v>11</v>
      </c>
      <c r="IO7829" s="4" t="s">
        <v>11</v>
      </c>
      <c r="IP7829" s="4" t="s">
        <v>13</v>
      </c>
      <c r="IQ7829" s="4" t="s">
        <v>8</v>
      </c>
      <c r="IR7829" s="4" t="s">
        <v>467</v>
      </c>
      <c r="IS7829" s="4" t="s">
        <v>11</v>
      </c>
      <c r="IT7829" s="4" t="s">
        <v>11</v>
      </c>
      <c r="IU7829" s="4" t="s">
        <v>13</v>
      </c>
      <c r="IV7829" s="4" t="s">
        <v>8</v>
      </c>
      <c r="IW7829" s="4" t="s">
        <v>467</v>
      </c>
      <c r="IX7829" s="4" t="s">
        <v>11</v>
      </c>
      <c r="IY7829" s="4" t="s">
        <v>11</v>
      </c>
      <c r="IZ7829" s="4" t="s">
        <v>13</v>
      </c>
      <c r="JA7829" s="4" t="s">
        <v>8</v>
      </c>
      <c r="JB7829" s="4" t="s">
        <v>467</v>
      </c>
      <c r="JC7829" s="4" t="s">
        <v>11</v>
      </c>
      <c r="JD7829" s="4" t="s">
        <v>11</v>
      </c>
      <c r="JE7829" s="4" t="s">
        <v>13</v>
      </c>
      <c r="JF7829" s="4" t="s">
        <v>8</v>
      </c>
      <c r="JG7829" s="4" t="s">
        <v>467</v>
      </c>
      <c r="JH7829" s="4" t="s">
        <v>11</v>
      </c>
      <c r="JI7829" s="4" t="s">
        <v>11</v>
      </c>
      <c r="JJ7829" s="4" t="s">
        <v>13</v>
      </c>
      <c r="JK7829" s="4" t="s">
        <v>8</v>
      </c>
      <c r="JL7829" s="4" t="s">
        <v>467</v>
      </c>
      <c r="JM7829" s="4" t="s">
        <v>11</v>
      </c>
      <c r="JN7829" s="4" t="s">
        <v>11</v>
      </c>
      <c r="JO7829" s="4" t="s">
        <v>13</v>
      </c>
      <c r="JP7829" s="4" t="s">
        <v>8</v>
      </c>
      <c r="JQ7829" s="4" t="s">
        <v>467</v>
      </c>
      <c r="JR7829" s="4" t="s">
        <v>11</v>
      </c>
      <c r="JS7829" s="4" t="s">
        <v>11</v>
      </c>
      <c r="JT7829" s="4" t="s">
        <v>13</v>
      </c>
      <c r="JU7829" s="4" t="s">
        <v>8</v>
      </c>
      <c r="JV7829" s="4" t="s">
        <v>467</v>
      </c>
      <c r="JW7829" s="4" t="s">
        <v>11</v>
      </c>
      <c r="JX7829" s="4" t="s">
        <v>11</v>
      </c>
      <c r="JY7829" s="4" t="s">
        <v>13</v>
      </c>
      <c r="JZ7829" s="4" t="s">
        <v>8</v>
      </c>
      <c r="KA7829" s="4" t="s">
        <v>467</v>
      </c>
      <c r="KB7829" s="4" t="s">
        <v>11</v>
      </c>
      <c r="KC7829" s="4" t="s">
        <v>11</v>
      </c>
      <c r="KD7829" s="4" t="s">
        <v>13</v>
      </c>
      <c r="KE7829" s="4" t="s">
        <v>8</v>
      </c>
      <c r="KF7829" s="4" t="s">
        <v>467</v>
      </c>
      <c r="KG7829" s="4" t="s">
        <v>11</v>
      </c>
      <c r="KH7829" s="4" t="s">
        <v>11</v>
      </c>
      <c r="KI7829" s="4" t="s">
        <v>13</v>
      </c>
      <c r="KJ7829" s="4" t="s">
        <v>8</v>
      </c>
      <c r="KK7829" s="4" t="s">
        <v>467</v>
      </c>
      <c r="KL7829" s="4" t="s">
        <v>11</v>
      </c>
      <c r="KM7829" s="4" t="s">
        <v>11</v>
      </c>
      <c r="KN7829" s="4" t="s">
        <v>13</v>
      </c>
      <c r="KO7829" s="4" t="s">
        <v>8</v>
      </c>
      <c r="KP7829" s="4" t="s">
        <v>467</v>
      </c>
      <c r="KQ7829" s="4" t="s">
        <v>11</v>
      </c>
      <c r="KR7829" s="4" t="s">
        <v>11</v>
      </c>
      <c r="KS7829" s="4" t="s">
        <v>13</v>
      </c>
      <c r="KT7829" s="4" t="s">
        <v>8</v>
      </c>
      <c r="KU7829" s="4" t="s">
        <v>467</v>
      </c>
      <c r="KV7829" s="4" t="s">
        <v>11</v>
      </c>
      <c r="KW7829" s="4" t="s">
        <v>11</v>
      </c>
      <c r="KX7829" s="4" t="s">
        <v>13</v>
      </c>
      <c r="KY7829" s="4" t="s">
        <v>8</v>
      </c>
      <c r="KZ7829" s="4" t="s">
        <v>467</v>
      </c>
      <c r="LA7829" s="4" t="s">
        <v>11</v>
      </c>
      <c r="LB7829" s="4" t="s">
        <v>11</v>
      </c>
      <c r="LC7829" s="4" t="s">
        <v>13</v>
      </c>
      <c r="LD7829" s="4" t="s">
        <v>8</v>
      </c>
      <c r="LE7829" s="4" t="s">
        <v>467</v>
      </c>
      <c r="LF7829" s="4" t="s">
        <v>11</v>
      </c>
      <c r="LG7829" s="4" t="s">
        <v>11</v>
      </c>
      <c r="LH7829" s="4" t="s">
        <v>13</v>
      </c>
      <c r="LI7829" s="4" t="s">
        <v>8</v>
      </c>
      <c r="LJ7829" s="4" t="s">
        <v>467</v>
      </c>
      <c r="LK7829" s="4" t="s">
        <v>11</v>
      </c>
      <c r="LL7829" s="4" t="s">
        <v>11</v>
      </c>
      <c r="LM7829" s="4" t="s">
        <v>13</v>
      </c>
      <c r="LN7829" s="4" t="s">
        <v>8</v>
      </c>
      <c r="LO7829" s="4" t="s">
        <v>467</v>
      </c>
      <c r="LP7829" s="4" t="s">
        <v>11</v>
      </c>
      <c r="LQ7829" s="4" t="s">
        <v>11</v>
      </c>
      <c r="LR7829" s="4" t="s">
        <v>13</v>
      </c>
      <c r="LS7829" s="4" t="s">
        <v>8</v>
      </c>
      <c r="LT7829" s="4" t="s">
        <v>467</v>
      </c>
      <c r="LU7829" s="4" t="s">
        <v>11</v>
      </c>
      <c r="LV7829" s="4" t="s">
        <v>11</v>
      </c>
      <c r="LW7829" s="4" t="s">
        <v>13</v>
      </c>
      <c r="LX7829" s="4" t="s">
        <v>8</v>
      </c>
      <c r="LY7829" s="4" t="s">
        <v>467</v>
      </c>
      <c r="LZ7829" s="4" t="s">
        <v>11</v>
      </c>
      <c r="MA7829" s="4" t="s">
        <v>11</v>
      </c>
      <c r="MB7829" s="4" t="s">
        <v>13</v>
      </c>
      <c r="MC7829" s="4" t="s">
        <v>8</v>
      </c>
      <c r="MD7829" s="4" t="s">
        <v>467</v>
      </c>
      <c r="ME7829" s="4" t="s">
        <v>11</v>
      </c>
      <c r="MF7829" s="4" t="s">
        <v>11</v>
      </c>
      <c r="MG7829" s="4" t="s">
        <v>13</v>
      </c>
      <c r="MH7829" s="4" t="s">
        <v>8</v>
      </c>
      <c r="MI7829" s="4" t="s">
        <v>467</v>
      </c>
      <c r="MJ7829" s="4" t="s">
        <v>11</v>
      </c>
      <c r="MK7829" s="4" t="s">
        <v>11</v>
      </c>
      <c r="ML7829" s="4" t="s">
        <v>13</v>
      </c>
      <c r="MM7829" s="4" t="s">
        <v>8</v>
      </c>
      <c r="MN7829" s="4" t="s">
        <v>467</v>
      </c>
      <c r="MO7829" s="4" t="s">
        <v>11</v>
      </c>
      <c r="MP7829" s="4" t="s">
        <v>11</v>
      </c>
      <c r="MQ7829" s="4" t="s">
        <v>13</v>
      </c>
      <c r="MR7829" s="4" t="s">
        <v>8</v>
      </c>
      <c r="MS7829" s="4" t="s">
        <v>467</v>
      </c>
      <c r="MT7829" s="4" t="s">
        <v>11</v>
      </c>
      <c r="MU7829" s="4" t="s">
        <v>11</v>
      </c>
      <c r="MV7829" s="4" t="s">
        <v>13</v>
      </c>
      <c r="MW7829" s="4" t="s">
        <v>8</v>
      </c>
      <c r="MX7829" s="4" t="s">
        <v>467</v>
      </c>
      <c r="MY7829" s="4" t="s">
        <v>11</v>
      </c>
      <c r="MZ7829" s="4" t="s">
        <v>11</v>
      </c>
      <c r="NA7829" s="4" t="s">
        <v>13</v>
      </c>
      <c r="NB7829" s="4" t="s">
        <v>8</v>
      </c>
      <c r="NC7829" s="4" t="s">
        <v>467</v>
      </c>
      <c r="ND7829" s="4" t="s">
        <v>11</v>
      </c>
      <c r="NE7829" s="4" t="s">
        <v>11</v>
      </c>
      <c r="NF7829" s="4" t="s">
        <v>13</v>
      </c>
      <c r="NG7829" s="4" t="s">
        <v>8</v>
      </c>
      <c r="NH7829" s="4" t="s">
        <v>467</v>
      </c>
      <c r="NI7829" s="4" t="s">
        <v>11</v>
      </c>
      <c r="NJ7829" s="4" t="s">
        <v>11</v>
      </c>
      <c r="NK7829" s="4" t="s">
        <v>13</v>
      </c>
      <c r="NL7829" s="4" t="s">
        <v>8</v>
      </c>
      <c r="NM7829" s="4" t="s">
        <v>467</v>
      </c>
      <c r="NN7829" s="4" t="s">
        <v>11</v>
      </c>
      <c r="NO7829" s="4" t="s">
        <v>11</v>
      </c>
      <c r="NP7829" s="4" t="s">
        <v>13</v>
      </c>
      <c r="NQ7829" s="4" t="s">
        <v>8</v>
      </c>
      <c r="NR7829" s="4" t="s">
        <v>467</v>
      </c>
      <c r="NS7829" s="4" t="s">
        <v>11</v>
      </c>
      <c r="NT7829" s="4" t="s">
        <v>11</v>
      </c>
      <c r="NU7829" s="4" t="s">
        <v>13</v>
      </c>
      <c r="NV7829" s="4" t="s">
        <v>8</v>
      </c>
      <c r="NW7829" s="4" t="s">
        <v>467</v>
      </c>
      <c r="NX7829" s="4" t="s">
        <v>11</v>
      </c>
      <c r="NY7829" s="4" t="s">
        <v>11</v>
      </c>
      <c r="NZ7829" s="4" t="s">
        <v>13</v>
      </c>
      <c r="OA7829" s="4" t="s">
        <v>8</v>
      </c>
      <c r="OB7829" s="4" t="s">
        <v>467</v>
      </c>
      <c r="OC7829" s="4" t="s">
        <v>11</v>
      </c>
      <c r="OD7829" s="4" t="s">
        <v>11</v>
      </c>
      <c r="OE7829" s="4" t="s">
        <v>13</v>
      </c>
      <c r="OF7829" s="4" t="s">
        <v>8</v>
      </c>
      <c r="OG7829" s="4" t="s">
        <v>467</v>
      </c>
      <c r="OH7829" s="4" t="s">
        <v>11</v>
      </c>
      <c r="OI7829" s="4" t="s">
        <v>11</v>
      </c>
      <c r="OJ7829" s="4" t="s">
        <v>13</v>
      </c>
      <c r="OK7829" s="4" t="s">
        <v>8</v>
      </c>
      <c r="OL7829" s="4" t="s">
        <v>467</v>
      </c>
      <c r="OM7829" s="4" t="s">
        <v>11</v>
      </c>
      <c r="ON7829" s="4" t="s">
        <v>11</v>
      </c>
      <c r="OO7829" s="4" t="s">
        <v>13</v>
      </c>
      <c r="OP7829" s="4" t="s">
        <v>8</v>
      </c>
      <c r="OQ7829" s="4" t="s">
        <v>467</v>
      </c>
      <c r="OR7829" s="4" t="s">
        <v>11</v>
      </c>
      <c r="OS7829" s="4" t="s">
        <v>11</v>
      </c>
      <c r="OT7829" s="4" t="s">
        <v>13</v>
      </c>
      <c r="OU7829" s="4" t="s">
        <v>8</v>
      </c>
      <c r="OV7829" s="4" t="s">
        <v>467</v>
      </c>
      <c r="OW7829" s="4" t="s">
        <v>11</v>
      </c>
      <c r="OX7829" s="4" t="s">
        <v>11</v>
      </c>
      <c r="OY7829" s="4" t="s">
        <v>13</v>
      </c>
      <c r="OZ7829" s="4" t="s">
        <v>8</v>
      </c>
      <c r="PA7829" s="4" t="s">
        <v>467</v>
      </c>
      <c r="PB7829" s="4" t="s">
        <v>11</v>
      </c>
      <c r="PC7829" s="4" t="s">
        <v>11</v>
      </c>
      <c r="PD7829" s="4" t="s">
        <v>13</v>
      </c>
      <c r="PE7829" s="4" t="s">
        <v>8</v>
      </c>
      <c r="PF7829" s="4" t="s">
        <v>467</v>
      </c>
      <c r="PG7829" s="4" t="s">
        <v>11</v>
      </c>
      <c r="PH7829" s="4" t="s">
        <v>11</v>
      </c>
      <c r="PI7829" s="4" t="s">
        <v>13</v>
      </c>
      <c r="PJ7829" s="4" t="s">
        <v>8</v>
      </c>
      <c r="PK7829" s="4" t="s">
        <v>467</v>
      </c>
      <c r="PL7829" s="4" t="s">
        <v>11</v>
      </c>
      <c r="PM7829" s="4" t="s">
        <v>11</v>
      </c>
      <c r="PN7829" s="4" t="s">
        <v>13</v>
      </c>
      <c r="PO7829" s="4" t="s">
        <v>8</v>
      </c>
      <c r="PP7829" s="4" t="s">
        <v>467</v>
      </c>
      <c r="PQ7829" s="4" t="s">
        <v>11</v>
      </c>
      <c r="PR7829" s="4" t="s">
        <v>11</v>
      </c>
      <c r="PS7829" s="4" t="s">
        <v>13</v>
      </c>
      <c r="PT7829" s="4" t="s">
        <v>8</v>
      </c>
      <c r="PU7829" s="4" t="s">
        <v>467</v>
      </c>
      <c r="PV7829" s="4" t="s">
        <v>11</v>
      </c>
      <c r="PW7829" s="4" t="s">
        <v>11</v>
      </c>
      <c r="PX7829" s="4" t="s">
        <v>13</v>
      </c>
      <c r="PY7829" s="4" t="s">
        <v>8</v>
      </c>
      <c r="PZ7829" s="4" t="s">
        <v>467</v>
      </c>
      <c r="QA7829" s="4" t="s">
        <v>11</v>
      </c>
      <c r="QB7829" s="4" t="s">
        <v>11</v>
      </c>
      <c r="QC7829" s="4" t="s">
        <v>13</v>
      </c>
      <c r="QD7829" s="4" t="s">
        <v>8</v>
      </c>
      <c r="QE7829" s="4" t="s">
        <v>467</v>
      </c>
      <c r="QF7829" s="4" t="s">
        <v>11</v>
      </c>
      <c r="QG7829" s="4" t="s">
        <v>11</v>
      </c>
      <c r="QH7829" s="4" t="s">
        <v>13</v>
      </c>
      <c r="QI7829" s="4" t="s">
        <v>8</v>
      </c>
      <c r="QJ7829" s="4" t="s">
        <v>467</v>
      </c>
      <c r="QK7829" s="4" t="s">
        <v>11</v>
      </c>
      <c r="QL7829" s="4" t="s">
        <v>11</v>
      </c>
      <c r="QM7829" s="4" t="s">
        <v>13</v>
      </c>
      <c r="QN7829" s="4" t="s">
        <v>8</v>
      </c>
      <c r="QO7829" s="4" t="s">
        <v>467</v>
      </c>
      <c r="QP7829" s="4" t="s">
        <v>11</v>
      </c>
      <c r="QQ7829" s="4" t="s">
        <v>11</v>
      </c>
      <c r="QR7829" s="4" t="s">
        <v>13</v>
      </c>
      <c r="QS7829" s="4" t="s">
        <v>8</v>
      </c>
      <c r="QT7829" s="4" t="s">
        <v>467</v>
      </c>
      <c r="QU7829" s="4" t="s">
        <v>11</v>
      </c>
      <c r="QV7829" s="4" t="s">
        <v>11</v>
      </c>
      <c r="QW7829" s="4" t="s">
        <v>13</v>
      </c>
      <c r="QX7829" s="4" t="s">
        <v>8</v>
      </c>
      <c r="QY7829" s="4" t="s">
        <v>467</v>
      </c>
      <c r="QZ7829" s="4" t="s">
        <v>11</v>
      </c>
      <c r="RA7829" s="4" t="s">
        <v>11</v>
      </c>
      <c r="RB7829" s="4" t="s">
        <v>13</v>
      </c>
      <c r="RC7829" s="4" t="s">
        <v>8</v>
      </c>
      <c r="RD7829" s="4" t="s">
        <v>467</v>
      </c>
      <c r="RE7829" s="4" t="s">
        <v>11</v>
      </c>
      <c r="RF7829" s="4" t="s">
        <v>11</v>
      </c>
      <c r="RG7829" s="4" t="s">
        <v>13</v>
      </c>
      <c r="RH7829" s="4" t="s">
        <v>8</v>
      </c>
      <c r="RI7829" s="4" t="s">
        <v>467</v>
      </c>
      <c r="RJ7829" s="4" t="s">
        <v>11</v>
      </c>
      <c r="RK7829" s="4" t="s">
        <v>11</v>
      </c>
      <c r="RL7829" s="4" t="s">
        <v>13</v>
      </c>
      <c r="RM7829" s="4" t="s">
        <v>8</v>
      </c>
      <c r="RN7829" s="4" t="s">
        <v>467</v>
      </c>
      <c r="RO7829" s="4" t="s">
        <v>11</v>
      </c>
      <c r="RP7829" s="4" t="s">
        <v>11</v>
      </c>
      <c r="RQ7829" s="4" t="s">
        <v>13</v>
      </c>
      <c r="RR7829" s="4" t="s">
        <v>8</v>
      </c>
      <c r="RS7829" s="4" t="s">
        <v>467</v>
      </c>
      <c r="RT7829" s="4" t="s">
        <v>11</v>
      </c>
      <c r="RU7829" s="4" t="s">
        <v>11</v>
      </c>
      <c r="RV7829" s="4" t="s">
        <v>13</v>
      </c>
      <c r="RW7829" s="4" t="s">
        <v>8</v>
      </c>
      <c r="RX7829" s="4" t="s">
        <v>467</v>
      </c>
      <c r="RY7829" s="4" t="s">
        <v>11</v>
      </c>
      <c r="RZ7829" s="4" t="s">
        <v>11</v>
      </c>
      <c r="SA7829" s="4" t="s">
        <v>13</v>
      </c>
      <c r="SB7829" s="4" t="s">
        <v>8</v>
      </c>
      <c r="SC7829" s="4" t="s">
        <v>467</v>
      </c>
      <c r="SD7829" s="4" t="s">
        <v>11</v>
      </c>
      <c r="SE7829" s="4" t="s">
        <v>11</v>
      </c>
      <c r="SF7829" s="4" t="s">
        <v>13</v>
      </c>
      <c r="SG7829" s="4" t="s">
        <v>8</v>
      </c>
      <c r="SH7829" s="4" t="s">
        <v>467</v>
      </c>
      <c r="SI7829" s="4" t="s">
        <v>11</v>
      </c>
      <c r="SJ7829" s="4" t="s">
        <v>11</v>
      </c>
      <c r="SK7829" s="4" t="s">
        <v>13</v>
      </c>
      <c r="SL7829" s="4" t="s">
        <v>8</v>
      </c>
      <c r="SM7829" s="4" t="s">
        <v>467</v>
      </c>
      <c r="SN7829" s="4" t="s">
        <v>11</v>
      </c>
      <c r="SO7829" s="4" t="s">
        <v>11</v>
      </c>
      <c r="SP7829" s="4" t="s">
        <v>13</v>
      </c>
      <c r="SQ7829" s="4" t="s">
        <v>8</v>
      </c>
      <c r="SR7829" s="4" t="s">
        <v>467</v>
      </c>
      <c r="SS7829" s="4" t="s">
        <v>11</v>
      </c>
      <c r="ST7829" s="4" t="s">
        <v>11</v>
      </c>
      <c r="SU7829" s="4" t="s">
        <v>13</v>
      </c>
      <c r="SV7829" s="4" t="s">
        <v>8</v>
      </c>
      <c r="SW7829" s="4" t="s">
        <v>467</v>
      </c>
      <c r="SX7829" s="4" t="s">
        <v>11</v>
      </c>
      <c r="SY7829" s="4" t="s">
        <v>11</v>
      </c>
      <c r="SZ7829" s="4" t="s">
        <v>13</v>
      </c>
      <c r="TA7829" s="4" t="s">
        <v>8</v>
      </c>
      <c r="TB7829" s="4" t="s">
        <v>467</v>
      </c>
      <c r="TC7829" s="4" t="s">
        <v>11</v>
      </c>
      <c r="TD7829" s="4" t="s">
        <v>11</v>
      </c>
      <c r="TE7829" s="4" t="s">
        <v>13</v>
      </c>
      <c r="TF7829" s="4" t="s">
        <v>8</v>
      </c>
      <c r="TG7829" s="4" t="s">
        <v>467</v>
      </c>
      <c r="TH7829" s="4" t="s">
        <v>11</v>
      </c>
      <c r="TI7829" s="4" t="s">
        <v>11</v>
      </c>
      <c r="TJ7829" s="4" t="s">
        <v>13</v>
      </c>
      <c r="TK7829" s="4" t="s">
        <v>8</v>
      </c>
      <c r="TL7829" s="4" t="s">
        <v>467</v>
      </c>
      <c r="TM7829" s="4" t="s">
        <v>11</v>
      </c>
      <c r="TN7829" s="4" t="s">
        <v>11</v>
      </c>
      <c r="TO7829" s="4" t="s">
        <v>13</v>
      </c>
      <c r="TP7829" s="4" t="s">
        <v>8</v>
      </c>
      <c r="TQ7829" s="4" t="s">
        <v>467</v>
      </c>
      <c r="TR7829" s="4" t="s">
        <v>11</v>
      </c>
      <c r="TS7829" s="4" t="s">
        <v>11</v>
      </c>
      <c r="TT7829" s="4" t="s">
        <v>13</v>
      </c>
      <c r="TU7829" s="4" t="s">
        <v>8</v>
      </c>
      <c r="TV7829" s="4" t="s">
        <v>467</v>
      </c>
      <c r="TW7829" s="4" t="s">
        <v>11</v>
      </c>
      <c r="TX7829" s="4" t="s">
        <v>11</v>
      </c>
      <c r="TY7829" s="4" t="s">
        <v>13</v>
      </c>
      <c r="TZ7829" s="4" t="s">
        <v>8</v>
      </c>
      <c r="UA7829" s="4" t="s">
        <v>467</v>
      </c>
      <c r="UB7829" s="4" t="s">
        <v>11</v>
      </c>
      <c r="UC7829" s="4" t="s">
        <v>11</v>
      </c>
      <c r="UD7829" s="4" t="s">
        <v>13</v>
      </c>
      <c r="UE7829" s="4" t="s">
        <v>8</v>
      </c>
      <c r="UF7829" s="4" t="s">
        <v>467</v>
      </c>
      <c r="UG7829" s="4" t="s">
        <v>11</v>
      </c>
      <c r="UH7829" s="4" t="s">
        <v>11</v>
      </c>
      <c r="UI7829" s="4" t="s">
        <v>13</v>
      </c>
      <c r="UJ7829" s="4" t="s">
        <v>8</v>
      </c>
      <c r="UK7829" s="4" t="s">
        <v>467</v>
      </c>
      <c r="UL7829" s="4" t="s">
        <v>11</v>
      </c>
      <c r="UM7829" s="4" t="s">
        <v>11</v>
      </c>
      <c r="UN7829" s="4" t="s">
        <v>13</v>
      </c>
      <c r="UO7829" s="4" t="s">
        <v>8</v>
      </c>
      <c r="UP7829" s="4" t="s">
        <v>467</v>
      </c>
      <c r="UQ7829" s="4" t="s">
        <v>11</v>
      </c>
      <c r="UR7829" s="4" t="s">
        <v>11</v>
      </c>
      <c r="US7829" s="4" t="s">
        <v>13</v>
      </c>
      <c r="UT7829" s="4" t="s">
        <v>8</v>
      </c>
      <c r="UU7829" s="4" t="s">
        <v>467</v>
      </c>
      <c r="UV7829" s="4" t="s">
        <v>11</v>
      </c>
      <c r="UW7829" s="4" t="s">
        <v>11</v>
      </c>
      <c r="UX7829" s="4" t="s">
        <v>13</v>
      </c>
      <c r="UY7829" s="4" t="s">
        <v>8</v>
      </c>
      <c r="UZ7829" s="4" t="s">
        <v>467</v>
      </c>
      <c r="VA7829" s="4" t="s">
        <v>11</v>
      </c>
      <c r="VB7829" s="4" t="s">
        <v>11</v>
      </c>
      <c r="VC7829" s="4" t="s">
        <v>13</v>
      </c>
      <c r="VD7829" s="4" t="s">
        <v>8</v>
      </c>
      <c r="VE7829" s="4" t="s">
        <v>467</v>
      </c>
      <c r="VF7829" s="4" t="s">
        <v>11</v>
      </c>
      <c r="VG7829" s="4" t="s">
        <v>11</v>
      </c>
      <c r="VH7829" s="4" t="s">
        <v>13</v>
      </c>
      <c r="VI7829" s="4" t="s">
        <v>8</v>
      </c>
      <c r="VJ7829" s="4" t="s">
        <v>467</v>
      </c>
      <c r="VK7829" s="4" t="s">
        <v>11</v>
      </c>
      <c r="VL7829" s="4" t="s">
        <v>11</v>
      </c>
      <c r="VM7829" s="4" t="s">
        <v>13</v>
      </c>
      <c r="VN7829" s="4" t="s">
        <v>8</v>
      </c>
      <c r="VO7829" s="4" t="s">
        <v>467</v>
      </c>
      <c r="VP7829" s="4" t="s">
        <v>11</v>
      </c>
      <c r="VQ7829" s="4" t="s">
        <v>11</v>
      </c>
      <c r="VR7829" s="4" t="s">
        <v>13</v>
      </c>
      <c r="VS7829" s="4" t="s">
        <v>8</v>
      </c>
      <c r="VT7829" s="4" t="s">
        <v>467</v>
      </c>
      <c r="VU7829" s="4" t="s">
        <v>11</v>
      </c>
      <c r="VV7829" s="4" t="s">
        <v>11</v>
      </c>
      <c r="VW7829" s="4" t="s">
        <v>13</v>
      </c>
      <c r="VX7829" s="4" t="s">
        <v>8</v>
      </c>
      <c r="VY7829" s="4" t="s">
        <v>467</v>
      </c>
      <c r="VZ7829" s="4" t="s">
        <v>11</v>
      </c>
      <c r="WA7829" s="4" t="s">
        <v>11</v>
      </c>
      <c r="WB7829" s="4" t="s">
        <v>13</v>
      </c>
      <c r="WC7829" s="4" t="s">
        <v>8</v>
      </c>
      <c r="WD7829" s="4" t="s">
        <v>467</v>
      </c>
      <c r="WE7829" s="4" t="s">
        <v>11</v>
      </c>
      <c r="WF7829" s="4" t="s">
        <v>11</v>
      </c>
      <c r="WG7829" s="4" t="s">
        <v>13</v>
      </c>
      <c r="WH7829" s="4" t="s">
        <v>8</v>
      </c>
      <c r="WI7829" s="4" t="s">
        <v>467</v>
      </c>
      <c r="WJ7829" s="4" t="s">
        <v>11</v>
      </c>
      <c r="WK7829" s="4" t="s">
        <v>11</v>
      </c>
      <c r="WL7829" s="4" t="s">
        <v>13</v>
      </c>
      <c r="WM7829" s="4" t="s">
        <v>8</v>
      </c>
      <c r="WN7829" s="4" t="s">
        <v>467</v>
      </c>
      <c r="WO7829" s="4" t="s">
        <v>11</v>
      </c>
      <c r="WP7829" s="4" t="s">
        <v>11</v>
      </c>
      <c r="WQ7829" s="4" t="s">
        <v>13</v>
      </c>
      <c r="WR7829" s="4" t="s">
        <v>8</v>
      </c>
      <c r="WS7829" s="4" t="s">
        <v>467</v>
      </c>
      <c r="WT7829" s="4" t="s">
        <v>11</v>
      </c>
      <c r="WU7829" s="4" t="s">
        <v>11</v>
      </c>
      <c r="WV7829" s="4" t="s">
        <v>13</v>
      </c>
      <c r="WW7829" s="4" t="s">
        <v>8</v>
      </c>
      <c r="WX7829" s="4" t="s">
        <v>467</v>
      </c>
      <c r="WY7829" s="4" t="s">
        <v>11</v>
      </c>
      <c r="WZ7829" s="4" t="s">
        <v>11</v>
      </c>
      <c r="XA7829" s="4" t="s">
        <v>13</v>
      </c>
      <c r="XB7829" s="4" t="s">
        <v>8</v>
      </c>
      <c r="XC7829" s="4" t="s">
        <v>467</v>
      </c>
      <c r="XD7829" s="4" t="s">
        <v>11</v>
      </c>
      <c r="XE7829" s="4" t="s">
        <v>11</v>
      </c>
      <c r="XF7829" s="4" t="s">
        <v>13</v>
      </c>
      <c r="XG7829" s="4" t="s">
        <v>8</v>
      </c>
      <c r="XH7829" s="4" t="s">
        <v>467</v>
      </c>
      <c r="XI7829" s="4" t="s">
        <v>11</v>
      </c>
      <c r="XJ7829" s="4" t="s">
        <v>11</v>
      </c>
      <c r="XK7829" s="4" t="s">
        <v>13</v>
      </c>
      <c r="XL7829" s="4" t="s">
        <v>8</v>
      </c>
      <c r="XM7829" s="4" t="s">
        <v>467</v>
      </c>
      <c r="XN7829" s="4" t="s">
        <v>11</v>
      </c>
      <c r="XO7829" s="4" t="s">
        <v>11</v>
      </c>
      <c r="XP7829" s="4" t="s">
        <v>13</v>
      </c>
      <c r="XQ7829" s="4" t="s">
        <v>8</v>
      </c>
      <c r="XR7829" s="4" t="s">
        <v>467</v>
      </c>
      <c r="XS7829" s="4" t="s">
        <v>11</v>
      </c>
      <c r="XT7829" s="4" t="s">
        <v>11</v>
      </c>
      <c r="XU7829" s="4" t="s">
        <v>13</v>
      </c>
      <c r="XV7829" s="4" t="s">
        <v>8</v>
      </c>
      <c r="XW7829" s="4" t="s">
        <v>467</v>
      </c>
      <c r="XX7829" s="4" t="s">
        <v>11</v>
      </c>
      <c r="XY7829" s="4" t="s">
        <v>11</v>
      </c>
      <c r="XZ7829" s="4" t="s">
        <v>13</v>
      </c>
      <c r="YA7829" s="4" t="s">
        <v>8</v>
      </c>
      <c r="YB7829" s="4" t="s">
        <v>467</v>
      </c>
      <c r="YC7829" s="4" t="s">
        <v>11</v>
      </c>
      <c r="YD7829" s="4" t="s">
        <v>11</v>
      </c>
      <c r="YE7829" s="4" t="s">
        <v>13</v>
      </c>
      <c r="YF7829" s="4" t="s">
        <v>8</v>
      </c>
      <c r="YG7829" s="4" t="s">
        <v>467</v>
      </c>
      <c r="YH7829" s="4" t="s">
        <v>11</v>
      </c>
      <c r="YI7829" s="4" t="s">
        <v>11</v>
      </c>
      <c r="YJ7829" s="4" t="s">
        <v>13</v>
      </c>
      <c r="YK7829" s="4" t="s">
        <v>8</v>
      </c>
      <c r="YL7829" s="4" t="s">
        <v>467</v>
      </c>
    </row>
    <row r="7830" spans="1:12">
      <c r="A7830" t="n">
        <v>57088</v>
      </c>
      <c r="B7830" s="88" t="n">
        <v>257</v>
      </c>
      <c r="C7830" s="7" t="n">
        <v>3</v>
      </c>
      <c r="D7830" s="7" t="n">
        <v>65533</v>
      </c>
      <c r="E7830" s="7" t="n">
        <v>0</v>
      </c>
      <c r="F7830" s="7" t="s">
        <v>94</v>
      </c>
      <c r="G7830" s="7" t="n">
        <f t="normal" ca="1">32-LENB(INDIRECT(ADDRESS(7830,6)))</f>
        <v>0</v>
      </c>
      <c r="H7830" s="7" t="n">
        <v>8</v>
      </c>
      <c r="I7830" s="7" t="n">
        <v>65533</v>
      </c>
      <c r="J7830" s="7" t="n">
        <v>0</v>
      </c>
      <c r="K7830" s="7" t="s">
        <v>161</v>
      </c>
      <c r="L7830" s="7" t="n">
        <f t="normal" ca="1">32-LENB(INDIRECT(ADDRESS(7830,11)))</f>
        <v>0</v>
      </c>
      <c r="M7830" s="7" t="n">
        <v>7</v>
      </c>
      <c r="N7830" s="7" t="n">
        <v>65533</v>
      </c>
      <c r="O7830" s="7" t="n">
        <v>1510</v>
      </c>
      <c r="P7830" s="7" t="s">
        <v>15</v>
      </c>
      <c r="Q7830" s="7" t="n">
        <f t="normal" ca="1">32-LENB(INDIRECT(ADDRESS(7830,16)))</f>
        <v>0</v>
      </c>
      <c r="R7830" s="7" t="n">
        <v>7</v>
      </c>
      <c r="S7830" s="7" t="n">
        <v>65533</v>
      </c>
      <c r="T7830" s="7" t="n">
        <v>8524</v>
      </c>
      <c r="U7830" s="7" t="s">
        <v>15</v>
      </c>
      <c r="V7830" s="7" t="n">
        <f t="normal" ca="1">32-LENB(INDIRECT(ADDRESS(7830,21)))</f>
        <v>0</v>
      </c>
      <c r="W7830" s="7" t="n">
        <v>7</v>
      </c>
      <c r="X7830" s="7" t="n">
        <v>65533</v>
      </c>
      <c r="Y7830" s="7" t="n">
        <v>2478</v>
      </c>
      <c r="Z7830" s="7" t="s">
        <v>15</v>
      </c>
      <c r="AA7830" s="7" t="n">
        <f t="normal" ca="1">32-LENB(INDIRECT(ADDRESS(7830,26)))</f>
        <v>0</v>
      </c>
      <c r="AB7830" s="7" t="n">
        <v>7</v>
      </c>
      <c r="AC7830" s="7" t="n">
        <v>65533</v>
      </c>
      <c r="AD7830" s="7" t="n">
        <v>15452</v>
      </c>
      <c r="AE7830" s="7" t="s">
        <v>15</v>
      </c>
      <c r="AF7830" s="7" t="n">
        <f t="normal" ca="1">32-LENB(INDIRECT(ADDRESS(7830,31)))</f>
        <v>0</v>
      </c>
      <c r="AG7830" s="7" t="n">
        <v>7</v>
      </c>
      <c r="AH7830" s="7" t="n">
        <v>65533</v>
      </c>
      <c r="AI7830" s="7" t="n">
        <v>14465</v>
      </c>
      <c r="AJ7830" s="7" t="s">
        <v>15</v>
      </c>
      <c r="AK7830" s="7" t="n">
        <f t="normal" ca="1">32-LENB(INDIRECT(ADDRESS(7830,36)))</f>
        <v>0</v>
      </c>
      <c r="AL7830" s="7" t="n">
        <v>7</v>
      </c>
      <c r="AM7830" s="7" t="n">
        <v>65533</v>
      </c>
      <c r="AN7830" s="7" t="n">
        <v>10484</v>
      </c>
      <c r="AO7830" s="7" t="s">
        <v>15</v>
      </c>
      <c r="AP7830" s="7" t="n">
        <f t="normal" ca="1">32-LENB(INDIRECT(ADDRESS(7830,41)))</f>
        <v>0</v>
      </c>
      <c r="AQ7830" s="7" t="n">
        <v>7</v>
      </c>
      <c r="AR7830" s="7" t="n">
        <v>65533</v>
      </c>
      <c r="AS7830" s="7" t="n">
        <v>10485</v>
      </c>
      <c r="AT7830" s="7" t="s">
        <v>15</v>
      </c>
      <c r="AU7830" s="7" t="n">
        <f t="normal" ca="1">32-LENB(INDIRECT(ADDRESS(7830,46)))</f>
        <v>0</v>
      </c>
      <c r="AV7830" s="7" t="n">
        <v>7</v>
      </c>
      <c r="AW7830" s="7" t="n">
        <v>65533</v>
      </c>
      <c r="AX7830" s="7" t="n">
        <v>11439</v>
      </c>
      <c r="AY7830" s="7" t="s">
        <v>15</v>
      </c>
      <c r="AZ7830" s="7" t="n">
        <f t="normal" ca="1">32-LENB(INDIRECT(ADDRESS(7830,51)))</f>
        <v>0</v>
      </c>
      <c r="BA7830" s="7" t="n">
        <v>7</v>
      </c>
      <c r="BB7830" s="7" t="n">
        <v>65533</v>
      </c>
      <c r="BC7830" s="7" t="n">
        <v>12391</v>
      </c>
      <c r="BD7830" s="7" t="s">
        <v>15</v>
      </c>
      <c r="BE7830" s="7" t="n">
        <f t="normal" ca="1">32-LENB(INDIRECT(ADDRESS(7830,56)))</f>
        <v>0</v>
      </c>
      <c r="BF7830" s="7" t="n">
        <v>7</v>
      </c>
      <c r="BG7830" s="7" t="n">
        <v>65533</v>
      </c>
      <c r="BH7830" s="7" t="n">
        <v>25339</v>
      </c>
      <c r="BI7830" s="7" t="s">
        <v>15</v>
      </c>
      <c r="BJ7830" s="7" t="n">
        <f t="normal" ca="1">32-LENB(INDIRECT(ADDRESS(7830,61)))</f>
        <v>0</v>
      </c>
      <c r="BK7830" s="7" t="n">
        <v>7</v>
      </c>
      <c r="BL7830" s="7" t="n">
        <v>65533</v>
      </c>
      <c r="BM7830" s="7" t="n">
        <v>3504</v>
      </c>
      <c r="BN7830" s="7" t="s">
        <v>15</v>
      </c>
      <c r="BO7830" s="7" t="n">
        <f t="normal" ca="1">32-LENB(INDIRECT(ADDRESS(7830,66)))</f>
        <v>0</v>
      </c>
      <c r="BP7830" s="7" t="n">
        <v>7</v>
      </c>
      <c r="BQ7830" s="7" t="n">
        <v>65533</v>
      </c>
      <c r="BR7830" s="7" t="n">
        <v>18545</v>
      </c>
      <c r="BS7830" s="7" t="s">
        <v>15</v>
      </c>
      <c r="BT7830" s="7" t="n">
        <f t="normal" ca="1">32-LENB(INDIRECT(ADDRESS(7830,71)))</f>
        <v>0</v>
      </c>
      <c r="BU7830" s="7" t="n">
        <v>7</v>
      </c>
      <c r="BV7830" s="7" t="n">
        <v>65533</v>
      </c>
      <c r="BW7830" s="7" t="n">
        <v>5449</v>
      </c>
      <c r="BX7830" s="7" t="s">
        <v>15</v>
      </c>
      <c r="BY7830" s="7" t="n">
        <f t="normal" ca="1">32-LENB(INDIRECT(ADDRESS(7830,76)))</f>
        <v>0</v>
      </c>
      <c r="BZ7830" s="7" t="n">
        <v>7</v>
      </c>
      <c r="CA7830" s="7" t="n">
        <v>65533</v>
      </c>
      <c r="CB7830" s="7" t="n">
        <v>4512</v>
      </c>
      <c r="CC7830" s="7" t="s">
        <v>15</v>
      </c>
      <c r="CD7830" s="7" t="n">
        <f t="normal" ca="1">32-LENB(INDIRECT(ADDRESS(7830,81)))</f>
        <v>0</v>
      </c>
      <c r="CE7830" s="7" t="n">
        <v>7</v>
      </c>
      <c r="CF7830" s="7" t="n">
        <v>65533</v>
      </c>
      <c r="CG7830" s="7" t="n">
        <v>7493</v>
      </c>
      <c r="CH7830" s="7" t="s">
        <v>15</v>
      </c>
      <c r="CI7830" s="7" t="n">
        <f t="normal" ca="1">32-LENB(INDIRECT(ADDRESS(7830,86)))</f>
        <v>0</v>
      </c>
      <c r="CJ7830" s="7" t="n">
        <v>4</v>
      </c>
      <c r="CK7830" s="7" t="n">
        <v>65533</v>
      </c>
      <c r="CL7830" s="7" t="n">
        <v>2003</v>
      </c>
      <c r="CM7830" s="7" t="s">
        <v>15</v>
      </c>
      <c r="CN7830" s="7" t="n">
        <f t="normal" ca="1">32-LENB(INDIRECT(ADDRESS(7830,91)))</f>
        <v>0</v>
      </c>
      <c r="CO7830" s="7" t="n">
        <v>7</v>
      </c>
      <c r="CP7830" s="7" t="n">
        <v>65533</v>
      </c>
      <c r="CQ7830" s="7" t="n">
        <v>11440</v>
      </c>
      <c r="CR7830" s="7" t="s">
        <v>15</v>
      </c>
      <c r="CS7830" s="7" t="n">
        <f t="normal" ca="1">32-LENB(INDIRECT(ADDRESS(7830,96)))</f>
        <v>0</v>
      </c>
      <c r="CT7830" s="7" t="n">
        <v>7</v>
      </c>
      <c r="CU7830" s="7" t="n">
        <v>65533</v>
      </c>
      <c r="CV7830" s="7" t="n">
        <v>10486</v>
      </c>
      <c r="CW7830" s="7" t="s">
        <v>15</v>
      </c>
      <c r="CX7830" s="7" t="n">
        <f t="normal" ca="1">32-LENB(INDIRECT(ADDRESS(7830,101)))</f>
        <v>0</v>
      </c>
      <c r="CY7830" s="7" t="n">
        <v>7</v>
      </c>
      <c r="CZ7830" s="7" t="n">
        <v>65533</v>
      </c>
      <c r="DA7830" s="7" t="n">
        <v>53304</v>
      </c>
      <c r="DB7830" s="7" t="s">
        <v>15</v>
      </c>
      <c r="DC7830" s="7" t="n">
        <f t="normal" ca="1">32-LENB(INDIRECT(ADDRESS(7830,106)))</f>
        <v>0</v>
      </c>
      <c r="DD7830" s="7" t="n">
        <v>7</v>
      </c>
      <c r="DE7830" s="7" t="n">
        <v>65533</v>
      </c>
      <c r="DF7830" s="7" t="n">
        <v>53970</v>
      </c>
      <c r="DG7830" s="7" t="s">
        <v>15</v>
      </c>
      <c r="DH7830" s="7" t="n">
        <f t="normal" ca="1">32-LENB(INDIRECT(ADDRESS(7830,111)))</f>
        <v>0</v>
      </c>
      <c r="DI7830" s="7" t="n">
        <v>4</v>
      </c>
      <c r="DJ7830" s="7" t="n">
        <v>65533</v>
      </c>
      <c r="DK7830" s="7" t="n">
        <v>4400</v>
      </c>
      <c r="DL7830" s="7" t="s">
        <v>15</v>
      </c>
      <c r="DM7830" s="7" t="n">
        <f t="normal" ca="1">32-LENB(INDIRECT(ADDRESS(7830,116)))</f>
        <v>0</v>
      </c>
      <c r="DN7830" s="7" t="n">
        <v>7</v>
      </c>
      <c r="DO7830" s="7" t="n">
        <v>65533</v>
      </c>
      <c r="DP7830" s="7" t="n">
        <v>53973</v>
      </c>
      <c r="DQ7830" s="7" t="s">
        <v>15</v>
      </c>
      <c r="DR7830" s="7" t="n">
        <f t="normal" ca="1">32-LENB(INDIRECT(ADDRESS(7830,121)))</f>
        <v>0</v>
      </c>
      <c r="DS7830" s="7" t="n">
        <v>4</v>
      </c>
      <c r="DT7830" s="7" t="n">
        <v>65533</v>
      </c>
      <c r="DU7830" s="7" t="n">
        <v>5313</v>
      </c>
      <c r="DV7830" s="7" t="s">
        <v>15</v>
      </c>
      <c r="DW7830" s="7" t="n">
        <f t="normal" ca="1">32-LENB(INDIRECT(ADDRESS(7830,126)))</f>
        <v>0</v>
      </c>
      <c r="DX7830" s="7" t="n">
        <v>4</v>
      </c>
      <c r="DY7830" s="7" t="n">
        <v>65533</v>
      </c>
      <c r="DZ7830" s="7" t="n">
        <v>2119</v>
      </c>
      <c r="EA7830" s="7" t="s">
        <v>15</v>
      </c>
      <c r="EB7830" s="7" t="n">
        <f t="normal" ca="1">32-LENB(INDIRECT(ADDRESS(7830,131)))</f>
        <v>0</v>
      </c>
      <c r="EC7830" s="7" t="n">
        <v>7</v>
      </c>
      <c r="ED7830" s="7" t="n">
        <v>65533</v>
      </c>
      <c r="EE7830" s="7" t="n">
        <v>15453</v>
      </c>
      <c r="EF7830" s="7" t="s">
        <v>15</v>
      </c>
      <c r="EG7830" s="7" t="n">
        <f t="normal" ca="1">32-LENB(INDIRECT(ADDRESS(7830,136)))</f>
        <v>0</v>
      </c>
      <c r="EH7830" s="7" t="n">
        <v>7</v>
      </c>
      <c r="EI7830" s="7" t="n">
        <v>65533</v>
      </c>
      <c r="EJ7830" s="7" t="n">
        <v>16449</v>
      </c>
      <c r="EK7830" s="7" t="s">
        <v>15</v>
      </c>
      <c r="EL7830" s="7" t="n">
        <f t="normal" ca="1">32-LENB(INDIRECT(ADDRESS(7830,141)))</f>
        <v>0</v>
      </c>
      <c r="EM7830" s="7" t="n">
        <v>7</v>
      </c>
      <c r="EN7830" s="7" t="n">
        <v>65533</v>
      </c>
      <c r="EO7830" s="7" t="n">
        <v>14466</v>
      </c>
      <c r="EP7830" s="7" t="s">
        <v>15</v>
      </c>
      <c r="EQ7830" s="7" t="n">
        <f t="normal" ca="1">32-LENB(INDIRECT(ADDRESS(7830,146)))</f>
        <v>0</v>
      </c>
      <c r="ER7830" s="7" t="n">
        <v>7</v>
      </c>
      <c r="ES7830" s="7" t="n">
        <v>65533</v>
      </c>
      <c r="ET7830" s="7" t="n">
        <v>53305</v>
      </c>
      <c r="EU7830" s="7" t="s">
        <v>15</v>
      </c>
      <c r="EV7830" s="7" t="n">
        <f t="normal" ca="1">32-LENB(INDIRECT(ADDRESS(7830,151)))</f>
        <v>0</v>
      </c>
      <c r="EW7830" s="7" t="n">
        <v>7</v>
      </c>
      <c r="EX7830" s="7" t="n">
        <v>65533</v>
      </c>
      <c r="EY7830" s="7" t="n">
        <v>3505</v>
      </c>
      <c r="EZ7830" s="7" t="s">
        <v>15</v>
      </c>
      <c r="FA7830" s="7" t="n">
        <f t="normal" ca="1">32-LENB(INDIRECT(ADDRESS(7830,156)))</f>
        <v>0</v>
      </c>
      <c r="FB7830" s="7" t="n">
        <v>7</v>
      </c>
      <c r="FC7830" s="7" t="n">
        <v>65533</v>
      </c>
      <c r="FD7830" s="7" t="n">
        <v>18546</v>
      </c>
      <c r="FE7830" s="7" t="s">
        <v>15</v>
      </c>
      <c r="FF7830" s="7" t="n">
        <f t="normal" ca="1">32-LENB(INDIRECT(ADDRESS(7830,161)))</f>
        <v>0</v>
      </c>
      <c r="FG7830" s="7" t="n">
        <v>7</v>
      </c>
      <c r="FH7830" s="7" t="n">
        <v>65533</v>
      </c>
      <c r="FI7830" s="7" t="n">
        <v>23376</v>
      </c>
      <c r="FJ7830" s="7" t="s">
        <v>15</v>
      </c>
      <c r="FK7830" s="7" t="n">
        <f t="normal" ca="1">32-LENB(INDIRECT(ADDRESS(7830,166)))</f>
        <v>0</v>
      </c>
      <c r="FL7830" s="7" t="n">
        <v>7</v>
      </c>
      <c r="FM7830" s="7" t="n">
        <v>65533</v>
      </c>
      <c r="FN7830" s="7" t="n">
        <v>23377</v>
      </c>
      <c r="FO7830" s="7" t="s">
        <v>15</v>
      </c>
      <c r="FP7830" s="7" t="n">
        <f t="normal" ca="1">32-LENB(INDIRECT(ADDRESS(7830,171)))</f>
        <v>0</v>
      </c>
      <c r="FQ7830" s="7" t="n">
        <v>7</v>
      </c>
      <c r="FR7830" s="7" t="n">
        <v>65533</v>
      </c>
      <c r="FS7830" s="7" t="n">
        <v>6510</v>
      </c>
      <c r="FT7830" s="7" t="s">
        <v>15</v>
      </c>
      <c r="FU7830" s="7" t="n">
        <f t="normal" ca="1">32-LENB(INDIRECT(ADDRESS(7830,176)))</f>
        <v>0</v>
      </c>
      <c r="FV7830" s="7" t="n">
        <v>7</v>
      </c>
      <c r="FW7830" s="7" t="n">
        <v>65533</v>
      </c>
      <c r="FX7830" s="7" t="n">
        <v>9439</v>
      </c>
      <c r="FY7830" s="7" t="s">
        <v>15</v>
      </c>
      <c r="FZ7830" s="7" t="n">
        <f t="normal" ca="1">32-LENB(INDIRECT(ADDRESS(7830,181)))</f>
        <v>0</v>
      </c>
      <c r="GA7830" s="7" t="n">
        <v>7</v>
      </c>
      <c r="GB7830" s="7" t="n">
        <v>65533</v>
      </c>
      <c r="GC7830" s="7" t="n">
        <v>3506</v>
      </c>
      <c r="GD7830" s="7" t="s">
        <v>15</v>
      </c>
      <c r="GE7830" s="7" t="n">
        <f t="normal" ca="1">32-LENB(INDIRECT(ADDRESS(7830,186)))</f>
        <v>0</v>
      </c>
      <c r="GF7830" s="7" t="n">
        <v>7</v>
      </c>
      <c r="GG7830" s="7" t="n">
        <v>65533</v>
      </c>
      <c r="GH7830" s="7" t="n">
        <v>23378</v>
      </c>
      <c r="GI7830" s="7" t="s">
        <v>15</v>
      </c>
      <c r="GJ7830" s="7" t="n">
        <f t="normal" ca="1">32-LENB(INDIRECT(ADDRESS(7830,191)))</f>
        <v>0</v>
      </c>
      <c r="GK7830" s="7" t="n">
        <v>7</v>
      </c>
      <c r="GL7830" s="7" t="n">
        <v>65533</v>
      </c>
      <c r="GM7830" s="7" t="n">
        <v>23379</v>
      </c>
      <c r="GN7830" s="7" t="s">
        <v>15</v>
      </c>
      <c r="GO7830" s="7" t="n">
        <f t="normal" ca="1">32-LENB(INDIRECT(ADDRESS(7830,196)))</f>
        <v>0</v>
      </c>
      <c r="GP7830" s="7" t="n">
        <v>7</v>
      </c>
      <c r="GQ7830" s="7" t="n">
        <v>65533</v>
      </c>
      <c r="GR7830" s="7" t="n">
        <v>23380</v>
      </c>
      <c r="GS7830" s="7" t="s">
        <v>15</v>
      </c>
      <c r="GT7830" s="7" t="n">
        <f t="normal" ca="1">32-LENB(INDIRECT(ADDRESS(7830,201)))</f>
        <v>0</v>
      </c>
      <c r="GU7830" s="7" t="n">
        <v>7</v>
      </c>
      <c r="GV7830" s="7" t="n">
        <v>65533</v>
      </c>
      <c r="GW7830" s="7" t="n">
        <v>1511</v>
      </c>
      <c r="GX7830" s="7" t="s">
        <v>15</v>
      </c>
      <c r="GY7830" s="7" t="n">
        <f t="normal" ca="1">32-LENB(INDIRECT(ADDRESS(7830,206)))</f>
        <v>0</v>
      </c>
      <c r="GZ7830" s="7" t="n">
        <v>7</v>
      </c>
      <c r="HA7830" s="7" t="n">
        <v>65533</v>
      </c>
      <c r="HB7830" s="7" t="n">
        <v>2479</v>
      </c>
      <c r="HC7830" s="7" t="s">
        <v>15</v>
      </c>
      <c r="HD7830" s="7" t="n">
        <f t="normal" ca="1">32-LENB(INDIRECT(ADDRESS(7830,211)))</f>
        <v>0</v>
      </c>
      <c r="HE7830" s="7" t="n">
        <v>7</v>
      </c>
      <c r="HF7830" s="7" t="n">
        <v>65533</v>
      </c>
      <c r="HG7830" s="7" t="n">
        <v>53306</v>
      </c>
      <c r="HH7830" s="7" t="s">
        <v>15</v>
      </c>
      <c r="HI7830" s="7" t="n">
        <f t="normal" ca="1">32-LENB(INDIRECT(ADDRESS(7830,216)))</f>
        <v>0</v>
      </c>
      <c r="HJ7830" s="7" t="n">
        <v>7</v>
      </c>
      <c r="HK7830" s="7" t="n">
        <v>65533</v>
      </c>
      <c r="HL7830" s="7" t="n">
        <v>53307</v>
      </c>
      <c r="HM7830" s="7" t="s">
        <v>15</v>
      </c>
      <c r="HN7830" s="7" t="n">
        <f t="normal" ca="1">32-LENB(INDIRECT(ADDRESS(7830,221)))</f>
        <v>0</v>
      </c>
      <c r="HO7830" s="7" t="n">
        <v>7</v>
      </c>
      <c r="HP7830" s="7" t="n">
        <v>65533</v>
      </c>
      <c r="HQ7830" s="7" t="n">
        <v>53308</v>
      </c>
      <c r="HR7830" s="7" t="s">
        <v>15</v>
      </c>
      <c r="HS7830" s="7" t="n">
        <f t="normal" ca="1">32-LENB(INDIRECT(ADDRESS(7830,226)))</f>
        <v>0</v>
      </c>
      <c r="HT7830" s="7" t="n">
        <v>7</v>
      </c>
      <c r="HU7830" s="7" t="n">
        <v>65533</v>
      </c>
      <c r="HV7830" s="7" t="n">
        <v>53309</v>
      </c>
      <c r="HW7830" s="7" t="s">
        <v>15</v>
      </c>
      <c r="HX7830" s="7" t="n">
        <f t="normal" ca="1">32-LENB(INDIRECT(ADDRESS(7830,231)))</f>
        <v>0</v>
      </c>
      <c r="HY7830" s="7" t="n">
        <v>7</v>
      </c>
      <c r="HZ7830" s="7" t="n">
        <v>65533</v>
      </c>
      <c r="IA7830" s="7" t="n">
        <v>53310</v>
      </c>
      <c r="IB7830" s="7" t="s">
        <v>15</v>
      </c>
      <c r="IC7830" s="7" t="n">
        <f t="normal" ca="1">32-LENB(INDIRECT(ADDRESS(7830,236)))</f>
        <v>0</v>
      </c>
      <c r="ID7830" s="7" t="n">
        <v>7</v>
      </c>
      <c r="IE7830" s="7" t="n">
        <v>65533</v>
      </c>
      <c r="IF7830" s="7" t="n">
        <v>23381</v>
      </c>
      <c r="IG7830" s="7" t="s">
        <v>15</v>
      </c>
      <c r="IH7830" s="7" t="n">
        <f t="normal" ca="1">32-LENB(INDIRECT(ADDRESS(7830,241)))</f>
        <v>0</v>
      </c>
      <c r="II7830" s="7" t="n">
        <v>7</v>
      </c>
      <c r="IJ7830" s="7" t="n">
        <v>65533</v>
      </c>
      <c r="IK7830" s="7" t="n">
        <v>23382</v>
      </c>
      <c r="IL7830" s="7" t="s">
        <v>15</v>
      </c>
      <c r="IM7830" s="7" t="n">
        <f t="normal" ca="1">32-LENB(INDIRECT(ADDRESS(7830,246)))</f>
        <v>0</v>
      </c>
      <c r="IN7830" s="7" t="n">
        <v>7</v>
      </c>
      <c r="IO7830" s="7" t="n">
        <v>65533</v>
      </c>
      <c r="IP7830" s="7" t="n">
        <v>23383</v>
      </c>
      <c r="IQ7830" s="7" t="s">
        <v>15</v>
      </c>
      <c r="IR7830" s="7" t="n">
        <f t="normal" ca="1">32-LENB(INDIRECT(ADDRESS(7830,251)))</f>
        <v>0</v>
      </c>
      <c r="IS7830" s="7" t="n">
        <v>7</v>
      </c>
      <c r="IT7830" s="7" t="n">
        <v>65533</v>
      </c>
      <c r="IU7830" s="7" t="n">
        <v>53311</v>
      </c>
      <c r="IV7830" s="7" t="s">
        <v>15</v>
      </c>
      <c r="IW7830" s="7" t="n">
        <f t="normal" ca="1">32-LENB(INDIRECT(ADDRESS(7830,256)))</f>
        <v>0</v>
      </c>
      <c r="IX7830" s="7" t="n">
        <v>7</v>
      </c>
      <c r="IY7830" s="7" t="n">
        <v>65533</v>
      </c>
      <c r="IZ7830" s="7" t="n">
        <v>8525</v>
      </c>
      <c r="JA7830" s="7" t="s">
        <v>15</v>
      </c>
      <c r="JB7830" s="7" t="n">
        <f t="normal" ca="1">32-LENB(INDIRECT(ADDRESS(7830,261)))</f>
        <v>0</v>
      </c>
      <c r="JC7830" s="7" t="n">
        <v>7</v>
      </c>
      <c r="JD7830" s="7" t="n">
        <v>65533</v>
      </c>
      <c r="JE7830" s="7" t="n">
        <v>3507</v>
      </c>
      <c r="JF7830" s="7" t="s">
        <v>15</v>
      </c>
      <c r="JG7830" s="7" t="n">
        <f t="normal" ca="1">32-LENB(INDIRECT(ADDRESS(7830,266)))</f>
        <v>0</v>
      </c>
      <c r="JH7830" s="7" t="n">
        <v>7</v>
      </c>
      <c r="JI7830" s="7" t="n">
        <v>65533</v>
      </c>
      <c r="JJ7830" s="7" t="n">
        <v>18547</v>
      </c>
      <c r="JK7830" s="7" t="s">
        <v>15</v>
      </c>
      <c r="JL7830" s="7" t="n">
        <f t="normal" ca="1">32-LENB(INDIRECT(ADDRESS(7830,271)))</f>
        <v>0</v>
      </c>
      <c r="JM7830" s="7" t="n">
        <v>7</v>
      </c>
      <c r="JN7830" s="7" t="n">
        <v>65533</v>
      </c>
      <c r="JO7830" s="7" t="n">
        <v>23384</v>
      </c>
      <c r="JP7830" s="7" t="s">
        <v>15</v>
      </c>
      <c r="JQ7830" s="7" t="n">
        <f t="normal" ca="1">32-LENB(INDIRECT(ADDRESS(7830,276)))</f>
        <v>0</v>
      </c>
      <c r="JR7830" s="7" t="n">
        <v>7</v>
      </c>
      <c r="JS7830" s="7" t="n">
        <v>65533</v>
      </c>
      <c r="JT7830" s="7" t="n">
        <v>23385</v>
      </c>
      <c r="JU7830" s="7" t="s">
        <v>15</v>
      </c>
      <c r="JV7830" s="7" t="n">
        <f t="normal" ca="1">32-LENB(INDIRECT(ADDRESS(7830,281)))</f>
        <v>0</v>
      </c>
      <c r="JW7830" s="7" t="n">
        <v>7</v>
      </c>
      <c r="JX7830" s="7" t="n">
        <v>65533</v>
      </c>
      <c r="JY7830" s="7" t="n">
        <v>4513</v>
      </c>
      <c r="JZ7830" s="7" t="s">
        <v>15</v>
      </c>
      <c r="KA7830" s="7" t="n">
        <f t="normal" ca="1">32-LENB(INDIRECT(ADDRESS(7830,286)))</f>
        <v>0</v>
      </c>
      <c r="KB7830" s="7" t="n">
        <v>7</v>
      </c>
      <c r="KC7830" s="7" t="n">
        <v>65533</v>
      </c>
      <c r="KD7830" s="7" t="n">
        <v>5450</v>
      </c>
      <c r="KE7830" s="7" t="s">
        <v>15</v>
      </c>
      <c r="KF7830" s="7" t="n">
        <f t="normal" ca="1">32-LENB(INDIRECT(ADDRESS(7830,291)))</f>
        <v>0</v>
      </c>
      <c r="KG7830" s="7" t="n">
        <v>7</v>
      </c>
      <c r="KH7830" s="7" t="n">
        <v>65533</v>
      </c>
      <c r="KI7830" s="7" t="n">
        <v>53312</v>
      </c>
      <c r="KJ7830" s="7" t="s">
        <v>15</v>
      </c>
      <c r="KK7830" s="7" t="n">
        <f t="normal" ca="1">32-LENB(INDIRECT(ADDRESS(7830,296)))</f>
        <v>0</v>
      </c>
      <c r="KL7830" s="7" t="n">
        <v>7</v>
      </c>
      <c r="KM7830" s="7" t="n">
        <v>65533</v>
      </c>
      <c r="KN7830" s="7" t="n">
        <v>53313</v>
      </c>
      <c r="KO7830" s="7" t="s">
        <v>15</v>
      </c>
      <c r="KP7830" s="7" t="n">
        <f t="normal" ca="1">32-LENB(INDIRECT(ADDRESS(7830,301)))</f>
        <v>0</v>
      </c>
      <c r="KQ7830" s="7" t="n">
        <v>7</v>
      </c>
      <c r="KR7830" s="7" t="n">
        <v>65533</v>
      </c>
      <c r="KS7830" s="7" t="n">
        <v>23386</v>
      </c>
      <c r="KT7830" s="7" t="s">
        <v>15</v>
      </c>
      <c r="KU7830" s="7" t="n">
        <f t="normal" ca="1">32-LENB(INDIRECT(ADDRESS(7830,306)))</f>
        <v>0</v>
      </c>
      <c r="KV7830" s="7" t="n">
        <v>7</v>
      </c>
      <c r="KW7830" s="7" t="n">
        <v>65533</v>
      </c>
      <c r="KX7830" s="7" t="n">
        <v>23387</v>
      </c>
      <c r="KY7830" s="7" t="s">
        <v>15</v>
      </c>
      <c r="KZ7830" s="7" t="n">
        <f t="normal" ca="1">32-LENB(INDIRECT(ADDRESS(7830,311)))</f>
        <v>0</v>
      </c>
      <c r="LA7830" s="7" t="n">
        <v>7</v>
      </c>
      <c r="LB7830" s="7" t="n">
        <v>65533</v>
      </c>
      <c r="LC7830" s="7" t="n">
        <v>23388</v>
      </c>
      <c r="LD7830" s="7" t="s">
        <v>15</v>
      </c>
      <c r="LE7830" s="7" t="n">
        <f t="normal" ca="1">32-LENB(INDIRECT(ADDRESS(7830,316)))</f>
        <v>0</v>
      </c>
      <c r="LF7830" s="7" t="n">
        <v>7</v>
      </c>
      <c r="LG7830" s="7" t="n">
        <v>65533</v>
      </c>
      <c r="LH7830" s="7" t="n">
        <v>12392</v>
      </c>
      <c r="LI7830" s="7" t="s">
        <v>15</v>
      </c>
      <c r="LJ7830" s="7" t="n">
        <f t="normal" ca="1">32-LENB(INDIRECT(ADDRESS(7830,321)))</f>
        <v>0</v>
      </c>
      <c r="LK7830" s="7" t="n">
        <v>7</v>
      </c>
      <c r="LL7830" s="7" t="n">
        <v>65533</v>
      </c>
      <c r="LM7830" s="7" t="n">
        <v>17487</v>
      </c>
      <c r="LN7830" s="7" t="s">
        <v>15</v>
      </c>
      <c r="LO7830" s="7" t="n">
        <f t="normal" ca="1">32-LENB(INDIRECT(ADDRESS(7830,326)))</f>
        <v>0</v>
      </c>
      <c r="LP7830" s="7" t="n">
        <v>7</v>
      </c>
      <c r="LQ7830" s="7" t="n">
        <v>65533</v>
      </c>
      <c r="LR7830" s="7" t="n">
        <v>16450</v>
      </c>
      <c r="LS7830" s="7" t="s">
        <v>15</v>
      </c>
      <c r="LT7830" s="7" t="n">
        <f t="normal" ca="1">32-LENB(INDIRECT(ADDRESS(7830,331)))</f>
        <v>0</v>
      </c>
      <c r="LU7830" s="7" t="n">
        <v>7</v>
      </c>
      <c r="LV7830" s="7" t="n">
        <v>65533</v>
      </c>
      <c r="LW7830" s="7" t="n">
        <v>10487</v>
      </c>
      <c r="LX7830" s="7" t="s">
        <v>15</v>
      </c>
      <c r="LY7830" s="7" t="n">
        <f t="normal" ca="1">32-LENB(INDIRECT(ADDRESS(7830,336)))</f>
        <v>0</v>
      </c>
      <c r="LZ7830" s="7" t="n">
        <v>7</v>
      </c>
      <c r="MA7830" s="7" t="n">
        <v>65533</v>
      </c>
      <c r="MB7830" s="7" t="n">
        <v>53314</v>
      </c>
      <c r="MC7830" s="7" t="s">
        <v>15</v>
      </c>
      <c r="MD7830" s="7" t="n">
        <f t="normal" ca="1">32-LENB(INDIRECT(ADDRESS(7830,341)))</f>
        <v>0</v>
      </c>
      <c r="ME7830" s="7" t="n">
        <v>7</v>
      </c>
      <c r="MF7830" s="7" t="n">
        <v>65533</v>
      </c>
      <c r="MG7830" s="7" t="n">
        <v>2480</v>
      </c>
      <c r="MH7830" s="7" t="s">
        <v>15</v>
      </c>
      <c r="MI7830" s="7" t="n">
        <f t="normal" ca="1">32-LENB(INDIRECT(ADDRESS(7830,346)))</f>
        <v>0</v>
      </c>
      <c r="MJ7830" s="7" t="n">
        <v>7</v>
      </c>
      <c r="MK7830" s="7" t="n">
        <v>65533</v>
      </c>
      <c r="ML7830" s="7" t="n">
        <v>1512</v>
      </c>
      <c r="MM7830" s="7" t="s">
        <v>15</v>
      </c>
      <c r="MN7830" s="7" t="n">
        <f t="normal" ca="1">32-LENB(INDIRECT(ADDRESS(7830,351)))</f>
        <v>0</v>
      </c>
      <c r="MO7830" s="7" t="n">
        <v>7</v>
      </c>
      <c r="MP7830" s="7" t="n">
        <v>65533</v>
      </c>
      <c r="MQ7830" s="7" t="n">
        <v>7494</v>
      </c>
      <c r="MR7830" s="7" t="s">
        <v>15</v>
      </c>
      <c r="MS7830" s="7" t="n">
        <f t="normal" ca="1">32-LENB(INDIRECT(ADDRESS(7830,356)))</f>
        <v>0</v>
      </c>
      <c r="MT7830" s="7" t="n">
        <v>7</v>
      </c>
      <c r="MU7830" s="7" t="n">
        <v>65533</v>
      </c>
      <c r="MV7830" s="7" t="n">
        <v>8526</v>
      </c>
      <c r="MW7830" s="7" t="s">
        <v>15</v>
      </c>
      <c r="MX7830" s="7" t="n">
        <f t="normal" ca="1">32-LENB(INDIRECT(ADDRESS(7830,361)))</f>
        <v>0</v>
      </c>
      <c r="MY7830" s="7" t="n">
        <v>7</v>
      </c>
      <c r="MZ7830" s="7" t="n">
        <v>65533</v>
      </c>
      <c r="NA7830" s="7" t="n">
        <v>14467</v>
      </c>
      <c r="NB7830" s="7" t="s">
        <v>15</v>
      </c>
      <c r="NC7830" s="7" t="n">
        <f t="normal" ca="1">32-LENB(INDIRECT(ADDRESS(7830,366)))</f>
        <v>0</v>
      </c>
      <c r="ND7830" s="7" t="n">
        <v>7</v>
      </c>
      <c r="NE7830" s="7" t="n">
        <v>65533</v>
      </c>
      <c r="NF7830" s="7" t="n">
        <v>15454</v>
      </c>
      <c r="NG7830" s="7" t="s">
        <v>15</v>
      </c>
      <c r="NH7830" s="7" t="n">
        <f t="normal" ca="1">32-LENB(INDIRECT(ADDRESS(7830,371)))</f>
        <v>0</v>
      </c>
      <c r="NI7830" s="7" t="n">
        <v>7</v>
      </c>
      <c r="NJ7830" s="7" t="n">
        <v>65533</v>
      </c>
      <c r="NK7830" s="7" t="n">
        <v>10488</v>
      </c>
      <c r="NL7830" s="7" t="s">
        <v>15</v>
      </c>
      <c r="NM7830" s="7" t="n">
        <f t="normal" ca="1">32-LENB(INDIRECT(ADDRESS(7830,376)))</f>
        <v>0</v>
      </c>
      <c r="NN7830" s="7" t="n">
        <v>7</v>
      </c>
      <c r="NO7830" s="7" t="n">
        <v>65533</v>
      </c>
      <c r="NP7830" s="7" t="n">
        <v>53315</v>
      </c>
      <c r="NQ7830" s="7" t="s">
        <v>15</v>
      </c>
      <c r="NR7830" s="7" t="n">
        <f t="normal" ca="1">32-LENB(INDIRECT(ADDRESS(7830,381)))</f>
        <v>0</v>
      </c>
      <c r="NS7830" s="7" t="n">
        <v>7</v>
      </c>
      <c r="NT7830" s="7" t="n">
        <v>65533</v>
      </c>
      <c r="NU7830" s="7" t="n">
        <v>9440</v>
      </c>
      <c r="NV7830" s="7" t="s">
        <v>15</v>
      </c>
      <c r="NW7830" s="7" t="n">
        <f t="normal" ca="1">32-LENB(INDIRECT(ADDRESS(7830,386)))</f>
        <v>0</v>
      </c>
      <c r="NX7830" s="7" t="n">
        <v>7</v>
      </c>
      <c r="NY7830" s="7" t="n">
        <v>65533</v>
      </c>
      <c r="NZ7830" s="7" t="n">
        <v>4514</v>
      </c>
      <c r="OA7830" s="7" t="s">
        <v>15</v>
      </c>
      <c r="OB7830" s="7" t="n">
        <f t="normal" ca="1">32-LENB(INDIRECT(ADDRESS(7830,391)))</f>
        <v>0</v>
      </c>
      <c r="OC7830" s="7" t="n">
        <v>7</v>
      </c>
      <c r="OD7830" s="7" t="n">
        <v>65533</v>
      </c>
      <c r="OE7830" s="7" t="n">
        <v>5451</v>
      </c>
      <c r="OF7830" s="7" t="s">
        <v>15</v>
      </c>
      <c r="OG7830" s="7" t="n">
        <f t="normal" ca="1">32-LENB(INDIRECT(ADDRESS(7830,396)))</f>
        <v>0</v>
      </c>
      <c r="OH7830" s="7" t="n">
        <v>7</v>
      </c>
      <c r="OI7830" s="7" t="n">
        <v>65533</v>
      </c>
      <c r="OJ7830" s="7" t="n">
        <v>13381</v>
      </c>
      <c r="OK7830" s="7" t="s">
        <v>15</v>
      </c>
      <c r="OL7830" s="7" t="n">
        <f t="normal" ca="1">32-LENB(INDIRECT(ADDRESS(7830,401)))</f>
        <v>0</v>
      </c>
      <c r="OM7830" s="7" t="n">
        <v>7</v>
      </c>
      <c r="ON7830" s="7" t="n">
        <v>65533</v>
      </c>
      <c r="OO7830" s="7" t="n">
        <v>1513</v>
      </c>
      <c r="OP7830" s="7" t="s">
        <v>15</v>
      </c>
      <c r="OQ7830" s="7" t="n">
        <f t="normal" ca="1">32-LENB(INDIRECT(ADDRESS(7830,406)))</f>
        <v>0</v>
      </c>
      <c r="OR7830" s="7" t="n">
        <v>7</v>
      </c>
      <c r="OS7830" s="7" t="n">
        <v>65533</v>
      </c>
      <c r="OT7830" s="7" t="n">
        <v>10489</v>
      </c>
      <c r="OU7830" s="7" t="s">
        <v>15</v>
      </c>
      <c r="OV7830" s="7" t="n">
        <f t="normal" ca="1">32-LENB(INDIRECT(ADDRESS(7830,411)))</f>
        <v>0</v>
      </c>
      <c r="OW7830" s="7" t="n">
        <v>7</v>
      </c>
      <c r="OX7830" s="7" t="n">
        <v>65533</v>
      </c>
      <c r="OY7830" s="7" t="n">
        <v>13382</v>
      </c>
      <c r="OZ7830" s="7" t="s">
        <v>15</v>
      </c>
      <c r="PA7830" s="7" t="n">
        <f t="normal" ca="1">32-LENB(INDIRECT(ADDRESS(7830,416)))</f>
        <v>0</v>
      </c>
      <c r="PB7830" s="7" t="n">
        <v>7</v>
      </c>
      <c r="PC7830" s="7" t="n">
        <v>65533</v>
      </c>
      <c r="PD7830" s="7" t="n">
        <v>11441</v>
      </c>
      <c r="PE7830" s="7" t="s">
        <v>15</v>
      </c>
      <c r="PF7830" s="7" t="n">
        <f t="normal" ca="1">32-LENB(INDIRECT(ADDRESS(7830,421)))</f>
        <v>0</v>
      </c>
      <c r="PG7830" s="7" t="n">
        <v>7</v>
      </c>
      <c r="PH7830" s="7" t="n">
        <v>65533</v>
      </c>
      <c r="PI7830" s="7" t="n">
        <v>11442</v>
      </c>
      <c r="PJ7830" s="7" t="s">
        <v>15</v>
      </c>
      <c r="PK7830" s="7" t="n">
        <f t="normal" ca="1">32-LENB(INDIRECT(ADDRESS(7830,426)))</f>
        <v>0</v>
      </c>
      <c r="PL7830" s="7" t="n">
        <v>7</v>
      </c>
      <c r="PM7830" s="7" t="n">
        <v>65533</v>
      </c>
      <c r="PN7830" s="7" t="n">
        <v>11443</v>
      </c>
      <c r="PO7830" s="7" t="s">
        <v>15</v>
      </c>
      <c r="PP7830" s="7" t="n">
        <f t="normal" ca="1">32-LENB(INDIRECT(ADDRESS(7830,431)))</f>
        <v>0</v>
      </c>
      <c r="PQ7830" s="7" t="n">
        <v>7</v>
      </c>
      <c r="PR7830" s="7" t="n">
        <v>65533</v>
      </c>
      <c r="PS7830" s="7" t="n">
        <v>53316</v>
      </c>
      <c r="PT7830" s="7" t="s">
        <v>15</v>
      </c>
      <c r="PU7830" s="7" t="n">
        <f t="normal" ca="1">32-LENB(INDIRECT(ADDRESS(7830,436)))</f>
        <v>0</v>
      </c>
      <c r="PV7830" s="7" t="n">
        <v>7</v>
      </c>
      <c r="PW7830" s="7" t="n">
        <v>65533</v>
      </c>
      <c r="PX7830" s="7" t="n">
        <v>12393</v>
      </c>
      <c r="PY7830" s="7" t="s">
        <v>15</v>
      </c>
      <c r="PZ7830" s="7" t="n">
        <f t="normal" ca="1">32-LENB(INDIRECT(ADDRESS(7830,441)))</f>
        <v>0</v>
      </c>
      <c r="QA7830" s="7" t="n">
        <v>7</v>
      </c>
      <c r="QB7830" s="7" t="n">
        <v>65533</v>
      </c>
      <c r="QC7830" s="7" t="n">
        <v>12394</v>
      </c>
      <c r="QD7830" s="7" t="s">
        <v>15</v>
      </c>
      <c r="QE7830" s="7" t="n">
        <f t="normal" ca="1">32-LENB(INDIRECT(ADDRESS(7830,446)))</f>
        <v>0</v>
      </c>
      <c r="QF7830" s="7" t="n">
        <v>7</v>
      </c>
      <c r="QG7830" s="7" t="n">
        <v>65533</v>
      </c>
      <c r="QH7830" s="7" t="n">
        <v>25340</v>
      </c>
      <c r="QI7830" s="7" t="s">
        <v>15</v>
      </c>
      <c r="QJ7830" s="7" t="n">
        <f t="normal" ca="1">32-LENB(INDIRECT(ADDRESS(7830,451)))</f>
        <v>0</v>
      </c>
      <c r="QK7830" s="7" t="n">
        <v>7</v>
      </c>
      <c r="QL7830" s="7" t="n">
        <v>65533</v>
      </c>
      <c r="QM7830" s="7" t="n">
        <v>6511</v>
      </c>
      <c r="QN7830" s="7" t="s">
        <v>15</v>
      </c>
      <c r="QO7830" s="7" t="n">
        <f t="normal" ca="1">32-LENB(INDIRECT(ADDRESS(7830,456)))</f>
        <v>0</v>
      </c>
      <c r="QP7830" s="7" t="n">
        <v>7</v>
      </c>
      <c r="QQ7830" s="7" t="n">
        <v>65533</v>
      </c>
      <c r="QR7830" s="7" t="n">
        <v>3508</v>
      </c>
      <c r="QS7830" s="7" t="s">
        <v>15</v>
      </c>
      <c r="QT7830" s="7" t="n">
        <f t="normal" ca="1">32-LENB(INDIRECT(ADDRESS(7830,461)))</f>
        <v>0</v>
      </c>
      <c r="QU7830" s="7" t="n">
        <v>7</v>
      </c>
      <c r="QV7830" s="7" t="n">
        <v>65533</v>
      </c>
      <c r="QW7830" s="7" t="n">
        <v>17488</v>
      </c>
      <c r="QX7830" s="7" t="s">
        <v>15</v>
      </c>
      <c r="QY7830" s="7" t="n">
        <f t="normal" ca="1">32-LENB(INDIRECT(ADDRESS(7830,466)))</f>
        <v>0</v>
      </c>
      <c r="QZ7830" s="7" t="n">
        <v>7</v>
      </c>
      <c r="RA7830" s="7" t="n">
        <v>65533</v>
      </c>
      <c r="RB7830" s="7" t="n">
        <v>16451</v>
      </c>
      <c r="RC7830" s="7" t="s">
        <v>15</v>
      </c>
      <c r="RD7830" s="7" t="n">
        <f t="normal" ca="1">32-LENB(INDIRECT(ADDRESS(7830,471)))</f>
        <v>0</v>
      </c>
      <c r="RE7830" s="7" t="n">
        <v>7</v>
      </c>
      <c r="RF7830" s="7" t="n">
        <v>65533</v>
      </c>
      <c r="RG7830" s="7" t="n">
        <v>53317</v>
      </c>
      <c r="RH7830" s="7" t="s">
        <v>15</v>
      </c>
      <c r="RI7830" s="7" t="n">
        <f t="normal" ca="1">32-LENB(INDIRECT(ADDRESS(7830,476)))</f>
        <v>0</v>
      </c>
      <c r="RJ7830" s="7" t="n">
        <v>7</v>
      </c>
      <c r="RK7830" s="7" t="n">
        <v>65533</v>
      </c>
      <c r="RL7830" s="7" t="n">
        <v>15455</v>
      </c>
      <c r="RM7830" s="7" t="s">
        <v>15</v>
      </c>
      <c r="RN7830" s="7" t="n">
        <f t="normal" ca="1">32-LENB(INDIRECT(ADDRESS(7830,481)))</f>
        <v>0</v>
      </c>
      <c r="RO7830" s="7" t="n">
        <v>7</v>
      </c>
      <c r="RP7830" s="7" t="n">
        <v>65533</v>
      </c>
      <c r="RQ7830" s="7" t="n">
        <v>17489</v>
      </c>
      <c r="RR7830" s="7" t="s">
        <v>15</v>
      </c>
      <c r="RS7830" s="7" t="n">
        <f t="normal" ca="1">32-LENB(INDIRECT(ADDRESS(7830,486)))</f>
        <v>0</v>
      </c>
      <c r="RT7830" s="7" t="n">
        <v>7</v>
      </c>
      <c r="RU7830" s="7" t="n">
        <v>65533</v>
      </c>
      <c r="RV7830" s="7" t="n">
        <v>17490</v>
      </c>
      <c r="RW7830" s="7" t="s">
        <v>15</v>
      </c>
      <c r="RX7830" s="7" t="n">
        <f t="normal" ca="1">32-LENB(INDIRECT(ADDRESS(7830,491)))</f>
        <v>0</v>
      </c>
      <c r="RY7830" s="7" t="n">
        <v>7</v>
      </c>
      <c r="RZ7830" s="7" t="n">
        <v>65533</v>
      </c>
      <c r="SA7830" s="7" t="n">
        <v>17491</v>
      </c>
      <c r="SB7830" s="7" t="s">
        <v>15</v>
      </c>
      <c r="SC7830" s="7" t="n">
        <f t="normal" ca="1">32-LENB(INDIRECT(ADDRESS(7830,496)))</f>
        <v>0</v>
      </c>
      <c r="SD7830" s="7" t="n">
        <v>7</v>
      </c>
      <c r="SE7830" s="7" t="n">
        <v>65533</v>
      </c>
      <c r="SF7830" s="7" t="n">
        <v>17492</v>
      </c>
      <c r="SG7830" s="7" t="s">
        <v>15</v>
      </c>
      <c r="SH7830" s="7" t="n">
        <f t="normal" ca="1">32-LENB(INDIRECT(ADDRESS(7830,501)))</f>
        <v>0</v>
      </c>
      <c r="SI7830" s="7" t="n">
        <v>7</v>
      </c>
      <c r="SJ7830" s="7" t="n">
        <v>65533</v>
      </c>
      <c r="SK7830" s="7" t="n">
        <v>6512</v>
      </c>
      <c r="SL7830" s="7" t="s">
        <v>15</v>
      </c>
      <c r="SM7830" s="7" t="n">
        <f t="normal" ca="1">32-LENB(INDIRECT(ADDRESS(7830,506)))</f>
        <v>0</v>
      </c>
      <c r="SN7830" s="7" t="n">
        <v>7</v>
      </c>
      <c r="SO7830" s="7" t="n">
        <v>65533</v>
      </c>
      <c r="SP7830" s="7" t="n">
        <v>3509</v>
      </c>
      <c r="SQ7830" s="7" t="s">
        <v>15</v>
      </c>
      <c r="SR7830" s="7" t="n">
        <f t="normal" ca="1">32-LENB(INDIRECT(ADDRESS(7830,511)))</f>
        <v>0</v>
      </c>
      <c r="SS7830" s="7" t="n">
        <v>7</v>
      </c>
      <c r="ST7830" s="7" t="n">
        <v>65533</v>
      </c>
      <c r="SU7830" s="7" t="n">
        <v>14468</v>
      </c>
      <c r="SV7830" s="7" t="s">
        <v>15</v>
      </c>
      <c r="SW7830" s="7" t="n">
        <f t="normal" ca="1">32-LENB(INDIRECT(ADDRESS(7830,516)))</f>
        <v>0</v>
      </c>
      <c r="SX7830" s="7" t="n">
        <v>7</v>
      </c>
      <c r="SY7830" s="7" t="n">
        <v>65533</v>
      </c>
      <c r="SZ7830" s="7" t="n">
        <v>14469</v>
      </c>
      <c r="TA7830" s="7" t="s">
        <v>15</v>
      </c>
      <c r="TB7830" s="7" t="n">
        <f t="normal" ca="1">32-LENB(INDIRECT(ADDRESS(7830,521)))</f>
        <v>0</v>
      </c>
      <c r="TC7830" s="7" t="n">
        <v>7</v>
      </c>
      <c r="TD7830" s="7" t="n">
        <v>65533</v>
      </c>
      <c r="TE7830" s="7" t="n">
        <v>10490</v>
      </c>
      <c r="TF7830" s="7" t="s">
        <v>15</v>
      </c>
      <c r="TG7830" s="7" t="n">
        <f t="normal" ca="1">32-LENB(INDIRECT(ADDRESS(7830,526)))</f>
        <v>0</v>
      </c>
      <c r="TH7830" s="7" t="n">
        <v>7</v>
      </c>
      <c r="TI7830" s="7" t="n">
        <v>65533</v>
      </c>
      <c r="TJ7830" s="7" t="n">
        <v>25341</v>
      </c>
      <c r="TK7830" s="7" t="s">
        <v>15</v>
      </c>
      <c r="TL7830" s="7" t="n">
        <f t="normal" ca="1">32-LENB(INDIRECT(ADDRESS(7830,531)))</f>
        <v>0</v>
      </c>
      <c r="TM7830" s="7" t="n">
        <v>7</v>
      </c>
      <c r="TN7830" s="7" t="n">
        <v>65533</v>
      </c>
      <c r="TO7830" s="7" t="n">
        <v>17493</v>
      </c>
      <c r="TP7830" s="7" t="s">
        <v>15</v>
      </c>
      <c r="TQ7830" s="7" t="n">
        <f t="normal" ca="1">32-LENB(INDIRECT(ADDRESS(7830,536)))</f>
        <v>0</v>
      </c>
      <c r="TR7830" s="7" t="n">
        <v>7</v>
      </c>
      <c r="TS7830" s="7" t="n">
        <v>65533</v>
      </c>
      <c r="TT7830" s="7" t="n">
        <v>17494</v>
      </c>
      <c r="TU7830" s="7" t="s">
        <v>15</v>
      </c>
      <c r="TV7830" s="7" t="n">
        <f t="normal" ca="1">32-LENB(INDIRECT(ADDRESS(7830,541)))</f>
        <v>0</v>
      </c>
      <c r="TW7830" s="7" t="n">
        <v>7</v>
      </c>
      <c r="TX7830" s="7" t="n">
        <v>65533</v>
      </c>
      <c r="TY7830" s="7" t="n">
        <v>13383</v>
      </c>
      <c r="TZ7830" s="7" t="s">
        <v>15</v>
      </c>
      <c r="UA7830" s="7" t="n">
        <f t="normal" ca="1">32-LENB(INDIRECT(ADDRESS(7830,546)))</f>
        <v>0</v>
      </c>
      <c r="UB7830" s="7" t="n">
        <v>7</v>
      </c>
      <c r="UC7830" s="7" t="n">
        <v>65533</v>
      </c>
      <c r="UD7830" s="7" t="n">
        <v>18548</v>
      </c>
      <c r="UE7830" s="7" t="s">
        <v>15</v>
      </c>
      <c r="UF7830" s="7" t="n">
        <f t="normal" ca="1">32-LENB(INDIRECT(ADDRESS(7830,551)))</f>
        <v>0</v>
      </c>
      <c r="UG7830" s="7" t="n">
        <v>7</v>
      </c>
      <c r="UH7830" s="7" t="n">
        <v>65533</v>
      </c>
      <c r="UI7830" s="7" t="n">
        <v>16452</v>
      </c>
      <c r="UJ7830" s="7" t="s">
        <v>15</v>
      </c>
      <c r="UK7830" s="7" t="n">
        <f t="normal" ca="1">32-LENB(INDIRECT(ADDRESS(7830,556)))</f>
        <v>0</v>
      </c>
      <c r="UL7830" s="7" t="n">
        <v>7</v>
      </c>
      <c r="UM7830" s="7" t="n">
        <v>65533</v>
      </c>
      <c r="UN7830" s="7" t="n">
        <v>16453</v>
      </c>
      <c r="UO7830" s="7" t="s">
        <v>15</v>
      </c>
      <c r="UP7830" s="7" t="n">
        <f t="normal" ca="1">32-LENB(INDIRECT(ADDRESS(7830,561)))</f>
        <v>0</v>
      </c>
      <c r="UQ7830" s="7" t="n">
        <v>7</v>
      </c>
      <c r="UR7830" s="7" t="n">
        <v>65533</v>
      </c>
      <c r="US7830" s="7" t="n">
        <v>53318</v>
      </c>
      <c r="UT7830" s="7" t="s">
        <v>15</v>
      </c>
      <c r="UU7830" s="7" t="n">
        <f t="normal" ca="1">32-LENB(INDIRECT(ADDRESS(7830,566)))</f>
        <v>0</v>
      </c>
      <c r="UV7830" s="7" t="n">
        <v>7</v>
      </c>
      <c r="UW7830" s="7" t="n">
        <v>65533</v>
      </c>
      <c r="UX7830" s="7" t="n">
        <v>1514</v>
      </c>
      <c r="UY7830" s="7" t="s">
        <v>15</v>
      </c>
      <c r="UZ7830" s="7" t="n">
        <f t="normal" ca="1">32-LENB(INDIRECT(ADDRESS(7830,571)))</f>
        <v>0</v>
      </c>
      <c r="VA7830" s="7" t="n">
        <v>7</v>
      </c>
      <c r="VB7830" s="7" t="n">
        <v>65533</v>
      </c>
      <c r="VC7830" s="7" t="n">
        <v>6513</v>
      </c>
      <c r="VD7830" s="7" t="s">
        <v>15</v>
      </c>
      <c r="VE7830" s="7" t="n">
        <f t="normal" ca="1">32-LENB(INDIRECT(ADDRESS(7830,576)))</f>
        <v>0</v>
      </c>
      <c r="VF7830" s="7" t="n">
        <v>7</v>
      </c>
      <c r="VG7830" s="7" t="n">
        <v>65533</v>
      </c>
      <c r="VH7830" s="7" t="n">
        <v>53319</v>
      </c>
      <c r="VI7830" s="7" t="s">
        <v>15</v>
      </c>
      <c r="VJ7830" s="7" t="n">
        <f t="normal" ca="1">32-LENB(INDIRECT(ADDRESS(7830,581)))</f>
        <v>0</v>
      </c>
      <c r="VK7830" s="7" t="n">
        <v>7</v>
      </c>
      <c r="VL7830" s="7" t="n">
        <v>65533</v>
      </c>
      <c r="VM7830" s="7" t="n">
        <v>53320</v>
      </c>
      <c r="VN7830" s="7" t="s">
        <v>15</v>
      </c>
      <c r="VO7830" s="7" t="n">
        <f t="normal" ca="1">32-LENB(INDIRECT(ADDRESS(7830,586)))</f>
        <v>0</v>
      </c>
      <c r="VP7830" s="7" t="n">
        <v>7</v>
      </c>
      <c r="VQ7830" s="7" t="n">
        <v>65533</v>
      </c>
      <c r="VR7830" s="7" t="n">
        <v>53321</v>
      </c>
      <c r="VS7830" s="7" t="s">
        <v>15</v>
      </c>
      <c r="VT7830" s="7" t="n">
        <f t="normal" ca="1">32-LENB(INDIRECT(ADDRESS(7830,591)))</f>
        <v>0</v>
      </c>
      <c r="VU7830" s="7" t="n">
        <v>7</v>
      </c>
      <c r="VV7830" s="7" t="n">
        <v>65533</v>
      </c>
      <c r="VW7830" s="7" t="n">
        <v>53322</v>
      </c>
      <c r="VX7830" s="7" t="s">
        <v>15</v>
      </c>
      <c r="VY7830" s="7" t="n">
        <f t="normal" ca="1">32-LENB(INDIRECT(ADDRESS(7830,596)))</f>
        <v>0</v>
      </c>
      <c r="VZ7830" s="7" t="n">
        <v>4</v>
      </c>
      <c r="WA7830" s="7" t="n">
        <v>65533</v>
      </c>
      <c r="WB7830" s="7" t="n">
        <v>2003</v>
      </c>
      <c r="WC7830" s="7" t="s">
        <v>15</v>
      </c>
      <c r="WD7830" s="7" t="n">
        <f t="normal" ca="1">32-LENB(INDIRECT(ADDRESS(7830,601)))</f>
        <v>0</v>
      </c>
      <c r="WE7830" s="7" t="n">
        <v>7</v>
      </c>
      <c r="WF7830" s="7" t="n">
        <v>65533</v>
      </c>
      <c r="WG7830" s="7" t="n">
        <v>53323</v>
      </c>
      <c r="WH7830" s="7" t="s">
        <v>15</v>
      </c>
      <c r="WI7830" s="7" t="n">
        <f t="normal" ca="1">32-LENB(INDIRECT(ADDRESS(7830,606)))</f>
        <v>0</v>
      </c>
      <c r="WJ7830" s="7" t="n">
        <v>5</v>
      </c>
      <c r="WK7830" s="7" t="n">
        <v>65533</v>
      </c>
      <c r="WL7830" s="7" t="n">
        <v>53701</v>
      </c>
      <c r="WM7830" s="7" t="s">
        <v>15</v>
      </c>
      <c r="WN7830" s="7" t="n">
        <f t="normal" ca="1">32-LENB(INDIRECT(ADDRESS(7830,611)))</f>
        <v>0</v>
      </c>
      <c r="WO7830" s="7" t="n">
        <v>5</v>
      </c>
      <c r="WP7830" s="7" t="n">
        <v>65533</v>
      </c>
      <c r="WQ7830" s="7" t="n">
        <v>53702</v>
      </c>
      <c r="WR7830" s="7" t="s">
        <v>15</v>
      </c>
      <c r="WS7830" s="7" t="n">
        <f t="normal" ca="1">32-LENB(INDIRECT(ADDRESS(7830,616)))</f>
        <v>0</v>
      </c>
      <c r="WT7830" s="7" t="n">
        <v>5</v>
      </c>
      <c r="WU7830" s="7" t="n">
        <v>65533</v>
      </c>
      <c r="WV7830" s="7" t="n">
        <v>53704</v>
      </c>
      <c r="WW7830" s="7" t="s">
        <v>15</v>
      </c>
      <c r="WX7830" s="7" t="n">
        <f t="normal" ca="1">32-LENB(INDIRECT(ADDRESS(7830,621)))</f>
        <v>0</v>
      </c>
      <c r="WY7830" s="7" t="n">
        <v>5</v>
      </c>
      <c r="WZ7830" s="7" t="n">
        <v>65533</v>
      </c>
      <c r="XA7830" s="7" t="n">
        <v>53703</v>
      </c>
      <c r="XB7830" s="7" t="s">
        <v>15</v>
      </c>
      <c r="XC7830" s="7" t="n">
        <f t="normal" ca="1">32-LENB(INDIRECT(ADDRESS(7830,626)))</f>
        <v>0</v>
      </c>
      <c r="XD7830" s="7" t="n">
        <v>7</v>
      </c>
      <c r="XE7830" s="7" t="n">
        <v>65533</v>
      </c>
      <c r="XF7830" s="7" t="n">
        <v>59999</v>
      </c>
      <c r="XG7830" s="7" t="s">
        <v>15</v>
      </c>
      <c r="XH7830" s="7" t="n">
        <f t="normal" ca="1">32-LENB(INDIRECT(ADDRESS(7830,631)))</f>
        <v>0</v>
      </c>
      <c r="XI7830" s="7" t="n">
        <v>4</v>
      </c>
      <c r="XJ7830" s="7" t="n">
        <v>65533</v>
      </c>
      <c r="XK7830" s="7" t="n">
        <v>12010</v>
      </c>
      <c r="XL7830" s="7" t="s">
        <v>15</v>
      </c>
      <c r="XM7830" s="7" t="n">
        <f t="normal" ca="1">32-LENB(INDIRECT(ADDRESS(7830,636)))</f>
        <v>0</v>
      </c>
      <c r="XN7830" s="7" t="n">
        <v>4</v>
      </c>
      <c r="XO7830" s="7" t="n">
        <v>65533</v>
      </c>
      <c r="XP7830" s="7" t="n">
        <v>12105</v>
      </c>
      <c r="XQ7830" s="7" t="s">
        <v>15</v>
      </c>
      <c r="XR7830" s="7" t="n">
        <f t="normal" ca="1">32-LENB(INDIRECT(ADDRESS(7830,641)))</f>
        <v>0</v>
      </c>
      <c r="XS7830" s="7" t="n">
        <v>4</v>
      </c>
      <c r="XT7830" s="7" t="n">
        <v>65533</v>
      </c>
      <c r="XU7830" s="7" t="n">
        <v>12105</v>
      </c>
      <c r="XV7830" s="7" t="s">
        <v>15</v>
      </c>
      <c r="XW7830" s="7" t="n">
        <f t="normal" ca="1">32-LENB(INDIRECT(ADDRESS(7830,646)))</f>
        <v>0</v>
      </c>
      <c r="XX7830" s="7" t="n">
        <v>4</v>
      </c>
      <c r="XY7830" s="7" t="n">
        <v>65533</v>
      </c>
      <c r="XZ7830" s="7" t="n">
        <v>12105</v>
      </c>
      <c r="YA7830" s="7" t="s">
        <v>15</v>
      </c>
      <c r="YB7830" s="7" t="n">
        <f t="normal" ca="1">32-LENB(INDIRECT(ADDRESS(7830,651)))</f>
        <v>0</v>
      </c>
      <c r="YC7830" s="7" t="n">
        <v>4</v>
      </c>
      <c r="YD7830" s="7" t="n">
        <v>65533</v>
      </c>
      <c r="YE7830" s="7" t="n">
        <v>12105</v>
      </c>
      <c r="YF7830" s="7" t="s">
        <v>15</v>
      </c>
      <c r="YG7830" s="7" t="n">
        <f t="normal" ca="1">32-LENB(INDIRECT(ADDRESS(7830,656)))</f>
        <v>0</v>
      </c>
      <c r="YH7830" s="7" t="n">
        <v>0</v>
      </c>
      <c r="YI7830" s="7" t="n">
        <v>65533</v>
      </c>
      <c r="YJ7830" s="7" t="n">
        <v>0</v>
      </c>
      <c r="YK7830" s="7" t="s">
        <v>15</v>
      </c>
      <c r="YL7830" s="7" t="n">
        <f t="normal" ca="1">32-LENB(INDIRECT(ADDRESS(7830,661)))</f>
        <v>0</v>
      </c>
    </row>
    <row r="7831" spans="1:12">
      <c r="A7831" t="s">
        <v>4</v>
      </c>
      <c r="B7831" s="4" t="s">
        <v>5</v>
      </c>
    </row>
    <row r="7832" spans="1:12">
      <c r="A7832" t="n">
        <v>62368</v>
      </c>
      <c r="B7832" s="5" t="n">
        <v>1</v>
      </c>
    </row>
    <row r="7833" spans="1:12" s="3" customFormat="1" customHeight="0">
      <c r="A7833" s="3" t="s">
        <v>2</v>
      </c>
      <c r="B7833" s="3" t="s">
        <v>469</v>
      </c>
    </row>
    <row r="7834" spans="1:12">
      <c r="A7834" t="s">
        <v>4</v>
      </c>
      <c r="B7834" s="4" t="s">
        <v>5</v>
      </c>
      <c r="C7834" s="4" t="s">
        <v>11</v>
      </c>
      <c r="D7834" s="4" t="s">
        <v>11</v>
      </c>
      <c r="E7834" s="4" t="s">
        <v>13</v>
      </c>
      <c r="F7834" s="4" t="s">
        <v>8</v>
      </c>
      <c r="G7834" s="4" t="s">
        <v>467</v>
      </c>
      <c r="H7834" s="4" t="s">
        <v>11</v>
      </c>
      <c r="I7834" s="4" t="s">
        <v>11</v>
      </c>
      <c r="J7834" s="4" t="s">
        <v>13</v>
      </c>
      <c r="K7834" s="4" t="s">
        <v>8</v>
      </c>
      <c r="L7834" s="4" t="s">
        <v>467</v>
      </c>
      <c r="M7834" s="4" t="s">
        <v>11</v>
      </c>
      <c r="N7834" s="4" t="s">
        <v>11</v>
      </c>
      <c r="O7834" s="4" t="s">
        <v>13</v>
      </c>
      <c r="P7834" s="4" t="s">
        <v>8</v>
      </c>
      <c r="Q7834" s="4" t="s">
        <v>467</v>
      </c>
    </row>
    <row r="7835" spans="1:12">
      <c r="A7835" t="n">
        <v>62384</v>
      </c>
      <c r="B7835" s="88" t="n">
        <v>257</v>
      </c>
      <c r="C7835" s="7" t="n">
        <v>4</v>
      </c>
      <c r="D7835" s="7" t="n">
        <v>65533</v>
      </c>
      <c r="E7835" s="7" t="n">
        <v>13215</v>
      </c>
      <c r="F7835" s="7" t="s">
        <v>15</v>
      </c>
      <c r="G7835" s="7" t="n">
        <f t="normal" ca="1">32-LENB(INDIRECT(ADDRESS(7835,6)))</f>
        <v>0</v>
      </c>
      <c r="H7835" s="7" t="n">
        <v>4</v>
      </c>
      <c r="I7835" s="7" t="n">
        <v>65533</v>
      </c>
      <c r="J7835" s="7" t="n">
        <v>13250</v>
      </c>
      <c r="K7835" s="7" t="s">
        <v>15</v>
      </c>
      <c r="L7835" s="7" t="n">
        <f t="normal" ca="1">32-LENB(INDIRECT(ADDRESS(7835,11)))</f>
        <v>0</v>
      </c>
      <c r="M7835" s="7" t="n">
        <v>0</v>
      </c>
      <c r="N7835" s="7" t="n">
        <v>65533</v>
      </c>
      <c r="O7835" s="7" t="n">
        <v>0</v>
      </c>
      <c r="P7835" s="7" t="s">
        <v>15</v>
      </c>
      <c r="Q7835" s="7" t="n">
        <f t="normal" ca="1">32-LENB(INDIRECT(ADDRESS(7835,16)))</f>
        <v>0</v>
      </c>
    </row>
    <row r="7836" spans="1:12">
      <c r="A7836" t="s">
        <v>4</v>
      </c>
      <c r="B7836" s="4" t="s">
        <v>5</v>
      </c>
    </row>
    <row r="7837" spans="1:12">
      <c r="A7837" t="n">
        <v>62504</v>
      </c>
      <c r="B7837" s="5" t="n">
        <v>1</v>
      </c>
    </row>
    <row r="7838" spans="1:12" s="3" customFormat="1" customHeight="0">
      <c r="A7838" s="3" t="s">
        <v>2</v>
      </c>
      <c r="B7838" s="3" t="s">
        <v>470</v>
      </c>
    </row>
    <row r="7839" spans="1:12">
      <c r="A7839" t="s">
        <v>4</v>
      </c>
      <c r="B7839" s="4" t="s">
        <v>5</v>
      </c>
      <c r="C7839" s="4" t="s">
        <v>11</v>
      </c>
      <c r="D7839" s="4" t="s">
        <v>11</v>
      </c>
      <c r="E7839" s="4" t="s">
        <v>13</v>
      </c>
      <c r="F7839" s="4" t="s">
        <v>8</v>
      </c>
      <c r="G7839" s="4" t="s">
        <v>467</v>
      </c>
      <c r="H7839" s="4" t="s">
        <v>11</v>
      </c>
      <c r="I7839" s="4" t="s">
        <v>11</v>
      </c>
      <c r="J7839" s="4" t="s">
        <v>13</v>
      </c>
      <c r="K7839" s="4" t="s">
        <v>8</v>
      </c>
      <c r="L7839" s="4" t="s">
        <v>467</v>
      </c>
      <c r="M7839" s="4" t="s">
        <v>11</v>
      </c>
      <c r="N7839" s="4" t="s">
        <v>11</v>
      </c>
      <c r="O7839" s="4" t="s">
        <v>13</v>
      </c>
      <c r="P7839" s="4" t="s">
        <v>8</v>
      </c>
      <c r="Q7839" s="4" t="s">
        <v>467</v>
      </c>
    </row>
    <row r="7840" spans="1:12">
      <c r="A7840" t="n">
        <v>62512</v>
      </c>
      <c r="B7840" s="88" t="n">
        <v>257</v>
      </c>
      <c r="C7840" s="7" t="n">
        <v>4</v>
      </c>
      <c r="D7840" s="7" t="n">
        <v>65533</v>
      </c>
      <c r="E7840" s="7" t="n">
        <v>13250</v>
      </c>
      <c r="F7840" s="7" t="s">
        <v>15</v>
      </c>
      <c r="G7840" s="7" t="n">
        <f t="normal" ca="1">32-LENB(INDIRECT(ADDRESS(7840,6)))</f>
        <v>0</v>
      </c>
      <c r="H7840" s="7" t="n">
        <v>4</v>
      </c>
      <c r="I7840" s="7" t="n">
        <v>65533</v>
      </c>
      <c r="J7840" s="7" t="n">
        <v>13215</v>
      </c>
      <c r="K7840" s="7" t="s">
        <v>15</v>
      </c>
      <c r="L7840" s="7" t="n">
        <f t="normal" ca="1">32-LENB(INDIRECT(ADDRESS(7840,11)))</f>
        <v>0</v>
      </c>
      <c r="M7840" s="7" t="n">
        <v>0</v>
      </c>
      <c r="N7840" s="7" t="n">
        <v>65533</v>
      </c>
      <c r="O7840" s="7" t="n">
        <v>0</v>
      </c>
      <c r="P7840" s="7" t="s">
        <v>15</v>
      </c>
      <c r="Q7840" s="7" t="n">
        <f t="normal" ca="1">32-LENB(INDIRECT(ADDRESS(7840,16)))</f>
        <v>0</v>
      </c>
    </row>
    <row r="7841" spans="1:77">
      <c r="A7841" t="s">
        <v>4</v>
      </c>
      <c r="B7841" s="4" t="s">
        <v>5</v>
      </c>
    </row>
    <row r="7842" spans="1:77">
      <c r="A7842" t="n">
        <v>62632</v>
      </c>
      <c r="B7842" s="5" t="n">
        <v>1</v>
      </c>
    </row>
    <row r="7843" spans="1:77" s="3" customFormat="1" customHeight="0">
      <c r="A7843" s="3" t="s">
        <v>2</v>
      </c>
      <c r="B7843" s="3" t="s">
        <v>471</v>
      </c>
    </row>
    <row r="7844" spans="1:77">
      <c r="A7844" t="s">
        <v>4</v>
      </c>
      <c r="B7844" s="4" t="s">
        <v>5</v>
      </c>
      <c r="C7844" s="4" t="s">
        <v>11</v>
      </c>
      <c r="D7844" s="4" t="s">
        <v>11</v>
      </c>
      <c r="E7844" s="4" t="s">
        <v>13</v>
      </c>
      <c r="F7844" s="4" t="s">
        <v>8</v>
      </c>
      <c r="G7844" s="4" t="s">
        <v>467</v>
      </c>
      <c r="H7844" s="4" t="s">
        <v>11</v>
      </c>
      <c r="I7844" s="4" t="s">
        <v>11</v>
      </c>
      <c r="J7844" s="4" t="s">
        <v>13</v>
      </c>
      <c r="K7844" s="4" t="s">
        <v>8</v>
      </c>
      <c r="L7844" s="4" t="s">
        <v>467</v>
      </c>
      <c r="M7844" s="4" t="s">
        <v>11</v>
      </c>
      <c r="N7844" s="4" t="s">
        <v>11</v>
      </c>
      <c r="O7844" s="4" t="s">
        <v>13</v>
      </c>
      <c r="P7844" s="4" t="s">
        <v>8</v>
      </c>
      <c r="Q7844" s="4" t="s">
        <v>467</v>
      </c>
      <c r="R7844" s="4" t="s">
        <v>11</v>
      </c>
      <c r="S7844" s="4" t="s">
        <v>11</v>
      </c>
      <c r="T7844" s="4" t="s">
        <v>13</v>
      </c>
      <c r="U7844" s="4" t="s">
        <v>8</v>
      </c>
      <c r="V7844" s="4" t="s">
        <v>467</v>
      </c>
      <c r="W7844" s="4" t="s">
        <v>11</v>
      </c>
      <c r="X7844" s="4" t="s">
        <v>11</v>
      </c>
      <c r="Y7844" s="4" t="s">
        <v>13</v>
      </c>
      <c r="Z7844" s="4" t="s">
        <v>8</v>
      </c>
      <c r="AA7844" s="4" t="s">
        <v>467</v>
      </c>
      <c r="AB7844" s="4" t="s">
        <v>11</v>
      </c>
      <c r="AC7844" s="4" t="s">
        <v>11</v>
      </c>
      <c r="AD7844" s="4" t="s">
        <v>13</v>
      </c>
      <c r="AE7844" s="4" t="s">
        <v>8</v>
      </c>
      <c r="AF7844" s="4" t="s">
        <v>467</v>
      </c>
      <c r="AG7844" s="4" t="s">
        <v>11</v>
      </c>
      <c r="AH7844" s="4" t="s">
        <v>11</v>
      </c>
      <c r="AI7844" s="4" t="s">
        <v>13</v>
      </c>
      <c r="AJ7844" s="4" t="s">
        <v>8</v>
      </c>
      <c r="AK7844" s="4" t="s">
        <v>467</v>
      </c>
      <c r="AL7844" s="4" t="s">
        <v>11</v>
      </c>
      <c r="AM7844" s="4" t="s">
        <v>11</v>
      </c>
      <c r="AN7844" s="4" t="s">
        <v>13</v>
      </c>
      <c r="AO7844" s="4" t="s">
        <v>8</v>
      </c>
      <c r="AP7844" s="4" t="s">
        <v>467</v>
      </c>
      <c r="AQ7844" s="4" t="s">
        <v>11</v>
      </c>
      <c r="AR7844" s="4" t="s">
        <v>11</v>
      </c>
      <c r="AS7844" s="4" t="s">
        <v>13</v>
      </c>
      <c r="AT7844" s="4" t="s">
        <v>8</v>
      </c>
      <c r="AU7844" s="4" t="s">
        <v>467</v>
      </c>
      <c r="AV7844" s="4" t="s">
        <v>11</v>
      </c>
      <c r="AW7844" s="4" t="s">
        <v>11</v>
      </c>
      <c r="AX7844" s="4" t="s">
        <v>13</v>
      </c>
      <c r="AY7844" s="4" t="s">
        <v>8</v>
      </c>
      <c r="AZ7844" s="4" t="s">
        <v>467</v>
      </c>
      <c r="BA7844" s="4" t="s">
        <v>11</v>
      </c>
      <c r="BB7844" s="4" t="s">
        <v>11</v>
      </c>
      <c r="BC7844" s="4" t="s">
        <v>13</v>
      </c>
      <c r="BD7844" s="4" t="s">
        <v>8</v>
      </c>
      <c r="BE7844" s="4" t="s">
        <v>467</v>
      </c>
      <c r="BF7844" s="4" t="s">
        <v>11</v>
      </c>
      <c r="BG7844" s="4" t="s">
        <v>11</v>
      </c>
      <c r="BH7844" s="4" t="s">
        <v>13</v>
      </c>
      <c r="BI7844" s="4" t="s">
        <v>8</v>
      </c>
      <c r="BJ7844" s="4" t="s">
        <v>467</v>
      </c>
      <c r="BK7844" s="4" t="s">
        <v>11</v>
      </c>
      <c r="BL7844" s="4" t="s">
        <v>11</v>
      </c>
      <c r="BM7844" s="4" t="s">
        <v>13</v>
      </c>
      <c r="BN7844" s="4" t="s">
        <v>8</v>
      </c>
      <c r="BO7844" s="4" t="s">
        <v>467</v>
      </c>
      <c r="BP7844" s="4" t="s">
        <v>11</v>
      </c>
      <c r="BQ7844" s="4" t="s">
        <v>11</v>
      </c>
      <c r="BR7844" s="4" t="s">
        <v>13</v>
      </c>
      <c r="BS7844" s="4" t="s">
        <v>8</v>
      </c>
      <c r="BT7844" s="4" t="s">
        <v>467</v>
      </c>
      <c r="BU7844" s="4" t="s">
        <v>11</v>
      </c>
      <c r="BV7844" s="4" t="s">
        <v>11</v>
      </c>
      <c r="BW7844" s="4" t="s">
        <v>13</v>
      </c>
      <c r="BX7844" s="4" t="s">
        <v>8</v>
      </c>
      <c r="BY7844" s="4" t="s">
        <v>467</v>
      </c>
    </row>
    <row r="7845" spans="1:77">
      <c r="A7845" t="n">
        <v>62640</v>
      </c>
      <c r="B7845" s="88" t="n">
        <v>257</v>
      </c>
      <c r="C7845" s="7" t="n">
        <v>4</v>
      </c>
      <c r="D7845" s="7" t="n">
        <v>65533</v>
      </c>
      <c r="E7845" s="7" t="n">
        <v>2002</v>
      </c>
      <c r="F7845" s="7" t="s">
        <v>15</v>
      </c>
      <c r="G7845" s="7" t="n">
        <f t="normal" ca="1">32-LENB(INDIRECT(ADDRESS(7845,6)))</f>
        <v>0</v>
      </c>
      <c r="H7845" s="7" t="n">
        <v>7</v>
      </c>
      <c r="I7845" s="7" t="n">
        <v>65533</v>
      </c>
      <c r="J7845" s="7" t="n">
        <v>65156</v>
      </c>
      <c r="K7845" s="7" t="s">
        <v>15</v>
      </c>
      <c r="L7845" s="7" t="n">
        <f t="normal" ca="1">32-LENB(INDIRECT(ADDRESS(7845,11)))</f>
        <v>0</v>
      </c>
      <c r="M7845" s="7" t="n">
        <v>7</v>
      </c>
      <c r="N7845" s="7" t="n">
        <v>65533</v>
      </c>
      <c r="O7845" s="7" t="n">
        <v>65157</v>
      </c>
      <c r="P7845" s="7" t="s">
        <v>15</v>
      </c>
      <c r="Q7845" s="7" t="n">
        <f t="normal" ca="1">32-LENB(INDIRECT(ADDRESS(7845,16)))</f>
        <v>0</v>
      </c>
      <c r="R7845" s="7" t="n">
        <v>7</v>
      </c>
      <c r="S7845" s="7" t="n">
        <v>65533</v>
      </c>
      <c r="T7845" s="7" t="n">
        <v>65158</v>
      </c>
      <c r="U7845" s="7" t="s">
        <v>15</v>
      </c>
      <c r="V7845" s="7" t="n">
        <f t="normal" ca="1">32-LENB(INDIRECT(ADDRESS(7845,21)))</f>
        <v>0</v>
      </c>
      <c r="W7845" s="7" t="n">
        <v>7</v>
      </c>
      <c r="X7845" s="7" t="n">
        <v>65533</v>
      </c>
      <c r="Y7845" s="7" t="n">
        <v>65159</v>
      </c>
      <c r="Z7845" s="7" t="s">
        <v>15</v>
      </c>
      <c r="AA7845" s="7" t="n">
        <f t="normal" ca="1">32-LENB(INDIRECT(ADDRESS(7845,26)))</f>
        <v>0</v>
      </c>
      <c r="AB7845" s="7" t="n">
        <v>7</v>
      </c>
      <c r="AC7845" s="7" t="n">
        <v>65533</v>
      </c>
      <c r="AD7845" s="7" t="n">
        <v>65160</v>
      </c>
      <c r="AE7845" s="7" t="s">
        <v>15</v>
      </c>
      <c r="AF7845" s="7" t="n">
        <f t="normal" ca="1">32-LENB(INDIRECT(ADDRESS(7845,31)))</f>
        <v>0</v>
      </c>
      <c r="AG7845" s="7" t="n">
        <v>7</v>
      </c>
      <c r="AH7845" s="7" t="n">
        <v>65533</v>
      </c>
      <c r="AI7845" s="7" t="n">
        <v>65161</v>
      </c>
      <c r="AJ7845" s="7" t="s">
        <v>15</v>
      </c>
      <c r="AK7845" s="7" t="n">
        <f t="normal" ca="1">32-LENB(INDIRECT(ADDRESS(7845,36)))</f>
        <v>0</v>
      </c>
      <c r="AL7845" s="7" t="n">
        <v>7</v>
      </c>
      <c r="AM7845" s="7" t="n">
        <v>65533</v>
      </c>
      <c r="AN7845" s="7" t="n">
        <v>65162</v>
      </c>
      <c r="AO7845" s="7" t="s">
        <v>15</v>
      </c>
      <c r="AP7845" s="7" t="n">
        <f t="normal" ca="1">32-LENB(INDIRECT(ADDRESS(7845,41)))</f>
        <v>0</v>
      </c>
      <c r="AQ7845" s="7" t="n">
        <v>7</v>
      </c>
      <c r="AR7845" s="7" t="n">
        <v>65533</v>
      </c>
      <c r="AS7845" s="7" t="n">
        <v>65163</v>
      </c>
      <c r="AT7845" s="7" t="s">
        <v>15</v>
      </c>
      <c r="AU7845" s="7" t="n">
        <f t="normal" ca="1">32-LENB(INDIRECT(ADDRESS(7845,46)))</f>
        <v>0</v>
      </c>
      <c r="AV7845" s="7" t="n">
        <v>7</v>
      </c>
      <c r="AW7845" s="7" t="n">
        <v>65533</v>
      </c>
      <c r="AX7845" s="7" t="n">
        <v>65164</v>
      </c>
      <c r="AY7845" s="7" t="s">
        <v>15</v>
      </c>
      <c r="AZ7845" s="7" t="n">
        <f t="normal" ca="1">32-LENB(INDIRECT(ADDRESS(7845,51)))</f>
        <v>0</v>
      </c>
      <c r="BA7845" s="7" t="n">
        <v>7</v>
      </c>
      <c r="BB7845" s="7" t="n">
        <v>65533</v>
      </c>
      <c r="BC7845" s="7" t="n">
        <v>65165</v>
      </c>
      <c r="BD7845" s="7" t="s">
        <v>15</v>
      </c>
      <c r="BE7845" s="7" t="n">
        <f t="normal" ca="1">32-LENB(INDIRECT(ADDRESS(7845,56)))</f>
        <v>0</v>
      </c>
      <c r="BF7845" s="7" t="n">
        <v>7</v>
      </c>
      <c r="BG7845" s="7" t="n">
        <v>65533</v>
      </c>
      <c r="BH7845" s="7" t="n">
        <v>65166</v>
      </c>
      <c r="BI7845" s="7" t="s">
        <v>15</v>
      </c>
      <c r="BJ7845" s="7" t="n">
        <f t="normal" ca="1">32-LENB(INDIRECT(ADDRESS(7845,61)))</f>
        <v>0</v>
      </c>
      <c r="BK7845" s="7" t="n">
        <v>7</v>
      </c>
      <c r="BL7845" s="7" t="n">
        <v>65533</v>
      </c>
      <c r="BM7845" s="7" t="n">
        <v>65167</v>
      </c>
      <c r="BN7845" s="7" t="s">
        <v>15</v>
      </c>
      <c r="BO7845" s="7" t="n">
        <f t="normal" ca="1">32-LENB(INDIRECT(ADDRESS(7845,66)))</f>
        <v>0</v>
      </c>
      <c r="BP7845" s="7" t="n">
        <v>7</v>
      </c>
      <c r="BQ7845" s="7" t="n">
        <v>65533</v>
      </c>
      <c r="BR7845" s="7" t="n">
        <v>65168</v>
      </c>
      <c r="BS7845" s="7" t="s">
        <v>15</v>
      </c>
      <c r="BT7845" s="7" t="n">
        <f t="normal" ca="1">32-LENB(INDIRECT(ADDRESS(7845,71)))</f>
        <v>0</v>
      </c>
      <c r="BU7845" s="7" t="n">
        <v>0</v>
      </c>
      <c r="BV7845" s="7" t="n">
        <v>65533</v>
      </c>
      <c r="BW7845" s="7" t="n">
        <v>0</v>
      </c>
      <c r="BX7845" s="7" t="s">
        <v>15</v>
      </c>
      <c r="BY7845" s="7" t="n">
        <f t="normal" ca="1">32-LENB(INDIRECT(ADDRESS(7845,76)))</f>
        <v>0</v>
      </c>
    </row>
    <row r="7846" spans="1:77">
      <c r="A7846" t="s">
        <v>4</v>
      </c>
      <c r="B7846" s="4" t="s">
        <v>5</v>
      </c>
    </row>
    <row r="7847" spans="1:77">
      <c r="A7847" t="n">
        <v>63240</v>
      </c>
      <c r="B784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2025-09-06T21:46:28</dcterms:created>
  <dcterms:modified xsi:type="dcterms:W3CDTF">2025-09-06T21:46:28</dcterms:modified>
</cp:coreProperties>
</file>