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B7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E8FF73"/>
      </patternFill>
    </fill>
    <fill>
      <patternFill patternType="solid">
        <fgColor rgb="FFFFBE73"/>
      </patternFill>
    </fill>
    <fill>
      <patternFill patternType="solid">
        <fgColor rgb="FF73FF94"/>
      </patternFill>
    </fill>
    <fill>
      <patternFill patternType="solid">
        <fgColor rgb="FFB0FF73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91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A2FF73"/>
      </patternFill>
    </fill>
    <fill>
      <patternFill patternType="solid">
        <fgColor rgb="FFFFD773"/>
      </patternFill>
    </fill>
    <fill>
      <patternFill patternType="solid">
        <fgColor rgb="FFFFDC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DA73"/>
      </patternFill>
    </fill>
    <fill>
      <patternFill patternType="solid">
        <fgColor rgb="FF9FFF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F373"/>
      </patternFill>
    </fill>
    <fill>
      <patternFill patternType="solid">
        <fgColor rgb="FFF1FF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EFFF73"/>
      </patternFill>
    </fill>
    <fill>
      <patternFill patternType="solid">
        <fgColor rgb="FFFFE3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D7FF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73FF78"/>
      </patternFill>
    </fill>
    <fill>
      <patternFill patternType="solid">
        <fgColor rgb="FFFFEF73"/>
      </patternFill>
    </fill>
    <fill>
      <patternFill patternType="solid">
        <fgColor rgb="FFFFA473"/>
      </patternFill>
    </fill>
    <fill>
      <patternFill patternType="solid">
        <fgColor rgb="FFFFB773"/>
      </patternFill>
    </fill>
    <fill>
      <patternFill patternType="solid">
        <fgColor rgb="FFD5FF73"/>
      </patternFill>
    </fill>
    <fill>
      <patternFill patternType="solid">
        <fgColor rgb="FF7CFF73"/>
      </patternFill>
    </fill>
    <fill>
      <patternFill patternType="solid">
        <fgColor rgb="FFC7FF73"/>
      </patternFill>
    </fill>
    <fill>
      <patternFill patternType="solid">
        <fgColor rgb="FFECFF73"/>
      </patternFill>
    </fill>
    <fill>
      <patternFill patternType="solid">
        <fgColor rgb="FFD0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0" xfId="0" applyFill="1" applyAlignment="1">
      <alignment horizontal="center" vertical="center" wrapText="1"/>
    </xf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<sst xmlns="http://schemas.openxmlformats.org/spreadsheetml/2006/main" count="16071" uniqueCount="321">
  <si>
    <t>CS2</t>
  </si>
  <si>
    <t>m4001</t>
  </si>
  <si>
    <t>FUNCTION</t>
  </si>
  <si>
    <t/>
  </si>
  <si>
    <t>Location</t>
  </si>
  <si>
    <t>OP Code</t>
  </si>
  <si>
    <t>string</t>
  </si>
  <si>
    <t>bm4001</t>
  </si>
  <si>
    <t>fill</t>
  </si>
  <si>
    <t>int</t>
  </si>
  <si>
    <t>short</t>
  </si>
  <si>
    <t>mon227_c04</t>
  </si>
  <si>
    <t/>
  </si>
  <si>
    <t>byte</t>
  </si>
  <si>
    <t>bytearray</t>
  </si>
  <si>
    <t>mon042_c01</t>
  </si>
  <si>
    <t>mon042</t>
  </si>
  <si>
    <t>mon117_c00</t>
  </si>
  <si>
    <t>mon041</t>
  </si>
  <si>
    <t>mon041_c01</t>
  </si>
  <si>
    <t>PreInit</t>
  </si>
  <si>
    <t>FC_Change_MapColor</t>
  </si>
  <si>
    <t>pointer</t>
  </si>
  <si>
    <t>Start</t>
  </si>
  <si>
    <t>End</t>
  </si>
  <si>
    <t>Init</t>
  </si>
  <si>
    <t>event/ev2sk000.eff</t>
  </si>
  <si>
    <t>event/ev2wa010.eff</t>
  </si>
  <si>
    <t>event/ev2sk007.eff</t>
  </si>
  <si>
    <t>float</t>
  </si>
  <si>
    <t>tbox00</t>
  </si>
  <si>
    <t>tbox01</t>
  </si>
  <si>
    <t>tbox02</t>
  </si>
  <si>
    <t>LP_mbox00</t>
  </si>
  <si>
    <t>EV_AVoice_Treasure01</t>
  </si>
  <si>
    <t>EV_AVoice_Treasure02</t>
  </si>
  <si>
    <t>kbox00</t>
  </si>
  <si>
    <t>LP_kbox00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</si>
  <si>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</si>
  <si>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</si>
  <si>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</si>
  <si>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</si>
  <si>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</si>
  <si>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</si>
  <si>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</si>
  <si>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</si>
  <si>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healobject00</t>
  </si>
  <si>
    <t>LP_healobject</t>
  </si>
  <si>
    <t>EV_AVoice_BigEnemy01</t>
  </si>
  <si>
    <t>EV_AVoice_BigEnemy02</t>
  </si>
  <si>
    <t>EV_AVoice_BigEnemy03</t>
  </si>
  <si>
    <t>Init_Replay</t>
  </si>
  <si>
    <t>Init_Replay</t>
  </si>
  <si>
    <t>switch00</t>
  </si>
  <si>
    <t>on_c</t>
  </si>
  <si>
    <t>event00</t>
  </si>
  <si>
    <t>open_c</t>
  </si>
  <si>
    <t>LP_switch00</t>
  </si>
  <si>
    <t>__mmp__</t>
  </si>
  <si>
    <t>sw00_off</t>
  </si>
  <si>
    <t>sw00_on</t>
  </si>
  <si>
    <t>wait</t>
  </si>
  <si>
    <t>switch01</t>
  </si>
  <si>
    <t>event01</t>
  </si>
  <si>
    <t>LP_switch01</t>
  </si>
  <si>
    <t>sw01_off</t>
  </si>
  <si>
    <t>sw01_on</t>
  </si>
  <si>
    <t>goal</t>
  </si>
  <si>
    <t>door02</t>
  </si>
  <si>
    <t>open1_c</t>
  </si>
  <si>
    <t>LP_DOOR_TO_2ND</t>
  </si>
  <si>
    <t>Reinit</t>
  </si>
  <si>
    <t>LP_mbox00_Get</t>
  </si>
  <si>
    <t>LP_kbox00_Get</t>
  </si>
  <si>
    <t>SB_01_VISIT_CHIREIKUTSU2</t>
  </si>
  <si>
    <t>WP_WarpOut</t>
  </si>
  <si>
    <t>LP_kbox00</t>
  </si>
  <si>
    <t>dialog</t>
  </si>
  <si>
    <t>A spiritual presence is emanating from the chest.
Combatants: Machias, Fie
Monster Level: L54</t>
  </si>
  <si>
    <t>Open the Trial Chest?</t>
  </si>
  <si>
    <t>Yes</t>
  </si>
  <si>
    <t>No</t>
  </si>
  <si>
    <t>open</t>
  </si>
  <si>
    <t>FC_Party_Face_Reset2</t>
  </si>
  <si>
    <t>FC_MapJumpState</t>
  </si>
  <si>
    <t>FC_MapJumpState2</t>
  </si>
  <si>
    <t>You try to open the trial chest. It claps its hands over its
ears and whispers, 'I can't hear you.'</t>
  </si>
  <si>
    <t>LP_kbox00_Get</t>
  </si>
  <si>
    <t>Overcame the trial!</t>
  </si>
  <si>
    <t>Machias and Fie can now use Overdrive
when linked with one another.</t>
  </si>
  <si>
    <t>Machias and Fie can now use Overdrive II
when linked with one another.</t>
  </si>
  <si>
    <t>Machias and Fie's bond strengthened!</t>
  </si>
  <si>
    <t>HP and EP were fully restored!</t>
  </si>
  <si>
    <t>TU_01_KBOX_C</t>
  </si>
  <si>
    <t>AniFieldAttack</t>
  </si>
  <si>
    <t>AniWait</t>
  </si>
  <si>
    <t>FC_Start_Party</t>
  </si>
  <si>
    <t>FC_chr_entry</t>
  </si>
  <si>
    <t>#E_2#M_0</t>
  </si>
  <si>
    <t>#K#0TIs that a treasure chest?</t>
  </si>
  <si>
    <t>#E_2#M_A</t>
  </si>
  <si>
    <t>#K#0TIt looks different compared to the
ones we usually see.</t>
  </si>
  <si>
    <t>#E[1]#M_0</t>
  </si>
  <si>
    <t>#K#0TI think it's safe to say this thing's
not your run-of-the-mill chest.</t>
  </si>
  <si>
    <t>#E[1]#M_A</t>
  </si>
  <si>
    <t>#K#0TI would have to agree.</t>
  </si>
  <si>
    <t>#E_0#M_AAnd from what I can tell, only you
two can open it, Machias and Fie.</t>
  </si>
  <si>
    <t>#E[C]#M[3]</t>
  </si>
  <si>
    <t>#K#0TUs...?</t>
  </si>
  <si>
    <t>#E_0#M_0</t>
  </si>
  <si>
    <t>#K#0TWhy us?</t>
  </si>
  <si>
    <t>#E[1]#M_4</t>
  </si>
  <si>
    <t>#K#0TYour guess is as good as mine. For whatever
reason, your wavelengths match that of this
chest.</t>
  </si>
  <si>
    <t>#E_0#M_4Why not open it and see what happens?</t>
  </si>
  <si>
    <t>Field maps and dungeons contain special blue chests known
as 'Trial Chests.' These contain powerful monsters and can
only be opened with specific characters.</t>
  </si>
  <si>
    <t>Inspecting the chest once all required characters are present
will allow you to take on and conquer the enemies within.</t>
  </si>
  <si>
    <t>Overcoming the trial will net those who emerge victorious a
large amount of link EXP as well as let them use Overdrive
together in battle.</t>
  </si>
  <si>
    <t>FC_End_Party</t>
  </si>
  <si>
    <t>Reinit</t>
  </si>
  <si>
    <t>TU_01_KBOX_C</t>
  </si>
  <si>
    <t>Information on Trial Chests has been added to the
notebook.</t>
  </si>
  <si>
    <t>LP_DOOR_TO_2ND</t>
  </si>
  <si>
    <t>The door is sealed shut.</t>
  </si>
  <si>
    <t>LP_mbox00</t>
  </si>
  <si>
    <t>LP_mbox00_Get</t>
  </si>
  <si>
    <t xml:space="preserve">Obtained </t>
  </si>
  <si>
    <t>.</t>
  </si>
  <si>
    <t>LP_switch00</t>
  </si>
  <si>
    <t>on</t>
  </si>
  <si>
    <t>LP_switch01</t>
  </si>
  <si>
    <t>LP_healobject</t>
  </si>
  <si>
    <t>EV_healobject</t>
  </si>
  <si>
    <t>LP_warpobj00</t>
  </si>
  <si>
    <t>event/ev2wa011.eff</t>
  </si>
  <si>
    <t>event/ev2wa012.eff</t>
  </si>
  <si>
    <t>Warp to [Terra Shrine - Entrance]</t>
  </si>
  <si>
    <t>Warp to [Terra Shrine - Depths]</t>
  </si>
  <si>
    <t>Cancel</t>
  </si>
  <si>
    <t>m4000</t>
  </si>
  <si>
    <t>m4001</t>
  </si>
  <si>
    <t>m4002</t>
  </si>
  <si>
    <t>WP_WarpOut</t>
  </si>
  <si>
    <t>event/ev2wa013.eff</t>
  </si>
  <si>
    <t>EV_01_23_00</t>
  </si>
  <si>
    <t>event/ev2gk009.eff</t>
  </si>
  <si>
    <t>C_NPC052</t>
  </si>
  <si>
    <t>Celine</t>
  </si>
  <si>
    <t>C_MON227_C04</t>
  </si>
  <si>
    <t>Monster A</t>
  </si>
  <si>
    <t>mon227</t>
  </si>
  <si>
    <t>Monster B</t>
  </si>
  <si>
    <t>Monster C</t>
  </si>
  <si>
    <t>AniEv3010</t>
  </si>
  <si>
    <t>ET_01_23_00_AniEvKincho</t>
  </si>
  <si>
    <t>NODE_CENTER</t>
  </si>
  <si>
    <t>ET_01_23_00_AniEvKincho</t>
  </si>
  <si>
    <t>2[autoE2]</t>
  </si>
  <si>
    <t>0[autoM0]</t>
  </si>
  <si>
    <t>#b</t>
  </si>
  <si>
    <t>0</t>
  </si>
  <si>
    <t>EV_01_23_01</t>
  </si>
  <si>
    <t>I_SVIS048</t>
  </si>
  <si>
    <t>I_VIS003</t>
  </si>
  <si>
    <t>C_NPC900</t>
  </si>
  <si>
    <t>Dummy</t>
  </si>
  <si>
    <t>AniEvOdoroki</t>
  </si>
  <si>
    <t>AniEvUdegumi</t>
  </si>
  <si>
    <t>AniEvAttachEquip</t>
  </si>
  <si>
    <t>SubAttackEndEV</t>
  </si>
  <si>
    <t>#E[9]#M_0</t>
  </si>
  <si>
    <t>#1KWhew... I wasn't expecting us to be 
attacked the moment we walked into
the room.</t>
  </si>
  <si>
    <t>#E_8#M_0</t>
  </si>
  <si>
    <t>#1KThey were pretty tough, but look on
the bright side! We won, at least.</t>
  </si>
  <si>
    <t>#1KYou think they were protecting that
door?</t>
  </si>
  <si>
    <t>#E[C]#M_0</t>
  </si>
  <si>
    <t>#K#0T#FHmm...</t>
  </si>
  <si>
    <t>#E[1]#M_0...It looks kinda familiar.</t>
  </si>
  <si>
    <t>#E[C]#M_A</t>
  </si>
  <si>
    <t>#K#0T#FDoes it?</t>
  </si>
  <si>
    <t>#E_8#M_A</t>
  </si>
  <si>
    <t>#K#0T#FYeah. We've seen that emblem somewhere
before.</t>
  </si>
  <si>
    <t>#K#0T#FI know where, too.</t>
  </si>
  <si>
    <t>#E[3]#M_0In the underground part of the
old schoolhouse.</t>
  </si>
  <si>
    <t>#E[3]#M_0</t>
  </si>
  <si>
    <t>#3KYou're right. It's a perfect match, even.</t>
  </si>
  <si>
    <t>#E_2#M_0But then, what's something like this
doing here?</t>
  </si>
  <si>
    <t>#E_J#M[A]</t>
  </si>
  <si>
    <t>#3K...</t>
  </si>
  <si>
    <t>#E_I#M[0]</t>
  </si>
  <si>
    <t>#3K(I don't think we're gonna get anything
out of her, as usual.)</t>
  </si>
  <si>
    <t>0[autoE0]</t>
  </si>
  <si>
    <t>#K#FWell, it's not like we can do anything
about it. This is as far as we can go.</t>
  </si>
  <si>
    <t>#E_0#M_0We should probably head back outside.</t>
  </si>
  <si>
    <t>ET_01_23_01_TurnToREAN</t>
  </si>
  <si>
    <t>#4K#FYeah, that sounds like a plan to me.</t>
  </si>
  <si>
    <t>FC_look_dir_Yes</t>
  </si>
  <si>
    <t>#3KLet's keep going to the fortress.</t>
  </si>
  <si>
    <t>ET_01_23_01_Return</t>
  </si>
  <si>
    <t>C[autoEC]</t>
  </si>
  <si>
    <t>#E[C]#M[0]</t>
  </si>
  <si>
    <t>(What the...?)</t>
  </si>
  <si>
    <t>#E[B]#M[0](It feels like something's flowing inside
me...)</t>
  </si>
  <si>
    <t>Young Man</t>
  </si>
  <si>
    <t>#0T#8C#800W#8CThe village is burning...</t>
  </si>
  <si>
    <t>Subordinate</t>
  </si>
  <si>
    <t xml:space="preserve">#0T#8C#800W#8CWe believe it to be the work of the
Gunnar Army. </t>
  </si>
  <si>
    <t>#8C#8CThe aim was supposedly to force out
enemy combatants who were hiding
here.</t>
  </si>
  <si>
    <t>#0T#8C#800W#8CJust for that...</t>
  </si>
  <si>
    <t>#8C#8CJust for that, innocent people had
their homes burned, their lives taken
from them...</t>
  </si>
  <si>
    <t>#8C#8CIs this truly what war is all about?</t>
  </si>
  <si>
    <t>#0T#8C#800W#8CYour Highness...</t>
  </si>
  <si>
    <t>#0T#8C#800W#8C...Let us depart.</t>
  </si>
  <si>
    <t>#8C#8CWe cannot allow these meaningless sacrifices,
this foolish war, to go on a moment longer.</t>
  </si>
  <si>
    <t>C</t>
  </si>
  <si>
    <t>#K#FWhat was that...?</t>
  </si>
  <si>
    <t>#E_E#M[0](Was I hallucinating? No, it felt more...)</t>
  </si>
  <si>
    <t>#K#0T#F...What's wrong, Rean?</t>
  </si>
  <si>
    <t>#K#0TWe need to hurry back outside.</t>
  </si>
  <si>
    <t>#E[1]#M_0We've spent too long inside here as it is.</t>
  </si>
  <si>
    <t>#K#FOh, yeah. Sorry. I'll be right there.</t>
  </si>
  <si>
    <t>#E_2#M[0](This isn't the time to figure it out.
I'd better put it out of my mind for
now.)</t>
  </si>
  <si>
    <t>#K...</t>
  </si>
  <si>
    <t>FC_AddAP_3</t>
  </si>
  <si>
    <t>ET_01_23_01_TurnToREAN</t>
  </si>
  <si>
    <t>ET_01_23_01_Return</t>
  </si>
  <si>
    <t>EV_03_26_00</t>
  </si>
  <si>
    <t>#E_0#M[0]</t>
  </si>
  <si>
    <t>#K#0T(This must be the door Celine mentioned.)</t>
  </si>
  <si>
    <t>#E[1]#M[0](I know there're several Spirit Shrines
in Erebonia, but it'd probably be best
to explore them one at a time.)</t>
  </si>
  <si>
    <t>#E_2#M[0](Should we dive in?)</t>
  </si>
  <si>
    <t>Begin Exploring</t>
  </si>
  <si>
    <t>Walk Away</t>
  </si>
  <si>
    <t>ET_03_26_00_StopperEnd</t>
  </si>
  <si>
    <t>event/ev2ce002.eff</t>
  </si>
  <si>
    <t>event/ev2sk018.eff</t>
  </si>
  <si>
    <t>event/ev2sk019.eff</t>
  </si>
  <si>
    <t>#2KWell, we made it this far without
any problems.</t>
  </si>
  <si>
    <t>#E_I#M_0I don't think any monsters are going
to appear like they did before, either.</t>
  </si>
  <si>
    <t>#E[1]#M_0(I think that's the last of seeing
someone else's memories, too...)</t>
  </si>
  <si>
    <t>#2KWell, guess this is it.</t>
  </si>
  <si>
    <t>#1K#FStep aside. I'll open it.</t>
  </si>
  <si>
    <t>#2KYou will...?</t>
  </si>
  <si>
    <t>1</t>
  </si>
  <si>
    <t>#1P#8C#8CShrine of radiance, crafted by the gnomes...</t>
  </si>
  <si>
    <t>#8C#8C...by the hand of the spirits, open your doors,
and guide us to the proving grounds...</t>
  </si>
  <si>
    <t>open1</t>
  </si>
  <si>
    <t>#E[C]#M[8]</t>
  </si>
  <si>
    <t>#4K...!</t>
  </si>
  <si>
    <t>#4K#FIt actually opened.</t>
  </si>
  <si>
    <t>ET_03_26_00_LookCELINE2</t>
  </si>
  <si>
    <t>#4KAnd you knew how to do that
all this time?</t>
  </si>
  <si>
    <t>#2KSure did.</t>
  </si>
  <si>
    <t>#4KI've never heard that incantation
before, either...</t>
  </si>
  <si>
    <t>#E_J#M_0</t>
  </si>
  <si>
    <t>#2KI learned it from the elder a long
time ago.</t>
  </si>
  <si>
    <t>#E[9]#M_0I suppose she thought you weren't
ready for it.</t>
  </si>
  <si>
    <t>#E[9]#M_A</t>
  </si>
  <si>
    <t>#4KWell, that's not very fair...</t>
  </si>
  <si>
    <t>#2KAnyway, we can now advance into
the proving grounds.</t>
  </si>
  <si>
    <t>#K#F#0TIn their depths is where we'll find the
crystallized Zemurian Ore.</t>
  </si>
  <si>
    <t>#E_2#M_AYou'll find that trial I mentioned before,
too. You'll need to be careful.</t>
  </si>
  <si>
    <t>#E_2#M[A]</t>
  </si>
  <si>
    <t>#KUh-oh...</t>
  </si>
  <si>
    <t>#E_2#M[0]</t>
  </si>
  <si>
    <t>#KJust lovely...</t>
  </si>
  <si>
    <t>#KBring it on.</t>
  </si>
  <si>
    <t>#E_2#M_4</t>
  </si>
  <si>
    <t>#KHeh. I'll embrace any challenge.</t>
  </si>
  <si>
    <t>#KWoohoo! Time to do some treasure 
hunting!</t>
  </si>
  <si>
    <t>#KYES!!! It's treasure hunting time!</t>
  </si>
  <si>
    <t>#KMay the winds and the Goddess
be with us all!</t>
  </si>
  <si>
    <t>#KKeep on your toes, guys!</t>
  </si>
  <si>
    <t>ET_03_26_00_LookCELINE2</t>
  </si>
  <si>
    <t>ET_03_26_00_TurnToDoor2</t>
  </si>
  <si>
    <t>ET_03_26_00_StopperEnd</t>
  </si>
  <si>
    <t>FC_Party_Face_Reset</t>
  </si>
  <si>
    <t>EV_03_37_00</t>
  </si>
  <si>
    <t>#E[1]#M[0]</t>
  </si>
  <si>
    <t>#K#0T(Once we've gone in, it'd be a waste to
leave before finishing what we started.)</t>
  </si>
  <si>
    <t>#E_2#M[0](Are we ready for this?)</t>
  </si>
  <si>
    <t>Open the Proving Grounds</t>
  </si>
  <si>
    <t>#2KWe should be able to go inside now.</t>
  </si>
  <si>
    <t>#E_0#M_4</t>
  </si>
  <si>
    <t>#2KSo deep within here lies a trial of
some sort, correct?</t>
  </si>
  <si>
    <t>#2KYes. And it's only by overcoming this
trial that we'll be able to get more ore.</t>
  </si>
  <si>
    <t>#2KThere's no telling what we'll come up
against on our way through. We should
make sure we're ready for anything.</t>
  </si>
  <si>
    <t>EV_03_40_00</t>
  </si>
  <si>
    <t>#1K#FOkay. It's open.</t>
  </si>
  <si>
    <t>#1K#FBe very careful, everyone.</t>
  </si>
  <si>
    <t>EV_03_43_00</t>
  </si>
  <si>
    <t>#2KOkay. It's open.</t>
  </si>
  <si>
    <t>#2KLet's make our way inside, then.</t>
  </si>
  <si>
    <t>#2KRight!</t>
  </si>
  <si>
    <t>SB_01_VISIT_CHIREIKUTSU</t>
  </si>
  <si>
    <t>AniEvTeburi</t>
  </si>
  <si>
    <t>I_PVIS_M4000</t>
  </si>
  <si>
    <t>A</t>
  </si>
  <si>
    <t>Color me surprised. It looks in much
better condition on the inside than
I was expecting.</t>
  </si>
  <si>
    <t>Yeah. I was right about the higher
elements being in effect here, though.</t>
  </si>
  <si>
    <t>A[autoMA]</t>
  </si>
  <si>
    <t>I take it from what you said before
that there's danger inside, Celine?</t>
  </si>
  <si>
    <t>#E[J]#M_0</t>
  </si>
  <si>
    <t>Who knows?</t>
  </si>
  <si>
    <t>What's that supposed to mean...?</t>
  </si>
  <si>
    <t>But there are monsters inside,
so we should be careful anyway.</t>
  </si>
  <si>
    <t>SB_01_VISIT_CHIREIKUTSU2</t>
  </si>
  <si>
    <t>_LP_kbox00_Get</t>
  </si>
  <si>
    <t>_TU_01_KBOX_C</t>
  </si>
  <si>
    <t>_LP_mbox00_Get</t>
  </si>
  <si>
    <t>_LP_switch00</t>
  </si>
  <si>
    <t>_LP_switch01</t>
  </si>
  <si>
    <t>_LP_warpobj00</t>
  </si>
  <si>
    <t>_WP_WarpOut</t>
  </si>
  <si>
    <t>_EV_01_23_00</t>
  </si>
  <si>
    <t>_EV_01_23_01</t>
  </si>
  <si>
    <t>_EV_03_26_00</t>
  </si>
  <si>
    <t>_EV_03_37_00</t>
  </si>
  <si>
    <t>_EV_03_40_00</t>
  </si>
  <si>
    <t>_EV_03_43_00</t>
  </si>
  <si>
    <t>_SB_01_VISIT_CHIREIKUTSU</t>
  </si>
  <si>
    <t>_SB_01_VISIT_CHIREIKUTSU2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</si>
</sst>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B7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E8FF73"/>
      </patternFill>
    </fill>
    <fill>
      <patternFill patternType="solid">
        <fgColor rgb="FFFFBE73"/>
      </patternFill>
    </fill>
    <fill>
      <patternFill patternType="solid">
        <fgColor rgb="FF73FF94"/>
      </patternFill>
    </fill>
    <fill>
      <patternFill patternType="solid">
        <fgColor rgb="FFB0FF73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91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A2FF73"/>
      </patternFill>
    </fill>
    <fill>
      <patternFill patternType="solid">
        <fgColor rgb="FFFFD773"/>
      </patternFill>
    </fill>
    <fill>
      <patternFill patternType="solid">
        <fgColor rgb="FFFFDC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DA73"/>
      </patternFill>
    </fill>
    <fill>
      <patternFill patternType="solid">
        <fgColor rgb="FF9FFF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F373"/>
      </patternFill>
    </fill>
    <fill>
      <patternFill patternType="solid">
        <fgColor rgb="FFF1FF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EFFF73"/>
      </patternFill>
    </fill>
    <fill>
      <patternFill patternType="solid">
        <fgColor rgb="FFFFE3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D7FF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73FF78"/>
      </patternFill>
    </fill>
    <fill>
      <patternFill patternType="solid">
        <fgColor rgb="FFFFEF73"/>
      </patternFill>
    </fill>
    <fill>
      <patternFill patternType="solid">
        <fgColor rgb="FFFFA473"/>
      </patternFill>
    </fill>
    <fill>
      <patternFill patternType="solid">
        <fgColor rgb="FFFFB773"/>
      </patternFill>
    </fill>
    <fill>
      <patternFill patternType="solid">
        <fgColor rgb="FFD5FF73"/>
      </patternFill>
    </fill>
    <fill>
      <patternFill patternType="solid">
        <fgColor rgb="FF7CFF73"/>
      </patternFill>
    </fill>
    <fill>
      <patternFill patternType="solid">
        <fgColor rgb="FFC7FF73"/>
      </patternFill>
    </fill>
    <fill>
      <patternFill patternType="solid">
        <fgColor rgb="FFECFF73"/>
      </patternFill>
    </fill>
    <fill>
      <patternFill patternType="solid">
        <fgColor rgb="FFD0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0" xfId="0" applyFill="1" applyAlignment="1">
      <alignment horizontal="center" vertical="center" wrapText="1"/>
    </xf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O507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992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996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590024</v>
      </c>
      <c r="F9" s="7" t="n">
        <v>421</v>
      </c>
      <c r="G9" s="7" t="n">
        <v>423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1204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1208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2</v>
      </c>
      <c r="K14" s="7" t="n">
        <v>0</v>
      </c>
      <c r="L14" s="7" t="n">
        <v>0</v>
      </c>
      <c r="M14" s="7" t="s">
        <v>15</v>
      </c>
      <c r="N14" s="7" t="n">
        <f t="normal" ca="1">16-LENB(INDIRECT(ADDRESS(14,13)))</f>
        <v>0</v>
      </c>
      <c r="O14" s="7" t="s">
        <v>15</v>
      </c>
      <c r="P14" s="7" t="n">
        <f t="normal" ca="1">16-LENB(INDIRECT(ADDRESS(14,15)))</f>
        <v>0</v>
      </c>
      <c r="Q14" s="7" t="s">
        <v>15</v>
      </c>
      <c r="R14" s="7" t="n">
        <f t="normal" ca="1">16-LENB(INDIRECT(ADDRESS(14,17)))</f>
        <v>0</v>
      </c>
      <c r="S14" s="7" t="s">
        <v>16</v>
      </c>
      <c r="T14" s="7" t="n">
        <f t="normal" ca="1">16-LENB(INDIRECT(ADDRESS(14,19)))</f>
        <v>0</v>
      </c>
      <c r="U14" s="7" t="s">
        <v>16</v>
      </c>
      <c r="V14" s="7" t="n">
        <f t="normal" ca="1">16-LENB(INDIRECT(ADDRESS(14,21)))</f>
        <v>0</v>
      </c>
      <c r="W14" s="7" t="s">
        <v>16</v>
      </c>
      <c r="X14" s="7" t="n">
        <f t="normal" ca="1">16-LENB(INDIRECT(ADDRESS(14,23)))</f>
        <v>0</v>
      </c>
      <c r="Y14" s="7" t="s">
        <v>16</v>
      </c>
      <c r="Z14" s="7" t="n">
        <f t="normal" ca="1">16-LENB(INDIRECT(ADDRESS(14,25)))</f>
        <v>0</v>
      </c>
      <c r="AA14" s="7" t="s">
        <v>16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100</v>
      </c>
      <c r="AJ14" s="7" t="n">
        <v>100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1416</v>
      </c>
      <c r="B16" s="5" t="n">
        <v>1</v>
      </c>
    </row>
    <row r="17" spans="1:72" s="3" customFormat="1" customHeight="0">
      <c r="A17" s="3" t="s">
        <v>2</v>
      </c>
      <c r="B17" s="3" t="s">
        <v>3</v>
      </c>
    </row>
    <row r="18" spans="1:72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9</v>
      </c>
      <c r="AT18" s="4" t="s">
        <v>6</v>
      </c>
      <c r="AU18" s="4" t="s">
        <v>8</v>
      </c>
      <c r="AV18" s="4" t="s">
        <v>6</v>
      </c>
      <c r="AW18" s="4" t="s">
        <v>8</v>
      </c>
      <c r="AX18" s="4" t="s">
        <v>6</v>
      </c>
      <c r="AY18" s="4" t="s">
        <v>8</v>
      </c>
      <c r="AZ18" s="4" t="s">
        <v>6</v>
      </c>
      <c r="BA18" s="4" t="s">
        <v>8</v>
      </c>
      <c r="BB18" s="4" t="s">
        <v>6</v>
      </c>
      <c r="BC18" s="4" t="s">
        <v>8</v>
      </c>
      <c r="BD18" s="4" t="s">
        <v>6</v>
      </c>
      <c r="BE18" s="4" t="s">
        <v>8</v>
      </c>
      <c r="BF18" s="4" t="s">
        <v>6</v>
      </c>
      <c r="BG18" s="4" t="s">
        <v>8</v>
      </c>
      <c r="BH18" s="4" t="s">
        <v>6</v>
      </c>
      <c r="BI18" s="4" t="s">
        <v>8</v>
      </c>
      <c r="BJ18" s="4" t="s">
        <v>13</v>
      </c>
      <c r="BK18" s="4" t="s">
        <v>13</v>
      </c>
      <c r="BL18" s="4" t="s">
        <v>13</v>
      </c>
      <c r="BM18" s="4" t="s">
        <v>13</v>
      </c>
      <c r="BN18" s="4" t="s">
        <v>13</v>
      </c>
      <c r="BO18" s="4" t="s">
        <v>13</v>
      </c>
      <c r="BP18" s="4" t="s">
        <v>13</v>
      </c>
      <c r="BQ18" s="4" t="s">
        <v>13</v>
      </c>
      <c r="BR18" s="4" t="s">
        <v>14</v>
      </c>
      <c r="BS18" s="4" t="s">
        <v>14</v>
      </c>
      <c r="BT18" s="4" t="s">
        <v>14</v>
      </c>
      <c r="BU18" s="4" t="s">
        <v>14</v>
      </c>
      <c r="BV18" s="4" t="s">
        <v>14</v>
      </c>
      <c r="BW18" s="4" t="s">
        <v>14</v>
      </c>
      <c r="BX18" s="4" t="s">
        <v>14</v>
      </c>
      <c r="BY18" s="4" t="s">
        <v>14</v>
      </c>
      <c r="BZ18" s="4" t="s">
        <v>9</v>
      </c>
      <c r="CA18" s="4" t="s">
        <v>6</v>
      </c>
      <c r="CB18" s="4" t="s">
        <v>8</v>
      </c>
      <c r="CC18" s="4" t="s">
        <v>6</v>
      </c>
      <c r="CD18" s="4" t="s">
        <v>8</v>
      </c>
      <c r="CE18" s="4" t="s">
        <v>6</v>
      </c>
      <c r="CF18" s="4" t="s">
        <v>8</v>
      </c>
      <c r="CG18" s="4" t="s">
        <v>6</v>
      </c>
      <c r="CH18" s="4" t="s">
        <v>8</v>
      </c>
      <c r="CI18" s="4" t="s">
        <v>6</v>
      </c>
      <c r="CJ18" s="4" t="s">
        <v>8</v>
      </c>
      <c r="CK18" s="4" t="s">
        <v>6</v>
      </c>
      <c r="CL18" s="4" t="s">
        <v>8</v>
      </c>
      <c r="CM18" s="4" t="s">
        <v>6</v>
      </c>
      <c r="CN18" s="4" t="s">
        <v>8</v>
      </c>
      <c r="CO18" s="4" t="s">
        <v>6</v>
      </c>
      <c r="CP18" s="4" t="s">
        <v>8</v>
      </c>
      <c r="CQ18" s="4" t="s">
        <v>13</v>
      </c>
      <c r="CR18" s="4" t="s">
        <v>13</v>
      </c>
      <c r="CS18" s="4" t="s">
        <v>13</v>
      </c>
      <c r="CT18" s="4" t="s">
        <v>13</v>
      </c>
      <c r="CU18" s="4" t="s">
        <v>13</v>
      </c>
      <c r="CV18" s="4" t="s">
        <v>13</v>
      </c>
      <c r="CW18" s="4" t="s">
        <v>13</v>
      </c>
      <c r="CX18" s="4" t="s">
        <v>13</v>
      </c>
      <c r="CY18" s="4" t="s">
        <v>14</v>
      </c>
      <c r="CZ18" s="4" t="s">
        <v>14</v>
      </c>
      <c r="DA18" s="4" t="s">
        <v>14</v>
      </c>
      <c r="DB18" s="4" t="s">
        <v>14</v>
      </c>
      <c r="DC18" s="4" t="s">
        <v>14</v>
      </c>
      <c r="DD18" s="4" t="s">
        <v>14</v>
      </c>
      <c r="DE18" s="4" t="s">
        <v>14</v>
      </c>
      <c r="DF18" s="4" t="s">
        <v>14</v>
      </c>
      <c r="DG18" s="4" t="s">
        <v>9</v>
      </c>
      <c r="DH18" s="4" t="s">
        <v>6</v>
      </c>
      <c r="DI18" s="4" t="s">
        <v>8</v>
      </c>
      <c r="DJ18" s="4" t="s">
        <v>6</v>
      </c>
      <c r="DK18" s="4" t="s">
        <v>8</v>
      </c>
      <c r="DL18" s="4" t="s">
        <v>6</v>
      </c>
      <c r="DM18" s="4" t="s">
        <v>8</v>
      </c>
      <c r="DN18" s="4" t="s">
        <v>6</v>
      </c>
      <c r="DO18" s="4" t="s">
        <v>8</v>
      </c>
      <c r="DP18" s="4" t="s">
        <v>6</v>
      </c>
      <c r="DQ18" s="4" t="s">
        <v>8</v>
      </c>
      <c r="DR18" s="4" t="s">
        <v>6</v>
      </c>
      <c r="DS18" s="4" t="s">
        <v>8</v>
      </c>
      <c r="DT18" s="4" t="s">
        <v>6</v>
      </c>
      <c r="DU18" s="4" t="s">
        <v>8</v>
      </c>
      <c r="DV18" s="4" t="s">
        <v>6</v>
      </c>
      <c r="DW18" s="4" t="s">
        <v>8</v>
      </c>
      <c r="DX18" s="4" t="s">
        <v>13</v>
      </c>
      <c r="DY18" s="4" t="s">
        <v>13</v>
      </c>
      <c r="DZ18" s="4" t="s">
        <v>13</v>
      </c>
      <c r="EA18" s="4" t="s">
        <v>13</v>
      </c>
      <c r="EB18" s="4" t="s">
        <v>13</v>
      </c>
      <c r="EC18" s="4" t="s">
        <v>13</v>
      </c>
      <c r="ED18" s="4" t="s">
        <v>13</v>
      </c>
      <c r="EE18" s="4" t="s">
        <v>13</v>
      </c>
      <c r="EF18" s="4" t="s">
        <v>14</v>
      </c>
      <c r="EG18" s="4" t="s">
        <v>14</v>
      </c>
      <c r="EH18" s="4" t="s">
        <v>14</v>
      </c>
      <c r="EI18" s="4" t="s">
        <v>14</v>
      </c>
      <c r="EJ18" s="4" t="s">
        <v>14</v>
      </c>
      <c r="EK18" s="4" t="s">
        <v>14</v>
      </c>
      <c r="EL18" s="4" t="s">
        <v>14</v>
      </c>
      <c r="EM18" s="4" t="s">
        <v>14</v>
      </c>
      <c r="EN18" s="4" t="s">
        <v>14</v>
      </c>
      <c r="EO18" s="4" t="s">
        <v>14</v>
      </c>
      <c r="EP18" s="4" t="s">
        <v>14</v>
      </c>
      <c r="EQ18" s="4" t="s">
        <v>14</v>
      </c>
      <c r="ER18" s="4" t="s">
        <v>14</v>
      </c>
      <c r="ES18" s="4" t="s">
        <v>14</v>
      </c>
      <c r="ET18" s="4" t="s">
        <v>14</v>
      </c>
      <c r="EU18" s="4" t="s">
        <v>14</v>
      </c>
      <c r="EV18" s="4" t="s">
        <v>14</v>
      </c>
      <c r="EW18" s="4" t="s">
        <v>14</v>
      </c>
      <c r="EX18" s="4" t="s">
        <v>14</v>
      </c>
      <c r="EY18" s="4" t="s">
        <v>14</v>
      </c>
      <c r="EZ18" s="4" t="s">
        <v>14</v>
      </c>
      <c r="FA18" s="4" t="s">
        <v>14</v>
      </c>
      <c r="FB18" s="4" t="s">
        <v>14</v>
      </c>
      <c r="FC18" s="4" t="s">
        <v>14</v>
      </c>
      <c r="FD18" s="4" t="s">
        <v>14</v>
      </c>
      <c r="FE18" s="4" t="s">
        <v>14</v>
      </c>
      <c r="FF18" s="4" t="s">
        <v>14</v>
      </c>
      <c r="FG18" s="4" t="s">
        <v>14</v>
      </c>
      <c r="FH18" s="4" t="s">
        <v>14</v>
      </c>
      <c r="FI18" s="4" t="s">
        <v>14</v>
      </c>
      <c r="FJ18" s="4" t="s">
        <v>14</v>
      </c>
      <c r="FK18" s="4" t="s">
        <v>14</v>
      </c>
      <c r="FL18" s="4" t="s">
        <v>14</v>
      </c>
      <c r="FM18" s="4" t="s">
        <v>14</v>
      </c>
      <c r="FN18" s="4" t="s">
        <v>14</v>
      </c>
      <c r="FO18" s="4" t="s">
        <v>14</v>
      </c>
    </row>
    <row r="19" spans="1:72">
      <c r="A19" t="n">
        <v>1420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0</v>
      </c>
      <c r="F19" s="7" t="n">
        <v>420</v>
      </c>
      <c r="G19" s="7" t="n">
        <v>423</v>
      </c>
      <c r="H19" s="7" t="n">
        <v>0</v>
      </c>
      <c r="I19" s="7" t="n">
        <v>0</v>
      </c>
      <c r="J19" s="7" t="n">
        <v>2</v>
      </c>
      <c r="K19" s="7" t="n">
        <v>0</v>
      </c>
      <c r="L19" s="7" t="n">
        <v>0</v>
      </c>
      <c r="M19" s="7" t="s">
        <v>16</v>
      </c>
      <c r="N19" s="7" t="n">
        <f t="normal" ca="1">16-LENB(INDIRECT(ADDRESS(19,13)))</f>
        <v>0</v>
      </c>
      <c r="O19" s="7" t="s">
        <v>16</v>
      </c>
      <c r="P19" s="7" t="n">
        <f t="normal" ca="1">16-LENB(INDIRECT(ADDRESS(19,15)))</f>
        <v>0</v>
      </c>
      <c r="Q19" s="7" t="s">
        <v>16</v>
      </c>
      <c r="R19" s="7" t="n">
        <f t="normal" ca="1">16-LENB(INDIRECT(ADDRESS(19,17)))</f>
        <v>0</v>
      </c>
      <c r="S19" s="7" t="s">
        <v>16</v>
      </c>
      <c r="T19" s="7" t="n">
        <f t="normal" ca="1">16-LENB(INDIRECT(ADDRESS(19,19)))</f>
        <v>0</v>
      </c>
      <c r="U19" s="7" t="s">
        <v>16</v>
      </c>
      <c r="V19" s="7" t="n">
        <f t="normal" ca="1">16-LENB(INDIRECT(ADDRESS(19,21)))</f>
        <v>0</v>
      </c>
      <c r="W19" s="7" t="s">
        <v>16</v>
      </c>
      <c r="X19" s="7" t="n">
        <f t="normal" ca="1">16-LENB(INDIRECT(ADDRESS(19,23)))</f>
        <v>0</v>
      </c>
      <c r="Y19" s="7" t="s">
        <v>16</v>
      </c>
      <c r="Z19" s="7" t="n">
        <f t="normal" ca="1">16-LENB(INDIRECT(ADDRESS(19,25)))</f>
        <v>0</v>
      </c>
      <c r="AA19" s="7" t="s">
        <v>16</v>
      </c>
      <c r="AB19" s="7" t="n">
        <f t="normal" ca="1">16-LENB(INDIRECT(ADDRESS(19,27)))</f>
        <v>0</v>
      </c>
      <c r="AC19" s="7" t="n">
        <v>100</v>
      </c>
      <c r="AD19" s="7" t="n">
        <v>80</v>
      </c>
      <c r="AE19" s="7" t="n">
        <v>50</v>
      </c>
      <c r="AF19" s="7" t="n">
        <v>30</v>
      </c>
      <c r="AG19" s="7" t="n">
        <v>20</v>
      </c>
      <c r="AH19" s="7" t="n">
        <v>15</v>
      </c>
      <c r="AI19" s="7" t="n">
        <v>10</v>
      </c>
      <c r="AJ19" s="7" t="n">
        <v>5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1</v>
      </c>
      <c r="AT19" s="7" t="s">
        <v>17</v>
      </c>
      <c r="AU19" s="7" t="n">
        <f t="normal" ca="1">16-LENB(INDIRECT(ADDRESS(19,46)))</f>
        <v>0</v>
      </c>
      <c r="AV19" s="7" t="s">
        <v>17</v>
      </c>
      <c r="AW19" s="7" t="n">
        <f t="normal" ca="1">16-LENB(INDIRECT(ADDRESS(19,48)))</f>
        <v>0</v>
      </c>
      <c r="AX19" s="7" t="s">
        <v>17</v>
      </c>
      <c r="AY19" s="7" t="n">
        <f t="normal" ca="1">16-LENB(INDIRECT(ADDRESS(19,50)))</f>
        <v>0</v>
      </c>
      <c r="AZ19" s="7" t="s">
        <v>17</v>
      </c>
      <c r="BA19" s="7" t="n">
        <f t="normal" ca="1">16-LENB(INDIRECT(ADDRESS(19,52)))</f>
        <v>0</v>
      </c>
      <c r="BB19" s="7" t="s">
        <v>17</v>
      </c>
      <c r="BC19" s="7" t="n">
        <f t="normal" ca="1">16-LENB(INDIRECT(ADDRESS(19,54)))</f>
        <v>0</v>
      </c>
      <c r="BD19" s="7" t="s">
        <v>17</v>
      </c>
      <c r="BE19" s="7" t="n">
        <f t="normal" ca="1">16-LENB(INDIRECT(ADDRESS(19,56)))</f>
        <v>0</v>
      </c>
      <c r="BF19" s="7" t="s">
        <v>12</v>
      </c>
      <c r="BG19" s="7" t="n">
        <f t="normal" ca="1">16-LENB(INDIRECT(ADDRESS(19,58)))</f>
        <v>0</v>
      </c>
      <c r="BH19" s="7" t="s">
        <v>12</v>
      </c>
      <c r="BI19" s="7" t="n">
        <f t="normal" ca="1">16-LENB(INDIRECT(ADDRESS(19,60)))</f>
        <v>0</v>
      </c>
      <c r="BJ19" s="7" t="n">
        <v>100</v>
      </c>
      <c r="BK19" s="7" t="n">
        <v>80</v>
      </c>
      <c r="BL19" s="7" t="n">
        <v>50</v>
      </c>
      <c r="BM19" s="7" t="n">
        <v>30</v>
      </c>
      <c r="BN19" s="7" t="n">
        <v>20</v>
      </c>
      <c r="BO19" s="7" t="n">
        <v>15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  <c r="BU19" s="7" t="n">
        <v>0</v>
      </c>
      <c r="BV19" s="7" t="n">
        <v>0</v>
      </c>
      <c r="BW19" s="7" t="n">
        <v>0</v>
      </c>
      <c r="BX19" s="7" t="n">
        <v>0</v>
      </c>
      <c r="BY19" s="7" t="n">
        <v>0</v>
      </c>
      <c r="BZ19" s="7" t="n">
        <v>2</v>
      </c>
      <c r="CA19" s="7" t="s">
        <v>18</v>
      </c>
      <c r="CB19" s="7" t="n">
        <f t="normal" ca="1">16-LENB(INDIRECT(ADDRESS(19,79)))</f>
        <v>0</v>
      </c>
      <c r="CC19" s="7" t="s">
        <v>18</v>
      </c>
      <c r="CD19" s="7" t="n">
        <f t="normal" ca="1">16-LENB(INDIRECT(ADDRESS(19,81)))</f>
        <v>0</v>
      </c>
      <c r="CE19" s="7" t="s">
        <v>18</v>
      </c>
      <c r="CF19" s="7" t="n">
        <f t="normal" ca="1">16-LENB(INDIRECT(ADDRESS(19,83)))</f>
        <v>0</v>
      </c>
      <c r="CG19" s="7" t="s">
        <v>18</v>
      </c>
      <c r="CH19" s="7" t="n">
        <f t="normal" ca="1">16-LENB(INDIRECT(ADDRESS(19,85)))</f>
        <v>0</v>
      </c>
      <c r="CI19" s="7" t="s">
        <v>17</v>
      </c>
      <c r="CJ19" s="7" t="n">
        <f t="normal" ca="1">16-LENB(INDIRECT(ADDRESS(19,87)))</f>
        <v>0</v>
      </c>
      <c r="CK19" s="7" t="s">
        <v>17</v>
      </c>
      <c r="CL19" s="7" t="n">
        <f t="normal" ca="1">16-LENB(INDIRECT(ADDRESS(19,89)))</f>
        <v>0</v>
      </c>
      <c r="CM19" s="7" t="s">
        <v>17</v>
      </c>
      <c r="CN19" s="7" t="n">
        <f t="normal" ca="1">16-LENB(INDIRECT(ADDRESS(19,91)))</f>
        <v>0</v>
      </c>
      <c r="CO19" s="7" t="s">
        <v>17</v>
      </c>
      <c r="CP19" s="7" t="n">
        <f t="normal" ca="1">16-LENB(INDIRECT(ADDRESS(19,93)))</f>
        <v>0</v>
      </c>
      <c r="CQ19" s="7" t="n">
        <v>100</v>
      </c>
      <c r="CR19" s="7" t="n">
        <v>80</v>
      </c>
      <c r="CS19" s="7" t="n">
        <v>50</v>
      </c>
      <c r="CT19" s="7" t="n">
        <v>30</v>
      </c>
      <c r="CU19" s="7" t="n">
        <v>20</v>
      </c>
      <c r="CV19" s="7" t="n">
        <v>15</v>
      </c>
      <c r="CW19" s="7" t="n">
        <v>10</v>
      </c>
      <c r="CX19" s="7" t="n">
        <v>5</v>
      </c>
      <c r="CY19" s="7" t="n">
        <v>0</v>
      </c>
      <c r="CZ19" s="7" t="n">
        <v>0</v>
      </c>
      <c r="DA19" s="7" t="n">
        <v>0</v>
      </c>
      <c r="DB19" s="7" t="n">
        <v>0</v>
      </c>
      <c r="DC19" s="7" t="n">
        <v>0</v>
      </c>
      <c r="DD19" s="7" t="n">
        <v>0</v>
      </c>
      <c r="DE19" s="7" t="n">
        <v>0</v>
      </c>
      <c r="DF19" s="7" t="n">
        <v>0</v>
      </c>
      <c r="DG19" s="7" t="n">
        <v>3</v>
      </c>
      <c r="DH19" s="7" t="s">
        <v>15</v>
      </c>
      <c r="DI19" s="7" t="n">
        <f t="normal" ca="1">16-LENB(INDIRECT(ADDRESS(19,112)))</f>
        <v>0</v>
      </c>
      <c r="DJ19" s="7" t="s">
        <v>16</v>
      </c>
      <c r="DK19" s="7" t="n">
        <f t="normal" ca="1">16-LENB(INDIRECT(ADDRESS(19,114)))</f>
        <v>0</v>
      </c>
      <c r="DL19" s="7" t="s">
        <v>16</v>
      </c>
      <c r="DM19" s="7" t="n">
        <f t="normal" ca="1">16-LENB(INDIRECT(ADDRESS(19,116)))</f>
        <v>0</v>
      </c>
      <c r="DN19" s="7" t="s">
        <v>16</v>
      </c>
      <c r="DO19" s="7" t="n">
        <f t="normal" ca="1">16-LENB(INDIRECT(ADDRESS(19,118)))</f>
        <v>0</v>
      </c>
      <c r="DP19" s="7" t="s">
        <v>16</v>
      </c>
      <c r="DQ19" s="7" t="n">
        <f t="normal" ca="1">16-LENB(INDIRECT(ADDRESS(19,120)))</f>
        <v>0</v>
      </c>
      <c r="DR19" s="7" t="s">
        <v>16</v>
      </c>
      <c r="DS19" s="7" t="n">
        <f t="normal" ca="1">16-LENB(INDIRECT(ADDRESS(19,122)))</f>
        <v>0</v>
      </c>
      <c r="DT19" s="7" t="s">
        <v>16</v>
      </c>
      <c r="DU19" s="7" t="n">
        <f t="normal" ca="1">16-LENB(INDIRECT(ADDRESS(19,124)))</f>
        <v>0</v>
      </c>
      <c r="DV19" s="7" t="s">
        <v>16</v>
      </c>
      <c r="DW19" s="7" t="n">
        <f t="normal" ca="1">16-LENB(INDIRECT(ADDRESS(19,126)))</f>
        <v>0</v>
      </c>
      <c r="DX19" s="7" t="n">
        <v>100</v>
      </c>
      <c r="DY19" s="7" t="n">
        <v>80</v>
      </c>
      <c r="DZ19" s="7" t="n">
        <v>50</v>
      </c>
      <c r="EA19" s="7" t="n">
        <v>30</v>
      </c>
      <c r="EB19" s="7" t="n">
        <v>20</v>
      </c>
      <c r="EC19" s="7" t="n">
        <v>15</v>
      </c>
      <c r="ED19" s="7" t="n">
        <v>10</v>
      </c>
      <c r="EE19" s="7" t="n">
        <v>5</v>
      </c>
      <c r="EF19" s="7" t="n">
        <v>0</v>
      </c>
      <c r="EG19" s="7" t="n">
        <v>0</v>
      </c>
      <c r="EH19" s="7" t="n">
        <v>0</v>
      </c>
      <c r="EI19" s="7" t="n">
        <v>0</v>
      </c>
      <c r="EJ19" s="7" t="n">
        <v>0</v>
      </c>
      <c r="EK19" s="7" t="n">
        <v>0</v>
      </c>
      <c r="EL19" s="7" t="n">
        <v>0</v>
      </c>
      <c r="EM19" s="7" t="n">
        <v>0</v>
      </c>
      <c r="EN19" s="7" t="n">
        <v>255</v>
      </c>
      <c r="EO19" s="7" t="n">
        <v>255</v>
      </c>
      <c r="EP19" s="7" t="n">
        <v>255</v>
      </c>
      <c r="EQ19" s="7" t="n">
        <v>255</v>
      </c>
      <c r="ER19" s="7" t="n">
        <v>0</v>
      </c>
      <c r="ES19" s="7" t="n">
        <v>0</v>
      </c>
      <c r="ET19" s="7" t="n">
        <v>0</v>
      </c>
      <c r="EU19" s="7" t="n">
        <v>0</v>
      </c>
      <c r="EV19" s="7" t="n">
        <v>0</v>
      </c>
      <c r="EW19" s="7" t="n">
        <v>0</v>
      </c>
      <c r="EX19" s="7" t="n">
        <v>0</v>
      </c>
      <c r="EY19" s="7" t="n">
        <v>0</v>
      </c>
      <c r="EZ19" s="7" t="n">
        <v>0</v>
      </c>
      <c r="FA19" s="7" t="n">
        <v>0</v>
      </c>
      <c r="FB19" s="7" t="n">
        <v>0</v>
      </c>
      <c r="FC19" s="7" t="n">
        <v>0</v>
      </c>
      <c r="FD19" s="7" t="n">
        <v>0</v>
      </c>
      <c r="FE19" s="7" t="n">
        <v>0</v>
      </c>
      <c r="FF19" s="7" t="n">
        <v>0</v>
      </c>
      <c r="FG19" s="7" t="n">
        <v>0</v>
      </c>
      <c r="FH19" s="7" t="n">
        <v>0</v>
      </c>
      <c r="FI19" s="7" t="n">
        <v>0</v>
      </c>
      <c r="FJ19" s="7" t="n">
        <v>0</v>
      </c>
      <c r="FK19" s="7" t="n">
        <v>0</v>
      </c>
      <c r="FL19" s="7" t="n">
        <v>0</v>
      </c>
      <c r="FM19" s="7" t="n">
        <v>0</v>
      </c>
      <c r="FN19" s="7" t="n">
        <v>0</v>
      </c>
      <c r="FO19" s="7" t="n">
        <v>0</v>
      </c>
    </row>
    <row r="20" spans="1:72">
      <c r="A20" t="s">
        <v>4</v>
      </c>
      <c r="B20" s="4" t="s">
        <v>5</v>
      </c>
    </row>
    <row r="21" spans="1:72">
      <c r="A21" t="n">
        <v>2072</v>
      </c>
      <c r="B21" s="5" t="n">
        <v>1</v>
      </c>
    </row>
    <row r="22" spans="1:72" s="3" customFormat="1" customHeight="0">
      <c r="A22" s="3" t="s">
        <v>2</v>
      </c>
      <c r="B22" s="3" t="s">
        <v>3</v>
      </c>
    </row>
    <row r="23" spans="1:72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13</v>
      </c>
      <c r="AD23" s="4" t="s">
        <v>13</v>
      </c>
      <c r="AE23" s="4" t="s">
        <v>13</v>
      </c>
      <c r="AF23" s="4" t="s">
        <v>13</v>
      </c>
      <c r="AG23" s="4" t="s">
        <v>13</v>
      </c>
      <c r="AH23" s="4" t="s">
        <v>13</v>
      </c>
      <c r="AI23" s="4" t="s">
        <v>13</v>
      </c>
      <c r="AJ23" s="4" t="s">
        <v>13</v>
      </c>
      <c r="AK23" s="4" t="s">
        <v>14</v>
      </c>
      <c r="AL23" s="4" t="s">
        <v>14</v>
      </c>
      <c r="AM23" s="4" t="s">
        <v>14</v>
      </c>
      <c r="AN23" s="4" t="s">
        <v>14</v>
      </c>
      <c r="AO23" s="4" t="s">
        <v>14</v>
      </c>
      <c r="AP23" s="4" t="s">
        <v>14</v>
      </c>
      <c r="AQ23" s="4" t="s">
        <v>14</v>
      </c>
      <c r="AR23" s="4" t="s">
        <v>14</v>
      </c>
      <c r="AS23" s="4" t="s">
        <v>14</v>
      </c>
      <c r="AT23" s="4" t="s">
        <v>14</v>
      </c>
      <c r="AU23" s="4" t="s">
        <v>14</v>
      </c>
      <c r="AV23" s="4" t="s">
        <v>14</v>
      </c>
      <c r="AW23" s="4" t="s">
        <v>14</v>
      </c>
      <c r="AX23" s="4" t="s">
        <v>14</v>
      </c>
      <c r="AY23" s="4" t="s">
        <v>14</v>
      </c>
      <c r="AZ23" s="4" t="s">
        <v>14</v>
      </c>
      <c r="BA23" s="4" t="s">
        <v>14</v>
      </c>
      <c r="BB23" s="4" t="s">
        <v>14</v>
      </c>
      <c r="BC23" s="4" t="s">
        <v>14</v>
      </c>
      <c r="BD23" s="4" t="s">
        <v>14</v>
      </c>
      <c r="BE23" s="4" t="s">
        <v>14</v>
      </c>
      <c r="BF23" s="4" t="s">
        <v>14</v>
      </c>
      <c r="BG23" s="4" t="s">
        <v>14</v>
      </c>
      <c r="BH23" s="4" t="s">
        <v>14</v>
      </c>
      <c r="BI23" s="4" t="s">
        <v>14</v>
      </c>
      <c r="BJ23" s="4" t="s">
        <v>14</v>
      </c>
      <c r="BK23" s="4" t="s">
        <v>14</v>
      </c>
      <c r="BL23" s="4" t="s">
        <v>14</v>
      </c>
      <c r="BM23" s="4" t="s">
        <v>14</v>
      </c>
      <c r="BN23" s="4" t="s">
        <v>14</v>
      </c>
      <c r="BO23" s="4" t="s">
        <v>14</v>
      </c>
      <c r="BP23" s="4" t="s">
        <v>14</v>
      </c>
      <c r="BQ23" s="4" t="s">
        <v>14</v>
      </c>
      <c r="BR23" s="4" t="s">
        <v>14</v>
      </c>
      <c r="BS23" s="4" t="s">
        <v>14</v>
      </c>
      <c r="BT23" s="4" t="s">
        <v>14</v>
      </c>
    </row>
    <row r="24" spans="1:72">
      <c r="A24" t="n">
        <v>2076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85</v>
      </c>
      <c r="F24" s="7" t="n">
        <v>443</v>
      </c>
      <c r="G24" s="7" t="n">
        <v>423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19</v>
      </c>
      <c r="N24" s="7" t="n">
        <f t="normal" ca="1">16-LENB(INDIRECT(ADDRESS(24,13)))</f>
        <v>0</v>
      </c>
      <c r="O24" s="7" t="s">
        <v>18</v>
      </c>
      <c r="P24" s="7" t="n">
        <f t="normal" ca="1">16-LENB(INDIRECT(ADDRESS(24,15)))</f>
        <v>0</v>
      </c>
      <c r="Q24" s="7" t="s">
        <v>18</v>
      </c>
      <c r="R24" s="7" t="n">
        <f t="normal" ca="1">16-LENB(INDIRECT(ADDRESS(24,17)))</f>
        <v>0</v>
      </c>
      <c r="S24" s="7" t="s">
        <v>18</v>
      </c>
      <c r="T24" s="7" t="n">
        <f t="normal" ca="1">16-LENB(INDIRECT(ADDRESS(24,19)))</f>
        <v>0</v>
      </c>
      <c r="U24" s="7" t="s">
        <v>12</v>
      </c>
      <c r="V24" s="7" t="n">
        <f t="normal" ca="1">16-LENB(INDIRECT(ADDRESS(24,21)))</f>
        <v>0</v>
      </c>
      <c r="W24" s="7" t="s">
        <v>12</v>
      </c>
      <c r="X24" s="7" t="n">
        <f t="normal" ca="1">16-LENB(INDIRECT(ADDRESS(24,23)))</f>
        <v>0</v>
      </c>
      <c r="Y24" s="7" t="s">
        <v>12</v>
      </c>
      <c r="Z24" s="7" t="n">
        <f t="normal" ca="1">16-LENB(INDIRECT(ADDRESS(24,25)))</f>
        <v>0</v>
      </c>
      <c r="AA24" s="7" t="s">
        <v>12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100</v>
      </c>
      <c r="AF24" s="7" t="n">
        <v>100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72">
      <c r="A25" t="s">
        <v>4</v>
      </c>
      <c r="B25" s="4" t="s">
        <v>5</v>
      </c>
    </row>
    <row r="26" spans="1:72">
      <c r="A26" t="n">
        <v>2284</v>
      </c>
      <c r="B26" s="5" t="n">
        <v>1</v>
      </c>
    </row>
    <row r="27" spans="1:72" s="3" customFormat="1" customHeight="0">
      <c r="A27" s="3" t="s">
        <v>2</v>
      </c>
      <c r="B27" s="3" t="s">
        <v>20</v>
      </c>
    </row>
    <row r="28" spans="1:72">
      <c r="A28" t="s">
        <v>4</v>
      </c>
      <c r="B28" s="4" t="s">
        <v>5</v>
      </c>
      <c r="C28" s="4" t="s">
        <v>13</v>
      </c>
      <c r="D28" s="4" t="s">
        <v>6</v>
      </c>
    </row>
    <row r="29" spans="1:72">
      <c r="A29" t="n">
        <v>2288</v>
      </c>
      <c r="B29" s="8" t="n">
        <v>2</v>
      </c>
      <c r="C29" s="7" t="n">
        <v>10</v>
      </c>
      <c r="D29" s="7" t="s">
        <v>21</v>
      </c>
    </row>
    <row r="30" spans="1:72">
      <c r="A30" t="s">
        <v>4</v>
      </c>
      <c r="B30" s="4" t="s">
        <v>5</v>
      </c>
      <c r="C30" s="4" t="s">
        <v>13</v>
      </c>
      <c r="D30" s="4" t="s">
        <v>13</v>
      </c>
    </row>
    <row r="31" spans="1:72">
      <c r="A31" t="n">
        <v>2309</v>
      </c>
      <c r="B31" s="9" t="n">
        <v>162</v>
      </c>
      <c r="C31" s="7" t="n">
        <v>0</v>
      </c>
      <c r="D31" s="7" t="n">
        <v>0</v>
      </c>
    </row>
    <row r="32" spans="1:72">
      <c r="A32" t="s">
        <v>4</v>
      </c>
      <c r="B32" s="4" t="s">
        <v>5</v>
      </c>
      <c r="C32" s="4" t="s">
        <v>13</v>
      </c>
      <c r="D32" s="4" t="s">
        <v>10</v>
      </c>
      <c r="E32" s="4" t="s">
        <v>13</v>
      </c>
      <c r="F32" s="4" t="s">
        <v>22</v>
      </c>
    </row>
    <row r="33" spans="1:171">
      <c r="A33" t="n">
        <v>2312</v>
      </c>
      <c r="B33" s="10" t="n">
        <v>5</v>
      </c>
      <c r="C33" s="7" t="n">
        <v>30</v>
      </c>
      <c r="D33" s="7" t="n">
        <v>6400</v>
      </c>
      <c r="E33" s="7" t="n">
        <v>1</v>
      </c>
      <c r="F33" s="11" t="n">
        <f t="normal" ca="1">A39</f>
        <v>0</v>
      </c>
    </row>
    <row r="34" spans="1:171">
      <c r="A34" t="s">
        <v>4</v>
      </c>
      <c r="B34" s="4" t="s">
        <v>5</v>
      </c>
      <c r="C34" s="4" t="s">
        <v>13</v>
      </c>
      <c r="D34" s="4" t="s">
        <v>10</v>
      </c>
      <c r="E34" s="4" t="s">
        <v>13</v>
      </c>
      <c r="F34" s="4" t="s">
        <v>13</v>
      </c>
      <c r="G34" s="12" t="s">
        <v>23</v>
      </c>
      <c r="H34" s="4" t="s">
        <v>5</v>
      </c>
      <c r="I34" s="4" t="s">
        <v>13</v>
      </c>
      <c r="J34" s="4" t="s">
        <v>10</v>
      </c>
      <c r="K34" s="12" t="s">
        <v>24</v>
      </c>
      <c r="L34" s="4" t="s">
        <v>13</v>
      </c>
      <c r="M34" s="4" t="s">
        <v>9</v>
      </c>
      <c r="N34" s="4" t="s">
        <v>13</v>
      </c>
      <c r="O34" s="4" t="s">
        <v>13</v>
      </c>
      <c r="P34" s="4" t="s">
        <v>13</v>
      </c>
      <c r="Q34" s="4" t="s">
        <v>22</v>
      </c>
    </row>
    <row r="35" spans="1:171">
      <c r="A35" t="n">
        <v>2321</v>
      </c>
      <c r="B35" s="10" t="n">
        <v>5</v>
      </c>
      <c r="C35" s="7" t="n">
        <v>30</v>
      </c>
      <c r="D35" s="7" t="n">
        <v>10265</v>
      </c>
      <c r="E35" s="7" t="n">
        <v>8</v>
      </c>
      <c r="F35" s="7" t="n">
        <v>28</v>
      </c>
      <c r="G35" s="12" t="s">
        <v>3</v>
      </c>
      <c r="H35" s="9" t="n">
        <v>162</v>
      </c>
      <c r="I35" s="7" t="n">
        <v>2</v>
      </c>
      <c r="J35" s="7" t="n">
        <v>0</v>
      </c>
      <c r="K35" s="12" t="s">
        <v>3</v>
      </c>
      <c r="L35" s="7" t="n">
        <v>0</v>
      </c>
      <c r="M35" s="7" t="n">
        <v>0</v>
      </c>
      <c r="N35" s="7" t="n">
        <v>2</v>
      </c>
      <c r="O35" s="7" t="n">
        <v>9</v>
      </c>
      <c r="P35" s="7" t="n">
        <v>1</v>
      </c>
      <c r="Q35" s="11" t="n">
        <f t="normal" ca="1">A39</f>
        <v>0</v>
      </c>
    </row>
    <row r="36" spans="1:171">
      <c r="A36" t="s">
        <v>4</v>
      </c>
      <c r="B36" s="4" t="s">
        <v>5</v>
      </c>
      <c r="C36" s="4" t="s">
        <v>13</v>
      </c>
      <c r="D36" s="4" t="s">
        <v>13</v>
      </c>
      <c r="E36" s="4" t="s">
        <v>13</v>
      </c>
      <c r="F36" s="4" t="s">
        <v>13</v>
      </c>
    </row>
    <row r="37" spans="1:171">
      <c r="A37" t="n">
        <v>2343</v>
      </c>
      <c r="B37" s="13" t="n">
        <v>14</v>
      </c>
      <c r="C37" s="7" t="n">
        <v>0</v>
      </c>
      <c r="D37" s="7" t="n">
        <v>0</v>
      </c>
      <c r="E37" s="7" t="n">
        <v>1</v>
      </c>
      <c r="F37" s="7" t="n">
        <v>0</v>
      </c>
    </row>
    <row r="38" spans="1:171">
      <c r="A38" t="s">
        <v>4</v>
      </c>
      <c r="B38" s="4" t="s">
        <v>5</v>
      </c>
    </row>
    <row r="39" spans="1:171">
      <c r="A39" t="n">
        <v>2348</v>
      </c>
      <c r="B39" s="5" t="n">
        <v>1</v>
      </c>
    </row>
    <row r="40" spans="1:171" s="3" customFormat="1" customHeight="0">
      <c r="A40" s="3" t="s">
        <v>2</v>
      </c>
      <c r="B40" s="3" t="s">
        <v>25</v>
      </c>
    </row>
    <row r="41" spans="1:171">
      <c r="A41" t="s">
        <v>4</v>
      </c>
      <c r="B41" s="4" t="s">
        <v>5</v>
      </c>
      <c r="C41" s="4" t="s">
        <v>13</v>
      </c>
      <c r="D41" s="4" t="s">
        <v>10</v>
      </c>
      <c r="E41" s="4" t="s">
        <v>13</v>
      </c>
      <c r="F41" s="4" t="s">
        <v>6</v>
      </c>
    </row>
    <row r="42" spans="1:171">
      <c r="A42" t="n">
        <v>2352</v>
      </c>
      <c r="B42" s="14" t="n">
        <v>39</v>
      </c>
      <c r="C42" s="7" t="n">
        <v>10</v>
      </c>
      <c r="D42" s="7" t="n">
        <v>65533</v>
      </c>
      <c r="E42" s="7" t="n">
        <v>200</v>
      </c>
      <c r="F42" s="7" t="s">
        <v>26</v>
      </c>
    </row>
    <row r="43" spans="1:171">
      <c r="A43" t="s">
        <v>4</v>
      </c>
      <c r="B43" s="4" t="s">
        <v>5</v>
      </c>
      <c r="C43" s="4" t="s">
        <v>13</v>
      </c>
      <c r="D43" s="4" t="s">
        <v>13</v>
      </c>
      <c r="E43" s="4" t="s">
        <v>9</v>
      </c>
    </row>
    <row r="44" spans="1:171">
      <c r="A44" t="n">
        <v>2376</v>
      </c>
      <c r="B44" s="15" t="n">
        <v>74</v>
      </c>
      <c r="C44" s="7" t="n">
        <v>23</v>
      </c>
      <c r="D44" s="7" t="n">
        <v>0</v>
      </c>
      <c r="E44" s="7" t="n">
        <v>200</v>
      </c>
    </row>
    <row r="45" spans="1:171">
      <c r="A45" t="s">
        <v>4</v>
      </c>
      <c r="B45" s="4" t="s">
        <v>5</v>
      </c>
      <c r="C45" s="4" t="s">
        <v>13</v>
      </c>
      <c r="D45" s="4" t="s">
        <v>10</v>
      </c>
      <c r="E45" s="4" t="s">
        <v>13</v>
      </c>
      <c r="F45" s="4" t="s">
        <v>6</v>
      </c>
    </row>
    <row r="46" spans="1:171">
      <c r="A46" t="n">
        <v>2383</v>
      </c>
      <c r="B46" s="14" t="n">
        <v>39</v>
      </c>
      <c r="C46" s="7" t="n">
        <v>10</v>
      </c>
      <c r="D46" s="7" t="n">
        <v>65533</v>
      </c>
      <c r="E46" s="7" t="n">
        <v>231</v>
      </c>
      <c r="F46" s="7" t="s">
        <v>27</v>
      </c>
    </row>
    <row r="47" spans="1:171">
      <c r="A47" t="s">
        <v>4</v>
      </c>
      <c r="B47" s="4" t="s">
        <v>5</v>
      </c>
      <c r="C47" s="4" t="s">
        <v>13</v>
      </c>
      <c r="D47" s="4" t="s">
        <v>10</v>
      </c>
      <c r="E47" s="4" t="s">
        <v>13</v>
      </c>
      <c r="F47" s="4" t="s">
        <v>6</v>
      </c>
    </row>
    <row r="48" spans="1:171">
      <c r="A48" t="n">
        <v>2407</v>
      </c>
      <c r="B48" s="14" t="n">
        <v>39</v>
      </c>
      <c r="C48" s="7" t="n">
        <v>10</v>
      </c>
      <c r="D48" s="7" t="n">
        <v>65533</v>
      </c>
      <c r="E48" s="7" t="n">
        <v>222</v>
      </c>
      <c r="F48" s="7" t="s">
        <v>28</v>
      </c>
    </row>
    <row r="49" spans="1:17">
      <c r="A49" t="s">
        <v>4</v>
      </c>
      <c r="B49" s="4" t="s">
        <v>5</v>
      </c>
      <c r="C49" s="4" t="s">
        <v>13</v>
      </c>
      <c r="D49" s="4" t="s">
        <v>10</v>
      </c>
      <c r="E49" s="4" t="s">
        <v>29</v>
      </c>
      <c r="F49" s="4" t="s">
        <v>10</v>
      </c>
      <c r="G49" s="4" t="s">
        <v>9</v>
      </c>
      <c r="H49" s="4" t="s">
        <v>9</v>
      </c>
      <c r="I49" s="4" t="s">
        <v>10</v>
      </c>
      <c r="J49" s="4" t="s">
        <v>10</v>
      </c>
      <c r="K49" s="4" t="s">
        <v>9</v>
      </c>
      <c r="L49" s="4" t="s">
        <v>9</v>
      </c>
      <c r="M49" s="4" t="s">
        <v>9</v>
      </c>
      <c r="N49" s="4" t="s">
        <v>9</v>
      </c>
      <c r="O49" s="4" t="s">
        <v>6</v>
      </c>
    </row>
    <row r="50" spans="1:17">
      <c r="A50" t="n">
        <v>2431</v>
      </c>
      <c r="B50" s="16" t="n">
        <v>50</v>
      </c>
      <c r="C50" s="7" t="n">
        <v>0</v>
      </c>
      <c r="D50" s="7" t="n">
        <v>8121</v>
      </c>
      <c r="E50" s="7" t="n">
        <v>0.699999988079071</v>
      </c>
      <c r="F50" s="7" t="n">
        <v>1000</v>
      </c>
      <c r="G50" s="7" t="n">
        <v>0</v>
      </c>
      <c r="H50" s="7" t="n">
        <v>0</v>
      </c>
      <c r="I50" s="7" t="n">
        <v>0</v>
      </c>
      <c r="J50" s="7" t="n">
        <v>65533</v>
      </c>
      <c r="K50" s="7" t="n">
        <v>0</v>
      </c>
      <c r="L50" s="7" t="n">
        <v>0</v>
      </c>
      <c r="M50" s="7" t="n">
        <v>0</v>
      </c>
      <c r="N50" s="7" t="n">
        <v>0</v>
      </c>
      <c r="O50" s="7" t="s">
        <v>12</v>
      </c>
    </row>
    <row r="51" spans="1:17">
      <c r="A51" t="s">
        <v>4</v>
      </c>
      <c r="B51" s="4" t="s">
        <v>5</v>
      </c>
      <c r="C51" s="4" t="s">
        <v>13</v>
      </c>
      <c r="D51" s="4" t="s">
        <v>6</v>
      </c>
      <c r="E51" s="4" t="s">
        <v>6</v>
      </c>
      <c r="F51" s="4" t="s">
        <v>10</v>
      </c>
      <c r="G51" s="4" t="s">
        <v>10</v>
      </c>
    </row>
    <row r="52" spans="1:17">
      <c r="A52" t="n">
        <v>2470</v>
      </c>
      <c r="B52" s="15" t="n">
        <v>74</v>
      </c>
      <c r="C52" s="7" t="n">
        <v>13</v>
      </c>
      <c r="D52" s="7" t="s">
        <v>30</v>
      </c>
      <c r="E52" s="7" t="s">
        <v>12</v>
      </c>
      <c r="F52" s="7" t="n">
        <v>6016</v>
      </c>
      <c r="G52" s="7" t="n">
        <v>2</v>
      </c>
    </row>
    <row r="53" spans="1:17">
      <c r="A53" t="s">
        <v>4</v>
      </c>
      <c r="B53" s="4" t="s">
        <v>5</v>
      </c>
      <c r="C53" s="4" t="s">
        <v>13</v>
      </c>
      <c r="D53" s="4" t="s">
        <v>6</v>
      </c>
      <c r="E53" s="4" t="s">
        <v>6</v>
      </c>
      <c r="F53" s="4" t="s">
        <v>10</v>
      </c>
      <c r="G53" s="4" t="s">
        <v>10</v>
      </c>
    </row>
    <row r="54" spans="1:17">
      <c r="A54" t="n">
        <v>2484</v>
      </c>
      <c r="B54" s="15" t="n">
        <v>74</v>
      </c>
      <c r="C54" s="7" t="n">
        <v>13</v>
      </c>
      <c r="D54" s="7" t="s">
        <v>31</v>
      </c>
      <c r="E54" s="7" t="s">
        <v>12</v>
      </c>
      <c r="F54" s="7" t="n">
        <v>6018</v>
      </c>
      <c r="G54" s="7" t="n">
        <v>3413</v>
      </c>
    </row>
    <row r="55" spans="1:17">
      <c r="A55" t="s">
        <v>4</v>
      </c>
      <c r="B55" s="4" t="s">
        <v>5</v>
      </c>
      <c r="C55" s="4" t="s">
        <v>13</v>
      </c>
      <c r="D55" s="4" t="s">
        <v>6</v>
      </c>
      <c r="E55" s="4" t="s">
        <v>6</v>
      </c>
      <c r="F55" s="4" t="s">
        <v>10</v>
      </c>
      <c r="G55" s="4" t="s">
        <v>10</v>
      </c>
    </row>
    <row r="56" spans="1:17">
      <c r="A56" t="n">
        <v>2498</v>
      </c>
      <c r="B56" s="15" t="n">
        <v>74</v>
      </c>
      <c r="C56" s="7" t="n">
        <v>13</v>
      </c>
      <c r="D56" s="7" t="s">
        <v>32</v>
      </c>
      <c r="E56" s="7" t="s">
        <v>33</v>
      </c>
      <c r="F56" s="7" t="n">
        <v>6020</v>
      </c>
      <c r="G56" s="7" t="n">
        <v>3327</v>
      </c>
    </row>
    <row r="57" spans="1:17">
      <c r="A57" t="s">
        <v>4</v>
      </c>
      <c r="B57" s="4" t="s">
        <v>5</v>
      </c>
      <c r="C57" s="4" t="s">
        <v>10</v>
      </c>
      <c r="D57" s="4" t="s">
        <v>13</v>
      </c>
      <c r="E57" s="4" t="s">
        <v>6</v>
      </c>
      <c r="F57" s="4" t="s">
        <v>9</v>
      </c>
      <c r="G57" s="4" t="s">
        <v>10</v>
      </c>
      <c r="H57" s="4" t="s">
        <v>10</v>
      </c>
      <c r="I57" s="4" t="s">
        <v>6</v>
      </c>
      <c r="J57" s="4" t="s">
        <v>29</v>
      </c>
    </row>
    <row r="58" spans="1:17">
      <c r="A58" t="n">
        <v>2521</v>
      </c>
      <c r="B58" s="17" t="n">
        <v>106</v>
      </c>
      <c r="C58" s="7" t="n">
        <v>0</v>
      </c>
      <c r="D58" s="7" t="n">
        <v>3</v>
      </c>
      <c r="E58" s="7" t="s">
        <v>31</v>
      </c>
      <c r="F58" s="7" t="n">
        <v>1091567616</v>
      </c>
      <c r="G58" s="7" t="n">
        <v>7424</v>
      </c>
      <c r="H58" s="7" t="n">
        <v>6018</v>
      </c>
      <c r="I58" s="7" t="s">
        <v>34</v>
      </c>
      <c r="J58" s="7" t="n">
        <v>2</v>
      </c>
    </row>
    <row r="59" spans="1:17">
      <c r="A59" t="s">
        <v>4</v>
      </c>
      <c r="B59" s="4" t="s">
        <v>5</v>
      </c>
      <c r="C59" s="4" t="s">
        <v>10</v>
      </c>
      <c r="D59" s="4" t="s">
        <v>13</v>
      </c>
      <c r="E59" s="4" t="s">
        <v>6</v>
      </c>
      <c r="F59" s="4" t="s">
        <v>9</v>
      </c>
      <c r="G59" s="4" t="s">
        <v>10</v>
      </c>
      <c r="H59" s="4" t="s">
        <v>10</v>
      </c>
      <c r="I59" s="4" t="s">
        <v>6</v>
      </c>
      <c r="J59" s="4" t="s">
        <v>29</v>
      </c>
    </row>
    <row r="60" spans="1:17">
      <c r="A60" t="n">
        <v>2565</v>
      </c>
      <c r="B60" s="17" t="n">
        <v>106</v>
      </c>
      <c r="C60" s="7" t="n">
        <v>0</v>
      </c>
      <c r="D60" s="7" t="n">
        <v>3</v>
      </c>
      <c r="E60" s="7" t="s">
        <v>32</v>
      </c>
      <c r="F60" s="7" t="n">
        <v>1091567616</v>
      </c>
      <c r="G60" s="7" t="n">
        <v>7425</v>
      </c>
      <c r="H60" s="7" t="n">
        <v>6020</v>
      </c>
      <c r="I60" s="7" t="s">
        <v>35</v>
      </c>
      <c r="J60" s="7" t="n">
        <v>2</v>
      </c>
    </row>
    <row r="61" spans="1:17">
      <c r="A61" t="s">
        <v>4</v>
      </c>
      <c r="B61" s="4" t="s">
        <v>5</v>
      </c>
      <c r="C61" s="4" t="s">
        <v>13</v>
      </c>
      <c r="D61" s="4" t="s">
        <v>6</v>
      </c>
      <c r="E61" s="4" t="s">
        <v>6</v>
      </c>
      <c r="F61" s="4" t="s">
        <v>10</v>
      </c>
      <c r="G61" s="4" t="s">
        <v>10</v>
      </c>
    </row>
    <row r="62" spans="1:17">
      <c r="A62" t="n">
        <v>2609</v>
      </c>
      <c r="B62" s="15" t="n">
        <v>74</v>
      </c>
      <c r="C62" s="7" t="n">
        <v>13</v>
      </c>
      <c r="D62" s="7" t="s">
        <v>36</v>
      </c>
      <c r="E62" s="7" t="s">
        <v>37</v>
      </c>
      <c r="F62" s="7" t="n">
        <v>6196</v>
      </c>
      <c r="G62" s="7" t="n">
        <v>9999</v>
      </c>
    </row>
    <row r="63" spans="1:17">
      <c r="A63" t="s">
        <v>4</v>
      </c>
      <c r="B63" s="4" t="s">
        <v>5</v>
      </c>
      <c r="C63" s="4" t="s">
        <v>13</v>
      </c>
      <c r="D63" s="4" t="s">
        <v>10</v>
      </c>
      <c r="E63" s="4" t="s">
        <v>13</v>
      </c>
      <c r="F63" s="4" t="s">
        <v>13</v>
      </c>
      <c r="G63" s="4" t="s">
        <v>10</v>
      </c>
      <c r="H63" s="4" t="s">
        <v>13</v>
      </c>
      <c r="I63" s="4" t="s">
        <v>13</v>
      </c>
      <c r="J63" s="4" t="s">
        <v>13</v>
      </c>
      <c r="K63" s="4" t="s">
        <v>22</v>
      </c>
    </row>
    <row r="64" spans="1:17">
      <c r="A64" t="n">
        <v>2632</v>
      </c>
      <c r="B64" s="10" t="n">
        <v>5</v>
      </c>
      <c r="C64" s="7" t="n">
        <v>30</v>
      </c>
      <c r="D64" s="7" t="n">
        <v>8914</v>
      </c>
      <c r="E64" s="7" t="n">
        <v>8</v>
      </c>
      <c r="F64" s="7" t="n">
        <v>30</v>
      </c>
      <c r="G64" s="7" t="n">
        <v>8473</v>
      </c>
      <c r="H64" s="7" t="n">
        <v>8</v>
      </c>
      <c r="I64" s="7" t="n">
        <v>9</v>
      </c>
      <c r="J64" s="7" t="n">
        <v>1</v>
      </c>
      <c r="K64" s="11" t="n">
        <f t="normal" ca="1">A68</f>
        <v>0</v>
      </c>
    </row>
    <row r="65" spans="1:15">
      <c r="A65" t="s">
        <v>4</v>
      </c>
      <c r="B65" s="4" t="s">
        <v>5</v>
      </c>
      <c r="C65" s="4" t="s">
        <v>13</v>
      </c>
      <c r="D65" s="4" t="s">
        <v>6</v>
      </c>
      <c r="E65" s="4" t="s">
        <v>10</v>
      </c>
    </row>
    <row r="66" spans="1:15">
      <c r="A66" t="n">
        <v>2647</v>
      </c>
      <c r="B66" s="18" t="n">
        <v>91</v>
      </c>
      <c r="C66" s="7" t="n">
        <v>1</v>
      </c>
      <c r="D66" s="7" t="s">
        <v>37</v>
      </c>
      <c r="E66" s="7" t="n">
        <v>1</v>
      </c>
    </row>
    <row r="67" spans="1:15">
      <c r="A67" t="s">
        <v>4</v>
      </c>
      <c r="B67" s="4" t="s">
        <v>5</v>
      </c>
      <c r="C67" s="4" t="s">
        <v>13</v>
      </c>
      <c r="D67" s="4" t="s">
        <v>6</v>
      </c>
      <c r="E67" s="4" t="s">
        <v>6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</row>
    <row r="68" spans="1:15">
      <c r="A68" t="n">
        <v>2661</v>
      </c>
      <c r="B68" s="15" t="n">
        <v>74</v>
      </c>
      <c r="C68" s="7" t="n">
        <v>20</v>
      </c>
      <c r="D68" s="7" t="s">
        <v>38</v>
      </c>
      <c r="E68" s="7" t="s">
        <v>39</v>
      </c>
      <c r="F68" s="7" t="n">
        <v>0</v>
      </c>
      <c r="G68" s="7" t="n">
        <v>40</v>
      </c>
      <c r="H68" s="7" t="n">
        <v>129</v>
      </c>
      <c r="I68" s="7" t="n">
        <v>0</v>
      </c>
      <c r="J68" s="7" t="n">
        <v>0</v>
      </c>
    </row>
    <row r="69" spans="1:15">
      <c r="A69" t="s">
        <v>4</v>
      </c>
      <c r="B69" s="4" t="s">
        <v>5</v>
      </c>
      <c r="C69" s="4" t="s">
        <v>13</v>
      </c>
      <c r="D69" s="4" t="s">
        <v>6</v>
      </c>
      <c r="E69" s="4" t="s">
        <v>6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10</v>
      </c>
    </row>
    <row r="70" spans="1:15">
      <c r="A70" t="n">
        <v>2696</v>
      </c>
      <c r="B70" s="15" t="n">
        <v>74</v>
      </c>
      <c r="C70" s="7" t="n">
        <v>20</v>
      </c>
      <c r="D70" s="7" t="s">
        <v>40</v>
      </c>
      <c r="E70" s="7" t="s">
        <v>39</v>
      </c>
      <c r="F70" s="7" t="n">
        <v>0</v>
      </c>
      <c r="G70" s="7" t="n">
        <v>40</v>
      </c>
      <c r="H70" s="7" t="n">
        <v>129</v>
      </c>
      <c r="I70" s="7" t="n">
        <v>0</v>
      </c>
      <c r="J70" s="7" t="n">
        <v>0</v>
      </c>
    </row>
    <row r="71" spans="1:15">
      <c r="A71" t="s">
        <v>4</v>
      </c>
      <c r="B71" s="4" t="s">
        <v>5</v>
      </c>
      <c r="C71" s="4" t="s">
        <v>13</v>
      </c>
      <c r="D71" s="4" t="s">
        <v>6</v>
      </c>
      <c r="E71" s="4" t="s">
        <v>6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</row>
    <row r="72" spans="1:15">
      <c r="A72" t="n">
        <v>2731</v>
      </c>
      <c r="B72" s="15" t="n">
        <v>74</v>
      </c>
      <c r="C72" s="7" t="n">
        <v>20</v>
      </c>
      <c r="D72" s="7" t="s">
        <v>41</v>
      </c>
      <c r="E72" s="7" t="s">
        <v>39</v>
      </c>
      <c r="F72" s="7" t="n">
        <v>0</v>
      </c>
      <c r="G72" s="7" t="n">
        <v>40</v>
      </c>
      <c r="H72" s="7" t="n">
        <v>129</v>
      </c>
      <c r="I72" s="7" t="n">
        <v>0</v>
      </c>
      <c r="J72" s="7" t="n">
        <v>0</v>
      </c>
    </row>
    <row r="73" spans="1:15">
      <c r="A73" t="s">
        <v>4</v>
      </c>
      <c r="B73" s="4" t="s">
        <v>5</v>
      </c>
      <c r="C73" s="4" t="s">
        <v>13</v>
      </c>
      <c r="D73" s="4" t="s">
        <v>6</v>
      </c>
      <c r="E73" s="4" t="s">
        <v>6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</row>
    <row r="74" spans="1:15">
      <c r="A74" t="n">
        <v>2766</v>
      </c>
      <c r="B74" s="15" t="n">
        <v>74</v>
      </c>
      <c r="C74" s="7" t="n">
        <v>20</v>
      </c>
      <c r="D74" s="7" t="s">
        <v>42</v>
      </c>
      <c r="E74" s="7" t="s">
        <v>39</v>
      </c>
      <c r="F74" s="7" t="n">
        <v>0</v>
      </c>
      <c r="G74" s="7" t="n">
        <v>40</v>
      </c>
      <c r="H74" s="7" t="n">
        <v>129</v>
      </c>
      <c r="I74" s="7" t="n">
        <v>0</v>
      </c>
      <c r="J74" s="7" t="n">
        <v>0</v>
      </c>
    </row>
    <row r="75" spans="1:15">
      <c r="A75" t="s">
        <v>4</v>
      </c>
      <c r="B75" s="4" t="s">
        <v>5</v>
      </c>
      <c r="C75" s="4" t="s">
        <v>13</v>
      </c>
      <c r="D75" s="4" t="s">
        <v>6</v>
      </c>
      <c r="E75" s="4" t="s">
        <v>6</v>
      </c>
      <c r="F75" s="4" t="s">
        <v>10</v>
      </c>
      <c r="G75" s="4" t="s">
        <v>10</v>
      </c>
      <c r="H75" s="4" t="s">
        <v>10</v>
      </c>
      <c r="I75" s="4" t="s">
        <v>10</v>
      </c>
      <c r="J75" s="4" t="s">
        <v>10</v>
      </c>
    </row>
    <row r="76" spans="1:15">
      <c r="A76" t="n">
        <v>2801</v>
      </c>
      <c r="B76" s="15" t="n">
        <v>74</v>
      </c>
      <c r="C76" s="7" t="n">
        <v>20</v>
      </c>
      <c r="D76" s="7" t="s">
        <v>43</v>
      </c>
      <c r="E76" s="7" t="s">
        <v>39</v>
      </c>
      <c r="F76" s="7" t="n">
        <v>0</v>
      </c>
      <c r="G76" s="7" t="n">
        <v>40</v>
      </c>
      <c r="H76" s="7" t="n">
        <v>129</v>
      </c>
      <c r="I76" s="7" t="n">
        <v>0</v>
      </c>
      <c r="J76" s="7" t="n">
        <v>0</v>
      </c>
    </row>
    <row r="77" spans="1:15">
      <c r="A77" t="s">
        <v>4</v>
      </c>
      <c r="B77" s="4" t="s">
        <v>5</v>
      </c>
      <c r="C77" s="4" t="s">
        <v>13</v>
      </c>
      <c r="D77" s="4" t="s">
        <v>6</v>
      </c>
      <c r="E77" s="4" t="s">
        <v>6</v>
      </c>
      <c r="F77" s="4" t="s">
        <v>10</v>
      </c>
      <c r="G77" s="4" t="s">
        <v>10</v>
      </c>
      <c r="H77" s="4" t="s">
        <v>10</v>
      </c>
      <c r="I77" s="4" t="s">
        <v>10</v>
      </c>
      <c r="J77" s="4" t="s">
        <v>10</v>
      </c>
    </row>
    <row r="78" spans="1:15">
      <c r="A78" t="n">
        <v>2836</v>
      </c>
      <c r="B78" s="15" t="n">
        <v>74</v>
      </c>
      <c r="C78" s="7" t="n">
        <v>20</v>
      </c>
      <c r="D78" s="7" t="s">
        <v>44</v>
      </c>
      <c r="E78" s="7" t="s">
        <v>39</v>
      </c>
      <c r="F78" s="7" t="n">
        <v>0</v>
      </c>
      <c r="G78" s="7" t="n">
        <v>40</v>
      </c>
      <c r="H78" s="7" t="n">
        <v>129</v>
      </c>
      <c r="I78" s="7" t="n">
        <v>0</v>
      </c>
      <c r="J78" s="7" t="n">
        <v>0</v>
      </c>
    </row>
    <row r="79" spans="1:15">
      <c r="A79" t="s">
        <v>4</v>
      </c>
      <c r="B79" s="4" t="s">
        <v>5</v>
      </c>
      <c r="C79" s="4" t="s">
        <v>13</v>
      </c>
      <c r="D79" s="4" t="s">
        <v>6</v>
      </c>
      <c r="E79" s="4" t="s">
        <v>6</v>
      </c>
      <c r="F79" s="4" t="s">
        <v>10</v>
      </c>
      <c r="G79" s="4" t="s">
        <v>10</v>
      </c>
      <c r="H79" s="4" t="s">
        <v>10</v>
      </c>
      <c r="I79" s="4" t="s">
        <v>10</v>
      </c>
      <c r="J79" s="4" t="s">
        <v>10</v>
      </c>
    </row>
    <row r="80" spans="1:15">
      <c r="A80" t="n">
        <v>2871</v>
      </c>
      <c r="B80" s="15" t="n">
        <v>74</v>
      </c>
      <c r="C80" s="7" t="n">
        <v>20</v>
      </c>
      <c r="D80" s="7" t="s">
        <v>45</v>
      </c>
      <c r="E80" s="7" t="s">
        <v>39</v>
      </c>
      <c r="F80" s="7" t="n">
        <v>0</v>
      </c>
      <c r="G80" s="7" t="n">
        <v>40</v>
      </c>
      <c r="H80" s="7" t="n">
        <v>129</v>
      </c>
      <c r="I80" s="7" t="n">
        <v>0</v>
      </c>
      <c r="J80" s="7" t="n">
        <v>0</v>
      </c>
    </row>
    <row r="81" spans="1:10">
      <c r="A81" t="s">
        <v>4</v>
      </c>
      <c r="B81" s="4" t="s">
        <v>5</v>
      </c>
      <c r="C81" s="4" t="s">
        <v>13</v>
      </c>
      <c r="D81" s="4" t="s">
        <v>6</v>
      </c>
      <c r="E81" s="4" t="s">
        <v>6</v>
      </c>
    </row>
    <row r="82" spans="1:10">
      <c r="A82" t="n">
        <v>2906</v>
      </c>
      <c r="B82" s="15" t="n">
        <v>74</v>
      </c>
      <c r="C82" s="7" t="n">
        <v>25</v>
      </c>
      <c r="D82" s="7" t="s">
        <v>46</v>
      </c>
      <c r="E82" s="7" t="s">
        <v>47</v>
      </c>
    </row>
    <row r="83" spans="1:10">
      <c r="A83" t="s">
        <v>4</v>
      </c>
      <c r="B83" s="4" t="s">
        <v>5</v>
      </c>
      <c r="C83" s="4" t="s">
        <v>10</v>
      </c>
      <c r="D83" s="4" t="s">
        <v>6</v>
      </c>
      <c r="E83" s="4" t="s">
        <v>6</v>
      </c>
      <c r="F83" s="4" t="s">
        <v>6</v>
      </c>
      <c r="G83" s="4" t="s">
        <v>13</v>
      </c>
      <c r="H83" s="4" t="s">
        <v>9</v>
      </c>
      <c r="I83" s="4" t="s">
        <v>29</v>
      </c>
      <c r="J83" s="4" t="s">
        <v>29</v>
      </c>
      <c r="K83" s="4" t="s">
        <v>29</v>
      </c>
      <c r="L83" s="4" t="s">
        <v>29</v>
      </c>
      <c r="M83" s="4" t="s">
        <v>29</v>
      </c>
      <c r="N83" s="4" t="s">
        <v>29</v>
      </c>
      <c r="O83" s="4" t="s">
        <v>29</v>
      </c>
      <c r="P83" s="4" t="s">
        <v>6</v>
      </c>
      <c r="Q83" s="4" t="s">
        <v>6</v>
      </c>
      <c r="R83" s="4" t="s">
        <v>9</v>
      </c>
      <c r="S83" s="4" t="s">
        <v>13</v>
      </c>
      <c r="T83" s="4" t="s">
        <v>9</v>
      </c>
      <c r="U83" s="4" t="s">
        <v>9</v>
      </c>
      <c r="V83" s="4" t="s">
        <v>10</v>
      </c>
    </row>
    <row r="84" spans="1:10">
      <c r="A84" t="n">
        <v>2935</v>
      </c>
      <c r="B84" s="19" t="n">
        <v>19</v>
      </c>
      <c r="C84" s="7" t="n">
        <v>2010</v>
      </c>
      <c r="D84" s="7" t="s">
        <v>12</v>
      </c>
      <c r="E84" s="7" t="s">
        <v>12</v>
      </c>
      <c r="F84" s="7" t="s">
        <v>16</v>
      </c>
      <c r="G84" s="7" t="n">
        <v>2</v>
      </c>
      <c r="H84" s="7" t="n">
        <v>0</v>
      </c>
      <c r="I84" s="7" t="n">
        <v>-15.710000038147</v>
      </c>
      <c r="J84" s="7" t="n">
        <v>2</v>
      </c>
      <c r="K84" s="7" t="n">
        <v>-29.9500007629395</v>
      </c>
      <c r="L84" s="7" t="n">
        <v>5</v>
      </c>
      <c r="M84" s="7" t="n">
        <v>-1</v>
      </c>
      <c r="N84" s="7" t="n">
        <v>0</v>
      </c>
      <c r="O84" s="7" t="n">
        <v>0</v>
      </c>
      <c r="P84" s="7" t="s">
        <v>12</v>
      </c>
      <c r="Q84" s="7" t="s">
        <v>12</v>
      </c>
      <c r="R84" s="7" t="n">
        <v>3</v>
      </c>
      <c r="S84" s="7" t="n">
        <v>0</v>
      </c>
      <c r="T84" s="7" t="n">
        <v>1090519040</v>
      </c>
      <c r="U84" s="7" t="n">
        <v>1101004800</v>
      </c>
      <c r="V84" s="7" t="n">
        <v>0</v>
      </c>
    </row>
    <row r="85" spans="1:10">
      <c r="A85" t="s">
        <v>4</v>
      </c>
      <c r="B85" s="4" t="s">
        <v>5</v>
      </c>
      <c r="C85" s="4" t="s">
        <v>10</v>
      </c>
      <c r="D85" s="4" t="s">
        <v>6</v>
      </c>
      <c r="E85" s="4" t="s">
        <v>6</v>
      </c>
      <c r="F85" s="4" t="s">
        <v>6</v>
      </c>
      <c r="G85" s="4" t="s">
        <v>13</v>
      </c>
      <c r="H85" s="4" t="s">
        <v>9</v>
      </c>
      <c r="I85" s="4" t="s">
        <v>29</v>
      </c>
      <c r="J85" s="4" t="s">
        <v>29</v>
      </c>
      <c r="K85" s="4" t="s">
        <v>29</v>
      </c>
      <c r="L85" s="4" t="s">
        <v>29</v>
      </c>
      <c r="M85" s="4" t="s">
        <v>29</v>
      </c>
      <c r="N85" s="4" t="s">
        <v>29</v>
      </c>
      <c r="O85" s="4" t="s">
        <v>29</v>
      </c>
      <c r="P85" s="4" t="s">
        <v>6</v>
      </c>
      <c r="Q85" s="4" t="s">
        <v>6</v>
      </c>
      <c r="R85" s="4" t="s">
        <v>9</v>
      </c>
      <c r="S85" s="4" t="s">
        <v>13</v>
      </c>
      <c r="T85" s="4" t="s">
        <v>9</v>
      </c>
      <c r="U85" s="4" t="s">
        <v>9</v>
      </c>
      <c r="V85" s="4" t="s">
        <v>10</v>
      </c>
    </row>
    <row r="86" spans="1:10">
      <c r="A86" t="n">
        <v>2997</v>
      </c>
      <c r="B86" s="19" t="n">
        <v>19</v>
      </c>
      <c r="C86" s="7" t="n">
        <v>2012</v>
      </c>
      <c r="D86" s="7" t="s">
        <v>12</v>
      </c>
      <c r="E86" s="7" t="s">
        <v>12</v>
      </c>
      <c r="F86" s="7" t="s">
        <v>15</v>
      </c>
      <c r="G86" s="7" t="n">
        <v>2</v>
      </c>
      <c r="H86" s="7" t="n">
        <v>0</v>
      </c>
      <c r="I86" s="7" t="n">
        <v>-27.7900009155273</v>
      </c>
      <c r="J86" s="7" t="n">
        <v>4</v>
      </c>
      <c r="K86" s="7" t="n">
        <v>-33.3300018310547</v>
      </c>
      <c r="L86" s="7" t="n">
        <v>170.399993896484</v>
      </c>
      <c r="M86" s="7" t="n">
        <v>-1</v>
      </c>
      <c r="N86" s="7" t="n">
        <v>0</v>
      </c>
      <c r="O86" s="7" t="n">
        <v>0</v>
      </c>
      <c r="P86" s="7" t="s">
        <v>12</v>
      </c>
      <c r="Q86" s="7" t="s">
        <v>12</v>
      </c>
      <c r="R86" s="7" t="n">
        <v>3</v>
      </c>
      <c r="S86" s="7" t="n">
        <v>3</v>
      </c>
      <c r="T86" s="7" t="n">
        <v>1090519040</v>
      </c>
      <c r="U86" s="7" t="n">
        <v>1101004800</v>
      </c>
      <c r="V86" s="7" t="n">
        <v>7430</v>
      </c>
    </row>
    <row r="87" spans="1:10">
      <c r="A87" t="s">
        <v>4</v>
      </c>
      <c r="B87" s="4" t="s">
        <v>5</v>
      </c>
      <c r="C87" s="4" t="s">
        <v>10</v>
      </c>
      <c r="D87" s="4" t="s">
        <v>13</v>
      </c>
      <c r="E87" s="4" t="s">
        <v>10</v>
      </c>
      <c r="F87" s="4" t="s">
        <v>29</v>
      </c>
      <c r="G87" s="4" t="s">
        <v>10</v>
      </c>
      <c r="H87" s="4" t="s">
        <v>10</v>
      </c>
      <c r="I87" s="4" t="s">
        <v>6</v>
      </c>
      <c r="J87" s="4" t="s">
        <v>29</v>
      </c>
    </row>
    <row r="88" spans="1:10">
      <c r="A88" t="n">
        <v>3063</v>
      </c>
      <c r="B88" s="17" t="n">
        <v>106</v>
      </c>
      <c r="C88" s="7" t="n">
        <v>0</v>
      </c>
      <c r="D88" s="7" t="n">
        <v>2</v>
      </c>
      <c r="E88" s="7" t="n">
        <v>2012</v>
      </c>
      <c r="F88" s="7" t="n">
        <v>9</v>
      </c>
      <c r="G88" s="7" t="n">
        <v>7430</v>
      </c>
      <c r="H88" s="7" t="n">
        <v>0</v>
      </c>
      <c r="I88" s="7" t="s">
        <v>48</v>
      </c>
      <c r="J88" s="7" t="n">
        <v>2</v>
      </c>
    </row>
    <row r="89" spans="1:10">
      <c r="A89" t="s">
        <v>4</v>
      </c>
      <c r="B89" s="4" t="s">
        <v>5</v>
      </c>
      <c r="C89" s="4" t="s">
        <v>10</v>
      </c>
      <c r="D89" s="4" t="s">
        <v>6</v>
      </c>
      <c r="E89" s="4" t="s">
        <v>6</v>
      </c>
      <c r="F89" s="4" t="s">
        <v>6</v>
      </c>
      <c r="G89" s="4" t="s">
        <v>13</v>
      </c>
      <c r="H89" s="4" t="s">
        <v>9</v>
      </c>
      <c r="I89" s="4" t="s">
        <v>29</v>
      </c>
      <c r="J89" s="4" t="s">
        <v>29</v>
      </c>
      <c r="K89" s="4" t="s">
        <v>29</v>
      </c>
      <c r="L89" s="4" t="s">
        <v>29</v>
      </c>
      <c r="M89" s="4" t="s">
        <v>29</v>
      </c>
      <c r="N89" s="4" t="s">
        <v>29</v>
      </c>
      <c r="O89" s="4" t="s">
        <v>29</v>
      </c>
      <c r="P89" s="4" t="s">
        <v>6</v>
      </c>
      <c r="Q89" s="4" t="s">
        <v>6</v>
      </c>
      <c r="R89" s="4" t="s">
        <v>9</v>
      </c>
      <c r="S89" s="4" t="s">
        <v>13</v>
      </c>
      <c r="T89" s="4" t="s">
        <v>9</v>
      </c>
      <c r="U89" s="4" t="s">
        <v>9</v>
      </c>
      <c r="V89" s="4" t="s">
        <v>10</v>
      </c>
    </row>
    <row r="90" spans="1:10">
      <c r="A90" t="n">
        <v>3102</v>
      </c>
      <c r="B90" s="19" t="n">
        <v>19</v>
      </c>
      <c r="C90" s="7" t="n">
        <v>2013</v>
      </c>
      <c r="D90" s="7" t="s">
        <v>12</v>
      </c>
      <c r="E90" s="7" t="s">
        <v>12</v>
      </c>
      <c r="F90" s="7" t="s">
        <v>17</v>
      </c>
      <c r="G90" s="7" t="n">
        <v>2</v>
      </c>
      <c r="H90" s="7" t="n">
        <v>0</v>
      </c>
      <c r="I90" s="7" t="n">
        <v>18.2999992370605</v>
      </c>
      <c r="J90" s="7" t="n">
        <v>0</v>
      </c>
      <c r="K90" s="7" t="n">
        <v>-17.7199993133545</v>
      </c>
      <c r="L90" s="7" t="n">
        <v>191.399993896484</v>
      </c>
      <c r="M90" s="7" t="n">
        <v>-1</v>
      </c>
      <c r="N90" s="7" t="n">
        <v>0</v>
      </c>
      <c r="O90" s="7" t="n">
        <v>0</v>
      </c>
      <c r="P90" s="7" t="s">
        <v>12</v>
      </c>
      <c r="Q90" s="7" t="s">
        <v>12</v>
      </c>
      <c r="R90" s="7" t="n">
        <v>3</v>
      </c>
      <c r="S90" s="7" t="n">
        <v>1</v>
      </c>
      <c r="T90" s="7" t="n">
        <v>1090519040</v>
      </c>
      <c r="U90" s="7" t="n">
        <v>1101004800</v>
      </c>
      <c r="V90" s="7" t="n">
        <v>0</v>
      </c>
    </row>
    <row r="91" spans="1:10">
      <c r="A91" t="s">
        <v>4</v>
      </c>
      <c r="B91" s="4" t="s">
        <v>5</v>
      </c>
      <c r="C91" s="4" t="s">
        <v>10</v>
      </c>
      <c r="D91" s="4" t="s">
        <v>6</v>
      </c>
      <c r="E91" s="4" t="s">
        <v>6</v>
      </c>
      <c r="F91" s="4" t="s">
        <v>6</v>
      </c>
      <c r="G91" s="4" t="s">
        <v>13</v>
      </c>
      <c r="H91" s="4" t="s">
        <v>9</v>
      </c>
      <c r="I91" s="4" t="s">
        <v>29</v>
      </c>
      <c r="J91" s="4" t="s">
        <v>29</v>
      </c>
      <c r="K91" s="4" t="s">
        <v>29</v>
      </c>
      <c r="L91" s="4" t="s">
        <v>29</v>
      </c>
      <c r="M91" s="4" t="s">
        <v>29</v>
      </c>
      <c r="N91" s="4" t="s">
        <v>29</v>
      </c>
      <c r="O91" s="4" t="s">
        <v>29</v>
      </c>
      <c r="P91" s="4" t="s">
        <v>6</v>
      </c>
      <c r="Q91" s="4" t="s">
        <v>6</v>
      </c>
      <c r="R91" s="4" t="s">
        <v>9</v>
      </c>
      <c r="S91" s="4" t="s">
        <v>13</v>
      </c>
      <c r="T91" s="4" t="s">
        <v>9</v>
      </c>
      <c r="U91" s="4" t="s">
        <v>9</v>
      </c>
      <c r="V91" s="4" t="s">
        <v>10</v>
      </c>
    </row>
    <row r="92" spans="1:10">
      <c r="A92" t="n">
        <v>3168</v>
      </c>
      <c r="B92" s="19" t="n">
        <v>19</v>
      </c>
      <c r="C92" s="7" t="n">
        <v>2014</v>
      </c>
      <c r="D92" s="7" t="s">
        <v>12</v>
      </c>
      <c r="E92" s="7" t="s">
        <v>12</v>
      </c>
      <c r="F92" s="7" t="s">
        <v>18</v>
      </c>
      <c r="G92" s="7" t="n">
        <v>2</v>
      </c>
      <c r="H92" s="7" t="n">
        <v>0</v>
      </c>
      <c r="I92" s="7" t="n">
        <v>39.1800003051758</v>
      </c>
      <c r="J92" s="7" t="n">
        <v>4</v>
      </c>
      <c r="K92" s="7" t="n">
        <v>-33.9700012207031</v>
      </c>
      <c r="L92" s="7" t="n">
        <v>271</v>
      </c>
      <c r="M92" s="7" t="n">
        <v>-1</v>
      </c>
      <c r="N92" s="7" t="n">
        <v>0</v>
      </c>
      <c r="O92" s="7" t="n">
        <v>0</v>
      </c>
      <c r="P92" s="7" t="s">
        <v>12</v>
      </c>
      <c r="Q92" s="7" t="s">
        <v>12</v>
      </c>
      <c r="R92" s="7" t="n">
        <v>3</v>
      </c>
      <c r="S92" s="7" t="n">
        <v>2</v>
      </c>
      <c r="T92" s="7" t="n">
        <v>1090519040</v>
      </c>
      <c r="U92" s="7" t="n">
        <v>1101004800</v>
      </c>
      <c r="V92" s="7" t="n">
        <v>0</v>
      </c>
    </row>
    <row r="93" spans="1:10">
      <c r="A93" t="s">
        <v>4</v>
      </c>
      <c r="B93" s="4" t="s">
        <v>5</v>
      </c>
      <c r="C93" s="4" t="s">
        <v>10</v>
      </c>
      <c r="D93" s="4" t="s">
        <v>6</v>
      </c>
      <c r="E93" s="4" t="s">
        <v>6</v>
      </c>
      <c r="F93" s="4" t="s">
        <v>6</v>
      </c>
      <c r="G93" s="4" t="s">
        <v>13</v>
      </c>
      <c r="H93" s="4" t="s">
        <v>9</v>
      </c>
      <c r="I93" s="4" t="s">
        <v>29</v>
      </c>
      <c r="J93" s="4" t="s">
        <v>29</v>
      </c>
      <c r="K93" s="4" t="s">
        <v>29</v>
      </c>
      <c r="L93" s="4" t="s">
        <v>29</v>
      </c>
      <c r="M93" s="4" t="s">
        <v>29</v>
      </c>
      <c r="N93" s="4" t="s">
        <v>29</v>
      </c>
      <c r="O93" s="4" t="s">
        <v>29</v>
      </c>
      <c r="P93" s="4" t="s">
        <v>6</v>
      </c>
      <c r="Q93" s="4" t="s">
        <v>6</v>
      </c>
      <c r="R93" s="4" t="s">
        <v>9</v>
      </c>
      <c r="S93" s="4" t="s">
        <v>13</v>
      </c>
      <c r="T93" s="4" t="s">
        <v>9</v>
      </c>
      <c r="U93" s="4" t="s">
        <v>9</v>
      </c>
      <c r="V93" s="4" t="s">
        <v>10</v>
      </c>
    </row>
    <row r="94" spans="1:10">
      <c r="A94" t="n">
        <v>3230</v>
      </c>
      <c r="B94" s="19" t="n">
        <v>19</v>
      </c>
      <c r="C94" s="7" t="n">
        <v>2016</v>
      </c>
      <c r="D94" s="7" t="s">
        <v>12</v>
      </c>
      <c r="E94" s="7" t="s">
        <v>12</v>
      </c>
      <c r="F94" s="7" t="s">
        <v>17</v>
      </c>
      <c r="G94" s="7" t="n">
        <v>2</v>
      </c>
      <c r="H94" s="7" t="n">
        <v>0</v>
      </c>
      <c r="I94" s="7" t="n">
        <v>24.2900009155273</v>
      </c>
      <c r="J94" s="7" t="n">
        <v>4</v>
      </c>
      <c r="K94" s="7" t="n">
        <v>-69.5800018310547</v>
      </c>
      <c r="L94" s="7" t="n">
        <v>93.6999969482422</v>
      </c>
      <c r="M94" s="7" t="n">
        <v>-1</v>
      </c>
      <c r="N94" s="7" t="n">
        <v>0</v>
      </c>
      <c r="O94" s="7" t="n">
        <v>0</v>
      </c>
      <c r="P94" s="7" t="s">
        <v>12</v>
      </c>
      <c r="Q94" s="7" t="s">
        <v>12</v>
      </c>
      <c r="R94" s="7" t="n">
        <v>3</v>
      </c>
      <c r="S94" s="7" t="n">
        <v>1</v>
      </c>
      <c r="T94" s="7" t="n">
        <v>1090519040</v>
      </c>
      <c r="U94" s="7" t="n">
        <v>1101004800</v>
      </c>
      <c r="V94" s="7" t="n">
        <v>0</v>
      </c>
    </row>
    <row r="95" spans="1:10">
      <c r="A95" t="s">
        <v>4</v>
      </c>
      <c r="B95" s="4" t="s">
        <v>5</v>
      </c>
      <c r="C95" s="4" t="s">
        <v>10</v>
      </c>
      <c r="D95" s="4" t="s">
        <v>6</v>
      </c>
      <c r="E95" s="4" t="s">
        <v>6</v>
      </c>
      <c r="F95" s="4" t="s">
        <v>6</v>
      </c>
      <c r="G95" s="4" t="s">
        <v>13</v>
      </c>
      <c r="H95" s="4" t="s">
        <v>9</v>
      </c>
      <c r="I95" s="4" t="s">
        <v>29</v>
      </c>
      <c r="J95" s="4" t="s">
        <v>29</v>
      </c>
      <c r="K95" s="4" t="s">
        <v>29</v>
      </c>
      <c r="L95" s="4" t="s">
        <v>29</v>
      </c>
      <c r="M95" s="4" t="s">
        <v>29</v>
      </c>
      <c r="N95" s="4" t="s">
        <v>29</v>
      </c>
      <c r="O95" s="4" t="s">
        <v>29</v>
      </c>
      <c r="P95" s="4" t="s">
        <v>6</v>
      </c>
      <c r="Q95" s="4" t="s">
        <v>6</v>
      </c>
      <c r="R95" s="4" t="s">
        <v>9</v>
      </c>
      <c r="S95" s="4" t="s">
        <v>13</v>
      </c>
      <c r="T95" s="4" t="s">
        <v>9</v>
      </c>
      <c r="U95" s="4" t="s">
        <v>9</v>
      </c>
      <c r="V95" s="4" t="s">
        <v>10</v>
      </c>
    </row>
    <row r="96" spans="1:10">
      <c r="A96" t="n">
        <v>3296</v>
      </c>
      <c r="B96" s="19" t="n">
        <v>19</v>
      </c>
      <c r="C96" s="7" t="n">
        <v>2015</v>
      </c>
      <c r="D96" s="7" t="s">
        <v>12</v>
      </c>
      <c r="E96" s="7" t="s">
        <v>12</v>
      </c>
      <c r="F96" s="7" t="s">
        <v>15</v>
      </c>
      <c r="G96" s="7" t="n">
        <v>2</v>
      </c>
      <c r="H96" s="7" t="n">
        <v>0</v>
      </c>
      <c r="I96" s="7" t="n">
        <v>-8.11999988555908</v>
      </c>
      <c r="J96" s="7" t="n">
        <v>8</v>
      </c>
      <c r="K96" s="7" t="n">
        <v>-69.9100036621094</v>
      </c>
      <c r="L96" s="7" t="n">
        <v>91</v>
      </c>
      <c r="M96" s="7" t="n">
        <v>-1</v>
      </c>
      <c r="N96" s="7" t="n">
        <v>0</v>
      </c>
      <c r="O96" s="7" t="n">
        <v>0</v>
      </c>
      <c r="P96" s="7" t="s">
        <v>12</v>
      </c>
      <c r="Q96" s="7" t="s">
        <v>12</v>
      </c>
      <c r="R96" s="7" t="n">
        <v>3</v>
      </c>
      <c r="S96" s="7" t="n">
        <v>3</v>
      </c>
      <c r="T96" s="7" t="n">
        <v>1090519040</v>
      </c>
      <c r="U96" s="7" t="n">
        <v>1101004800</v>
      </c>
      <c r="V96" s="7" t="n">
        <v>7431</v>
      </c>
    </row>
    <row r="97" spans="1:22">
      <c r="A97" t="s">
        <v>4</v>
      </c>
      <c r="B97" s="4" t="s">
        <v>5</v>
      </c>
      <c r="C97" s="4" t="s">
        <v>10</v>
      </c>
      <c r="D97" s="4" t="s">
        <v>13</v>
      </c>
      <c r="E97" s="4" t="s">
        <v>10</v>
      </c>
      <c r="F97" s="4" t="s">
        <v>29</v>
      </c>
      <c r="G97" s="4" t="s">
        <v>10</v>
      </c>
      <c r="H97" s="4" t="s">
        <v>10</v>
      </c>
      <c r="I97" s="4" t="s">
        <v>6</v>
      </c>
      <c r="J97" s="4" t="s">
        <v>29</v>
      </c>
    </row>
    <row r="98" spans="1:22">
      <c r="A98" t="n">
        <v>3362</v>
      </c>
      <c r="B98" s="17" t="n">
        <v>106</v>
      </c>
      <c r="C98" s="7" t="n">
        <v>0</v>
      </c>
      <c r="D98" s="7" t="n">
        <v>2</v>
      </c>
      <c r="E98" s="7" t="n">
        <v>2015</v>
      </c>
      <c r="F98" s="7" t="n">
        <v>16</v>
      </c>
      <c r="G98" s="7" t="n">
        <v>7431</v>
      </c>
      <c r="H98" s="7" t="n">
        <v>0</v>
      </c>
      <c r="I98" s="7" t="s">
        <v>49</v>
      </c>
      <c r="J98" s="7" t="n">
        <v>2</v>
      </c>
    </row>
    <row r="99" spans="1:22">
      <c r="A99" t="s">
        <v>4</v>
      </c>
      <c r="B99" s="4" t="s">
        <v>5</v>
      </c>
      <c r="C99" s="4" t="s">
        <v>10</v>
      </c>
      <c r="D99" s="4" t="s">
        <v>6</v>
      </c>
      <c r="E99" s="4" t="s">
        <v>6</v>
      </c>
      <c r="F99" s="4" t="s">
        <v>6</v>
      </c>
      <c r="G99" s="4" t="s">
        <v>13</v>
      </c>
      <c r="H99" s="4" t="s">
        <v>9</v>
      </c>
      <c r="I99" s="4" t="s">
        <v>29</v>
      </c>
      <c r="J99" s="4" t="s">
        <v>29</v>
      </c>
      <c r="K99" s="4" t="s">
        <v>29</v>
      </c>
      <c r="L99" s="4" t="s">
        <v>29</v>
      </c>
      <c r="M99" s="4" t="s">
        <v>29</v>
      </c>
      <c r="N99" s="4" t="s">
        <v>29</v>
      </c>
      <c r="O99" s="4" t="s">
        <v>29</v>
      </c>
      <c r="P99" s="4" t="s">
        <v>6</v>
      </c>
      <c r="Q99" s="4" t="s">
        <v>6</v>
      </c>
      <c r="R99" s="4" t="s">
        <v>9</v>
      </c>
      <c r="S99" s="4" t="s">
        <v>13</v>
      </c>
      <c r="T99" s="4" t="s">
        <v>9</v>
      </c>
      <c r="U99" s="4" t="s">
        <v>9</v>
      </c>
      <c r="V99" s="4" t="s">
        <v>10</v>
      </c>
    </row>
    <row r="100" spans="1:22">
      <c r="A100" t="n">
        <v>3401</v>
      </c>
      <c r="B100" s="19" t="n">
        <v>19</v>
      </c>
      <c r="C100" s="7" t="n">
        <v>2017</v>
      </c>
      <c r="D100" s="7" t="s">
        <v>12</v>
      </c>
      <c r="E100" s="7" t="s">
        <v>12</v>
      </c>
      <c r="F100" s="7" t="s">
        <v>17</v>
      </c>
      <c r="G100" s="7" t="n">
        <v>2</v>
      </c>
      <c r="H100" s="7" t="n">
        <v>0</v>
      </c>
      <c r="I100" s="7" t="n">
        <v>11.8900003433228</v>
      </c>
      <c r="J100" s="7" t="n">
        <v>8</v>
      </c>
      <c r="K100" s="7" t="n">
        <v>-89.2699966430664</v>
      </c>
      <c r="L100" s="7" t="n">
        <v>173</v>
      </c>
      <c r="M100" s="7" t="n">
        <v>-1</v>
      </c>
      <c r="N100" s="7" t="n">
        <v>0</v>
      </c>
      <c r="O100" s="7" t="n">
        <v>0</v>
      </c>
      <c r="P100" s="7" t="s">
        <v>12</v>
      </c>
      <c r="Q100" s="7" t="s">
        <v>12</v>
      </c>
      <c r="R100" s="7" t="n">
        <v>3</v>
      </c>
      <c r="S100" s="7" t="n">
        <v>1</v>
      </c>
      <c r="T100" s="7" t="n">
        <v>1090519040</v>
      </c>
      <c r="U100" s="7" t="n">
        <v>1101004800</v>
      </c>
      <c r="V100" s="7" t="n">
        <v>0</v>
      </c>
    </row>
    <row r="101" spans="1:22">
      <c r="A101" t="s">
        <v>4</v>
      </c>
      <c r="B101" s="4" t="s">
        <v>5</v>
      </c>
      <c r="C101" s="4" t="s">
        <v>10</v>
      </c>
      <c r="D101" s="4" t="s">
        <v>6</v>
      </c>
      <c r="E101" s="4" t="s">
        <v>6</v>
      </c>
      <c r="F101" s="4" t="s">
        <v>6</v>
      </c>
      <c r="G101" s="4" t="s">
        <v>13</v>
      </c>
      <c r="H101" s="4" t="s">
        <v>9</v>
      </c>
      <c r="I101" s="4" t="s">
        <v>29</v>
      </c>
      <c r="J101" s="4" t="s">
        <v>29</v>
      </c>
      <c r="K101" s="4" t="s">
        <v>29</v>
      </c>
      <c r="L101" s="4" t="s">
        <v>29</v>
      </c>
      <c r="M101" s="4" t="s">
        <v>29</v>
      </c>
      <c r="N101" s="4" t="s">
        <v>29</v>
      </c>
      <c r="O101" s="4" t="s">
        <v>29</v>
      </c>
      <c r="P101" s="4" t="s">
        <v>6</v>
      </c>
      <c r="Q101" s="4" t="s">
        <v>6</v>
      </c>
      <c r="R101" s="4" t="s">
        <v>9</v>
      </c>
      <c r="S101" s="4" t="s">
        <v>13</v>
      </c>
      <c r="T101" s="4" t="s">
        <v>9</v>
      </c>
      <c r="U101" s="4" t="s">
        <v>9</v>
      </c>
      <c r="V101" s="4" t="s">
        <v>10</v>
      </c>
    </row>
    <row r="102" spans="1:22">
      <c r="A102" t="n">
        <v>3467</v>
      </c>
      <c r="B102" s="19" t="n">
        <v>19</v>
      </c>
      <c r="C102" s="7" t="n">
        <v>2018</v>
      </c>
      <c r="D102" s="7" t="s">
        <v>12</v>
      </c>
      <c r="E102" s="7" t="s">
        <v>12</v>
      </c>
      <c r="F102" s="7" t="s">
        <v>18</v>
      </c>
      <c r="G102" s="7" t="n">
        <v>2</v>
      </c>
      <c r="H102" s="7" t="n">
        <v>0</v>
      </c>
      <c r="I102" s="7" t="n">
        <v>-34.0299987792969</v>
      </c>
      <c r="J102" s="7" t="n">
        <v>10</v>
      </c>
      <c r="K102" s="7" t="n">
        <v>-93.879997253418</v>
      </c>
      <c r="L102" s="7" t="n">
        <v>444.600006103516</v>
      </c>
      <c r="M102" s="7" t="n">
        <v>-1</v>
      </c>
      <c r="N102" s="7" t="n">
        <v>0</v>
      </c>
      <c r="O102" s="7" t="n">
        <v>0</v>
      </c>
      <c r="P102" s="7" t="s">
        <v>12</v>
      </c>
      <c r="Q102" s="7" t="s">
        <v>12</v>
      </c>
      <c r="R102" s="7" t="n">
        <v>3</v>
      </c>
      <c r="S102" s="7" t="n">
        <v>2</v>
      </c>
      <c r="T102" s="7" t="n">
        <v>1090519040</v>
      </c>
      <c r="U102" s="7" t="n">
        <v>1101004800</v>
      </c>
      <c r="V102" s="7" t="n">
        <v>0</v>
      </c>
    </row>
    <row r="103" spans="1:22">
      <c r="A103" t="s">
        <v>4</v>
      </c>
      <c r="B103" s="4" t="s">
        <v>5</v>
      </c>
      <c r="C103" s="4" t="s">
        <v>10</v>
      </c>
      <c r="D103" s="4" t="s">
        <v>6</v>
      </c>
      <c r="E103" s="4" t="s">
        <v>6</v>
      </c>
      <c r="F103" s="4" t="s">
        <v>6</v>
      </c>
      <c r="G103" s="4" t="s">
        <v>13</v>
      </c>
      <c r="H103" s="4" t="s">
        <v>9</v>
      </c>
      <c r="I103" s="4" t="s">
        <v>29</v>
      </c>
      <c r="J103" s="4" t="s">
        <v>29</v>
      </c>
      <c r="K103" s="4" t="s">
        <v>29</v>
      </c>
      <c r="L103" s="4" t="s">
        <v>29</v>
      </c>
      <c r="M103" s="4" t="s">
        <v>29</v>
      </c>
      <c r="N103" s="4" t="s">
        <v>29</v>
      </c>
      <c r="O103" s="4" t="s">
        <v>29</v>
      </c>
      <c r="P103" s="4" t="s">
        <v>6</v>
      </c>
      <c r="Q103" s="4" t="s">
        <v>6</v>
      </c>
      <c r="R103" s="4" t="s">
        <v>9</v>
      </c>
      <c r="S103" s="4" t="s">
        <v>13</v>
      </c>
      <c r="T103" s="4" t="s">
        <v>9</v>
      </c>
      <c r="U103" s="4" t="s">
        <v>9</v>
      </c>
      <c r="V103" s="4" t="s">
        <v>10</v>
      </c>
    </row>
    <row r="104" spans="1:22">
      <c r="A104" t="n">
        <v>3529</v>
      </c>
      <c r="B104" s="19" t="n">
        <v>19</v>
      </c>
      <c r="C104" s="7" t="n">
        <v>2019</v>
      </c>
      <c r="D104" s="7" t="s">
        <v>12</v>
      </c>
      <c r="E104" s="7" t="s">
        <v>12</v>
      </c>
      <c r="F104" s="7" t="s">
        <v>15</v>
      </c>
      <c r="G104" s="7" t="n">
        <v>2</v>
      </c>
      <c r="H104" s="7" t="n">
        <v>0</v>
      </c>
      <c r="I104" s="7" t="n">
        <v>-25.8500003814697</v>
      </c>
      <c r="J104" s="7" t="n">
        <v>12</v>
      </c>
      <c r="K104" s="7" t="n">
        <v>-69.3199996948242</v>
      </c>
      <c r="L104" s="7" t="n">
        <v>267.399993896484</v>
      </c>
      <c r="M104" s="7" t="n">
        <v>-1</v>
      </c>
      <c r="N104" s="7" t="n">
        <v>0</v>
      </c>
      <c r="O104" s="7" t="n">
        <v>0</v>
      </c>
      <c r="P104" s="7" t="s">
        <v>12</v>
      </c>
      <c r="Q104" s="7" t="s">
        <v>12</v>
      </c>
      <c r="R104" s="7" t="n">
        <v>3</v>
      </c>
      <c r="S104" s="7" t="n">
        <v>3</v>
      </c>
      <c r="T104" s="7" t="n">
        <v>1090519040</v>
      </c>
      <c r="U104" s="7" t="n">
        <v>1101004800</v>
      </c>
      <c r="V104" s="7" t="n">
        <v>7432</v>
      </c>
    </row>
    <row r="105" spans="1:22">
      <c r="A105" t="s">
        <v>4</v>
      </c>
      <c r="B105" s="4" t="s">
        <v>5</v>
      </c>
      <c r="C105" s="4" t="s">
        <v>10</v>
      </c>
      <c r="D105" s="4" t="s">
        <v>13</v>
      </c>
      <c r="E105" s="4" t="s">
        <v>10</v>
      </c>
      <c r="F105" s="4" t="s">
        <v>29</v>
      </c>
      <c r="G105" s="4" t="s">
        <v>10</v>
      </c>
      <c r="H105" s="4" t="s">
        <v>10</v>
      </c>
      <c r="I105" s="4" t="s">
        <v>6</v>
      </c>
      <c r="J105" s="4" t="s">
        <v>29</v>
      </c>
    </row>
    <row r="106" spans="1:22">
      <c r="A106" t="n">
        <v>3595</v>
      </c>
      <c r="B106" s="17" t="n">
        <v>106</v>
      </c>
      <c r="C106" s="7" t="n">
        <v>0</v>
      </c>
      <c r="D106" s="7" t="n">
        <v>2</v>
      </c>
      <c r="E106" s="7" t="n">
        <v>2019</v>
      </c>
      <c r="F106" s="7" t="n">
        <v>9</v>
      </c>
      <c r="G106" s="7" t="n">
        <v>7432</v>
      </c>
      <c r="H106" s="7" t="n">
        <v>0</v>
      </c>
      <c r="I106" s="7" t="s">
        <v>50</v>
      </c>
      <c r="J106" s="7" t="n">
        <v>2</v>
      </c>
    </row>
    <row r="107" spans="1:22">
      <c r="A107" t="s">
        <v>4</v>
      </c>
      <c r="B107" s="4" t="s">
        <v>5</v>
      </c>
      <c r="C107" s="4" t="s">
        <v>13</v>
      </c>
      <c r="D107" s="4" t="s">
        <v>6</v>
      </c>
    </row>
    <row r="108" spans="1:22">
      <c r="A108" t="n">
        <v>3634</v>
      </c>
      <c r="B108" s="8" t="n">
        <v>2</v>
      </c>
      <c r="C108" s="7" t="n">
        <v>11</v>
      </c>
      <c r="D108" s="7" t="s">
        <v>51</v>
      </c>
    </row>
    <row r="109" spans="1:22">
      <c r="A109" t="s">
        <v>4</v>
      </c>
      <c r="B109" s="4" t="s">
        <v>5</v>
      </c>
      <c r="C109" s="4" t="s">
        <v>13</v>
      </c>
      <c r="D109" s="4" t="s">
        <v>10</v>
      </c>
      <c r="E109" s="4" t="s">
        <v>10</v>
      </c>
      <c r="F109" s="4" t="s">
        <v>10</v>
      </c>
      <c r="G109" s="4" t="s">
        <v>10</v>
      </c>
      <c r="H109" s="4" t="s">
        <v>10</v>
      </c>
      <c r="I109" s="4" t="s">
        <v>10</v>
      </c>
      <c r="J109" s="4" t="s">
        <v>9</v>
      </c>
      <c r="K109" s="4" t="s">
        <v>9</v>
      </c>
      <c r="L109" s="4" t="s">
        <v>9</v>
      </c>
      <c r="M109" s="4" t="s">
        <v>6</v>
      </c>
    </row>
    <row r="110" spans="1:22">
      <c r="A110" t="n">
        <v>3648</v>
      </c>
      <c r="B110" s="20" t="n">
        <v>124</v>
      </c>
      <c r="C110" s="7" t="n">
        <v>255</v>
      </c>
      <c r="D110" s="7" t="n">
        <v>0</v>
      </c>
      <c r="E110" s="7" t="n">
        <v>0</v>
      </c>
      <c r="F110" s="7" t="n">
        <v>0</v>
      </c>
      <c r="G110" s="7" t="n">
        <v>0</v>
      </c>
      <c r="H110" s="7" t="n">
        <v>0</v>
      </c>
      <c r="I110" s="7" t="n">
        <v>65535</v>
      </c>
      <c r="J110" s="7" t="n">
        <v>0</v>
      </c>
      <c r="K110" s="7" t="n">
        <v>0</v>
      </c>
      <c r="L110" s="7" t="n">
        <v>0</v>
      </c>
      <c r="M110" s="7" t="s">
        <v>12</v>
      </c>
    </row>
    <row r="111" spans="1:22">
      <c r="A111" t="s">
        <v>4</v>
      </c>
      <c r="B111" s="4" t="s">
        <v>5</v>
      </c>
    </row>
    <row r="112" spans="1:22">
      <c r="A112" t="n">
        <v>3675</v>
      </c>
      <c r="B112" s="5" t="n">
        <v>1</v>
      </c>
    </row>
    <row r="113" spans="1:22" s="3" customFormat="1" customHeight="0">
      <c r="A113" s="3" t="s">
        <v>2</v>
      </c>
      <c r="B113" s="3" t="s">
        <v>52</v>
      </c>
    </row>
    <row r="114" spans="1:22">
      <c r="A114" t="s">
        <v>4</v>
      </c>
      <c r="B114" s="4" t="s">
        <v>5</v>
      </c>
      <c r="C114" s="4" t="s">
        <v>13</v>
      </c>
      <c r="D114" s="4" t="s">
        <v>13</v>
      </c>
      <c r="E114" s="4" t="s">
        <v>13</v>
      </c>
      <c r="F114" s="4" t="s">
        <v>9</v>
      </c>
      <c r="G114" s="4" t="s">
        <v>13</v>
      </c>
      <c r="H114" s="4" t="s">
        <v>13</v>
      </c>
      <c r="I114" s="4" t="s">
        <v>22</v>
      </c>
    </row>
    <row r="115" spans="1:22">
      <c r="A115" t="n">
        <v>3676</v>
      </c>
      <c r="B115" s="10" t="n">
        <v>5</v>
      </c>
      <c r="C115" s="7" t="n">
        <v>35</v>
      </c>
      <c r="D115" s="7" t="n">
        <v>3</v>
      </c>
      <c r="E115" s="7" t="n">
        <v>0</v>
      </c>
      <c r="F115" s="7" t="n">
        <v>0</v>
      </c>
      <c r="G115" s="7" t="n">
        <v>2</v>
      </c>
      <c r="H115" s="7" t="n">
        <v>1</v>
      </c>
      <c r="I115" s="11" t="n">
        <f t="normal" ca="1">A119</f>
        <v>0</v>
      </c>
    </row>
    <row r="116" spans="1:22">
      <c r="A116" t="s">
        <v>4</v>
      </c>
      <c r="B116" s="4" t="s">
        <v>5</v>
      </c>
      <c r="C116" s="4" t="s">
        <v>22</v>
      </c>
    </row>
    <row r="117" spans="1:22">
      <c r="A117" t="n">
        <v>3690</v>
      </c>
      <c r="B117" s="21" t="n">
        <v>3</v>
      </c>
      <c r="C117" s="11" t="n">
        <f t="normal" ca="1">A141</f>
        <v>0</v>
      </c>
    </row>
    <row r="118" spans="1:22">
      <c r="A118" t="s">
        <v>4</v>
      </c>
      <c r="B118" s="4" t="s">
        <v>5</v>
      </c>
      <c r="C118" s="4" t="s">
        <v>13</v>
      </c>
      <c r="D118" s="4" t="s">
        <v>13</v>
      </c>
      <c r="E118" s="4" t="s">
        <v>13</v>
      </c>
      <c r="F118" s="4" t="s">
        <v>9</v>
      </c>
      <c r="G118" s="4" t="s">
        <v>13</v>
      </c>
      <c r="H118" s="4" t="s">
        <v>13</v>
      </c>
      <c r="I118" s="4" t="s">
        <v>22</v>
      </c>
    </row>
    <row r="119" spans="1:22">
      <c r="A119" t="n">
        <v>3695</v>
      </c>
      <c r="B119" s="10" t="n">
        <v>5</v>
      </c>
      <c r="C119" s="7" t="n">
        <v>35</v>
      </c>
      <c r="D119" s="7" t="n">
        <v>3</v>
      </c>
      <c r="E119" s="7" t="n">
        <v>0</v>
      </c>
      <c r="F119" s="7" t="n">
        <v>1</v>
      </c>
      <c r="G119" s="7" t="n">
        <v>2</v>
      </c>
      <c r="H119" s="7" t="n">
        <v>1</v>
      </c>
      <c r="I119" s="11" t="n">
        <f t="normal" ca="1">A123</f>
        <v>0</v>
      </c>
    </row>
    <row r="120" spans="1:22">
      <c r="A120" t="s">
        <v>4</v>
      </c>
      <c r="B120" s="4" t="s">
        <v>5</v>
      </c>
      <c r="C120" s="4" t="s">
        <v>22</v>
      </c>
    </row>
    <row r="121" spans="1:22">
      <c r="A121" t="n">
        <v>3709</v>
      </c>
      <c r="B121" s="21" t="n">
        <v>3</v>
      </c>
      <c r="C121" s="11" t="n">
        <f t="normal" ca="1">A141</f>
        <v>0</v>
      </c>
    </row>
    <row r="122" spans="1:22">
      <c r="A122" t="s">
        <v>4</v>
      </c>
      <c r="B122" s="4" t="s">
        <v>5</v>
      </c>
      <c r="C122" s="4" t="s">
        <v>13</v>
      </c>
      <c r="D122" s="4" t="s">
        <v>13</v>
      </c>
      <c r="E122" s="4" t="s">
        <v>13</v>
      </c>
      <c r="F122" s="4" t="s">
        <v>9</v>
      </c>
      <c r="G122" s="4" t="s">
        <v>13</v>
      </c>
      <c r="H122" s="4" t="s">
        <v>13</v>
      </c>
      <c r="I122" s="4" t="s">
        <v>22</v>
      </c>
    </row>
    <row r="123" spans="1:22">
      <c r="A123" t="n">
        <v>3714</v>
      </c>
      <c r="B123" s="10" t="n">
        <v>5</v>
      </c>
      <c r="C123" s="7" t="n">
        <v>35</v>
      </c>
      <c r="D123" s="7" t="n">
        <v>3</v>
      </c>
      <c r="E123" s="7" t="n">
        <v>0</v>
      </c>
      <c r="F123" s="7" t="n">
        <v>2</v>
      </c>
      <c r="G123" s="7" t="n">
        <v>2</v>
      </c>
      <c r="H123" s="7" t="n">
        <v>1</v>
      </c>
      <c r="I123" s="11" t="n">
        <f t="normal" ca="1">A127</f>
        <v>0</v>
      </c>
    </row>
    <row r="124" spans="1:22">
      <c r="A124" t="s">
        <v>4</v>
      </c>
      <c r="B124" s="4" t="s">
        <v>5</v>
      </c>
      <c r="C124" s="4" t="s">
        <v>22</v>
      </c>
    </row>
    <row r="125" spans="1:22">
      <c r="A125" t="n">
        <v>3728</v>
      </c>
      <c r="B125" s="21" t="n">
        <v>3</v>
      </c>
      <c r="C125" s="11" t="n">
        <f t="normal" ca="1">A141</f>
        <v>0</v>
      </c>
    </row>
    <row r="126" spans="1:22">
      <c r="A126" t="s">
        <v>4</v>
      </c>
      <c r="B126" s="4" t="s">
        <v>5</v>
      </c>
      <c r="C126" s="4" t="s">
        <v>13</v>
      </c>
      <c r="D126" s="4" t="s">
        <v>13</v>
      </c>
      <c r="E126" s="4" t="s">
        <v>13</v>
      </c>
      <c r="F126" s="4" t="s">
        <v>9</v>
      </c>
      <c r="G126" s="4" t="s">
        <v>13</v>
      </c>
      <c r="H126" s="4" t="s">
        <v>13</v>
      </c>
      <c r="I126" s="4" t="s">
        <v>22</v>
      </c>
    </row>
    <row r="127" spans="1:22">
      <c r="A127" t="n">
        <v>3733</v>
      </c>
      <c r="B127" s="10" t="n">
        <v>5</v>
      </c>
      <c r="C127" s="7" t="n">
        <v>35</v>
      </c>
      <c r="D127" s="7" t="n">
        <v>3</v>
      </c>
      <c r="E127" s="7" t="n">
        <v>0</v>
      </c>
      <c r="F127" s="7" t="n">
        <v>3</v>
      </c>
      <c r="G127" s="7" t="n">
        <v>2</v>
      </c>
      <c r="H127" s="7" t="n">
        <v>1</v>
      </c>
      <c r="I127" s="11" t="n">
        <f t="normal" ca="1">A131</f>
        <v>0</v>
      </c>
    </row>
    <row r="128" spans="1:22">
      <c r="A128" t="s">
        <v>4</v>
      </c>
      <c r="B128" s="4" t="s">
        <v>5</v>
      </c>
      <c r="C128" s="4" t="s">
        <v>22</v>
      </c>
    </row>
    <row r="129" spans="1:9">
      <c r="A129" t="n">
        <v>3747</v>
      </c>
      <c r="B129" s="21" t="n">
        <v>3</v>
      </c>
      <c r="C129" s="11" t="n">
        <f t="normal" ca="1">A141</f>
        <v>0</v>
      </c>
    </row>
    <row r="130" spans="1:9">
      <c r="A130" t="s">
        <v>4</v>
      </c>
      <c r="B130" s="4" t="s">
        <v>5</v>
      </c>
      <c r="C130" s="4" t="s">
        <v>13</v>
      </c>
      <c r="D130" s="4" t="s">
        <v>13</v>
      </c>
      <c r="E130" s="4" t="s">
        <v>13</v>
      </c>
      <c r="F130" s="4" t="s">
        <v>9</v>
      </c>
      <c r="G130" s="4" t="s">
        <v>13</v>
      </c>
      <c r="H130" s="4" t="s">
        <v>13</v>
      </c>
      <c r="I130" s="4" t="s">
        <v>22</v>
      </c>
    </row>
    <row r="131" spans="1:9">
      <c r="A131" t="n">
        <v>3752</v>
      </c>
      <c r="B131" s="10" t="n">
        <v>5</v>
      </c>
      <c r="C131" s="7" t="n">
        <v>35</v>
      </c>
      <c r="D131" s="7" t="n">
        <v>3</v>
      </c>
      <c r="E131" s="7" t="n">
        <v>0</v>
      </c>
      <c r="F131" s="7" t="n">
        <v>4</v>
      </c>
      <c r="G131" s="7" t="n">
        <v>2</v>
      </c>
      <c r="H131" s="7" t="n">
        <v>1</v>
      </c>
      <c r="I131" s="11" t="n">
        <f t="normal" ca="1">A135</f>
        <v>0</v>
      </c>
    </row>
    <row r="132" spans="1:9">
      <c r="A132" t="s">
        <v>4</v>
      </c>
      <c r="B132" s="4" t="s">
        <v>5</v>
      </c>
      <c r="C132" s="4" t="s">
        <v>22</v>
      </c>
    </row>
    <row r="133" spans="1:9">
      <c r="A133" t="n">
        <v>3766</v>
      </c>
      <c r="B133" s="21" t="n">
        <v>3</v>
      </c>
      <c r="C133" s="11" t="n">
        <f t="normal" ca="1">A141</f>
        <v>0</v>
      </c>
    </row>
    <row r="134" spans="1:9">
      <c r="A134" t="s">
        <v>4</v>
      </c>
      <c r="B134" s="4" t="s">
        <v>5</v>
      </c>
      <c r="C134" s="4" t="s">
        <v>13</v>
      </c>
      <c r="D134" s="4" t="s">
        <v>13</v>
      </c>
      <c r="E134" s="4" t="s">
        <v>13</v>
      </c>
      <c r="F134" s="4" t="s">
        <v>9</v>
      </c>
      <c r="G134" s="4" t="s">
        <v>13</v>
      </c>
      <c r="H134" s="4" t="s">
        <v>13</v>
      </c>
      <c r="I134" s="4" t="s">
        <v>22</v>
      </c>
    </row>
    <row r="135" spans="1:9">
      <c r="A135" t="n">
        <v>3771</v>
      </c>
      <c r="B135" s="10" t="n">
        <v>5</v>
      </c>
      <c r="C135" s="7" t="n">
        <v>35</v>
      </c>
      <c r="D135" s="7" t="n">
        <v>3</v>
      </c>
      <c r="E135" s="7" t="n">
        <v>0</v>
      </c>
      <c r="F135" s="7" t="n">
        <v>5</v>
      </c>
      <c r="G135" s="7" t="n">
        <v>2</v>
      </c>
      <c r="H135" s="7" t="n">
        <v>1</v>
      </c>
      <c r="I135" s="11" t="n">
        <f t="normal" ca="1">A139</f>
        <v>0</v>
      </c>
    </row>
    <row r="136" spans="1:9">
      <c r="A136" t="s">
        <v>4</v>
      </c>
      <c r="B136" s="4" t="s">
        <v>5</v>
      </c>
      <c r="C136" s="4" t="s">
        <v>22</v>
      </c>
    </row>
    <row r="137" spans="1:9">
      <c r="A137" t="n">
        <v>3785</v>
      </c>
      <c r="B137" s="21" t="n">
        <v>3</v>
      </c>
      <c r="C137" s="11" t="n">
        <f t="normal" ca="1">A141</f>
        <v>0</v>
      </c>
    </row>
    <row r="138" spans="1:9">
      <c r="A138" t="s">
        <v>4</v>
      </c>
      <c r="B138" s="4" t="s">
        <v>5</v>
      </c>
      <c r="C138" s="4" t="s">
        <v>13</v>
      </c>
      <c r="D138" s="4" t="s">
        <v>13</v>
      </c>
      <c r="E138" s="4" t="s">
        <v>13</v>
      </c>
      <c r="F138" s="4" t="s">
        <v>9</v>
      </c>
      <c r="G138" s="4" t="s">
        <v>13</v>
      </c>
      <c r="H138" s="4" t="s">
        <v>13</v>
      </c>
      <c r="I138" s="4" t="s">
        <v>22</v>
      </c>
    </row>
    <row r="139" spans="1:9">
      <c r="A139" t="n">
        <v>3790</v>
      </c>
      <c r="B139" s="10" t="n">
        <v>5</v>
      </c>
      <c r="C139" s="7" t="n">
        <v>35</v>
      </c>
      <c r="D139" s="7" t="n">
        <v>3</v>
      </c>
      <c r="E139" s="7" t="n">
        <v>0</v>
      </c>
      <c r="F139" s="7" t="n">
        <v>6</v>
      </c>
      <c r="G139" s="7" t="n">
        <v>2</v>
      </c>
      <c r="H139" s="7" t="n">
        <v>1</v>
      </c>
      <c r="I139" s="11" t="n">
        <f t="normal" ca="1">A141</f>
        <v>0</v>
      </c>
    </row>
    <row r="140" spans="1:9">
      <c r="A140" t="s">
        <v>4</v>
      </c>
      <c r="B140" s="4" t="s">
        <v>5</v>
      </c>
      <c r="C140" s="4" t="s">
        <v>13</v>
      </c>
      <c r="D140" s="4" t="s">
        <v>10</v>
      </c>
      <c r="E140" s="4" t="s">
        <v>13</v>
      </c>
      <c r="F140" s="4" t="s">
        <v>22</v>
      </c>
    </row>
    <row r="141" spans="1:9">
      <c r="A141" t="n">
        <v>3804</v>
      </c>
      <c r="B141" s="10" t="n">
        <v>5</v>
      </c>
      <c r="C141" s="7" t="n">
        <v>30</v>
      </c>
      <c r="D141" s="7" t="n">
        <v>11024</v>
      </c>
      <c r="E141" s="7" t="n">
        <v>1</v>
      </c>
      <c r="F141" s="11" t="n">
        <f t="normal" ca="1">A155</f>
        <v>0</v>
      </c>
    </row>
    <row r="142" spans="1:9">
      <c r="A142" t="s">
        <v>4</v>
      </c>
      <c r="B142" s="4" t="s">
        <v>5</v>
      </c>
      <c r="C142" s="4" t="s">
        <v>6</v>
      </c>
      <c r="D142" s="4" t="s">
        <v>6</v>
      </c>
    </row>
    <row r="143" spans="1:9">
      <c r="A143" t="n">
        <v>3813</v>
      </c>
      <c r="B143" s="22" t="n">
        <v>70</v>
      </c>
      <c r="C143" s="7" t="s">
        <v>53</v>
      </c>
      <c r="D143" s="7" t="s">
        <v>54</v>
      </c>
    </row>
    <row r="144" spans="1:9">
      <c r="A144" t="s">
        <v>4</v>
      </c>
      <c r="B144" s="4" t="s">
        <v>5</v>
      </c>
      <c r="C144" s="4" t="s">
        <v>6</v>
      </c>
      <c r="D144" s="4" t="s">
        <v>6</v>
      </c>
    </row>
    <row r="145" spans="1:9">
      <c r="A145" t="n">
        <v>3828</v>
      </c>
      <c r="B145" s="22" t="n">
        <v>70</v>
      </c>
      <c r="C145" s="7" t="s">
        <v>55</v>
      </c>
      <c r="D145" s="7" t="s">
        <v>56</v>
      </c>
    </row>
    <row r="146" spans="1:9">
      <c r="A146" t="s">
        <v>4</v>
      </c>
      <c r="B146" s="4" t="s">
        <v>5</v>
      </c>
      <c r="C146" s="4" t="s">
        <v>13</v>
      </c>
      <c r="D146" s="4" t="s">
        <v>6</v>
      </c>
      <c r="E146" s="4" t="s">
        <v>10</v>
      </c>
    </row>
    <row r="147" spans="1:9">
      <c r="A147" t="n">
        <v>3844</v>
      </c>
      <c r="B147" s="18" t="n">
        <v>91</v>
      </c>
      <c r="C147" s="7" t="n">
        <v>1</v>
      </c>
      <c r="D147" s="7" t="s">
        <v>57</v>
      </c>
      <c r="E147" s="7" t="n">
        <v>1</v>
      </c>
    </row>
    <row r="148" spans="1:9">
      <c r="A148" t="s">
        <v>4</v>
      </c>
      <c r="B148" s="4" t="s">
        <v>5</v>
      </c>
      <c r="C148" s="4" t="s">
        <v>13</v>
      </c>
      <c r="D148" s="4" t="s">
        <v>10</v>
      </c>
      <c r="E148" s="4" t="s">
        <v>6</v>
      </c>
      <c r="F148" s="4" t="s">
        <v>6</v>
      </c>
      <c r="G148" s="4" t="s">
        <v>13</v>
      </c>
    </row>
    <row r="149" spans="1:9">
      <c r="A149" t="n">
        <v>3860</v>
      </c>
      <c r="B149" s="23" t="n">
        <v>32</v>
      </c>
      <c r="C149" s="7" t="n">
        <v>0</v>
      </c>
      <c r="D149" s="7" t="n">
        <v>65533</v>
      </c>
      <c r="E149" s="7" t="s">
        <v>58</v>
      </c>
      <c r="F149" s="7" t="s">
        <v>59</v>
      </c>
      <c r="G149" s="7" t="n">
        <v>0</v>
      </c>
    </row>
    <row r="150" spans="1:9">
      <c r="A150" t="s">
        <v>4</v>
      </c>
      <c r="B150" s="4" t="s">
        <v>5</v>
      </c>
      <c r="C150" s="4" t="s">
        <v>13</v>
      </c>
      <c r="D150" s="4" t="s">
        <v>10</v>
      </c>
      <c r="E150" s="4" t="s">
        <v>6</v>
      </c>
      <c r="F150" s="4" t="s">
        <v>6</v>
      </c>
      <c r="G150" s="4" t="s">
        <v>13</v>
      </c>
    </row>
    <row r="151" spans="1:9">
      <c r="A151" t="n">
        <v>3882</v>
      </c>
      <c r="B151" s="23" t="n">
        <v>32</v>
      </c>
      <c r="C151" s="7" t="n">
        <v>0</v>
      </c>
      <c r="D151" s="7" t="n">
        <v>65533</v>
      </c>
      <c r="E151" s="7" t="s">
        <v>58</v>
      </c>
      <c r="F151" s="7" t="s">
        <v>60</v>
      </c>
      <c r="G151" s="7" t="n">
        <v>1</v>
      </c>
    </row>
    <row r="152" spans="1:9">
      <c r="A152" t="s">
        <v>4</v>
      </c>
      <c r="B152" s="4" t="s">
        <v>5</v>
      </c>
      <c r="C152" s="4" t="s">
        <v>22</v>
      </c>
    </row>
    <row r="153" spans="1:9">
      <c r="A153" t="n">
        <v>3903</v>
      </c>
      <c r="B153" s="21" t="n">
        <v>3</v>
      </c>
      <c r="C153" s="11" t="n">
        <f t="normal" ca="1">A165</f>
        <v>0</v>
      </c>
    </row>
    <row r="154" spans="1:9">
      <c r="A154" t="s">
        <v>4</v>
      </c>
      <c r="B154" s="4" t="s">
        <v>5</v>
      </c>
      <c r="C154" s="4" t="s">
        <v>6</v>
      </c>
      <c r="D154" s="4" t="s">
        <v>6</v>
      </c>
    </row>
    <row r="155" spans="1:9">
      <c r="A155" t="n">
        <v>3908</v>
      </c>
      <c r="B155" s="22" t="n">
        <v>70</v>
      </c>
      <c r="C155" s="7" t="s">
        <v>53</v>
      </c>
      <c r="D155" s="7" t="s">
        <v>61</v>
      </c>
    </row>
    <row r="156" spans="1:9">
      <c r="A156" t="s">
        <v>4</v>
      </c>
      <c r="B156" s="4" t="s">
        <v>5</v>
      </c>
      <c r="C156" s="4" t="s">
        <v>6</v>
      </c>
      <c r="D156" s="4" t="s">
        <v>6</v>
      </c>
    </row>
    <row r="157" spans="1:9">
      <c r="A157" t="n">
        <v>3923</v>
      </c>
      <c r="B157" s="22" t="n">
        <v>70</v>
      </c>
      <c r="C157" s="7" t="s">
        <v>55</v>
      </c>
      <c r="D157" s="7" t="s">
        <v>61</v>
      </c>
    </row>
    <row r="158" spans="1:9">
      <c r="A158" t="s">
        <v>4</v>
      </c>
      <c r="B158" s="4" t="s">
        <v>5</v>
      </c>
      <c r="C158" s="4" t="s">
        <v>13</v>
      </c>
      <c r="D158" s="4" t="s">
        <v>6</v>
      </c>
      <c r="E158" s="4" t="s">
        <v>10</v>
      </c>
    </row>
    <row r="159" spans="1:9">
      <c r="A159" t="n">
        <v>3937</v>
      </c>
      <c r="B159" s="18" t="n">
        <v>91</v>
      </c>
      <c r="C159" s="7" t="n">
        <v>0</v>
      </c>
      <c r="D159" s="7" t="s">
        <v>57</v>
      </c>
      <c r="E159" s="7" t="n">
        <v>1</v>
      </c>
    </row>
    <row r="160" spans="1:9">
      <c r="A160" t="s">
        <v>4</v>
      </c>
      <c r="B160" s="4" t="s">
        <v>5</v>
      </c>
      <c r="C160" s="4" t="s">
        <v>13</v>
      </c>
      <c r="D160" s="4" t="s">
        <v>10</v>
      </c>
      <c r="E160" s="4" t="s">
        <v>6</v>
      </c>
      <c r="F160" s="4" t="s">
        <v>6</v>
      </c>
      <c r="G160" s="4" t="s">
        <v>13</v>
      </c>
    </row>
    <row r="161" spans="1:7">
      <c r="A161" t="n">
        <v>3953</v>
      </c>
      <c r="B161" s="23" t="n">
        <v>32</v>
      </c>
      <c r="C161" s="7" t="n">
        <v>0</v>
      </c>
      <c r="D161" s="7" t="n">
        <v>65533</v>
      </c>
      <c r="E161" s="7" t="s">
        <v>58</v>
      </c>
      <c r="F161" s="7" t="s">
        <v>59</v>
      </c>
      <c r="G161" s="7" t="n">
        <v>1</v>
      </c>
    </row>
    <row r="162" spans="1:7">
      <c r="A162" t="s">
        <v>4</v>
      </c>
      <c r="B162" s="4" t="s">
        <v>5</v>
      </c>
      <c r="C162" s="4" t="s">
        <v>13</v>
      </c>
      <c r="D162" s="4" t="s">
        <v>10</v>
      </c>
      <c r="E162" s="4" t="s">
        <v>6</v>
      </c>
      <c r="F162" s="4" t="s">
        <v>6</v>
      </c>
      <c r="G162" s="4" t="s">
        <v>13</v>
      </c>
    </row>
    <row r="163" spans="1:7">
      <c r="A163" t="n">
        <v>3975</v>
      </c>
      <c r="B163" s="23" t="n">
        <v>32</v>
      </c>
      <c r="C163" s="7" t="n">
        <v>0</v>
      </c>
      <c r="D163" s="7" t="n">
        <v>65533</v>
      </c>
      <c r="E163" s="7" t="s">
        <v>58</v>
      </c>
      <c r="F163" s="7" t="s">
        <v>60</v>
      </c>
      <c r="G163" s="7" t="n">
        <v>0</v>
      </c>
    </row>
    <row r="164" spans="1:7">
      <c r="A164" t="s">
        <v>4</v>
      </c>
      <c r="B164" s="4" t="s">
        <v>5</v>
      </c>
      <c r="C164" s="4" t="s">
        <v>13</v>
      </c>
      <c r="D164" s="4" t="s">
        <v>10</v>
      </c>
      <c r="E164" s="4" t="s">
        <v>13</v>
      </c>
      <c r="F164" s="4" t="s">
        <v>22</v>
      </c>
    </row>
    <row r="165" spans="1:7">
      <c r="A165" t="n">
        <v>3996</v>
      </c>
      <c r="B165" s="10" t="n">
        <v>5</v>
      </c>
      <c r="C165" s="7" t="n">
        <v>30</v>
      </c>
      <c r="D165" s="7" t="n">
        <v>11025</v>
      </c>
      <c r="E165" s="7" t="n">
        <v>1</v>
      </c>
      <c r="F165" s="11" t="n">
        <f t="normal" ca="1">A179</f>
        <v>0</v>
      </c>
    </row>
    <row r="166" spans="1:7">
      <c r="A166" t="s">
        <v>4</v>
      </c>
      <c r="B166" s="4" t="s">
        <v>5</v>
      </c>
      <c r="C166" s="4" t="s">
        <v>6</v>
      </c>
      <c r="D166" s="4" t="s">
        <v>6</v>
      </c>
    </row>
    <row r="167" spans="1:7">
      <c r="A167" t="n">
        <v>4005</v>
      </c>
      <c r="B167" s="22" t="n">
        <v>70</v>
      </c>
      <c r="C167" s="7" t="s">
        <v>62</v>
      </c>
      <c r="D167" s="7" t="s">
        <v>54</v>
      </c>
    </row>
    <row r="168" spans="1:7">
      <c r="A168" t="s">
        <v>4</v>
      </c>
      <c r="B168" s="4" t="s">
        <v>5</v>
      </c>
      <c r="C168" s="4" t="s">
        <v>6</v>
      </c>
      <c r="D168" s="4" t="s">
        <v>6</v>
      </c>
    </row>
    <row r="169" spans="1:7">
      <c r="A169" t="n">
        <v>4020</v>
      </c>
      <c r="B169" s="22" t="n">
        <v>70</v>
      </c>
      <c r="C169" s="7" t="s">
        <v>63</v>
      </c>
      <c r="D169" s="7" t="s">
        <v>56</v>
      </c>
    </row>
    <row r="170" spans="1:7">
      <c r="A170" t="s">
        <v>4</v>
      </c>
      <c r="B170" s="4" t="s">
        <v>5</v>
      </c>
      <c r="C170" s="4" t="s">
        <v>13</v>
      </c>
      <c r="D170" s="4" t="s">
        <v>6</v>
      </c>
      <c r="E170" s="4" t="s">
        <v>10</v>
      </c>
    </row>
    <row r="171" spans="1:7">
      <c r="A171" t="n">
        <v>4036</v>
      </c>
      <c r="B171" s="18" t="n">
        <v>91</v>
      </c>
      <c r="C171" s="7" t="n">
        <v>1</v>
      </c>
      <c r="D171" s="7" t="s">
        <v>64</v>
      </c>
      <c r="E171" s="7" t="n">
        <v>1</v>
      </c>
    </row>
    <row r="172" spans="1:7">
      <c r="A172" t="s">
        <v>4</v>
      </c>
      <c r="B172" s="4" t="s">
        <v>5</v>
      </c>
      <c r="C172" s="4" t="s">
        <v>13</v>
      </c>
      <c r="D172" s="4" t="s">
        <v>10</v>
      </c>
      <c r="E172" s="4" t="s">
        <v>6</v>
      </c>
      <c r="F172" s="4" t="s">
        <v>6</v>
      </c>
      <c r="G172" s="4" t="s">
        <v>13</v>
      </c>
    </row>
    <row r="173" spans="1:7">
      <c r="A173" t="n">
        <v>4052</v>
      </c>
      <c r="B173" s="23" t="n">
        <v>32</v>
      </c>
      <c r="C173" s="7" t="n">
        <v>0</v>
      </c>
      <c r="D173" s="7" t="n">
        <v>65533</v>
      </c>
      <c r="E173" s="7" t="s">
        <v>58</v>
      </c>
      <c r="F173" s="7" t="s">
        <v>65</v>
      </c>
      <c r="G173" s="7" t="n">
        <v>0</v>
      </c>
    </row>
    <row r="174" spans="1:7">
      <c r="A174" t="s">
        <v>4</v>
      </c>
      <c r="B174" s="4" t="s">
        <v>5</v>
      </c>
      <c r="C174" s="4" t="s">
        <v>13</v>
      </c>
      <c r="D174" s="4" t="s">
        <v>10</v>
      </c>
      <c r="E174" s="4" t="s">
        <v>6</v>
      </c>
      <c r="F174" s="4" t="s">
        <v>6</v>
      </c>
      <c r="G174" s="4" t="s">
        <v>13</v>
      </c>
    </row>
    <row r="175" spans="1:7">
      <c r="A175" t="n">
        <v>4074</v>
      </c>
      <c r="B175" s="23" t="n">
        <v>32</v>
      </c>
      <c r="C175" s="7" t="n">
        <v>0</v>
      </c>
      <c r="D175" s="7" t="n">
        <v>65533</v>
      </c>
      <c r="E175" s="7" t="s">
        <v>58</v>
      </c>
      <c r="F175" s="7" t="s">
        <v>66</v>
      </c>
      <c r="G175" s="7" t="n">
        <v>1</v>
      </c>
    </row>
    <row r="176" spans="1:7">
      <c r="A176" t="s">
        <v>4</v>
      </c>
      <c r="B176" s="4" t="s">
        <v>5</v>
      </c>
      <c r="C176" s="4" t="s">
        <v>22</v>
      </c>
    </row>
    <row r="177" spans="1:7">
      <c r="A177" t="n">
        <v>4095</v>
      </c>
      <c r="B177" s="21" t="n">
        <v>3</v>
      </c>
      <c r="C177" s="11" t="n">
        <f t="normal" ca="1">A189</f>
        <v>0</v>
      </c>
    </row>
    <row r="178" spans="1:7">
      <c r="A178" t="s">
        <v>4</v>
      </c>
      <c r="B178" s="4" t="s">
        <v>5</v>
      </c>
      <c r="C178" s="4" t="s">
        <v>6</v>
      </c>
      <c r="D178" s="4" t="s">
        <v>6</v>
      </c>
    </row>
    <row r="179" spans="1:7">
      <c r="A179" t="n">
        <v>4100</v>
      </c>
      <c r="B179" s="22" t="n">
        <v>70</v>
      </c>
      <c r="C179" s="7" t="s">
        <v>62</v>
      </c>
      <c r="D179" s="7" t="s">
        <v>61</v>
      </c>
    </row>
    <row r="180" spans="1:7">
      <c r="A180" t="s">
        <v>4</v>
      </c>
      <c r="B180" s="4" t="s">
        <v>5</v>
      </c>
      <c r="C180" s="4" t="s">
        <v>6</v>
      </c>
      <c r="D180" s="4" t="s">
        <v>6</v>
      </c>
    </row>
    <row r="181" spans="1:7">
      <c r="A181" t="n">
        <v>4115</v>
      </c>
      <c r="B181" s="22" t="n">
        <v>70</v>
      </c>
      <c r="C181" s="7" t="s">
        <v>63</v>
      </c>
      <c r="D181" s="7" t="s">
        <v>61</v>
      </c>
    </row>
    <row r="182" spans="1:7">
      <c r="A182" t="s">
        <v>4</v>
      </c>
      <c r="B182" s="4" t="s">
        <v>5</v>
      </c>
      <c r="C182" s="4" t="s">
        <v>13</v>
      </c>
      <c r="D182" s="4" t="s">
        <v>6</v>
      </c>
      <c r="E182" s="4" t="s">
        <v>10</v>
      </c>
    </row>
    <row r="183" spans="1:7">
      <c r="A183" t="n">
        <v>4129</v>
      </c>
      <c r="B183" s="18" t="n">
        <v>91</v>
      </c>
      <c r="C183" s="7" t="n">
        <v>0</v>
      </c>
      <c r="D183" s="7" t="s">
        <v>64</v>
      </c>
      <c r="E183" s="7" t="n">
        <v>1</v>
      </c>
    </row>
    <row r="184" spans="1:7">
      <c r="A184" t="s">
        <v>4</v>
      </c>
      <c r="B184" s="4" t="s">
        <v>5</v>
      </c>
      <c r="C184" s="4" t="s">
        <v>13</v>
      </c>
      <c r="D184" s="4" t="s">
        <v>10</v>
      </c>
      <c r="E184" s="4" t="s">
        <v>6</v>
      </c>
      <c r="F184" s="4" t="s">
        <v>6</v>
      </c>
      <c r="G184" s="4" t="s">
        <v>13</v>
      </c>
    </row>
    <row r="185" spans="1:7">
      <c r="A185" t="n">
        <v>4145</v>
      </c>
      <c r="B185" s="23" t="n">
        <v>32</v>
      </c>
      <c r="C185" s="7" t="n">
        <v>0</v>
      </c>
      <c r="D185" s="7" t="n">
        <v>65533</v>
      </c>
      <c r="E185" s="7" t="s">
        <v>58</v>
      </c>
      <c r="F185" s="7" t="s">
        <v>65</v>
      </c>
      <c r="G185" s="7" t="n">
        <v>1</v>
      </c>
    </row>
    <row r="186" spans="1:7">
      <c r="A186" t="s">
        <v>4</v>
      </c>
      <c r="B186" s="4" t="s">
        <v>5</v>
      </c>
      <c r="C186" s="4" t="s">
        <v>13</v>
      </c>
      <c r="D186" s="4" t="s">
        <v>10</v>
      </c>
      <c r="E186" s="4" t="s">
        <v>6</v>
      </c>
      <c r="F186" s="4" t="s">
        <v>6</v>
      </c>
      <c r="G186" s="4" t="s">
        <v>13</v>
      </c>
    </row>
    <row r="187" spans="1:7">
      <c r="A187" t="n">
        <v>4167</v>
      </c>
      <c r="B187" s="23" t="n">
        <v>32</v>
      </c>
      <c r="C187" s="7" t="n">
        <v>0</v>
      </c>
      <c r="D187" s="7" t="n">
        <v>65533</v>
      </c>
      <c r="E187" s="7" t="s">
        <v>58</v>
      </c>
      <c r="F187" s="7" t="s">
        <v>66</v>
      </c>
      <c r="G187" s="7" t="n">
        <v>0</v>
      </c>
    </row>
    <row r="188" spans="1:7">
      <c r="A188" t="s">
        <v>4</v>
      </c>
      <c r="B188" s="4" t="s">
        <v>5</v>
      </c>
      <c r="C188" s="4" t="s">
        <v>13</v>
      </c>
      <c r="D188" s="4" t="s">
        <v>10</v>
      </c>
      <c r="E188" s="4" t="s">
        <v>13</v>
      </c>
      <c r="F188" s="4" t="s">
        <v>13</v>
      </c>
      <c r="G188" s="4" t="s">
        <v>22</v>
      </c>
    </row>
    <row r="189" spans="1:7">
      <c r="A189" t="n">
        <v>4188</v>
      </c>
      <c r="B189" s="10" t="n">
        <v>5</v>
      </c>
      <c r="C189" s="7" t="n">
        <v>30</v>
      </c>
      <c r="D189" s="7" t="n">
        <v>9634</v>
      </c>
      <c r="E189" s="7" t="n">
        <v>8</v>
      </c>
      <c r="F189" s="7" t="n">
        <v>1</v>
      </c>
      <c r="G189" s="11" t="n">
        <f t="normal" ca="1">A199</f>
        <v>0</v>
      </c>
    </row>
    <row r="190" spans="1:7">
      <c r="A190" t="s">
        <v>4</v>
      </c>
      <c r="B190" s="4" t="s">
        <v>5</v>
      </c>
      <c r="C190" s="4" t="s">
        <v>6</v>
      </c>
      <c r="D190" s="4" t="s">
        <v>9</v>
      </c>
    </row>
    <row r="191" spans="1:7">
      <c r="A191" t="n">
        <v>4198</v>
      </c>
      <c r="B191" s="24" t="n">
        <v>134</v>
      </c>
      <c r="C191" s="7" t="s">
        <v>67</v>
      </c>
      <c r="D191" s="7" t="n">
        <v>1</v>
      </c>
    </row>
    <row r="192" spans="1:7">
      <c r="A192" t="s">
        <v>4</v>
      </c>
      <c r="B192" s="4" t="s">
        <v>5</v>
      </c>
      <c r="C192" s="4" t="s">
        <v>13</v>
      </c>
      <c r="D192" s="4" t="s">
        <v>6</v>
      </c>
      <c r="E192" s="4" t="s">
        <v>10</v>
      </c>
    </row>
    <row r="193" spans="1:7">
      <c r="A193" t="n">
        <v>4208</v>
      </c>
      <c r="B193" s="25" t="n">
        <v>94</v>
      </c>
      <c r="C193" s="7" t="n">
        <v>1</v>
      </c>
      <c r="D193" s="7" t="s">
        <v>68</v>
      </c>
      <c r="E193" s="7" t="n">
        <v>16</v>
      </c>
    </row>
    <row r="194" spans="1:7">
      <c r="A194" t="s">
        <v>4</v>
      </c>
      <c r="B194" s="4" t="s">
        <v>5</v>
      </c>
      <c r="C194" s="4" t="s">
        <v>13</v>
      </c>
      <c r="D194" s="4" t="s">
        <v>6</v>
      </c>
      <c r="E194" s="4" t="s">
        <v>10</v>
      </c>
    </row>
    <row r="195" spans="1:7">
      <c r="A195" t="n">
        <v>4219</v>
      </c>
      <c r="B195" s="25" t="n">
        <v>94</v>
      </c>
      <c r="C195" s="7" t="n">
        <v>1</v>
      </c>
      <c r="D195" s="7" t="s">
        <v>68</v>
      </c>
      <c r="E195" s="7" t="n">
        <v>512</v>
      </c>
    </row>
    <row r="196" spans="1:7">
      <c r="A196" t="s">
        <v>4</v>
      </c>
      <c r="B196" s="4" t="s">
        <v>5</v>
      </c>
      <c r="C196" s="4" t="s">
        <v>22</v>
      </c>
    </row>
    <row r="197" spans="1:7">
      <c r="A197" t="n">
        <v>4230</v>
      </c>
      <c r="B197" s="21" t="n">
        <v>3</v>
      </c>
      <c r="C197" s="11" t="n">
        <f t="normal" ca="1">A207</f>
        <v>0</v>
      </c>
    </row>
    <row r="198" spans="1:7">
      <c r="A198" t="s">
        <v>4</v>
      </c>
      <c r="B198" s="4" t="s">
        <v>5</v>
      </c>
      <c r="C198" s="4" t="s">
        <v>6</v>
      </c>
      <c r="D198" s="4" t="s">
        <v>9</v>
      </c>
    </row>
    <row r="199" spans="1:7">
      <c r="A199" t="n">
        <v>4235</v>
      </c>
      <c r="B199" s="24" t="n">
        <v>134</v>
      </c>
      <c r="C199" s="7" t="s">
        <v>67</v>
      </c>
      <c r="D199" s="7" t="n">
        <v>0</v>
      </c>
    </row>
    <row r="200" spans="1:7">
      <c r="A200" t="s">
        <v>4</v>
      </c>
      <c r="B200" s="4" t="s">
        <v>5</v>
      </c>
      <c r="C200" s="4" t="s">
        <v>6</v>
      </c>
      <c r="D200" s="4" t="s">
        <v>6</v>
      </c>
    </row>
    <row r="201" spans="1:7">
      <c r="A201" t="n">
        <v>4245</v>
      </c>
      <c r="B201" s="22" t="n">
        <v>70</v>
      </c>
      <c r="C201" s="7" t="s">
        <v>68</v>
      </c>
      <c r="D201" s="7" t="s">
        <v>69</v>
      </c>
    </row>
    <row r="202" spans="1:7">
      <c r="A202" t="s">
        <v>4</v>
      </c>
      <c r="B202" s="4" t="s">
        <v>5</v>
      </c>
      <c r="C202" s="4" t="s">
        <v>13</v>
      </c>
      <c r="D202" s="4" t="s">
        <v>6</v>
      </c>
      <c r="E202" s="4" t="s">
        <v>10</v>
      </c>
    </row>
    <row r="203" spans="1:7">
      <c r="A203" t="n">
        <v>4261</v>
      </c>
      <c r="B203" s="25" t="n">
        <v>94</v>
      </c>
      <c r="C203" s="7" t="n">
        <v>1</v>
      </c>
      <c r="D203" s="7" t="s">
        <v>68</v>
      </c>
      <c r="E203" s="7" t="n">
        <v>16</v>
      </c>
    </row>
    <row r="204" spans="1:7">
      <c r="A204" t="s">
        <v>4</v>
      </c>
      <c r="B204" s="4" t="s">
        <v>5</v>
      </c>
      <c r="C204" s="4" t="s">
        <v>13</v>
      </c>
      <c r="D204" s="4" t="s">
        <v>6</v>
      </c>
      <c r="E204" s="4" t="s">
        <v>10</v>
      </c>
    </row>
    <row r="205" spans="1:7">
      <c r="A205" t="n">
        <v>4272</v>
      </c>
      <c r="B205" s="25" t="n">
        <v>94</v>
      </c>
      <c r="C205" s="7" t="n">
        <v>0</v>
      </c>
      <c r="D205" s="7" t="s">
        <v>68</v>
      </c>
      <c r="E205" s="7" t="n">
        <v>512</v>
      </c>
    </row>
    <row r="206" spans="1:7">
      <c r="A206" t="s">
        <v>4</v>
      </c>
      <c r="B206" s="4" t="s">
        <v>5</v>
      </c>
      <c r="C206" s="4" t="s">
        <v>13</v>
      </c>
      <c r="D206" s="4" t="s">
        <v>6</v>
      </c>
      <c r="E206" s="4" t="s">
        <v>10</v>
      </c>
    </row>
    <row r="207" spans="1:7">
      <c r="A207" t="n">
        <v>4283</v>
      </c>
      <c r="B207" s="18" t="n">
        <v>91</v>
      </c>
      <c r="C207" s="7" t="n">
        <v>1</v>
      </c>
      <c r="D207" s="7" t="s">
        <v>70</v>
      </c>
      <c r="E207" s="7" t="n">
        <v>1</v>
      </c>
    </row>
    <row r="208" spans="1:7">
      <c r="A208" t="s">
        <v>4</v>
      </c>
      <c r="B208" s="4" t="s">
        <v>5</v>
      </c>
      <c r="C208" s="4" t="s">
        <v>13</v>
      </c>
      <c r="D208" s="4" t="s">
        <v>10</v>
      </c>
      <c r="E208" s="4" t="s">
        <v>13</v>
      </c>
      <c r="F208" s="4" t="s">
        <v>13</v>
      </c>
      <c r="G208" s="4" t="s">
        <v>22</v>
      </c>
    </row>
    <row r="209" spans="1:7">
      <c r="A209" t="n">
        <v>4302</v>
      </c>
      <c r="B209" s="10" t="n">
        <v>5</v>
      </c>
      <c r="C209" s="7" t="n">
        <v>30</v>
      </c>
      <c r="D209" s="7" t="n">
        <v>9233</v>
      </c>
      <c r="E209" s="7" t="n">
        <v>8</v>
      </c>
      <c r="F209" s="7" t="n">
        <v>1</v>
      </c>
      <c r="G209" s="11" t="n">
        <f t="normal" ca="1">A213</f>
        <v>0</v>
      </c>
    </row>
    <row r="210" spans="1:7">
      <c r="A210" t="s">
        <v>4</v>
      </c>
      <c r="B210" s="4" t="s">
        <v>5</v>
      </c>
      <c r="C210" s="4" t="s">
        <v>13</v>
      </c>
      <c r="D210" s="4" t="s">
        <v>6</v>
      </c>
      <c r="E210" s="4" t="s">
        <v>10</v>
      </c>
    </row>
    <row r="211" spans="1:7">
      <c r="A211" t="n">
        <v>4312</v>
      </c>
      <c r="B211" s="18" t="n">
        <v>91</v>
      </c>
      <c r="C211" s="7" t="n">
        <v>0</v>
      </c>
      <c r="D211" s="7" t="s">
        <v>70</v>
      </c>
      <c r="E211" s="7" t="n">
        <v>1</v>
      </c>
    </row>
    <row r="212" spans="1:7">
      <c r="A212" t="s">
        <v>4</v>
      </c>
      <c r="B212" s="4" t="s">
        <v>5</v>
      </c>
      <c r="C212" s="4" t="s">
        <v>13</v>
      </c>
      <c r="D212" s="4" t="s">
        <v>10</v>
      </c>
      <c r="E212" s="4" t="s">
        <v>10</v>
      </c>
      <c r="F212" s="4" t="s">
        <v>10</v>
      </c>
      <c r="G212" s="4" t="s">
        <v>10</v>
      </c>
      <c r="H212" s="4" t="s">
        <v>10</v>
      </c>
      <c r="I212" s="4" t="s">
        <v>6</v>
      </c>
      <c r="J212" s="4" t="s">
        <v>29</v>
      </c>
      <c r="K212" s="4" t="s">
        <v>29</v>
      </c>
      <c r="L212" s="4" t="s">
        <v>29</v>
      </c>
      <c r="M212" s="4" t="s">
        <v>9</v>
      </c>
      <c r="N212" s="4" t="s">
        <v>9</v>
      </c>
      <c r="O212" s="4" t="s">
        <v>29</v>
      </c>
      <c r="P212" s="4" t="s">
        <v>29</v>
      </c>
      <c r="Q212" s="4" t="s">
        <v>29</v>
      </c>
      <c r="R212" s="4" t="s">
        <v>29</v>
      </c>
      <c r="S212" s="4" t="s">
        <v>13</v>
      </c>
    </row>
    <row r="213" spans="1:7">
      <c r="A213" t="n">
        <v>4331</v>
      </c>
      <c r="B213" s="14" t="n">
        <v>39</v>
      </c>
      <c r="C213" s="7" t="n">
        <v>12</v>
      </c>
      <c r="D213" s="7" t="n">
        <v>65533</v>
      </c>
      <c r="E213" s="7" t="n">
        <v>231</v>
      </c>
      <c r="F213" s="7" t="n">
        <v>0</v>
      </c>
      <c r="G213" s="7" t="n">
        <v>65533</v>
      </c>
      <c r="H213" s="7" t="n">
        <v>0</v>
      </c>
      <c r="I213" s="7" t="s">
        <v>12</v>
      </c>
      <c r="J213" s="7" t="n">
        <v>-8</v>
      </c>
      <c r="K213" s="7" t="n">
        <v>12</v>
      </c>
      <c r="L213" s="7" t="n">
        <v>-124</v>
      </c>
      <c r="M213" s="7" t="n">
        <v>0</v>
      </c>
      <c r="N213" s="7" t="n">
        <v>0</v>
      </c>
      <c r="O213" s="7" t="n">
        <v>0</v>
      </c>
      <c r="P213" s="7" t="n">
        <v>1</v>
      </c>
      <c r="Q213" s="7" t="n">
        <v>1</v>
      </c>
      <c r="R213" s="7" t="n">
        <v>1</v>
      </c>
      <c r="S213" s="7" t="n">
        <v>131</v>
      </c>
    </row>
    <row r="214" spans="1:7">
      <c r="A214" t="s">
        <v>4</v>
      </c>
      <c r="B214" s="4" t="s">
        <v>5</v>
      </c>
    </row>
    <row r="215" spans="1:7">
      <c r="A215" t="n">
        <v>4381</v>
      </c>
      <c r="B215" s="5" t="n">
        <v>1</v>
      </c>
    </row>
    <row r="216" spans="1:7" s="3" customFormat="1" customHeight="0">
      <c r="A216" s="3" t="s">
        <v>2</v>
      </c>
      <c r="B216" s="3" t="s">
        <v>71</v>
      </c>
    </row>
    <row r="217" spans="1:7">
      <c r="A217" t="s">
        <v>4</v>
      </c>
      <c r="B217" s="4" t="s">
        <v>5</v>
      </c>
      <c r="C217" s="4" t="s">
        <v>13</v>
      </c>
      <c r="D217" s="4" t="s">
        <v>13</v>
      </c>
      <c r="E217" s="4" t="s">
        <v>13</v>
      </c>
      <c r="F217" s="4" t="s">
        <v>9</v>
      </c>
      <c r="G217" s="4" t="s">
        <v>13</v>
      </c>
      <c r="H217" s="4" t="s">
        <v>13</v>
      </c>
      <c r="I217" s="4" t="s">
        <v>22</v>
      </c>
    </row>
    <row r="218" spans="1:7">
      <c r="A218" t="n">
        <v>4384</v>
      </c>
      <c r="B218" s="10" t="n">
        <v>5</v>
      </c>
      <c r="C218" s="7" t="n">
        <v>32</v>
      </c>
      <c r="D218" s="7" t="n">
        <v>3</v>
      </c>
      <c r="E218" s="7" t="n">
        <v>0</v>
      </c>
      <c r="F218" s="7" t="n">
        <v>80</v>
      </c>
      <c r="G218" s="7" t="n">
        <v>2</v>
      </c>
      <c r="H218" s="7" t="n">
        <v>1</v>
      </c>
      <c r="I218" s="11" t="n">
        <f t="normal" ca="1">A230</f>
        <v>0</v>
      </c>
    </row>
    <row r="219" spans="1:7">
      <c r="A219" t="s">
        <v>4</v>
      </c>
      <c r="B219" s="4" t="s">
        <v>5</v>
      </c>
      <c r="C219" s="4" t="s">
        <v>13</v>
      </c>
      <c r="D219" s="4" t="s">
        <v>13</v>
      </c>
      <c r="E219" s="4" t="s">
        <v>13</v>
      </c>
      <c r="F219" s="4" t="s">
        <v>9</v>
      </c>
      <c r="G219" s="4" t="s">
        <v>13</v>
      </c>
      <c r="H219" s="4" t="s">
        <v>13</v>
      </c>
      <c r="I219" s="4" t="s">
        <v>22</v>
      </c>
    </row>
    <row r="220" spans="1:7">
      <c r="A220" t="n">
        <v>4398</v>
      </c>
      <c r="B220" s="10" t="n">
        <v>5</v>
      </c>
      <c r="C220" s="7" t="n">
        <v>32</v>
      </c>
      <c r="D220" s="7" t="n">
        <v>4</v>
      </c>
      <c r="E220" s="7" t="n">
        <v>0</v>
      </c>
      <c r="F220" s="7" t="n">
        <v>1</v>
      </c>
      <c r="G220" s="7" t="n">
        <v>2</v>
      </c>
      <c r="H220" s="7" t="n">
        <v>1</v>
      </c>
      <c r="I220" s="11" t="n">
        <f t="normal" ca="1">A228</f>
        <v>0</v>
      </c>
    </row>
    <row r="221" spans="1:7">
      <c r="A221" t="s">
        <v>4</v>
      </c>
      <c r="B221" s="4" t="s">
        <v>5</v>
      </c>
      <c r="C221" s="4" t="s">
        <v>10</v>
      </c>
    </row>
    <row r="222" spans="1:7">
      <c r="A222" t="n">
        <v>4412</v>
      </c>
      <c r="B222" s="26" t="n">
        <v>12</v>
      </c>
      <c r="C222" s="7" t="n">
        <v>6020</v>
      </c>
    </row>
    <row r="223" spans="1:7">
      <c r="A223" t="s">
        <v>4</v>
      </c>
      <c r="B223" s="4" t="s">
        <v>5</v>
      </c>
      <c r="C223" s="4" t="s">
        <v>13</v>
      </c>
      <c r="D223" s="4" t="s">
        <v>6</v>
      </c>
      <c r="E223" s="4" t="s">
        <v>10</v>
      </c>
    </row>
    <row r="224" spans="1:7">
      <c r="A224" t="n">
        <v>4415</v>
      </c>
      <c r="B224" s="18" t="n">
        <v>91</v>
      </c>
      <c r="C224" s="7" t="n">
        <v>1</v>
      </c>
      <c r="D224" s="7" t="s">
        <v>33</v>
      </c>
      <c r="E224" s="7" t="n">
        <v>1</v>
      </c>
    </row>
    <row r="225" spans="1:19">
      <c r="A225" t="s">
        <v>4</v>
      </c>
      <c r="B225" s="4" t="s">
        <v>5</v>
      </c>
      <c r="C225" s="4" t="s">
        <v>10</v>
      </c>
      <c r="D225" s="4" t="s">
        <v>13</v>
      </c>
      <c r="E225" s="4" t="s">
        <v>13</v>
      </c>
      <c r="F225" s="4" t="s">
        <v>6</v>
      </c>
    </row>
    <row r="226" spans="1:19">
      <c r="A226" t="n">
        <v>4429</v>
      </c>
      <c r="B226" s="27" t="n">
        <v>20</v>
      </c>
      <c r="C226" s="7" t="n">
        <v>65533</v>
      </c>
      <c r="D226" s="7" t="n">
        <v>0</v>
      </c>
      <c r="E226" s="7" t="n">
        <v>11</v>
      </c>
      <c r="F226" s="7" t="s">
        <v>72</v>
      </c>
    </row>
    <row r="227" spans="1:19">
      <c r="A227" t="s">
        <v>4</v>
      </c>
      <c r="B227" s="4" t="s">
        <v>5</v>
      </c>
      <c r="C227" s="4" t="s">
        <v>13</v>
      </c>
      <c r="D227" s="4" t="s">
        <v>13</v>
      </c>
      <c r="E227" s="4" t="s">
        <v>9</v>
      </c>
      <c r="F227" s="4" t="s">
        <v>13</v>
      </c>
      <c r="G227" s="4" t="s">
        <v>13</v>
      </c>
    </row>
    <row r="228" spans="1:19">
      <c r="A228" t="n">
        <v>4448</v>
      </c>
      <c r="B228" s="28" t="n">
        <v>8</v>
      </c>
      <c r="C228" s="7" t="n">
        <v>3</v>
      </c>
      <c r="D228" s="7" t="n">
        <v>0</v>
      </c>
      <c r="E228" s="7" t="n">
        <v>0</v>
      </c>
      <c r="F228" s="7" t="n">
        <v>19</v>
      </c>
      <c r="G228" s="7" t="n">
        <v>1</v>
      </c>
    </row>
    <row r="229" spans="1:19">
      <c r="A229" t="s">
        <v>4</v>
      </c>
      <c r="B229" s="4" t="s">
        <v>5</v>
      </c>
      <c r="C229" s="4" t="s">
        <v>13</v>
      </c>
      <c r="D229" s="4" t="s">
        <v>13</v>
      </c>
      <c r="E229" s="4" t="s">
        <v>13</v>
      </c>
      <c r="F229" s="4" t="s">
        <v>9</v>
      </c>
      <c r="G229" s="4" t="s">
        <v>13</v>
      </c>
      <c r="H229" s="4" t="s">
        <v>13</v>
      </c>
      <c r="I229" s="4" t="s">
        <v>22</v>
      </c>
    </row>
    <row r="230" spans="1:19">
      <c r="A230" t="n">
        <v>4457</v>
      </c>
      <c r="B230" s="10" t="n">
        <v>5</v>
      </c>
      <c r="C230" s="7" t="n">
        <v>32</v>
      </c>
      <c r="D230" s="7" t="n">
        <v>3</v>
      </c>
      <c r="E230" s="7" t="n">
        <v>0</v>
      </c>
      <c r="F230" s="7" t="n">
        <v>85</v>
      </c>
      <c r="G230" s="7" t="n">
        <v>2</v>
      </c>
      <c r="H230" s="7" t="n">
        <v>1</v>
      </c>
      <c r="I230" s="11" t="n">
        <f t="normal" ca="1">A242</f>
        <v>0</v>
      </c>
    </row>
    <row r="231" spans="1:19">
      <c r="A231" t="s">
        <v>4</v>
      </c>
      <c r="B231" s="4" t="s">
        <v>5</v>
      </c>
      <c r="C231" s="4" t="s">
        <v>13</v>
      </c>
      <c r="D231" s="4" t="s">
        <v>13</v>
      </c>
      <c r="E231" s="4" t="s">
        <v>13</v>
      </c>
      <c r="F231" s="4" t="s">
        <v>9</v>
      </c>
      <c r="G231" s="4" t="s">
        <v>13</v>
      </c>
      <c r="H231" s="4" t="s">
        <v>13</v>
      </c>
      <c r="I231" s="4" t="s">
        <v>22</v>
      </c>
    </row>
    <row r="232" spans="1:19">
      <c r="A232" t="n">
        <v>4471</v>
      </c>
      <c r="B232" s="10" t="n">
        <v>5</v>
      </c>
      <c r="C232" s="7" t="n">
        <v>32</v>
      </c>
      <c r="D232" s="7" t="n">
        <v>4</v>
      </c>
      <c r="E232" s="7" t="n">
        <v>0</v>
      </c>
      <c r="F232" s="7" t="n">
        <v>1</v>
      </c>
      <c r="G232" s="7" t="n">
        <v>2</v>
      </c>
      <c r="H232" s="7" t="n">
        <v>1</v>
      </c>
      <c r="I232" s="11" t="n">
        <f t="normal" ca="1">A240</f>
        <v>0</v>
      </c>
    </row>
    <row r="233" spans="1:19">
      <c r="A233" t="s">
        <v>4</v>
      </c>
      <c r="B233" s="4" t="s">
        <v>5</v>
      </c>
      <c r="C233" s="4" t="s">
        <v>10</v>
      </c>
    </row>
    <row r="234" spans="1:19">
      <c r="A234" t="n">
        <v>4485</v>
      </c>
      <c r="B234" s="26" t="n">
        <v>12</v>
      </c>
      <c r="C234" s="7" t="n">
        <v>6196</v>
      </c>
    </row>
    <row r="235" spans="1:19">
      <c r="A235" t="s">
        <v>4</v>
      </c>
      <c r="B235" s="4" t="s">
        <v>5</v>
      </c>
      <c r="C235" s="4" t="s">
        <v>13</v>
      </c>
      <c r="D235" s="4" t="s">
        <v>6</v>
      </c>
      <c r="E235" s="4" t="s">
        <v>10</v>
      </c>
    </row>
    <row r="236" spans="1:19">
      <c r="A236" t="n">
        <v>4488</v>
      </c>
      <c r="B236" s="18" t="n">
        <v>91</v>
      </c>
      <c r="C236" s="7" t="n">
        <v>1</v>
      </c>
      <c r="D236" s="7" t="s">
        <v>37</v>
      </c>
      <c r="E236" s="7" t="n">
        <v>1</v>
      </c>
    </row>
    <row r="237" spans="1:19">
      <c r="A237" t="s">
        <v>4</v>
      </c>
      <c r="B237" s="4" t="s">
        <v>5</v>
      </c>
      <c r="C237" s="4" t="s">
        <v>10</v>
      </c>
      <c r="D237" s="4" t="s">
        <v>13</v>
      </c>
      <c r="E237" s="4" t="s">
        <v>13</v>
      </c>
      <c r="F237" s="4" t="s">
        <v>6</v>
      </c>
    </row>
    <row r="238" spans="1:19">
      <c r="A238" t="n">
        <v>4502</v>
      </c>
      <c r="B238" s="27" t="n">
        <v>20</v>
      </c>
      <c r="C238" s="7" t="n">
        <v>65533</v>
      </c>
      <c r="D238" s="7" t="n">
        <v>0</v>
      </c>
      <c r="E238" s="7" t="n">
        <v>11</v>
      </c>
      <c r="F238" s="7" t="s">
        <v>73</v>
      </c>
    </row>
    <row r="239" spans="1:19">
      <c r="A239" t="s">
        <v>4</v>
      </c>
      <c r="B239" s="4" t="s">
        <v>5</v>
      </c>
      <c r="C239" s="4" t="s">
        <v>13</v>
      </c>
      <c r="D239" s="4" t="s">
        <v>13</v>
      </c>
      <c r="E239" s="4" t="s">
        <v>9</v>
      </c>
      <c r="F239" s="4" t="s">
        <v>13</v>
      </c>
      <c r="G239" s="4" t="s">
        <v>13</v>
      </c>
    </row>
    <row r="240" spans="1:19">
      <c r="A240" t="n">
        <v>4521</v>
      </c>
      <c r="B240" s="28" t="n">
        <v>8</v>
      </c>
      <c r="C240" s="7" t="n">
        <v>3</v>
      </c>
      <c r="D240" s="7" t="n">
        <v>0</v>
      </c>
      <c r="E240" s="7" t="n">
        <v>0</v>
      </c>
      <c r="F240" s="7" t="n">
        <v>19</v>
      </c>
      <c r="G240" s="7" t="n">
        <v>1</v>
      </c>
    </row>
    <row r="241" spans="1:9">
      <c r="A241" t="s">
        <v>4</v>
      </c>
      <c r="B241" s="4" t="s">
        <v>5</v>
      </c>
      <c r="C241" s="4" t="s">
        <v>13</v>
      </c>
      <c r="D241" s="4" t="s">
        <v>10</v>
      </c>
      <c r="E241" s="4" t="s">
        <v>13</v>
      </c>
      <c r="F241" s="4" t="s">
        <v>22</v>
      </c>
    </row>
    <row r="242" spans="1:9">
      <c r="A242" t="n">
        <v>4530</v>
      </c>
      <c r="B242" s="10" t="n">
        <v>5</v>
      </c>
      <c r="C242" s="7" t="n">
        <v>30</v>
      </c>
      <c r="D242" s="7" t="n">
        <v>6400</v>
      </c>
      <c r="E242" s="7" t="n">
        <v>1</v>
      </c>
      <c r="F242" s="11" t="n">
        <f t="normal" ca="1">A250</f>
        <v>0</v>
      </c>
    </row>
    <row r="243" spans="1:9">
      <c r="A243" t="s">
        <v>4</v>
      </c>
      <c r="B243" s="4" t="s">
        <v>5</v>
      </c>
      <c r="C243" s="4" t="s">
        <v>13</v>
      </c>
      <c r="D243" s="4" t="s">
        <v>10</v>
      </c>
      <c r="E243" s="4" t="s">
        <v>13</v>
      </c>
      <c r="F243" s="4" t="s">
        <v>13</v>
      </c>
      <c r="G243" s="12" t="s">
        <v>23</v>
      </c>
      <c r="H243" s="4" t="s">
        <v>5</v>
      </c>
      <c r="I243" s="4" t="s">
        <v>13</v>
      </c>
      <c r="J243" s="4" t="s">
        <v>10</v>
      </c>
      <c r="K243" s="12" t="s">
        <v>24</v>
      </c>
      <c r="L243" s="4" t="s">
        <v>13</v>
      </c>
      <c r="M243" s="4" t="s">
        <v>9</v>
      </c>
      <c r="N243" s="4" t="s">
        <v>13</v>
      </c>
      <c r="O243" s="4" t="s">
        <v>13</v>
      </c>
      <c r="P243" s="4" t="s">
        <v>13</v>
      </c>
      <c r="Q243" s="4" t="s">
        <v>10</v>
      </c>
      <c r="R243" s="4" t="s">
        <v>13</v>
      </c>
      <c r="S243" s="4" t="s">
        <v>13</v>
      </c>
      <c r="T243" s="4" t="s">
        <v>13</v>
      </c>
      <c r="U243" s="4" t="s">
        <v>22</v>
      </c>
    </row>
    <row r="244" spans="1:9">
      <c r="A244" t="n">
        <v>4539</v>
      </c>
      <c r="B244" s="10" t="n">
        <v>5</v>
      </c>
      <c r="C244" s="7" t="n">
        <v>30</v>
      </c>
      <c r="D244" s="7" t="n">
        <v>10265</v>
      </c>
      <c r="E244" s="7" t="n">
        <v>8</v>
      </c>
      <c r="F244" s="7" t="n">
        <v>28</v>
      </c>
      <c r="G244" s="12" t="s">
        <v>3</v>
      </c>
      <c r="H244" s="9" t="n">
        <v>162</v>
      </c>
      <c r="I244" s="7" t="n">
        <v>2</v>
      </c>
      <c r="J244" s="7" t="n">
        <v>0</v>
      </c>
      <c r="K244" s="12" t="s">
        <v>3</v>
      </c>
      <c r="L244" s="7" t="n">
        <v>0</v>
      </c>
      <c r="M244" s="7" t="n">
        <v>0</v>
      </c>
      <c r="N244" s="7" t="n">
        <v>2</v>
      </c>
      <c r="O244" s="7" t="n">
        <v>9</v>
      </c>
      <c r="P244" s="7" t="n">
        <v>30</v>
      </c>
      <c r="Q244" s="7" t="n">
        <v>6753</v>
      </c>
      <c r="R244" s="7" t="n">
        <v>8</v>
      </c>
      <c r="S244" s="7" t="n">
        <v>9</v>
      </c>
      <c r="T244" s="7" t="n">
        <v>1</v>
      </c>
      <c r="U244" s="11" t="n">
        <f t="normal" ca="1">A250</f>
        <v>0</v>
      </c>
    </row>
    <row r="245" spans="1:9">
      <c r="A245" t="s">
        <v>4</v>
      </c>
      <c r="B245" s="4" t="s">
        <v>5</v>
      </c>
      <c r="C245" s="4" t="s">
        <v>13</v>
      </c>
      <c r="D245" s="4" t="s">
        <v>13</v>
      </c>
      <c r="E245" s="4" t="s">
        <v>13</v>
      </c>
      <c r="F245" s="4" t="s">
        <v>13</v>
      </c>
    </row>
    <row r="246" spans="1:9">
      <c r="A246" t="n">
        <v>4566</v>
      </c>
      <c r="B246" s="13" t="n">
        <v>14</v>
      </c>
      <c r="C246" s="7" t="n">
        <v>0</v>
      </c>
      <c r="D246" s="7" t="n">
        <v>0</v>
      </c>
      <c r="E246" s="7" t="n">
        <v>1</v>
      </c>
      <c r="F246" s="7" t="n">
        <v>0</v>
      </c>
    </row>
    <row r="247" spans="1:9">
      <c r="A247" t="s">
        <v>4</v>
      </c>
      <c r="B247" s="4" t="s">
        <v>5</v>
      </c>
      <c r="C247" s="4" t="s">
        <v>10</v>
      </c>
      <c r="D247" s="4" t="s">
        <v>13</v>
      </c>
      <c r="E247" s="4" t="s">
        <v>13</v>
      </c>
      <c r="F247" s="4" t="s">
        <v>6</v>
      </c>
    </row>
    <row r="248" spans="1:9">
      <c r="A248" t="n">
        <v>4571</v>
      </c>
      <c r="B248" s="27" t="n">
        <v>20</v>
      </c>
      <c r="C248" s="7" t="n">
        <v>65533</v>
      </c>
      <c r="D248" s="7" t="n">
        <v>0</v>
      </c>
      <c r="E248" s="7" t="n">
        <v>11</v>
      </c>
      <c r="F248" s="7" t="s">
        <v>74</v>
      </c>
    </row>
    <row r="249" spans="1:9">
      <c r="A249" t="s">
        <v>4</v>
      </c>
      <c r="B249" s="4" t="s">
        <v>5</v>
      </c>
      <c r="C249" s="4" t="s">
        <v>13</v>
      </c>
      <c r="D249" s="4" t="s">
        <v>10</v>
      </c>
      <c r="E249" s="4" t="s">
        <v>13</v>
      </c>
      <c r="F249" s="4" t="s">
        <v>22</v>
      </c>
    </row>
    <row r="250" spans="1:9">
      <c r="A250" t="n">
        <v>4601</v>
      </c>
      <c r="B250" s="10" t="n">
        <v>5</v>
      </c>
      <c r="C250" s="7" t="n">
        <v>30</v>
      </c>
      <c r="D250" s="7" t="n">
        <v>6753</v>
      </c>
      <c r="E250" s="7" t="n">
        <v>1</v>
      </c>
      <c r="F250" s="11" t="n">
        <f t="normal" ca="1">A256</f>
        <v>0</v>
      </c>
    </row>
    <row r="251" spans="1:9">
      <c r="A251" t="s">
        <v>4</v>
      </c>
      <c r="B251" s="4" t="s">
        <v>5</v>
      </c>
      <c r="C251" s="4" t="s">
        <v>10</v>
      </c>
    </row>
    <row r="252" spans="1:9">
      <c r="A252" t="n">
        <v>4610</v>
      </c>
      <c r="B252" s="29" t="n">
        <v>13</v>
      </c>
      <c r="C252" s="7" t="n">
        <v>6753</v>
      </c>
    </row>
    <row r="253" spans="1:9">
      <c r="A253" t="s">
        <v>4</v>
      </c>
      <c r="B253" s="4" t="s">
        <v>5</v>
      </c>
      <c r="C253" s="4" t="s">
        <v>10</v>
      </c>
      <c r="D253" s="4" t="s">
        <v>13</v>
      </c>
      <c r="E253" s="4" t="s">
        <v>13</v>
      </c>
      <c r="F253" s="4" t="s">
        <v>6</v>
      </c>
    </row>
    <row r="254" spans="1:9">
      <c r="A254" t="n">
        <v>4613</v>
      </c>
      <c r="B254" s="27" t="n">
        <v>20</v>
      </c>
      <c r="C254" s="7" t="n">
        <v>65533</v>
      </c>
      <c r="D254" s="7" t="n">
        <v>0</v>
      </c>
      <c r="E254" s="7" t="n">
        <v>11</v>
      </c>
      <c r="F254" s="7" t="s">
        <v>75</v>
      </c>
    </row>
    <row r="255" spans="1:9">
      <c r="A255" t="s">
        <v>4</v>
      </c>
      <c r="B255" s="4" t="s">
        <v>5</v>
      </c>
      <c r="C255" s="4" t="s">
        <v>13</v>
      </c>
      <c r="D255" s="4" t="s">
        <v>13</v>
      </c>
    </row>
    <row r="256" spans="1:9">
      <c r="A256" t="n">
        <v>4629</v>
      </c>
      <c r="B256" s="9" t="n">
        <v>162</v>
      </c>
      <c r="C256" s="7" t="n">
        <v>0</v>
      </c>
      <c r="D256" s="7" t="n">
        <v>1</v>
      </c>
    </row>
    <row r="257" spans="1:21">
      <c r="A257" t="s">
        <v>4</v>
      </c>
      <c r="B257" s="4" t="s">
        <v>5</v>
      </c>
    </row>
    <row r="258" spans="1:21">
      <c r="A258" t="n">
        <v>4632</v>
      </c>
      <c r="B258" s="5" t="n">
        <v>1</v>
      </c>
    </row>
    <row r="259" spans="1:21" s="3" customFormat="1" customHeight="0">
      <c r="A259" s="3" t="s">
        <v>2</v>
      </c>
      <c r="B259" s="3" t="s">
        <v>76</v>
      </c>
    </row>
    <row r="260" spans="1:21">
      <c r="A260" t="s">
        <v>4</v>
      </c>
      <c r="B260" s="4" t="s">
        <v>5</v>
      </c>
      <c r="C260" s="4" t="s">
        <v>13</v>
      </c>
      <c r="D260" s="4" t="s">
        <v>10</v>
      </c>
    </row>
    <row r="261" spans="1:21">
      <c r="A261" t="n">
        <v>4636</v>
      </c>
      <c r="B261" s="30" t="n">
        <v>22</v>
      </c>
      <c r="C261" s="7" t="n">
        <v>20</v>
      </c>
      <c r="D261" s="7" t="n">
        <v>0</v>
      </c>
    </row>
    <row r="262" spans="1:21">
      <c r="A262" t="s">
        <v>4</v>
      </c>
      <c r="B262" s="4" t="s">
        <v>5</v>
      </c>
      <c r="C262" s="4" t="s">
        <v>10</v>
      </c>
      <c r="D262" s="4" t="s">
        <v>13</v>
      </c>
      <c r="E262" s="4" t="s">
        <v>13</v>
      </c>
    </row>
    <row r="263" spans="1:21">
      <c r="A263" t="n">
        <v>4640</v>
      </c>
      <c r="B263" s="31" t="n">
        <v>104</v>
      </c>
      <c r="C263" s="7" t="n">
        <v>173</v>
      </c>
      <c r="D263" s="7" t="n">
        <v>3</v>
      </c>
      <c r="E263" s="7" t="n">
        <v>2</v>
      </c>
    </row>
    <row r="264" spans="1:21">
      <c r="A264" t="s">
        <v>4</v>
      </c>
      <c r="B264" s="4" t="s">
        <v>5</v>
      </c>
    </row>
    <row r="265" spans="1:21">
      <c r="A265" t="n">
        <v>4645</v>
      </c>
      <c r="B265" s="5" t="n">
        <v>1</v>
      </c>
    </row>
    <row r="266" spans="1:21">
      <c r="A266" t="s">
        <v>4</v>
      </c>
      <c r="B266" s="4" t="s">
        <v>5</v>
      </c>
      <c r="C266" s="4" t="s">
        <v>10</v>
      </c>
      <c r="D266" s="4" t="s">
        <v>13</v>
      </c>
      <c r="E266" s="4" t="s">
        <v>10</v>
      </c>
    </row>
    <row r="267" spans="1:21">
      <c r="A267" t="n">
        <v>4646</v>
      </c>
      <c r="B267" s="31" t="n">
        <v>104</v>
      </c>
      <c r="C267" s="7" t="n">
        <v>173</v>
      </c>
      <c r="D267" s="7" t="n">
        <v>1</v>
      </c>
      <c r="E267" s="7" t="n">
        <v>0</v>
      </c>
    </row>
    <row r="268" spans="1:21">
      <c r="A268" t="s">
        <v>4</v>
      </c>
      <c r="B268" s="4" t="s">
        <v>5</v>
      </c>
    </row>
    <row r="269" spans="1:21">
      <c r="A269" t="n">
        <v>4652</v>
      </c>
      <c r="B269" s="5" t="n">
        <v>1</v>
      </c>
    </row>
    <row r="270" spans="1:21">
      <c r="A270" t="s">
        <v>4</v>
      </c>
      <c r="B270" s="4" t="s">
        <v>5</v>
      </c>
      <c r="C270" s="4" t="s">
        <v>13</v>
      </c>
      <c r="D270" s="4" t="s">
        <v>10</v>
      </c>
      <c r="E270" s="4" t="s">
        <v>10</v>
      </c>
      <c r="F270" s="4" t="s">
        <v>10</v>
      </c>
      <c r="G270" s="4" t="s">
        <v>10</v>
      </c>
      <c r="H270" s="4" t="s">
        <v>13</v>
      </c>
    </row>
    <row r="271" spans="1:21">
      <c r="A271" t="n">
        <v>4653</v>
      </c>
      <c r="B271" s="32" t="n">
        <v>25</v>
      </c>
      <c r="C271" s="7" t="n">
        <v>5</v>
      </c>
      <c r="D271" s="7" t="n">
        <v>65535</v>
      </c>
      <c r="E271" s="7" t="n">
        <v>500</v>
      </c>
      <c r="F271" s="7" t="n">
        <v>800</v>
      </c>
      <c r="G271" s="7" t="n">
        <v>140</v>
      </c>
      <c r="H271" s="7" t="n">
        <v>0</v>
      </c>
    </row>
    <row r="272" spans="1:21">
      <c r="A272" t="s">
        <v>4</v>
      </c>
      <c r="B272" s="4" t="s">
        <v>5</v>
      </c>
      <c r="C272" s="4" t="s">
        <v>10</v>
      </c>
      <c r="D272" s="4" t="s">
        <v>13</v>
      </c>
      <c r="E272" s="4" t="s">
        <v>77</v>
      </c>
      <c r="F272" s="4" t="s">
        <v>13</v>
      </c>
      <c r="G272" s="4" t="s">
        <v>13</v>
      </c>
    </row>
    <row r="273" spans="1:8">
      <c r="A273" t="n">
        <v>4664</v>
      </c>
      <c r="B273" s="33" t="n">
        <v>24</v>
      </c>
      <c r="C273" s="7" t="n">
        <v>65533</v>
      </c>
      <c r="D273" s="7" t="n">
        <v>11</v>
      </c>
      <c r="E273" s="7" t="s">
        <v>78</v>
      </c>
      <c r="F273" s="7" t="n">
        <v>2</v>
      </c>
      <c r="G273" s="7" t="n">
        <v>0</v>
      </c>
    </row>
    <row r="274" spans="1:8">
      <c r="A274" t="s">
        <v>4</v>
      </c>
      <c r="B274" s="4" t="s">
        <v>5</v>
      </c>
    </row>
    <row r="275" spans="1:8">
      <c r="A275" t="n">
        <v>4763</v>
      </c>
      <c r="B275" s="34" t="n">
        <v>28</v>
      </c>
    </row>
    <row r="276" spans="1:8">
      <c r="A276" t="s">
        <v>4</v>
      </c>
      <c r="B276" s="4" t="s">
        <v>5</v>
      </c>
      <c r="C276" s="4" t="s">
        <v>13</v>
      </c>
      <c r="D276" s="12" t="s">
        <v>23</v>
      </c>
      <c r="E276" s="4" t="s">
        <v>5</v>
      </c>
      <c r="F276" s="4" t="s">
        <v>13</v>
      </c>
      <c r="G276" s="4" t="s">
        <v>10</v>
      </c>
      <c r="H276" s="12" t="s">
        <v>24</v>
      </c>
      <c r="I276" s="4" t="s">
        <v>13</v>
      </c>
      <c r="J276" s="12" t="s">
        <v>23</v>
      </c>
      <c r="K276" s="4" t="s">
        <v>5</v>
      </c>
      <c r="L276" s="4" t="s">
        <v>13</v>
      </c>
      <c r="M276" s="4" t="s">
        <v>10</v>
      </c>
      <c r="N276" s="12" t="s">
        <v>24</v>
      </c>
      <c r="O276" s="4" t="s">
        <v>13</v>
      </c>
      <c r="P276" s="4" t="s">
        <v>13</v>
      </c>
      <c r="Q276" s="4" t="s">
        <v>22</v>
      </c>
    </row>
    <row r="277" spans="1:8">
      <c r="A277" t="n">
        <v>4764</v>
      </c>
      <c r="B277" s="10" t="n">
        <v>5</v>
      </c>
      <c r="C277" s="7" t="n">
        <v>28</v>
      </c>
      <c r="D277" s="12" t="s">
        <v>3</v>
      </c>
      <c r="E277" s="35" t="n">
        <v>64</v>
      </c>
      <c r="F277" s="7" t="n">
        <v>5</v>
      </c>
      <c r="G277" s="7" t="n">
        <v>4</v>
      </c>
      <c r="H277" s="12" t="s">
        <v>3</v>
      </c>
      <c r="I277" s="7" t="n">
        <v>28</v>
      </c>
      <c r="J277" s="12" t="s">
        <v>3</v>
      </c>
      <c r="K277" s="35" t="n">
        <v>64</v>
      </c>
      <c r="L277" s="7" t="n">
        <v>5</v>
      </c>
      <c r="M277" s="7" t="n">
        <v>7</v>
      </c>
      <c r="N277" s="12" t="s">
        <v>3</v>
      </c>
      <c r="O277" s="7" t="n">
        <v>9</v>
      </c>
      <c r="P277" s="7" t="n">
        <v>1</v>
      </c>
      <c r="Q277" s="11" t="n">
        <f t="normal" ca="1">A363</f>
        <v>0</v>
      </c>
    </row>
    <row r="278" spans="1:8">
      <c r="A278" t="s">
        <v>4</v>
      </c>
      <c r="B278" s="4" t="s">
        <v>5</v>
      </c>
      <c r="C278" s="4" t="s">
        <v>13</v>
      </c>
    </row>
    <row r="279" spans="1:8">
      <c r="A279" t="n">
        <v>4781</v>
      </c>
      <c r="B279" s="36" t="n">
        <v>27</v>
      </c>
      <c r="C279" s="7" t="n">
        <v>0</v>
      </c>
    </row>
    <row r="280" spans="1:8">
      <c r="A280" t="s">
        <v>4</v>
      </c>
      <c r="B280" s="4" t="s">
        <v>5</v>
      </c>
      <c r="C280" s="4" t="s">
        <v>13</v>
      </c>
    </row>
    <row r="281" spans="1:8">
      <c r="A281" t="n">
        <v>4783</v>
      </c>
      <c r="B281" s="36" t="n">
        <v>27</v>
      </c>
      <c r="C281" s="7" t="n">
        <v>1</v>
      </c>
    </row>
    <row r="282" spans="1:8">
      <c r="A282" t="s">
        <v>4</v>
      </c>
      <c r="B282" s="4" t="s">
        <v>5</v>
      </c>
      <c r="C282" s="4" t="s">
        <v>13</v>
      </c>
      <c r="D282" s="4" t="s">
        <v>10</v>
      </c>
      <c r="E282" s="4" t="s">
        <v>29</v>
      </c>
    </row>
    <row r="283" spans="1:8">
      <c r="A283" t="n">
        <v>4785</v>
      </c>
      <c r="B283" s="37" t="n">
        <v>58</v>
      </c>
      <c r="C283" s="7" t="n">
        <v>0</v>
      </c>
      <c r="D283" s="7" t="n">
        <v>300</v>
      </c>
      <c r="E283" s="7" t="n">
        <v>0.300000011920929</v>
      </c>
    </row>
    <row r="284" spans="1:8">
      <c r="A284" t="s">
        <v>4</v>
      </c>
      <c r="B284" s="4" t="s">
        <v>5</v>
      </c>
      <c r="C284" s="4" t="s">
        <v>13</v>
      </c>
      <c r="D284" s="4" t="s">
        <v>10</v>
      </c>
    </row>
    <row r="285" spans="1:8">
      <c r="A285" t="n">
        <v>4793</v>
      </c>
      <c r="B285" s="37" t="n">
        <v>58</v>
      </c>
      <c r="C285" s="7" t="n">
        <v>255</v>
      </c>
      <c r="D285" s="7" t="n">
        <v>0</v>
      </c>
    </row>
    <row r="286" spans="1:8">
      <c r="A286" t="s">
        <v>4</v>
      </c>
      <c r="B286" s="4" t="s">
        <v>5</v>
      </c>
      <c r="C286" s="4" t="s">
        <v>13</v>
      </c>
      <c r="D286" s="4" t="s">
        <v>10</v>
      </c>
      <c r="E286" s="4" t="s">
        <v>10</v>
      </c>
      <c r="F286" s="4" t="s">
        <v>10</v>
      </c>
      <c r="G286" s="4" t="s">
        <v>10</v>
      </c>
      <c r="H286" s="4" t="s">
        <v>13</v>
      </c>
    </row>
    <row r="287" spans="1:8">
      <c r="A287" t="n">
        <v>4797</v>
      </c>
      <c r="B287" s="32" t="n">
        <v>25</v>
      </c>
      <c r="C287" s="7" t="n">
        <v>5</v>
      </c>
      <c r="D287" s="7" t="n">
        <v>65535</v>
      </c>
      <c r="E287" s="7" t="n">
        <v>160</v>
      </c>
      <c r="F287" s="7" t="n">
        <v>65535</v>
      </c>
      <c r="G287" s="7" t="n">
        <v>65535</v>
      </c>
      <c r="H287" s="7" t="n">
        <v>0</v>
      </c>
    </row>
    <row r="288" spans="1:8">
      <c r="A288" t="s">
        <v>4</v>
      </c>
      <c r="B288" s="4" t="s">
        <v>5</v>
      </c>
      <c r="C288" s="4" t="s">
        <v>10</v>
      </c>
      <c r="D288" s="4" t="s">
        <v>13</v>
      </c>
      <c r="E288" s="4" t="s">
        <v>13</v>
      </c>
      <c r="F288" s="4" t="s">
        <v>13</v>
      </c>
      <c r="G288" s="4" t="s">
        <v>77</v>
      </c>
      <c r="H288" s="4" t="s">
        <v>13</v>
      </c>
      <c r="I288" s="4" t="s">
        <v>13</v>
      </c>
      <c r="J288" s="4" t="s">
        <v>13</v>
      </c>
      <c r="K288" s="4" t="s">
        <v>13</v>
      </c>
    </row>
    <row r="289" spans="1:17">
      <c r="A289" t="n">
        <v>4808</v>
      </c>
      <c r="B289" s="33" t="n">
        <v>24</v>
      </c>
      <c r="C289" s="7" t="n">
        <v>65533</v>
      </c>
      <c r="D289" s="7" t="n">
        <v>11</v>
      </c>
      <c r="E289" s="7" t="n">
        <v>6</v>
      </c>
      <c r="F289" s="7" t="n">
        <v>8</v>
      </c>
      <c r="G289" s="7" t="s">
        <v>79</v>
      </c>
      <c r="H289" s="7" t="n">
        <v>6</v>
      </c>
      <c r="I289" s="7" t="n">
        <v>8</v>
      </c>
      <c r="J289" s="7" t="n">
        <v>2</v>
      </c>
      <c r="K289" s="7" t="n">
        <v>0</v>
      </c>
    </row>
    <row r="290" spans="1:17">
      <c r="A290" t="s">
        <v>4</v>
      </c>
      <c r="B290" s="4" t="s">
        <v>5</v>
      </c>
      <c r="C290" s="4" t="s">
        <v>13</v>
      </c>
      <c r="D290" s="4" t="s">
        <v>13</v>
      </c>
      <c r="E290" s="4" t="s">
        <v>9</v>
      </c>
      <c r="F290" s="4" t="s">
        <v>13</v>
      </c>
      <c r="G290" s="4" t="s">
        <v>13</v>
      </c>
    </row>
    <row r="291" spans="1:17">
      <c r="A291" t="n">
        <v>4839</v>
      </c>
      <c r="B291" s="38" t="n">
        <v>18</v>
      </c>
      <c r="C291" s="7" t="n">
        <v>0</v>
      </c>
      <c r="D291" s="7" t="n">
        <v>0</v>
      </c>
      <c r="E291" s="7" t="n">
        <v>0</v>
      </c>
      <c r="F291" s="7" t="n">
        <v>19</v>
      </c>
      <c r="G291" s="7" t="n">
        <v>1</v>
      </c>
    </row>
    <row r="292" spans="1:17">
      <c r="A292" t="s">
        <v>4</v>
      </c>
      <c r="B292" s="4" t="s">
        <v>5</v>
      </c>
      <c r="C292" s="4" t="s">
        <v>13</v>
      </c>
      <c r="D292" s="4" t="s">
        <v>13</v>
      </c>
      <c r="E292" s="4" t="s">
        <v>10</v>
      </c>
      <c r="F292" s="4" t="s">
        <v>29</v>
      </c>
    </row>
    <row r="293" spans="1:17">
      <c r="A293" t="n">
        <v>4848</v>
      </c>
      <c r="B293" s="39" t="n">
        <v>107</v>
      </c>
      <c r="C293" s="7" t="n">
        <v>0</v>
      </c>
      <c r="D293" s="7" t="n">
        <v>0</v>
      </c>
      <c r="E293" s="7" t="n">
        <v>0</v>
      </c>
      <c r="F293" s="7" t="n">
        <v>32</v>
      </c>
    </row>
    <row r="294" spans="1:17">
      <c r="A294" t="s">
        <v>4</v>
      </c>
      <c r="B294" s="4" t="s">
        <v>5</v>
      </c>
      <c r="C294" s="4" t="s">
        <v>13</v>
      </c>
      <c r="D294" s="4" t="s">
        <v>13</v>
      </c>
      <c r="E294" s="4" t="s">
        <v>6</v>
      </c>
      <c r="F294" s="4" t="s">
        <v>10</v>
      </c>
    </row>
    <row r="295" spans="1:17">
      <c r="A295" t="n">
        <v>4857</v>
      </c>
      <c r="B295" s="39" t="n">
        <v>107</v>
      </c>
      <c r="C295" s="7" t="n">
        <v>1</v>
      </c>
      <c r="D295" s="7" t="n">
        <v>0</v>
      </c>
      <c r="E295" s="7" t="s">
        <v>80</v>
      </c>
      <c r="F295" s="7" t="n">
        <v>1</v>
      </c>
    </row>
    <row r="296" spans="1:17">
      <c r="A296" t="s">
        <v>4</v>
      </c>
      <c r="B296" s="4" t="s">
        <v>5</v>
      </c>
      <c r="C296" s="4" t="s">
        <v>13</v>
      </c>
      <c r="D296" s="4" t="s">
        <v>13</v>
      </c>
      <c r="E296" s="4" t="s">
        <v>6</v>
      </c>
      <c r="F296" s="4" t="s">
        <v>10</v>
      </c>
    </row>
    <row r="297" spans="1:17">
      <c r="A297" t="n">
        <v>4866</v>
      </c>
      <c r="B297" s="39" t="n">
        <v>107</v>
      </c>
      <c r="C297" s="7" t="n">
        <v>1</v>
      </c>
      <c r="D297" s="7" t="n">
        <v>0</v>
      </c>
      <c r="E297" s="7" t="s">
        <v>81</v>
      </c>
      <c r="F297" s="7" t="n">
        <v>2</v>
      </c>
    </row>
    <row r="298" spans="1:17">
      <c r="A298" t="s">
        <v>4</v>
      </c>
      <c r="B298" s="4" t="s">
        <v>5</v>
      </c>
      <c r="C298" s="4" t="s">
        <v>13</v>
      </c>
      <c r="D298" s="4" t="s">
        <v>13</v>
      </c>
      <c r="E298" s="4" t="s">
        <v>13</v>
      </c>
      <c r="F298" s="4" t="s">
        <v>10</v>
      </c>
      <c r="G298" s="4" t="s">
        <v>10</v>
      </c>
      <c r="H298" s="4" t="s">
        <v>13</v>
      </c>
    </row>
    <row r="299" spans="1:17">
      <c r="A299" t="n">
        <v>4874</v>
      </c>
      <c r="B299" s="39" t="n">
        <v>107</v>
      </c>
      <c r="C299" s="7" t="n">
        <v>2</v>
      </c>
      <c r="D299" s="7" t="n">
        <v>0</v>
      </c>
      <c r="E299" s="7" t="n">
        <v>1</v>
      </c>
      <c r="F299" s="7" t="n">
        <v>65535</v>
      </c>
      <c r="G299" s="7" t="n">
        <v>65535</v>
      </c>
      <c r="H299" s="7" t="n">
        <v>0</v>
      </c>
    </row>
    <row r="300" spans="1:17">
      <c r="A300" t="s">
        <v>4</v>
      </c>
      <c r="B300" s="4" t="s">
        <v>5</v>
      </c>
      <c r="C300" s="4" t="s">
        <v>13</v>
      </c>
      <c r="D300" s="4" t="s">
        <v>13</v>
      </c>
      <c r="E300" s="4" t="s">
        <v>13</v>
      </c>
    </row>
    <row r="301" spans="1:17">
      <c r="A301" t="n">
        <v>4883</v>
      </c>
      <c r="B301" s="39" t="n">
        <v>107</v>
      </c>
      <c r="C301" s="7" t="n">
        <v>4</v>
      </c>
      <c r="D301" s="7" t="n">
        <v>0</v>
      </c>
      <c r="E301" s="7" t="n">
        <v>0</v>
      </c>
    </row>
    <row r="302" spans="1:17">
      <c r="A302" t="s">
        <v>4</v>
      </c>
      <c r="B302" s="4" t="s">
        <v>5</v>
      </c>
      <c r="C302" s="4" t="s">
        <v>13</v>
      </c>
      <c r="D302" s="4" t="s">
        <v>13</v>
      </c>
    </row>
    <row r="303" spans="1:17">
      <c r="A303" t="n">
        <v>4887</v>
      </c>
      <c r="B303" s="39" t="n">
        <v>107</v>
      </c>
      <c r="C303" s="7" t="n">
        <v>3</v>
      </c>
      <c r="D303" s="7" t="n">
        <v>0</v>
      </c>
    </row>
    <row r="304" spans="1:17">
      <c r="A304" t="s">
        <v>4</v>
      </c>
      <c r="B304" s="4" t="s">
        <v>5</v>
      </c>
      <c r="C304" s="4" t="s">
        <v>13</v>
      </c>
    </row>
    <row r="305" spans="1:11">
      <c r="A305" t="n">
        <v>4890</v>
      </c>
      <c r="B305" s="36" t="n">
        <v>27</v>
      </c>
      <c r="C305" s="7" t="n">
        <v>0</v>
      </c>
    </row>
    <row r="306" spans="1:11">
      <c r="A306" t="s">
        <v>4</v>
      </c>
      <c r="B306" s="4" t="s">
        <v>5</v>
      </c>
      <c r="C306" s="4" t="s">
        <v>13</v>
      </c>
      <c r="D306" s="4" t="s">
        <v>10</v>
      </c>
      <c r="E306" s="4" t="s">
        <v>10</v>
      </c>
      <c r="F306" s="4" t="s">
        <v>10</v>
      </c>
      <c r="G306" s="4" t="s">
        <v>10</v>
      </c>
      <c r="H306" s="4" t="s">
        <v>13</v>
      </c>
    </row>
    <row r="307" spans="1:11">
      <c r="A307" t="n">
        <v>4892</v>
      </c>
      <c r="B307" s="32" t="n">
        <v>25</v>
      </c>
      <c r="C307" s="7" t="n">
        <v>5</v>
      </c>
      <c r="D307" s="7" t="n">
        <v>65535</v>
      </c>
      <c r="E307" s="7" t="n">
        <v>65535</v>
      </c>
      <c r="F307" s="7" t="n">
        <v>65535</v>
      </c>
      <c r="G307" s="7" t="n">
        <v>65535</v>
      </c>
      <c r="H307" s="7" t="n">
        <v>0</v>
      </c>
    </row>
    <row r="308" spans="1:11">
      <c r="A308" t="s">
        <v>4</v>
      </c>
      <c r="B308" s="4" t="s">
        <v>5</v>
      </c>
      <c r="C308" s="4" t="s">
        <v>13</v>
      </c>
      <c r="D308" s="4" t="s">
        <v>13</v>
      </c>
      <c r="E308" s="4" t="s">
        <v>13</v>
      </c>
      <c r="F308" s="4" t="s">
        <v>13</v>
      </c>
      <c r="G308" s="4" t="s">
        <v>10</v>
      </c>
      <c r="H308" s="4" t="s">
        <v>22</v>
      </c>
      <c r="I308" s="4" t="s">
        <v>22</v>
      </c>
    </row>
    <row r="309" spans="1:11">
      <c r="A309" t="n">
        <v>4903</v>
      </c>
      <c r="B309" s="40" t="n">
        <v>6</v>
      </c>
      <c r="C309" s="7" t="n">
        <v>35</v>
      </c>
      <c r="D309" s="7" t="n">
        <v>0</v>
      </c>
      <c r="E309" s="7" t="n">
        <v>1</v>
      </c>
      <c r="F309" s="7" t="n">
        <v>1</v>
      </c>
      <c r="G309" s="7" t="n">
        <v>1</v>
      </c>
      <c r="H309" s="11" t="n">
        <f t="normal" ca="1">A311</f>
        <v>0</v>
      </c>
      <c r="I309" s="11" t="n">
        <f t="normal" ca="1">A341</f>
        <v>0</v>
      </c>
    </row>
    <row r="310" spans="1:11">
      <c r="A310" t="s">
        <v>4</v>
      </c>
      <c r="B310" s="4" t="s">
        <v>5</v>
      </c>
      <c r="C310" s="4" t="s">
        <v>13</v>
      </c>
      <c r="D310" s="4" t="s">
        <v>10</v>
      </c>
      <c r="E310" s="4" t="s">
        <v>29</v>
      </c>
    </row>
    <row r="311" spans="1:11">
      <c r="A311" t="n">
        <v>4918</v>
      </c>
      <c r="B311" s="37" t="n">
        <v>58</v>
      </c>
      <c r="C311" s="7" t="n">
        <v>100</v>
      </c>
      <c r="D311" s="7" t="n">
        <v>300</v>
      </c>
      <c r="E311" s="7" t="n">
        <v>0.300000011920929</v>
      </c>
    </row>
    <row r="312" spans="1:11">
      <c r="A312" t="s">
        <v>4</v>
      </c>
      <c r="B312" s="4" t="s">
        <v>5</v>
      </c>
      <c r="C312" s="4" t="s">
        <v>13</v>
      </c>
      <c r="D312" s="4" t="s">
        <v>10</v>
      </c>
    </row>
    <row r="313" spans="1:11">
      <c r="A313" t="n">
        <v>4926</v>
      </c>
      <c r="B313" s="37" t="n">
        <v>58</v>
      </c>
      <c r="C313" s="7" t="n">
        <v>255</v>
      </c>
      <c r="D313" s="7" t="n">
        <v>0</v>
      </c>
    </row>
    <row r="314" spans="1:11">
      <c r="A314" t="s">
        <v>4</v>
      </c>
      <c r="B314" s="4" t="s">
        <v>5</v>
      </c>
      <c r="C314" s="4" t="s">
        <v>10</v>
      </c>
    </row>
    <row r="315" spans="1:11">
      <c r="A315" t="n">
        <v>4930</v>
      </c>
      <c r="B315" s="41" t="n">
        <v>16</v>
      </c>
      <c r="C315" s="7" t="n">
        <v>500</v>
      </c>
    </row>
    <row r="316" spans="1:11">
      <c r="A316" t="s">
        <v>4</v>
      </c>
      <c r="B316" s="4" t="s">
        <v>5</v>
      </c>
      <c r="C316" s="4" t="s">
        <v>6</v>
      </c>
      <c r="D316" s="4" t="s">
        <v>6</v>
      </c>
    </row>
    <row r="317" spans="1:11">
      <c r="A317" t="n">
        <v>4933</v>
      </c>
      <c r="B317" s="22" t="n">
        <v>70</v>
      </c>
      <c r="C317" s="7" t="s">
        <v>36</v>
      </c>
      <c r="D317" s="7" t="s">
        <v>82</v>
      </c>
    </row>
    <row r="318" spans="1:11">
      <c r="A318" t="s">
        <v>4</v>
      </c>
      <c r="B318" s="4" t="s">
        <v>5</v>
      </c>
      <c r="C318" s="4" t="s">
        <v>10</v>
      </c>
    </row>
    <row r="319" spans="1:11">
      <c r="A319" t="n">
        <v>4946</v>
      </c>
      <c r="B319" s="41" t="n">
        <v>16</v>
      </c>
      <c r="C319" s="7" t="n">
        <v>1200</v>
      </c>
    </row>
    <row r="320" spans="1:11">
      <c r="A320" t="s">
        <v>4</v>
      </c>
      <c r="B320" s="4" t="s">
        <v>5</v>
      </c>
      <c r="C320" s="4" t="s">
        <v>13</v>
      </c>
    </row>
    <row r="321" spans="1:9">
      <c r="A321" t="n">
        <v>4949</v>
      </c>
      <c r="B321" s="35" t="n">
        <v>64</v>
      </c>
      <c r="C321" s="7" t="n">
        <v>14</v>
      </c>
    </row>
    <row r="322" spans="1:9">
      <c r="A322" t="s">
        <v>4</v>
      </c>
      <c r="B322" s="4" t="s">
        <v>5</v>
      </c>
    </row>
    <row r="323" spans="1:9">
      <c r="A323" t="n">
        <v>4951</v>
      </c>
      <c r="B323" s="5" t="n">
        <v>1</v>
      </c>
    </row>
    <row r="324" spans="1:9">
      <c r="A324" t="s">
        <v>4</v>
      </c>
      <c r="B324" s="4" t="s">
        <v>5</v>
      </c>
      <c r="C324" s="4" t="s">
        <v>13</v>
      </c>
      <c r="D324" s="4" t="s">
        <v>13</v>
      </c>
      <c r="E324" s="4" t="s">
        <v>13</v>
      </c>
      <c r="F324" s="4" t="s">
        <v>13</v>
      </c>
    </row>
    <row r="325" spans="1:9">
      <c r="A325" t="n">
        <v>4952</v>
      </c>
      <c r="B325" s="13" t="n">
        <v>14</v>
      </c>
      <c r="C325" s="7" t="n">
        <v>0</v>
      </c>
      <c r="D325" s="7" t="n">
        <v>16</v>
      </c>
      <c r="E325" s="7" t="n">
        <v>0</v>
      </c>
      <c r="F325" s="7" t="n">
        <v>0</v>
      </c>
    </row>
    <row r="326" spans="1:9">
      <c r="A326" t="s">
        <v>4</v>
      </c>
      <c r="B326" s="4" t="s">
        <v>5</v>
      </c>
      <c r="C326" s="4" t="s">
        <v>13</v>
      </c>
    </row>
    <row r="327" spans="1:9">
      <c r="A327" t="n">
        <v>4957</v>
      </c>
      <c r="B327" s="35" t="n">
        <v>64</v>
      </c>
      <c r="C327" s="7" t="n">
        <v>18</v>
      </c>
    </row>
    <row r="328" spans="1:9">
      <c r="A328" t="s">
        <v>4</v>
      </c>
      <c r="B328" s="4" t="s">
        <v>5</v>
      </c>
      <c r="C328" s="4" t="s">
        <v>13</v>
      </c>
      <c r="D328" s="4" t="s">
        <v>10</v>
      </c>
    </row>
    <row r="329" spans="1:9">
      <c r="A329" t="n">
        <v>4959</v>
      </c>
      <c r="B329" s="35" t="n">
        <v>64</v>
      </c>
      <c r="C329" s="7" t="n">
        <v>0</v>
      </c>
      <c r="D329" s="7" t="n">
        <v>4</v>
      </c>
    </row>
    <row r="330" spans="1:9">
      <c r="A330" t="s">
        <v>4</v>
      </c>
      <c r="B330" s="4" t="s">
        <v>5</v>
      </c>
      <c r="C330" s="4" t="s">
        <v>13</v>
      </c>
      <c r="D330" s="4" t="s">
        <v>10</v>
      </c>
    </row>
    <row r="331" spans="1:9">
      <c r="A331" t="n">
        <v>4963</v>
      </c>
      <c r="B331" s="35" t="n">
        <v>64</v>
      </c>
      <c r="C331" s="7" t="n">
        <v>0</v>
      </c>
      <c r="D331" s="7" t="n">
        <v>7</v>
      </c>
    </row>
    <row r="332" spans="1:9">
      <c r="A332" t="s">
        <v>4</v>
      </c>
      <c r="B332" s="4" t="s">
        <v>5</v>
      </c>
      <c r="C332" s="4" t="s">
        <v>13</v>
      </c>
      <c r="D332" s="4" t="s">
        <v>10</v>
      </c>
      <c r="E332" s="4" t="s">
        <v>10</v>
      </c>
      <c r="F332" s="4" t="s">
        <v>13</v>
      </c>
      <c r="G332" s="4" t="s">
        <v>9</v>
      </c>
    </row>
    <row r="333" spans="1:9">
      <c r="A333" t="n">
        <v>4967</v>
      </c>
      <c r="B333" s="42" t="n">
        <v>95</v>
      </c>
      <c r="C333" s="7" t="n">
        <v>0</v>
      </c>
      <c r="D333" s="7" t="n">
        <v>4</v>
      </c>
      <c r="E333" s="7" t="n">
        <v>7</v>
      </c>
      <c r="F333" s="7" t="n">
        <v>255</v>
      </c>
      <c r="G333" s="7" t="n">
        <v>0</v>
      </c>
    </row>
    <row r="334" spans="1:9">
      <c r="A334" t="s">
        <v>4</v>
      </c>
      <c r="B334" s="4" t="s">
        <v>5</v>
      </c>
      <c r="C334" s="4" t="s">
        <v>9</v>
      </c>
    </row>
    <row r="335" spans="1:9">
      <c r="A335" t="n">
        <v>4978</v>
      </c>
      <c r="B335" s="43" t="n">
        <v>15</v>
      </c>
      <c r="C335" s="7" t="n">
        <v>4096</v>
      </c>
    </row>
    <row r="336" spans="1:9">
      <c r="A336" t="s">
        <v>4</v>
      </c>
      <c r="B336" s="4" t="s">
        <v>5</v>
      </c>
      <c r="C336" s="4" t="s">
        <v>13</v>
      </c>
      <c r="D336" s="4" t="s">
        <v>9</v>
      </c>
      <c r="E336" s="4" t="s">
        <v>13</v>
      </c>
      <c r="F336" s="4" t="s">
        <v>13</v>
      </c>
      <c r="G336" s="4" t="s">
        <v>9</v>
      </c>
      <c r="H336" s="4" t="s">
        <v>13</v>
      </c>
      <c r="I336" s="4" t="s">
        <v>9</v>
      </c>
      <c r="J336" s="4" t="s">
        <v>13</v>
      </c>
    </row>
    <row r="337" spans="1:10">
      <c r="A337" t="n">
        <v>4983</v>
      </c>
      <c r="B337" s="44" t="n">
        <v>33</v>
      </c>
      <c r="C337" s="7" t="n">
        <v>0</v>
      </c>
      <c r="D337" s="7" t="n">
        <v>4</v>
      </c>
      <c r="E337" s="7" t="n">
        <v>0</v>
      </c>
      <c r="F337" s="7" t="n">
        <v>0</v>
      </c>
      <c r="G337" s="7" t="n">
        <v>-1</v>
      </c>
      <c r="H337" s="7" t="n">
        <v>0</v>
      </c>
      <c r="I337" s="7" t="n">
        <v>-1</v>
      </c>
      <c r="J337" s="7" t="n">
        <v>0</v>
      </c>
    </row>
    <row r="338" spans="1:10">
      <c r="A338" t="s">
        <v>4</v>
      </c>
      <c r="B338" s="4" t="s">
        <v>5</v>
      </c>
      <c r="C338" s="4" t="s">
        <v>22</v>
      </c>
    </row>
    <row r="339" spans="1:10">
      <c r="A339" t="n">
        <v>5001</v>
      </c>
      <c r="B339" s="21" t="n">
        <v>3</v>
      </c>
      <c r="C339" s="11" t="n">
        <f t="normal" ca="1">A361</f>
        <v>0</v>
      </c>
    </row>
    <row r="340" spans="1:10">
      <c r="A340" t="s">
        <v>4</v>
      </c>
      <c r="B340" s="4" t="s">
        <v>5</v>
      </c>
      <c r="C340" s="4" t="s">
        <v>13</v>
      </c>
      <c r="D340" s="4" t="s">
        <v>10</v>
      </c>
      <c r="E340" s="4" t="s">
        <v>29</v>
      </c>
    </row>
    <row r="341" spans="1:10">
      <c r="A341" t="n">
        <v>5006</v>
      </c>
      <c r="B341" s="37" t="n">
        <v>58</v>
      </c>
      <c r="C341" s="7" t="n">
        <v>100</v>
      </c>
      <c r="D341" s="7" t="n">
        <v>300</v>
      </c>
      <c r="E341" s="7" t="n">
        <v>0.300000011920929</v>
      </c>
    </row>
    <row r="342" spans="1:10">
      <c r="A342" t="s">
        <v>4</v>
      </c>
      <c r="B342" s="4" t="s">
        <v>5</v>
      </c>
      <c r="C342" s="4" t="s">
        <v>13</v>
      </c>
      <c r="D342" s="4" t="s">
        <v>10</v>
      </c>
    </row>
    <row r="343" spans="1:10">
      <c r="A343" t="n">
        <v>5014</v>
      </c>
      <c r="B343" s="37" t="n">
        <v>58</v>
      </c>
      <c r="C343" s="7" t="n">
        <v>255</v>
      </c>
      <c r="D343" s="7" t="n">
        <v>0</v>
      </c>
    </row>
    <row r="344" spans="1:10">
      <c r="A344" t="s">
        <v>4</v>
      </c>
      <c r="B344" s="4" t="s">
        <v>5</v>
      </c>
      <c r="C344" s="4" t="s">
        <v>13</v>
      </c>
      <c r="D344" s="4" t="s">
        <v>6</v>
      </c>
    </row>
    <row r="345" spans="1:10">
      <c r="A345" t="n">
        <v>5018</v>
      </c>
      <c r="B345" s="8" t="n">
        <v>2</v>
      </c>
      <c r="C345" s="7" t="n">
        <v>10</v>
      </c>
      <c r="D345" s="7" t="s">
        <v>83</v>
      </c>
    </row>
    <row r="346" spans="1:10">
      <c r="A346" t="s">
        <v>4</v>
      </c>
      <c r="B346" s="4" t="s">
        <v>5</v>
      </c>
      <c r="C346" s="4" t="s">
        <v>10</v>
      </c>
    </row>
    <row r="347" spans="1:10">
      <c r="A347" t="n">
        <v>5041</v>
      </c>
      <c r="B347" s="41" t="n">
        <v>16</v>
      </c>
      <c r="C347" s="7" t="n">
        <v>0</v>
      </c>
    </row>
    <row r="348" spans="1:10">
      <c r="A348" t="s">
        <v>4</v>
      </c>
      <c r="B348" s="4" t="s">
        <v>5</v>
      </c>
      <c r="C348" s="4" t="s">
        <v>13</v>
      </c>
      <c r="D348" s="4" t="s">
        <v>6</v>
      </c>
    </row>
    <row r="349" spans="1:10">
      <c r="A349" t="n">
        <v>5044</v>
      </c>
      <c r="B349" s="8" t="n">
        <v>2</v>
      </c>
      <c r="C349" s="7" t="n">
        <v>10</v>
      </c>
      <c r="D349" s="7" t="s">
        <v>84</v>
      </c>
    </row>
    <row r="350" spans="1:10">
      <c r="A350" t="s">
        <v>4</v>
      </c>
      <c r="B350" s="4" t="s">
        <v>5</v>
      </c>
      <c r="C350" s="4" t="s">
        <v>10</v>
      </c>
    </row>
    <row r="351" spans="1:10">
      <c r="A351" t="n">
        <v>5062</v>
      </c>
      <c r="B351" s="41" t="n">
        <v>16</v>
      </c>
      <c r="C351" s="7" t="n">
        <v>0</v>
      </c>
    </row>
    <row r="352" spans="1:10">
      <c r="A352" t="s">
        <v>4</v>
      </c>
      <c r="B352" s="4" t="s">
        <v>5</v>
      </c>
      <c r="C352" s="4" t="s">
        <v>13</v>
      </c>
      <c r="D352" s="4" t="s">
        <v>6</v>
      </c>
    </row>
    <row r="353" spans="1:10">
      <c r="A353" t="n">
        <v>5065</v>
      </c>
      <c r="B353" s="8" t="n">
        <v>2</v>
      </c>
      <c r="C353" s="7" t="n">
        <v>10</v>
      </c>
      <c r="D353" s="7" t="s">
        <v>85</v>
      </c>
    </row>
    <row r="354" spans="1:10">
      <c r="A354" t="s">
        <v>4</v>
      </c>
      <c r="B354" s="4" t="s">
        <v>5</v>
      </c>
      <c r="C354" s="4" t="s">
        <v>10</v>
      </c>
    </row>
    <row r="355" spans="1:10">
      <c r="A355" t="n">
        <v>5084</v>
      </c>
      <c r="B355" s="41" t="n">
        <v>16</v>
      </c>
      <c r="C355" s="7" t="n">
        <v>0</v>
      </c>
    </row>
    <row r="356" spans="1:10">
      <c r="A356" t="s">
        <v>4</v>
      </c>
      <c r="B356" s="4" t="s">
        <v>5</v>
      </c>
      <c r="C356" s="4" t="s">
        <v>13</v>
      </c>
    </row>
    <row r="357" spans="1:10">
      <c r="A357" t="n">
        <v>5087</v>
      </c>
      <c r="B357" s="45" t="n">
        <v>23</v>
      </c>
      <c r="C357" s="7" t="n">
        <v>20</v>
      </c>
    </row>
    <row r="358" spans="1:10">
      <c r="A358" t="s">
        <v>4</v>
      </c>
      <c r="B358" s="4" t="s">
        <v>5</v>
      </c>
      <c r="C358" s="4" t="s">
        <v>22</v>
      </c>
    </row>
    <row r="359" spans="1:10">
      <c r="A359" t="n">
        <v>5089</v>
      </c>
      <c r="B359" s="21" t="n">
        <v>3</v>
      </c>
      <c r="C359" s="11" t="n">
        <f t="normal" ca="1">A361</f>
        <v>0</v>
      </c>
    </row>
    <row r="360" spans="1:10">
      <c r="A360" t="s">
        <v>4</v>
      </c>
      <c r="B360" s="4" t="s">
        <v>5</v>
      </c>
      <c r="C360" s="4" t="s">
        <v>22</v>
      </c>
    </row>
    <row r="361" spans="1:10">
      <c r="A361" t="n">
        <v>5094</v>
      </c>
      <c r="B361" s="21" t="n">
        <v>3</v>
      </c>
      <c r="C361" s="11" t="n">
        <f t="normal" ca="1">A389</f>
        <v>0</v>
      </c>
    </row>
    <row r="362" spans="1:10">
      <c r="A362" t="s">
        <v>4</v>
      </c>
      <c r="B362" s="4" t="s">
        <v>5</v>
      </c>
      <c r="C362" s="4" t="s">
        <v>13</v>
      </c>
      <c r="D362" s="4" t="s">
        <v>10</v>
      </c>
      <c r="E362" s="4" t="s">
        <v>10</v>
      </c>
      <c r="F362" s="4" t="s">
        <v>10</v>
      </c>
      <c r="G362" s="4" t="s">
        <v>10</v>
      </c>
      <c r="H362" s="4" t="s">
        <v>13</v>
      </c>
    </row>
    <row r="363" spans="1:10">
      <c r="A363" t="n">
        <v>5099</v>
      </c>
      <c r="B363" s="32" t="n">
        <v>25</v>
      </c>
      <c r="C363" s="7" t="n">
        <v>5</v>
      </c>
      <c r="D363" s="7" t="n">
        <v>65535</v>
      </c>
      <c r="E363" s="7" t="n">
        <v>500</v>
      </c>
      <c r="F363" s="7" t="n">
        <v>800</v>
      </c>
      <c r="G363" s="7" t="n">
        <v>140</v>
      </c>
      <c r="H363" s="7" t="n">
        <v>0</v>
      </c>
    </row>
    <row r="364" spans="1:10">
      <c r="A364" t="s">
        <v>4</v>
      </c>
      <c r="B364" s="4" t="s">
        <v>5</v>
      </c>
      <c r="C364" s="4" t="s">
        <v>10</v>
      </c>
      <c r="D364" s="4" t="s">
        <v>13</v>
      </c>
      <c r="E364" s="4" t="s">
        <v>77</v>
      </c>
      <c r="F364" s="4" t="s">
        <v>13</v>
      </c>
      <c r="G364" s="4" t="s">
        <v>13</v>
      </c>
    </row>
    <row r="365" spans="1:10">
      <c r="A365" t="n">
        <v>5110</v>
      </c>
      <c r="B365" s="33" t="n">
        <v>24</v>
      </c>
      <c r="C365" s="7" t="n">
        <v>65533</v>
      </c>
      <c r="D365" s="7" t="n">
        <v>11</v>
      </c>
      <c r="E365" s="7" t="s">
        <v>86</v>
      </c>
      <c r="F365" s="7" t="n">
        <v>2</v>
      </c>
      <c r="G365" s="7" t="n">
        <v>0</v>
      </c>
    </row>
    <row r="366" spans="1:10">
      <c r="A366" t="s">
        <v>4</v>
      </c>
      <c r="B366" s="4" t="s">
        <v>5</v>
      </c>
    </row>
    <row r="367" spans="1:10">
      <c r="A367" t="n">
        <v>5215</v>
      </c>
      <c r="B367" s="34" t="n">
        <v>28</v>
      </c>
    </row>
    <row r="368" spans="1:10">
      <c r="A368" t="s">
        <v>4</v>
      </c>
      <c r="B368" s="4" t="s">
        <v>5</v>
      </c>
      <c r="C368" s="4" t="s">
        <v>13</v>
      </c>
    </row>
    <row r="369" spans="1:8">
      <c r="A369" t="n">
        <v>5216</v>
      </c>
      <c r="B369" s="36" t="n">
        <v>27</v>
      </c>
      <c r="C369" s="7" t="n">
        <v>0</v>
      </c>
    </row>
    <row r="370" spans="1:8">
      <c r="A370" t="s">
        <v>4</v>
      </c>
      <c r="B370" s="4" t="s">
        <v>5</v>
      </c>
      <c r="C370" s="4" t="s">
        <v>13</v>
      </c>
    </row>
    <row r="371" spans="1:8">
      <c r="A371" t="n">
        <v>5218</v>
      </c>
      <c r="B371" s="36" t="n">
        <v>27</v>
      </c>
      <c r="C371" s="7" t="n">
        <v>1</v>
      </c>
    </row>
    <row r="372" spans="1:8">
      <c r="A372" t="s">
        <v>4</v>
      </c>
      <c r="B372" s="4" t="s">
        <v>5</v>
      </c>
      <c r="C372" s="4" t="s">
        <v>13</v>
      </c>
      <c r="D372" s="4" t="s">
        <v>10</v>
      </c>
      <c r="E372" s="4" t="s">
        <v>10</v>
      </c>
      <c r="F372" s="4" t="s">
        <v>10</v>
      </c>
      <c r="G372" s="4" t="s">
        <v>10</v>
      </c>
      <c r="H372" s="4" t="s">
        <v>13</v>
      </c>
    </row>
    <row r="373" spans="1:8">
      <c r="A373" t="n">
        <v>5220</v>
      </c>
      <c r="B373" s="32" t="n">
        <v>25</v>
      </c>
      <c r="C373" s="7" t="n">
        <v>5</v>
      </c>
      <c r="D373" s="7" t="n">
        <v>65535</v>
      </c>
      <c r="E373" s="7" t="n">
        <v>65535</v>
      </c>
      <c r="F373" s="7" t="n">
        <v>65535</v>
      </c>
      <c r="G373" s="7" t="n">
        <v>65535</v>
      </c>
      <c r="H373" s="7" t="n">
        <v>0</v>
      </c>
    </row>
    <row r="374" spans="1:8">
      <c r="A374" t="s">
        <v>4</v>
      </c>
      <c r="B374" s="4" t="s">
        <v>5</v>
      </c>
      <c r="C374" s="4" t="s">
        <v>13</v>
      </c>
      <c r="D374" s="4" t="s">
        <v>6</v>
      </c>
    </row>
    <row r="375" spans="1:8">
      <c r="A375" t="n">
        <v>5231</v>
      </c>
      <c r="B375" s="8" t="n">
        <v>2</v>
      </c>
      <c r="C375" s="7" t="n">
        <v>10</v>
      </c>
      <c r="D375" s="7" t="s">
        <v>83</v>
      </c>
    </row>
    <row r="376" spans="1:8">
      <c r="A376" t="s">
        <v>4</v>
      </c>
      <c r="B376" s="4" t="s">
        <v>5</v>
      </c>
      <c r="C376" s="4" t="s">
        <v>10</v>
      </c>
    </row>
    <row r="377" spans="1:8">
      <c r="A377" t="n">
        <v>5254</v>
      </c>
      <c r="B377" s="41" t="n">
        <v>16</v>
      </c>
      <c r="C377" s="7" t="n">
        <v>0</v>
      </c>
    </row>
    <row r="378" spans="1:8">
      <c r="A378" t="s">
        <v>4</v>
      </c>
      <c r="B378" s="4" t="s">
        <v>5</v>
      </c>
      <c r="C378" s="4" t="s">
        <v>13</v>
      </c>
      <c r="D378" s="4" t="s">
        <v>6</v>
      </c>
    </row>
    <row r="379" spans="1:8">
      <c r="A379" t="n">
        <v>5257</v>
      </c>
      <c r="B379" s="8" t="n">
        <v>2</v>
      </c>
      <c r="C379" s="7" t="n">
        <v>10</v>
      </c>
      <c r="D379" s="7" t="s">
        <v>84</v>
      </c>
    </row>
    <row r="380" spans="1:8">
      <c r="A380" t="s">
        <v>4</v>
      </c>
      <c r="B380" s="4" t="s">
        <v>5</v>
      </c>
      <c r="C380" s="4" t="s">
        <v>10</v>
      </c>
    </row>
    <row r="381" spans="1:8">
      <c r="A381" t="n">
        <v>5275</v>
      </c>
      <c r="B381" s="41" t="n">
        <v>16</v>
      </c>
      <c r="C381" s="7" t="n">
        <v>0</v>
      </c>
    </row>
    <row r="382" spans="1:8">
      <c r="A382" t="s">
        <v>4</v>
      </c>
      <c r="B382" s="4" t="s">
        <v>5</v>
      </c>
      <c r="C382" s="4" t="s">
        <v>13</v>
      </c>
      <c r="D382" s="4" t="s">
        <v>6</v>
      </c>
    </row>
    <row r="383" spans="1:8">
      <c r="A383" t="n">
        <v>5278</v>
      </c>
      <c r="B383" s="8" t="n">
        <v>2</v>
      </c>
      <c r="C383" s="7" t="n">
        <v>10</v>
      </c>
      <c r="D383" s="7" t="s">
        <v>85</v>
      </c>
    </row>
    <row r="384" spans="1:8">
      <c r="A384" t="s">
        <v>4</v>
      </c>
      <c r="B384" s="4" t="s">
        <v>5</v>
      </c>
      <c r="C384" s="4" t="s">
        <v>10</v>
      </c>
    </row>
    <row r="385" spans="1:8">
      <c r="A385" t="n">
        <v>5297</v>
      </c>
      <c r="B385" s="41" t="n">
        <v>16</v>
      </c>
      <c r="C385" s="7" t="n">
        <v>0</v>
      </c>
    </row>
    <row r="386" spans="1:8">
      <c r="A386" t="s">
        <v>4</v>
      </c>
      <c r="B386" s="4" t="s">
        <v>5</v>
      </c>
      <c r="C386" s="4" t="s">
        <v>13</v>
      </c>
    </row>
    <row r="387" spans="1:8">
      <c r="A387" t="n">
        <v>5300</v>
      </c>
      <c r="B387" s="45" t="n">
        <v>23</v>
      </c>
      <c r="C387" s="7" t="n">
        <v>20</v>
      </c>
    </row>
    <row r="388" spans="1:8">
      <c r="A388" t="s">
        <v>4</v>
      </c>
      <c r="B388" s="4" t="s">
        <v>5</v>
      </c>
    </row>
    <row r="389" spans="1:8">
      <c r="A389" t="n">
        <v>5302</v>
      </c>
      <c r="B389" s="5" t="n">
        <v>1</v>
      </c>
    </row>
    <row r="390" spans="1:8" s="3" customFormat="1" customHeight="0">
      <c r="A390" s="3" t="s">
        <v>2</v>
      </c>
      <c r="B390" s="3" t="s">
        <v>87</v>
      </c>
    </row>
    <row r="391" spans="1:8">
      <c r="A391" t="s">
        <v>4</v>
      </c>
      <c r="B391" s="4" t="s">
        <v>5</v>
      </c>
      <c r="C391" s="4" t="s">
        <v>13</v>
      </c>
      <c r="D391" s="4" t="s">
        <v>10</v>
      </c>
    </row>
    <row r="392" spans="1:8">
      <c r="A392" t="n">
        <v>5304</v>
      </c>
      <c r="B392" s="30" t="n">
        <v>22</v>
      </c>
      <c r="C392" s="7" t="n">
        <v>0</v>
      </c>
      <c r="D392" s="7" t="n">
        <v>0</v>
      </c>
    </row>
    <row r="393" spans="1:8">
      <c r="A393" t="s">
        <v>4</v>
      </c>
      <c r="B393" s="4" t="s">
        <v>5</v>
      </c>
      <c r="C393" s="4" t="s">
        <v>13</v>
      </c>
      <c r="D393" s="4" t="s">
        <v>10</v>
      </c>
      <c r="E393" s="4" t="s">
        <v>29</v>
      </c>
    </row>
    <row r="394" spans="1:8">
      <c r="A394" t="n">
        <v>5308</v>
      </c>
      <c r="B394" s="37" t="n">
        <v>58</v>
      </c>
      <c r="C394" s="7" t="n">
        <v>0</v>
      </c>
      <c r="D394" s="7" t="n">
        <v>0</v>
      </c>
      <c r="E394" s="7" t="n">
        <v>1</v>
      </c>
    </row>
    <row r="395" spans="1:8">
      <c r="A395" t="s">
        <v>4</v>
      </c>
      <c r="B395" s="4" t="s">
        <v>5</v>
      </c>
      <c r="C395" s="4" t="s">
        <v>6</v>
      </c>
      <c r="D395" s="4" t="s">
        <v>6</v>
      </c>
    </row>
    <row r="396" spans="1:8">
      <c r="A396" t="n">
        <v>5316</v>
      </c>
      <c r="B396" s="22" t="n">
        <v>70</v>
      </c>
      <c r="C396" s="7" t="s">
        <v>36</v>
      </c>
      <c r="D396" s="7" t="s">
        <v>56</v>
      </c>
    </row>
    <row r="397" spans="1:8">
      <c r="A397" t="s">
        <v>4</v>
      </c>
      <c r="B397" s="4" t="s">
        <v>5</v>
      </c>
      <c r="C397" s="4" t="s">
        <v>10</v>
      </c>
      <c r="D397" s="4" t="s">
        <v>13</v>
      </c>
      <c r="E397" s="4" t="s">
        <v>13</v>
      </c>
    </row>
    <row r="398" spans="1:8">
      <c r="A398" t="n">
        <v>5331</v>
      </c>
      <c r="B398" s="31" t="n">
        <v>104</v>
      </c>
      <c r="C398" s="7" t="n">
        <v>173</v>
      </c>
      <c r="D398" s="7" t="n">
        <v>3</v>
      </c>
      <c r="E398" s="7" t="n">
        <v>4</v>
      </c>
    </row>
    <row r="399" spans="1:8">
      <c r="A399" t="s">
        <v>4</v>
      </c>
      <c r="B399" s="4" t="s">
        <v>5</v>
      </c>
    </row>
    <row r="400" spans="1:8">
      <c r="A400" t="n">
        <v>5336</v>
      </c>
      <c r="B400" s="5" t="n">
        <v>1</v>
      </c>
    </row>
    <row r="401" spans="1:5">
      <c r="A401" t="s">
        <v>4</v>
      </c>
      <c r="B401" s="4" t="s">
        <v>5</v>
      </c>
      <c r="C401" s="4" t="s">
        <v>10</v>
      </c>
      <c r="D401" s="4" t="s">
        <v>13</v>
      </c>
      <c r="E401" s="4" t="s">
        <v>10</v>
      </c>
    </row>
    <row r="402" spans="1:5">
      <c r="A402" t="n">
        <v>5337</v>
      </c>
      <c r="B402" s="31" t="n">
        <v>104</v>
      </c>
      <c r="C402" s="7" t="n">
        <v>173</v>
      </c>
      <c r="D402" s="7" t="n">
        <v>1</v>
      </c>
      <c r="E402" s="7" t="n">
        <v>1</v>
      </c>
    </row>
    <row r="403" spans="1:5">
      <c r="A403" t="s">
        <v>4</v>
      </c>
      <c r="B403" s="4" t="s">
        <v>5</v>
      </c>
    </row>
    <row r="404" spans="1:5">
      <c r="A404" t="n">
        <v>5343</v>
      </c>
      <c r="B404" s="5" t="n">
        <v>1</v>
      </c>
    </row>
    <row r="405" spans="1:5">
      <c r="A405" t="s">
        <v>4</v>
      </c>
      <c r="B405" s="4" t="s">
        <v>5</v>
      </c>
      <c r="C405" s="4" t="s">
        <v>13</v>
      </c>
    </row>
    <row r="406" spans="1:5">
      <c r="A406" t="n">
        <v>5344</v>
      </c>
      <c r="B406" s="35" t="n">
        <v>64</v>
      </c>
      <c r="C406" s="7" t="n">
        <v>7</v>
      </c>
    </row>
    <row r="407" spans="1:5">
      <c r="A407" t="s">
        <v>4</v>
      </c>
      <c r="B407" s="4" t="s">
        <v>5</v>
      </c>
      <c r="C407" s="4" t="s">
        <v>13</v>
      </c>
      <c r="D407" s="4" t="s">
        <v>10</v>
      </c>
      <c r="E407" s="4" t="s">
        <v>29</v>
      </c>
      <c r="F407" s="4" t="s">
        <v>10</v>
      </c>
      <c r="G407" s="4" t="s">
        <v>9</v>
      </c>
      <c r="H407" s="4" t="s">
        <v>9</v>
      </c>
      <c r="I407" s="4" t="s">
        <v>10</v>
      </c>
      <c r="J407" s="4" t="s">
        <v>10</v>
      </c>
      <c r="K407" s="4" t="s">
        <v>9</v>
      </c>
      <c r="L407" s="4" t="s">
        <v>9</v>
      </c>
      <c r="M407" s="4" t="s">
        <v>9</v>
      </c>
      <c r="N407" s="4" t="s">
        <v>9</v>
      </c>
      <c r="O407" s="4" t="s">
        <v>6</v>
      </c>
    </row>
    <row r="408" spans="1:5">
      <c r="A408" t="n">
        <v>5346</v>
      </c>
      <c r="B408" s="16" t="n">
        <v>50</v>
      </c>
      <c r="C408" s="7" t="n">
        <v>0</v>
      </c>
      <c r="D408" s="7" t="n">
        <v>12105</v>
      </c>
      <c r="E408" s="7" t="n">
        <v>1</v>
      </c>
      <c r="F408" s="7" t="n">
        <v>0</v>
      </c>
      <c r="G408" s="7" t="n">
        <v>0</v>
      </c>
      <c r="H408" s="7" t="n">
        <v>0</v>
      </c>
      <c r="I408" s="7" t="n">
        <v>0</v>
      </c>
      <c r="J408" s="7" t="n">
        <v>65533</v>
      </c>
      <c r="K408" s="7" t="n">
        <v>0</v>
      </c>
      <c r="L408" s="7" t="n">
        <v>0</v>
      </c>
      <c r="M408" s="7" t="n">
        <v>0</v>
      </c>
      <c r="N408" s="7" t="n">
        <v>0</v>
      </c>
      <c r="O408" s="7" t="s">
        <v>12</v>
      </c>
    </row>
    <row r="409" spans="1:5">
      <c r="A409" t="s">
        <v>4</v>
      </c>
      <c r="B409" s="4" t="s">
        <v>5</v>
      </c>
      <c r="C409" s="4" t="s">
        <v>13</v>
      </c>
      <c r="D409" s="4" t="s">
        <v>10</v>
      </c>
      <c r="E409" s="4" t="s">
        <v>10</v>
      </c>
      <c r="F409" s="4" t="s">
        <v>10</v>
      </c>
      <c r="G409" s="4" t="s">
        <v>10</v>
      </c>
      <c r="H409" s="4" t="s">
        <v>13</v>
      </c>
    </row>
    <row r="410" spans="1:5">
      <c r="A410" t="n">
        <v>5385</v>
      </c>
      <c r="B410" s="32" t="n">
        <v>25</v>
      </c>
      <c r="C410" s="7" t="n">
        <v>5</v>
      </c>
      <c r="D410" s="7" t="n">
        <v>65535</v>
      </c>
      <c r="E410" s="7" t="n">
        <v>65535</v>
      </c>
      <c r="F410" s="7" t="n">
        <v>65535</v>
      </c>
      <c r="G410" s="7" t="n">
        <v>65535</v>
      </c>
      <c r="H410" s="7" t="n">
        <v>0</v>
      </c>
    </row>
    <row r="411" spans="1:5">
      <c r="A411" t="s">
        <v>4</v>
      </c>
      <c r="B411" s="4" t="s">
        <v>5</v>
      </c>
      <c r="C411" s="4" t="s">
        <v>10</v>
      </c>
      <c r="D411" s="4" t="s">
        <v>13</v>
      </c>
      <c r="E411" s="4" t="s">
        <v>77</v>
      </c>
      <c r="F411" s="4" t="s">
        <v>13</v>
      </c>
      <c r="G411" s="4" t="s">
        <v>13</v>
      </c>
    </row>
    <row r="412" spans="1:5">
      <c r="A412" t="n">
        <v>5396</v>
      </c>
      <c r="B412" s="33" t="n">
        <v>24</v>
      </c>
      <c r="C412" s="7" t="n">
        <v>65533</v>
      </c>
      <c r="D412" s="7" t="n">
        <v>11</v>
      </c>
      <c r="E412" s="7" t="s">
        <v>88</v>
      </c>
      <c r="F412" s="7" t="n">
        <v>2</v>
      </c>
      <c r="G412" s="7" t="n">
        <v>0</v>
      </c>
    </row>
    <row r="413" spans="1:5">
      <c r="A413" t="s">
        <v>4</v>
      </c>
      <c r="B413" s="4" t="s">
        <v>5</v>
      </c>
    </row>
    <row r="414" spans="1:5">
      <c r="A414" t="n">
        <v>5421</v>
      </c>
      <c r="B414" s="34" t="n">
        <v>28</v>
      </c>
    </row>
    <row r="415" spans="1:5">
      <c r="A415" t="s">
        <v>4</v>
      </c>
      <c r="B415" s="4" t="s">
        <v>5</v>
      </c>
      <c r="C415" s="4" t="s">
        <v>13</v>
      </c>
    </row>
    <row r="416" spans="1:5">
      <c r="A416" t="n">
        <v>5422</v>
      </c>
      <c r="B416" s="36" t="n">
        <v>27</v>
      </c>
      <c r="C416" s="7" t="n">
        <v>0</v>
      </c>
    </row>
    <row r="417" spans="1:15">
      <c r="A417" t="s">
        <v>4</v>
      </c>
      <c r="B417" s="4" t="s">
        <v>5</v>
      </c>
      <c r="C417" s="4" t="s">
        <v>13</v>
      </c>
    </row>
    <row r="418" spans="1:15">
      <c r="A418" t="n">
        <v>5424</v>
      </c>
      <c r="B418" s="36" t="n">
        <v>27</v>
      </c>
      <c r="C418" s="7" t="n">
        <v>1</v>
      </c>
    </row>
    <row r="419" spans="1:15">
      <c r="A419" t="s">
        <v>4</v>
      </c>
      <c r="B419" s="4" t="s">
        <v>5</v>
      </c>
      <c r="C419" s="4" t="s">
        <v>10</v>
      </c>
    </row>
    <row r="420" spans="1:15">
      <c r="A420" t="n">
        <v>5426</v>
      </c>
      <c r="B420" s="41" t="n">
        <v>16</v>
      </c>
      <c r="C420" s="7" t="n">
        <v>300</v>
      </c>
    </row>
    <row r="421" spans="1:15">
      <c r="A421" t="s">
        <v>4</v>
      </c>
      <c r="B421" s="4" t="s">
        <v>5</v>
      </c>
      <c r="C421" s="4" t="s">
        <v>13</v>
      </c>
      <c r="D421" s="12" t="s">
        <v>23</v>
      </c>
      <c r="E421" s="4" t="s">
        <v>5</v>
      </c>
      <c r="F421" s="4" t="s">
        <v>13</v>
      </c>
      <c r="G421" s="4" t="s">
        <v>10</v>
      </c>
      <c r="H421" s="4" t="s">
        <v>10</v>
      </c>
      <c r="I421" s="12" t="s">
        <v>24</v>
      </c>
      <c r="J421" s="4" t="s">
        <v>13</v>
      </c>
      <c r="K421" s="4" t="s">
        <v>9</v>
      </c>
      <c r="L421" s="4" t="s">
        <v>13</v>
      </c>
      <c r="M421" s="4" t="s">
        <v>13</v>
      </c>
      <c r="N421" s="12" t="s">
        <v>23</v>
      </c>
      <c r="O421" s="4" t="s">
        <v>5</v>
      </c>
      <c r="P421" s="4" t="s">
        <v>13</v>
      </c>
      <c r="Q421" s="4" t="s">
        <v>10</v>
      </c>
      <c r="R421" s="4" t="s">
        <v>10</v>
      </c>
      <c r="S421" s="12" t="s">
        <v>24</v>
      </c>
      <c r="T421" s="4" t="s">
        <v>13</v>
      </c>
      <c r="U421" s="4" t="s">
        <v>13</v>
      </c>
      <c r="V421" s="4" t="s">
        <v>13</v>
      </c>
      <c r="W421" s="4" t="s">
        <v>22</v>
      </c>
    </row>
    <row r="422" spans="1:15">
      <c r="A422" t="n">
        <v>5429</v>
      </c>
      <c r="B422" s="10" t="n">
        <v>5</v>
      </c>
      <c r="C422" s="7" t="n">
        <v>28</v>
      </c>
      <c r="D422" s="12" t="s">
        <v>3</v>
      </c>
      <c r="E422" s="42" t="n">
        <v>95</v>
      </c>
      <c r="F422" s="7" t="n">
        <v>12</v>
      </c>
      <c r="G422" s="7" t="n">
        <v>4</v>
      </c>
      <c r="H422" s="7" t="n">
        <v>7</v>
      </c>
      <c r="I422" s="12" t="s">
        <v>3</v>
      </c>
      <c r="J422" s="7" t="n">
        <v>0</v>
      </c>
      <c r="K422" s="7" t="n">
        <v>7</v>
      </c>
      <c r="L422" s="7" t="n">
        <v>4</v>
      </c>
      <c r="M422" s="7" t="n">
        <v>28</v>
      </c>
      <c r="N422" s="12" t="s">
        <v>3</v>
      </c>
      <c r="O422" s="42" t="n">
        <v>95</v>
      </c>
      <c r="P422" s="7" t="n">
        <v>15</v>
      </c>
      <c r="Q422" s="7" t="n">
        <v>4</v>
      </c>
      <c r="R422" s="7" t="n">
        <v>7</v>
      </c>
      <c r="S422" s="12" t="s">
        <v>3</v>
      </c>
      <c r="T422" s="7" t="n">
        <v>8</v>
      </c>
      <c r="U422" s="7" t="n">
        <v>9</v>
      </c>
      <c r="V422" s="7" t="n">
        <v>1</v>
      </c>
      <c r="W422" s="11" t="n">
        <f t="normal" ca="1">A440</f>
        <v>0</v>
      </c>
    </row>
    <row r="423" spans="1:15">
      <c r="A423" t="s">
        <v>4</v>
      </c>
      <c r="B423" s="4" t="s">
        <v>5</v>
      </c>
      <c r="C423" s="4" t="s">
        <v>13</v>
      </c>
      <c r="D423" s="4" t="s">
        <v>10</v>
      </c>
      <c r="E423" s="4" t="s">
        <v>10</v>
      </c>
      <c r="F423" s="4" t="s">
        <v>9</v>
      </c>
    </row>
    <row r="424" spans="1:15">
      <c r="A424" t="n">
        <v>5457</v>
      </c>
      <c r="B424" s="42" t="n">
        <v>95</v>
      </c>
      <c r="C424" s="7" t="n">
        <v>14</v>
      </c>
      <c r="D424" s="7" t="n">
        <v>4</v>
      </c>
      <c r="E424" s="7" t="n">
        <v>7</v>
      </c>
      <c r="F424" s="7" t="n">
        <v>1</v>
      </c>
    </row>
    <row r="425" spans="1:15">
      <c r="A425" t="s">
        <v>4</v>
      </c>
      <c r="B425" s="4" t="s">
        <v>5</v>
      </c>
      <c r="C425" s="4" t="s">
        <v>13</v>
      </c>
      <c r="D425" s="4" t="s">
        <v>10</v>
      </c>
      <c r="E425" s="4" t="s">
        <v>29</v>
      </c>
      <c r="F425" s="4" t="s">
        <v>10</v>
      </c>
      <c r="G425" s="4" t="s">
        <v>9</v>
      </c>
      <c r="H425" s="4" t="s">
        <v>9</v>
      </c>
      <c r="I425" s="4" t="s">
        <v>10</v>
      </c>
      <c r="J425" s="4" t="s">
        <v>10</v>
      </c>
      <c r="K425" s="4" t="s">
        <v>9</v>
      </c>
      <c r="L425" s="4" t="s">
        <v>9</v>
      </c>
      <c r="M425" s="4" t="s">
        <v>9</v>
      </c>
      <c r="N425" s="4" t="s">
        <v>9</v>
      </c>
      <c r="O425" s="4" t="s">
        <v>6</v>
      </c>
    </row>
    <row r="426" spans="1:15">
      <c r="A426" t="n">
        <v>5467</v>
      </c>
      <c r="B426" s="16" t="n">
        <v>50</v>
      </c>
      <c r="C426" s="7" t="n">
        <v>0</v>
      </c>
      <c r="D426" s="7" t="n">
        <v>12105</v>
      </c>
      <c r="E426" s="7" t="n">
        <v>1</v>
      </c>
      <c r="F426" s="7" t="n">
        <v>0</v>
      </c>
      <c r="G426" s="7" t="n">
        <v>0</v>
      </c>
      <c r="H426" s="7" t="n">
        <v>0</v>
      </c>
      <c r="I426" s="7" t="n">
        <v>0</v>
      </c>
      <c r="J426" s="7" t="n">
        <v>65533</v>
      </c>
      <c r="K426" s="7" t="n">
        <v>0</v>
      </c>
      <c r="L426" s="7" t="n">
        <v>0</v>
      </c>
      <c r="M426" s="7" t="n">
        <v>0</v>
      </c>
      <c r="N426" s="7" t="n">
        <v>0</v>
      </c>
      <c r="O426" s="7" t="s">
        <v>12</v>
      </c>
    </row>
    <row r="427" spans="1:15">
      <c r="A427" t="s">
        <v>4</v>
      </c>
      <c r="B427" s="4" t="s">
        <v>5</v>
      </c>
      <c r="C427" s="4" t="s">
        <v>10</v>
      </c>
      <c r="D427" s="4" t="s">
        <v>13</v>
      </c>
      <c r="E427" s="4" t="s">
        <v>77</v>
      </c>
      <c r="F427" s="4" t="s">
        <v>13</v>
      </c>
      <c r="G427" s="4" t="s">
        <v>13</v>
      </c>
    </row>
    <row r="428" spans="1:15">
      <c r="A428" t="n">
        <v>5506</v>
      </c>
      <c r="B428" s="33" t="n">
        <v>24</v>
      </c>
      <c r="C428" s="7" t="n">
        <v>65533</v>
      </c>
      <c r="D428" s="7" t="n">
        <v>11</v>
      </c>
      <c r="E428" s="7" t="s">
        <v>89</v>
      </c>
      <c r="F428" s="7" t="n">
        <v>2</v>
      </c>
      <c r="G428" s="7" t="n">
        <v>0</v>
      </c>
    </row>
    <row r="429" spans="1:15">
      <c r="A429" t="s">
        <v>4</v>
      </c>
      <c r="B429" s="4" t="s">
        <v>5</v>
      </c>
    </row>
    <row r="430" spans="1:15">
      <c r="A430" t="n">
        <v>5579</v>
      </c>
      <c r="B430" s="34" t="n">
        <v>28</v>
      </c>
    </row>
    <row r="431" spans="1:15">
      <c r="A431" t="s">
        <v>4</v>
      </c>
      <c r="B431" s="4" t="s">
        <v>5</v>
      </c>
      <c r="C431" s="4" t="s">
        <v>13</v>
      </c>
    </row>
    <row r="432" spans="1:15">
      <c r="A432" t="n">
        <v>5580</v>
      </c>
      <c r="B432" s="36" t="n">
        <v>27</v>
      </c>
      <c r="C432" s="7" t="n">
        <v>0</v>
      </c>
    </row>
    <row r="433" spans="1:23">
      <c r="A433" t="s">
        <v>4</v>
      </c>
      <c r="B433" s="4" t="s">
        <v>5</v>
      </c>
      <c r="C433" s="4" t="s">
        <v>13</v>
      </c>
    </row>
    <row r="434" spans="1:23">
      <c r="A434" t="n">
        <v>5582</v>
      </c>
      <c r="B434" s="36" t="n">
        <v>27</v>
      </c>
      <c r="C434" s="7" t="n">
        <v>1</v>
      </c>
    </row>
    <row r="435" spans="1:23">
      <c r="A435" t="s">
        <v>4</v>
      </c>
      <c r="B435" s="4" t="s">
        <v>5</v>
      </c>
      <c r="C435" s="4" t="s">
        <v>10</v>
      </c>
    </row>
    <row r="436" spans="1:23">
      <c r="A436" t="n">
        <v>5584</v>
      </c>
      <c r="B436" s="41" t="n">
        <v>16</v>
      </c>
      <c r="C436" s="7" t="n">
        <v>300</v>
      </c>
    </row>
    <row r="437" spans="1:23">
      <c r="A437" t="s">
        <v>4</v>
      </c>
      <c r="B437" s="4" t="s">
        <v>5</v>
      </c>
      <c r="C437" s="4" t="s">
        <v>22</v>
      </c>
    </row>
    <row r="438" spans="1:23">
      <c r="A438" t="n">
        <v>5587</v>
      </c>
      <c r="B438" s="21" t="n">
        <v>3</v>
      </c>
      <c r="C438" s="11" t="n">
        <f t="normal" ca="1">A464</f>
        <v>0</v>
      </c>
    </row>
    <row r="439" spans="1:23">
      <c r="A439" t="s">
        <v>4</v>
      </c>
      <c r="B439" s="4" t="s">
        <v>5</v>
      </c>
      <c r="C439" s="4" t="s">
        <v>13</v>
      </c>
      <c r="D439" s="12" t="s">
        <v>23</v>
      </c>
      <c r="E439" s="4" t="s">
        <v>5</v>
      </c>
      <c r="F439" s="4" t="s">
        <v>13</v>
      </c>
      <c r="G439" s="4" t="s">
        <v>10</v>
      </c>
      <c r="H439" s="4" t="s">
        <v>10</v>
      </c>
      <c r="I439" s="12" t="s">
        <v>24</v>
      </c>
      <c r="J439" s="4" t="s">
        <v>13</v>
      </c>
      <c r="K439" s="4" t="s">
        <v>9</v>
      </c>
      <c r="L439" s="4" t="s">
        <v>13</v>
      </c>
      <c r="M439" s="4" t="s">
        <v>13</v>
      </c>
      <c r="N439" s="12" t="s">
        <v>23</v>
      </c>
      <c r="O439" s="4" t="s">
        <v>5</v>
      </c>
      <c r="P439" s="4" t="s">
        <v>13</v>
      </c>
      <c r="Q439" s="4" t="s">
        <v>10</v>
      </c>
      <c r="R439" s="4" t="s">
        <v>10</v>
      </c>
      <c r="S439" s="12" t="s">
        <v>24</v>
      </c>
      <c r="T439" s="4" t="s">
        <v>13</v>
      </c>
      <c r="U439" s="4" t="s">
        <v>13</v>
      </c>
      <c r="V439" s="4" t="s">
        <v>13</v>
      </c>
      <c r="W439" s="4" t="s">
        <v>22</v>
      </c>
    </row>
    <row r="440" spans="1:23">
      <c r="A440" t="n">
        <v>5592</v>
      </c>
      <c r="B440" s="10" t="n">
        <v>5</v>
      </c>
      <c r="C440" s="7" t="n">
        <v>28</v>
      </c>
      <c r="D440" s="12" t="s">
        <v>3</v>
      </c>
      <c r="E440" s="42" t="n">
        <v>95</v>
      </c>
      <c r="F440" s="7" t="n">
        <v>12</v>
      </c>
      <c r="G440" s="7" t="n">
        <v>4</v>
      </c>
      <c r="H440" s="7" t="n">
        <v>7</v>
      </c>
      <c r="I440" s="12" t="s">
        <v>3</v>
      </c>
      <c r="J440" s="7" t="n">
        <v>0</v>
      </c>
      <c r="K440" s="7" t="n">
        <v>7</v>
      </c>
      <c r="L440" s="7" t="n">
        <v>2</v>
      </c>
      <c r="M440" s="7" t="n">
        <v>28</v>
      </c>
      <c r="N440" s="12" t="s">
        <v>3</v>
      </c>
      <c r="O440" s="42" t="n">
        <v>95</v>
      </c>
      <c r="P440" s="7" t="n">
        <v>15</v>
      </c>
      <c r="Q440" s="7" t="n">
        <v>4</v>
      </c>
      <c r="R440" s="7" t="n">
        <v>7</v>
      </c>
      <c r="S440" s="12" t="s">
        <v>3</v>
      </c>
      <c r="T440" s="7" t="n">
        <v>8</v>
      </c>
      <c r="U440" s="7" t="n">
        <v>9</v>
      </c>
      <c r="V440" s="7" t="n">
        <v>1</v>
      </c>
      <c r="W440" s="11" t="n">
        <f t="normal" ca="1">A458</f>
        <v>0</v>
      </c>
    </row>
    <row r="441" spans="1:23">
      <c r="A441" t="s">
        <v>4</v>
      </c>
      <c r="B441" s="4" t="s">
        <v>5</v>
      </c>
      <c r="C441" s="4" t="s">
        <v>13</v>
      </c>
      <c r="D441" s="4" t="s">
        <v>10</v>
      </c>
      <c r="E441" s="4" t="s">
        <v>10</v>
      </c>
      <c r="F441" s="4" t="s">
        <v>9</v>
      </c>
    </row>
    <row r="442" spans="1:23">
      <c r="A442" t="n">
        <v>5620</v>
      </c>
      <c r="B442" s="42" t="n">
        <v>95</v>
      </c>
      <c r="C442" s="7" t="n">
        <v>14</v>
      </c>
      <c r="D442" s="7" t="n">
        <v>4</v>
      </c>
      <c r="E442" s="7" t="n">
        <v>7</v>
      </c>
      <c r="F442" s="7" t="n">
        <v>1</v>
      </c>
    </row>
    <row r="443" spans="1:23">
      <c r="A443" t="s">
        <v>4</v>
      </c>
      <c r="B443" s="4" t="s">
        <v>5</v>
      </c>
      <c r="C443" s="4" t="s">
        <v>13</v>
      </c>
      <c r="D443" s="4" t="s">
        <v>10</v>
      </c>
      <c r="E443" s="4" t="s">
        <v>29</v>
      </c>
      <c r="F443" s="4" t="s">
        <v>10</v>
      </c>
      <c r="G443" s="4" t="s">
        <v>9</v>
      </c>
      <c r="H443" s="4" t="s">
        <v>9</v>
      </c>
      <c r="I443" s="4" t="s">
        <v>10</v>
      </c>
      <c r="J443" s="4" t="s">
        <v>10</v>
      </c>
      <c r="K443" s="4" t="s">
        <v>9</v>
      </c>
      <c r="L443" s="4" t="s">
        <v>9</v>
      </c>
      <c r="M443" s="4" t="s">
        <v>9</v>
      </c>
      <c r="N443" s="4" t="s">
        <v>9</v>
      </c>
      <c r="O443" s="4" t="s">
        <v>6</v>
      </c>
    </row>
    <row r="444" spans="1:23">
      <c r="A444" t="n">
        <v>5630</v>
      </c>
      <c r="B444" s="16" t="n">
        <v>50</v>
      </c>
      <c r="C444" s="7" t="n">
        <v>0</v>
      </c>
      <c r="D444" s="7" t="n">
        <v>12105</v>
      </c>
      <c r="E444" s="7" t="n">
        <v>1</v>
      </c>
      <c r="F444" s="7" t="n">
        <v>0</v>
      </c>
      <c r="G444" s="7" t="n">
        <v>0</v>
      </c>
      <c r="H444" s="7" t="n">
        <v>0</v>
      </c>
      <c r="I444" s="7" t="n">
        <v>0</v>
      </c>
      <c r="J444" s="7" t="n">
        <v>65533</v>
      </c>
      <c r="K444" s="7" t="n">
        <v>0</v>
      </c>
      <c r="L444" s="7" t="n">
        <v>0</v>
      </c>
      <c r="M444" s="7" t="n">
        <v>0</v>
      </c>
      <c r="N444" s="7" t="n">
        <v>0</v>
      </c>
      <c r="O444" s="7" t="s">
        <v>12</v>
      </c>
    </row>
    <row r="445" spans="1:23">
      <c r="A445" t="s">
        <v>4</v>
      </c>
      <c r="B445" s="4" t="s">
        <v>5</v>
      </c>
      <c r="C445" s="4" t="s">
        <v>10</v>
      </c>
      <c r="D445" s="4" t="s">
        <v>13</v>
      </c>
      <c r="E445" s="4" t="s">
        <v>77</v>
      </c>
      <c r="F445" s="4" t="s">
        <v>13</v>
      </c>
      <c r="G445" s="4" t="s">
        <v>13</v>
      </c>
    </row>
    <row r="446" spans="1:23">
      <c r="A446" t="n">
        <v>5669</v>
      </c>
      <c r="B446" s="33" t="n">
        <v>24</v>
      </c>
      <c r="C446" s="7" t="n">
        <v>65533</v>
      </c>
      <c r="D446" s="7" t="n">
        <v>11</v>
      </c>
      <c r="E446" s="7" t="s">
        <v>90</v>
      </c>
      <c r="F446" s="7" t="n">
        <v>2</v>
      </c>
      <c r="G446" s="7" t="n">
        <v>0</v>
      </c>
    </row>
    <row r="447" spans="1:23">
      <c r="A447" t="s">
        <v>4</v>
      </c>
      <c r="B447" s="4" t="s">
        <v>5</v>
      </c>
    </row>
    <row r="448" spans="1:23">
      <c r="A448" t="n">
        <v>5745</v>
      </c>
      <c r="B448" s="34" t="n">
        <v>28</v>
      </c>
    </row>
    <row r="449" spans="1:23">
      <c r="A449" t="s">
        <v>4</v>
      </c>
      <c r="B449" s="4" t="s">
        <v>5</v>
      </c>
      <c r="C449" s="4" t="s">
        <v>13</v>
      </c>
    </row>
    <row r="450" spans="1:23">
      <c r="A450" t="n">
        <v>5746</v>
      </c>
      <c r="B450" s="36" t="n">
        <v>27</v>
      </c>
      <c r="C450" s="7" t="n">
        <v>0</v>
      </c>
    </row>
    <row r="451" spans="1:23">
      <c r="A451" t="s">
        <v>4</v>
      </c>
      <c r="B451" s="4" t="s">
        <v>5</v>
      </c>
      <c r="C451" s="4" t="s">
        <v>13</v>
      </c>
    </row>
    <row r="452" spans="1:23">
      <c r="A452" t="n">
        <v>5748</v>
      </c>
      <c r="B452" s="36" t="n">
        <v>27</v>
      </c>
      <c r="C452" s="7" t="n">
        <v>1</v>
      </c>
    </row>
    <row r="453" spans="1:23">
      <c r="A453" t="s">
        <v>4</v>
      </c>
      <c r="B453" s="4" t="s">
        <v>5</v>
      </c>
      <c r="C453" s="4" t="s">
        <v>10</v>
      </c>
    </row>
    <row r="454" spans="1:23">
      <c r="A454" t="n">
        <v>5750</v>
      </c>
      <c r="B454" s="41" t="n">
        <v>16</v>
      </c>
      <c r="C454" s="7" t="n">
        <v>300</v>
      </c>
    </row>
    <row r="455" spans="1:23">
      <c r="A455" t="s">
        <v>4</v>
      </c>
      <c r="B455" s="4" t="s">
        <v>5</v>
      </c>
      <c r="C455" s="4" t="s">
        <v>22</v>
      </c>
    </row>
    <row r="456" spans="1:23">
      <c r="A456" t="n">
        <v>5753</v>
      </c>
      <c r="B456" s="21" t="n">
        <v>3</v>
      </c>
      <c r="C456" s="11" t="n">
        <f t="normal" ca="1">A464</f>
        <v>0</v>
      </c>
    </row>
    <row r="457" spans="1:23">
      <c r="A457" t="s">
        <v>4</v>
      </c>
      <c r="B457" s="4" t="s">
        <v>5</v>
      </c>
      <c r="C457" s="4" t="s">
        <v>13</v>
      </c>
      <c r="D457" s="12" t="s">
        <v>23</v>
      </c>
      <c r="E457" s="4" t="s">
        <v>5</v>
      </c>
      <c r="F457" s="4" t="s">
        <v>13</v>
      </c>
      <c r="G457" s="4" t="s">
        <v>10</v>
      </c>
      <c r="H457" s="4" t="s">
        <v>10</v>
      </c>
      <c r="I457" s="12" t="s">
        <v>24</v>
      </c>
      <c r="J457" s="4" t="s">
        <v>13</v>
      </c>
      <c r="K457" s="4" t="s">
        <v>9</v>
      </c>
      <c r="L457" s="4" t="s">
        <v>13</v>
      </c>
      <c r="M457" s="4" t="s">
        <v>13</v>
      </c>
      <c r="N457" s="12" t="s">
        <v>23</v>
      </c>
      <c r="O457" s="4" t="s">
        <v>5</v>
      </c>
      <c r="P457" s="4" t="s">
        <v>13</v>
      </c>
      <c r="Q457" s="4" t="s">
        <v>10</v>
      </c>
      <c r="R457" s="4" t="s">
        <v>10</v>
      </c>
      <c r="S457" s="12" t="s">
        <v>24</v>
      </c>
      <c r="T457" s="4" t="s">
        <v>13</v>
      </c>
      <c r="U457" s="4" t="s">
        <v>13</v>
      </c>
      <c r="V457" s="4" t="s">
        <v>22</v>
      </c>
    </row>
    <row r="458" spans="1:23">
      <c r="A458" t="n">
        <v>5758</v>
      </c>
      <c r="B458" s="10" t="n">
        <v>5</v>
      </c>
      <c r="C458" s="7" t="n">
        <v>28</v>
      </c>
      <c r="D458" s="12" t="s">
        <v>3</v>
      </c>
      <c r="E458" s="42" t="n">
        <v>95</v>
      </c>
      <c r="F458" s="7" t="n">
        <v>12</v>
      </c>
      <c r="G458" s="7" t="n">
        <v>4</v>
      </c>
      <c r="H458" s="7" t="n">
        <v>7</v>
      </c>
      <c r="I458" s="12" t="s">
        <v>3</v>
      </c>
      <c r="J458" s="7" t="n">
        <v>0</v>
      </c>
      <c r="K458" s="7" t="n">
        <v>7</v>
      </c>
      <c r="L458" s="7" t="n">
        <v>4</v>
      </c>
      <c r="M458" s="7" t="n">
        <v>28</v>
      </c>
      <c r="N458" s="12" t="s">
        <v>3</v>
      </c>
      <c r="O458" s="42" t="n">
        <v>95</v>
      </c>
      <c r="P458" s="7" t="n">
        <v>15</v>
      </c>
      <c r="Q458" s="7" t="n">
        <v>4</v>
      </c>
      <c r="R458" s="7" t="n">
        <v>7</v>
      </c>
      <c r="S458" s="12" t="s">
        <v>3</v>
      </c>
      <c r="T458" s="7" t="n">
        <v>9</v>
      </c>
      <c r="U458" s="7" t="n">
        <v>1</v>
      </c>
      <c r="V458" s="11" t="n">
        <f t="normal" ca="1">A462</f>
        <v>0</v>
      </c>
    </row>
    <row r="459" spans="1:23">
      <c r="A459" t="s">
        <v>4</v>
      </c>
      <c r="B459" s="4" t="s">
        <v>5</v>
      </c>
      <c r="C459" s="4" t="s">
        <v>22</v>
      </c>
    </row>
    <row r="460" spans="1:23">
      <c r="A460" t="n">
        <v>5785</v>
      </c>
      <c r="B460" s="21" t="n">
        <v>3</v>
      </c>
      <c r="C460" s="11" t="n">
        <f t="normal" ca="1">A464</f>
        <v>0</v>
      </c>
    </row>
    <row r="461" spans="1:23">
      <c r="A461" t="s">
        <v>4</v>
      </c>
      <c r="B461" s="4" t="s">
        <v>5</v>
      </c>
      <c r="C461" s="4" t="s">
        <v>13</v>
      </c>
      <c r="D461" s="12" t="s">
        <v>23</v>
      </c>
      <c r="E461" s="4" t="s">
        <v>5</v>
      </c>
      <c r="F461" s="4" t="s">
        <v>13</v>
      </c>
      <c r="G461" s="4" t="s">
        <v>10</v>
      </c>
      <c r="H461" s="4" t="s">
        <v>10</v>
      </c>
      <c r="I461" s="12" t="s">
        <v>24</v>
      </c>
      <c r="J461" s="4" t="s">
        <v>13</v>
      </c>
      <c r="K461" s="4" t="s">
        <v>9</v>
      </c>
      <c r="L461" s="4" t="s">
        <v>13</v>
      </c>
      <c r="M461" s="4" t="s">
        <v>13</v>
      </c>
      <c r="N461" s="12" t="s">
        <v>23</v>
      </c>
      <c r="O461" s="4" t="s">
        <v>5</v>
      </c>
      <c r="P461" s="4" t="s">
        <v>13</v>
      </c>
      <c r="Q461" s="4" t="s">
        <v>10</v>
      </c>
      <c r="R461" s="4" t="s">
        <v>10</v>
      </c>
      <c r="S461" s="12" t="s">
        <v>24</v>
      </c>
      <c r="T461" s="4" t="s">
        <v>13</v>
      </c>
      <c r="U461" s="4" t="s">
        <v>13</v>
      </c>
      <c r="V461" s="4" t="s">
        <v>22</v>
      </c>
    </row>
    <row r="462" spans="1:23">
      <c r="A462" t="n">
        <v>5790</v>
      </c>
      <c r="B462" s="10" t="n">
        <v>5</v>
      </c>
      <c r="C462" s="7" t="n">
        <v>28</v>
      </c>
      <c r="D462" s="12" t="s">
        <v>3</v>
      </c>
      <c r="E462" s="42" t="n">
        <v>95</v>
      </c>
      <c r="F462" s="7" t="n">
        <v>12</v>
      </c>
      <c r="G462" s="7" t="n">
        <v>4</v>
      </c>
      <c r="H462" s="7" t="n">
        <v>7</v>
      </c>
      <c r="I462" s="12" t="s">
        <v>3</v>
      </c>
      <c r="J462" s="7" t="n">
        <v>0</v>
      </c>
      <c r="K462" s="7" t="n">
        <v>7</v>
      </c>
      <c r="L462" s="7" t="n">
        <v>2</v>
      </c>
      <c r="M462" s="7" t="n">
        <v>28</v>
      </c>
      <c r="N462" s="12" t="s">
        <v>3</v>
      </c>
      <c r="O462" s="42" t="n">
        <v>95</v>
      </c>
      <c r="P462" s="7" t="n">
        <v>15</v>
      </c>
      <c r="Q462" s="7" t="n">
        <v>4</v>
      </c>
      <c r="R462" s="7" t="n">
        <v>7</v>
      </c>
      <c r="S462" s="12" t="s">
        <v>3</v>
      </c>
      <c r="T462" s="7" t="n">
        <v>9</v>
      </c>
      <c r="U462" s="7" t="n">
        <v>1</v>
      </c>
      <c r="V462" s="11" t="n">
        <f t="normal" ca="1">A464</f>
        <v>0</v>
      </c>
    </row>
    <row r="463" spans="1:23">
      <c r="A463" t="s">
        <v>4</v>
      </c>
      <c r="B463" s="4" t="s">
        <v>5</v>
      </c>
      <c r="C463" s="4" t="s">
        <v>10</v>
      </c>
      <c r="D463" s="4" t="s">
        <v>13</v>
      </c>
      <c r="E463" s="4" t="s">
        <v>77</v>
      </c>
      <c r="F463" s="4" t="s">
        <v>13</v>
      </c>
      <c r="G463" s="4" t="s">
        <v>13</v>
      </c>
    </row>
    <row r="464" spans="1:23">
      <c r="A464" t="n">
        <v>5817</v>
      </c>
      <c r="B464" s="33" t="n">
        <v>24</v>
      </c>
      <c r="C464" s="7" t="n">
        <v>65533</v>
      </c>
      <c r="D464" s="7" t="n">
        <v>11</v>
      </c>
      <c r="E464" s="7" t="s">
        <v>91</v>
      </c>
      <c r="F464" s="7" t="n">
        <v>2</v>
      </c>
      <c r="G464" s="7" t="n">
        <v>0</v>
      </c>
    </row>
    <row r="465" spans="1:22">
      <c r="A465" t="s">
        <v>4</v>
      </c>
      <c r="B465" s="4" t="s">
        <v>5</v>
      </c>
      <c r="C465" s="4" t="s">
        <v>13</v>
      </c>
      <c r="D465" s="4" t="s">
        <v>10</v>
      </c>
      <c r="E465" s="4" t="s">
        <v>29</v>
      </c>
      <c r="F465" s="4" t="s">
        <v>10</v>
      </c>
      <c r="G465" s="4" t="s">
        <v>9</v>
      </c>
      <c r="H465" s="4" t="s">
        <v>9</v>
      </c>
      <c r="I465" s="4" t="s">
        <v>10</v>
      </c>
      <c r="J465" s="4" t="s">
        <v>10</v>
      </c>
      <c r="K465" s="4" t="s">
        <v>9</v>
      </c>
      <c r="L465" s="4" t="s">
        <v>9</v>
      </c>
      <c r="M465" s="4" t="s">
        <v>9</v>
      </c>
      <c r="N465" s="4" t="s">
        <v>9</v>
      </c>
      <c r="O465" s="4" t="s">
        <v>6</v>
      </c>
    </row>
    <row r="466" spans="1:22">
      <c r="A466" t="n">
        <v>5859</v>
      </c>
      <c r="B466" s="16" t="n">
        <v>50</v>
      </c>
      <c r="C466" s="7" t="n">
        <v>0</v>
      </c>
      <c r="D466" s="7" t="n">
        <v>12101</v>
      </c>
      <c r="E466" s="7" t="n">
        <v>1</v>
      </c>
      <c r="F466" s="7" t="n">
        <v>0</v>
      </c>
      <c r="G466" s="7" t="n">
        <v>0</v>
      </c>
      <c r="H466" s="7" t="n">
        <v>0</v>
      </c>
      <c r="I466" s="7" t="n">
        <v>0</v>
      </c>
      <c r="J466" s="7" t="n">
        <v>65533</v>
      </c>
      <c r="K466" s="7" t="n">
        <v>0</v>
      </c>
      <c r="L466" s="7" t="n">
        <v>0</v>
      </c>
      <c r="M466" s="7" t="n">
        <v>0</v>
      </c>
      <c r="N466" s="7" t="n">
        <v>0</v>
      </c>
      <c r="O466" s="7" t="s">
        <v>12</v>
      </c>
    </row>
    <row r="467" spans="1:22">
      <c r="A467" t="s">
        <v>4</v>
      </c>
      <c r="B467" s="4" t="s">
        <v>5</v>
      </c>
    </row>
    <row r="468" spans="1:22">
      <c r="A468" t="n">
        <v>5898</v>
      </c>
      <c r="B468" s="34" t="n">
        <v>28</v>
      </c>
    </row>
    <row r="469" spans="1:22">
      <c r="A469" t="s">
        <v>4</v>
      </c>
      <c r="B469" s="4" t="s">
        <v>5</v>
      </c>
      <c r="C469" s="4" t="s">
        <v>13</v>
      </c>
    </row>
    <row r="470" spans="1:22">
      <c r="A470" t="n">
        <v>5899</v>
      </c>
      <c r="B470" s="36" t="n">
        <v>27</v>
      </c>
      <c r="C470" s="7" t="n">
        <v>0</v>
      </c>
    </row>
    <row r="471" spans="1:22">
      <c r="A471" t="s">
        <v>4</v>
      </c>
      <c r="B471" s="4" t="s">
        <v>5</v>
      </c>
      <c r="C471" s="4" t="s">
        <v>10</v>
      </c>
    </row>
    <row r="472" spans="1:22">
      <c r="A472" t="n">
        <v>5901</v>
      </c>
      <c r="B472" s="41" t="n">
        <v>16</v>
      </c>
      <c r="C472" s="7" t="n">
        <v>500</v>
      </c>
    </row>
    <row r="473" spans="1:22">
      <c r="A473" t="s">
        <v>4</v>
      </c>
      <c r="B473" s="4" t="s">
        <v>5</v>
      </c>
      <c r="C473" s="4" t="s">
        <v>13</v>
      </c>
      <c r="D473" s="4" t="s">
        <v>10</v>
      </c>
      <c r="E473" s="4" t="s">
        <v>10</v>
      </c>
      <c r="F473" s="4" t="s">
        <v>10</v>
      </c>
      <c r="G473" s="4" t="s">
        <v>9</v>
      </c>
    </row>
    <row r="474" spans="1:22">
      <c r="A474" t="n">
        <v>5904</v>
      </c>
      <c r="B474" s="42" t="n">
        <v>95</v>
      </c>
      <c r="C474" s="7" t="n">
        <v>6</v>
      </c>
      <c r="D474" s="7" t="n">
        <v>4</v>
      </c>
      <c r="E474" s="7" t="n">
        <v>7</v>
      </c>
      <c r="F474" s="7" t="n">
        <v>500</v>
      </c>
      <c r="G474" s="7" t="n">
        <v>0</v>
      </c>
    </row>
    <row r="475" spans="1:22">
      <c r="A475" t="s">
        <v>4</v>
      </c>
      <c r="B475" s="4" t="s">
        <v>5</v>
      </c>
      <c r="C475" s="4" t="s">
        <v>13</v>
      </c>
      <c r="D475" s="4" t="s">
        <v>10</v>
      </c>
    </row>
    <row r="476" spans="1:22">
      <c r="A476" t="n">
        <v>5916</v>
      </c>
      <c r="B476" s="42" t="n">
        <v>95</v>
      </c>
      <c r="C476" s="7" t="n">
        <v>7</v>
      </c>
      <c r="D476" s="7" t="n">
        <v>0</v>
      </c>
    </row>
    <row r="477" spans="1:22">
      <c r="A477" t="s">
        <v>4</v>
      </c>
      <c r="B477" s="4" t="s">
        <v>5</v>
      </c>
      <c r="C477" s="4" t="s">
        <v>13</v>
      </c>
      <c r="D477" s="4" t="s">
        <v>10</v>
      </c>
    </row>
    <row r="478" spans="1:22">
      <c r="A478" t="n">
        <v>5920</v>
      </c>
      <c r="B478" s="42" t="n">
        <v>95</v>
      </c>
      <c r="C478" s="7" t="n">
        <v>9</v>
      </c>
      <c r="D478" s="7" t="n">
        <v>0</v>
      </c>
    </row>
    <row r="479" spans="1:22">
      <c r="A479" t="s">
        <v>4</v>
      </c>
      <c r="B479" s="4" t="s">
        <v>5</v>
      </c>
      <c r="C479" s="4" t="s">
        <v>13</v>
      </c>
      <c r="D479" s="4" t="s">
        <v>10</v>
      </c>
    </row>
    <row r="480" spans="1:22">
      <c r="A480" t="n">
        <v>5924</v>
      </c>
      <c r="B480" s="42" t="n">
        <v>95</v>
      </c>
      <c r="C480" s="7" t="n">
        <v>8</v>
      </c>
      <c r="D480" s="7" t="n">
        <v>0</v>
      </c>
    </row>
    <row r="481" spans="1:15">
      <c r="A481" t="s">
        <v>4</v>
      </c>
      <c r="B481" s="4" t="s">
        <v>5</v>
      </c>
      <c r="C481" s="4" t="s">
        <v>13</v>
      </c>
      <c r="D481" s="4" t="s">
        <v>10</v>
      </c>
      <c r="E481" s="4" t="s">
        <v>29</v>
      </c>
      <c r="F481" s="4" t="s">
        <v>10</v>
      </c>
      <c r="G481" s="4" t="s">
        <v>9</v>
      </c>
      <c r="H481" s="4" t="s">
        <v>9</v>
      </c>
      <c r="I481" s="4" t="s">
        <v>10</v>
      </c>
      <c r="J481" s="4" t="s">
        <v>10</v>
      </c>
      <c r="K481" s="4" t="s">
        <v>9</v>
      </c>
      <c r="L481" s="4" t="s">
        <v>9</v>
      </c>
      <c r="M481" s="4" t="s">
        <v>9</v>
      </c>
      <c r="N481" s="4" t="s">
        <v>9</v>
      </c>
      <c r="O481" s="4" t="s">
        <v>6</v>
      </c>
    </row>
    <row r="482" spans="1:15">
      <c r="A482" t="n">
        <v>5928</v>
      </c>
      <c r="B482" s="16" t="n">
        <v>50</v>
      </c>
      <c r="C482" s="7" t="n">
        <v>0</v>
      </c>
      <c r="D482" s="7" t="n">
        <v>14041</v>
      </c>
      <c r="E482" s="7" t="n">
        <v>1</v>
      </c>
      <c r="F482" s="7" t="n">
        <v>0</v>
      </c>
      <c r="G482" s="7" t="n">
        <v>0</v>
      </c>
      <c r="H482" s="7" t="n">
        <v>0</v>
      </c>
      <c r="I482" s="7" t="n">
        <v>0</v>
      </c>
      <c r="J482" s="7" t="n">
        <v>65533</v>
      </c>
      <c r="K482" s="7" t="n">
        <v>0</v>
      </c>
      <c r="L482" s="7" t="n">
        <v>0</v>
      </c>
      <c r="M482" s="7" t="n">
        <v>0</v>
      </c>
      <c r="N482" s="7" t="n">
        <v>0</v>
      </c>
      <c r="O482" s="7" t="s">
        <v>12</v>
      </c>
    </row>
    <row r="483" spans="1:15">
      <c r="A483" t="s">
        <v>4</v>
      </c>
      <c r="B483" s="4" t="s">
        <v>5</v>
      </c>
      <c r="C483" s="4" t="s">
        <v>13</v>
      </c>
      <c r="D483" s="4" t="s">
        <v>10</v>
      </c>
      <c r="E483" s="4" t="s">
        <v>10</v>
      </c>
      <c r="F483" s="4" t="s">
        <v>10</v>
      </c>
      <c r="G483" s="4" t="s">
        <v>10</v>
      </c>
      <c r="H483" s="4" t="s">
        <v>13</v>
      </c>
    </row>
    <row r="484" spans="1:15">
      <c r="A484" t="n">
        <v>5967</v>
      </c>
      <c r="B484" s="32" t="n">
        <v>25</v>
      </c>
      <c r="C484" s="7" t="n">
        <v>5</v>
      </c>
      <c r="D484" s="7" t="n">
        <v>65535</v>
      </c>
      <c r="E484" s="7" t="n">
        <v>65535</v>
      </c>
      <c r="F484" s="7" t="n">
        <v>65535</v>
      </c>
      <c r="G484" s="7" t="n">
        <v>65535</v>
      </c>
      <c r="H484" s="7" t="n">
        <v>0</v>
      </c>
    </row>
    <row r="485" spans="1:15">
      <c r="A485" t="s">
        <v>4</v>
      </c>
      <c r="B485" s="4" t="s">
        <v>5</v>
      </c>
      <c r="C485" s="4" t="s">
        <v>10</v>
      </c>
      <c r="D485" s="4" t="s">
        <v>13</v>
      </c>
      <c r="E485" s="4" t="s">
        <v>77</v>
      </c>
      <c r="F485" s="4" t="s">
        <v>13</v>
      </c>
      <c r="G485" s="4" t="s">
        <v>13</v>
      </c>
    </row>
    <row r="486" spans="1:15">
      <c r="A486" t="n">
        <v>5978</v>
      </c>
      <c r="B486" s="33" t="n">
        <v>24</v>
      </c>
      <c r="C486" s="7" t="n">
        <v>65533</v>
      </c>
      <c r="D486" s="7" t="n">
        <v>11</v>
      </c>
      <c r="E486" s="7" t="s">
        <v>92</v>
      </c>
      <c r="F486" s="7" t="n">
        <v>2</v>
      </c>
      <c r="G486" s="7" t="n">
        <v>0</v>
      </c>
    </row>
    <row r="487" spans="1:15">
      <c r="A487" t="s">
        <v>4</v>
      </c>
      <c r="B487" s="4" t="s">
        <v>5</v>
      </c>
    </row>
    <row r="488" spans="1:15">
      <c r="A488" t="n">
        <v>6014</v>
      </c>
      <c r="B488" s="34" t="n">
        <v>28</v>
      </c>
    </row>
    <row r="489" spans="1:15">
      <c r="A489" t="s">
        <v>4</v>
      </c>
      <c r="B489" s="4" t="s">
        <v>5</v>
      </c>
      <c r="C489" s="4" t="s">
        <v>13</v>
      </c>
    </row>
    <row r="490" spans="1:15">
      <c r="A490" t="n">
        <v>6015</v>
      </c>
      <c r="B490" s="36" t="n">
        <v>27</v>
      </c>
      <c r="C490" s="7" t="n">
        <v>0</v>
      </c>
    </row>
    <row r="491" spans="1:15">
      <c r="A491" t="s">
        <v>4</v>
      </c>
      <c r="B491" s="4" t="s">
        <v>5</v>
      </c>
      <c r="C491" s="4" t="s">
        <v>13</v>
      </c>
      <c r="D491" s="4" t="s">
        <v>10</v>
      </c>
      <c r="E491" s="4" t="s">
        <v>10</v>
      </c>
      <c r="F491" s="4" t="s">
        <v>10</v>
      </c>
      <c r="G491" s="4" t="s">
        <v>10</v>
      </c>
      <c r="H491" s="4" t="s">
        <v>13</v>
      </c>
    </row>
    <row r="492" spans="1:15">
      <c r="A492" t="n">
        <v>6017</v>
      </c>
      <c r="B492" s="32" t="n">
        <v>25</v>
      </c>
      <c r="C492" s="7" t="n">
        <v>5</v>
      </c>
      <c r="D492" s="7" t="n">
        <v>65535</v>
      </c>
      <c r="E492" s="7" t="n">
        <v>65535</v>
      </c>
      <c r="F492" s="7" t="n">
        <v>65535</v>
      </c>
      <c r="G492" s="7" t="n">
        <v>65535</v>
      </c>
      <c r="H492" s="7" t="n">
        <v>0</v>
      </c>
    </row>
    <row r="493" spans="1:15">
      <c r="A493" t="s">
        <v>4</v>
      </c>
      <c r="B493" s="4" t="s">
        <v>5</v>
      </c>
      <c r="C493" s="4" t="s">
        <v>10</v>
      </c>
    </row>
    <row r="494" spans="1:15">
      <c r="A494" t="n">
        <v>6028</v>
      </c>
      <c r="B494" s="41" t="n">
        <v>16</v>
      </c>
      <c r="C494" s="7" t="n">
        <v>500</v>
      </c>
    </row>
    <row r="495" spans="1:15">
      <c r="A495" t="s">
        <v>4</v>
      </c>
      <c r="B495" s="4" t="s">
        <v>5</v>
      </c>
      <c r="C495" s="4" t="s">
        <v>13</v>
      </c>
      <c r="D495" s="4" t="s">
        <v>10</v>
      </c>
      <c r="E495" s="4" t="s">
        <v>10</v>
      </c>
      <c r="F495" s="4" t="s">
        <v>10</v>
      </c>
    </row>
    <row r="496" spans="1:15">
      <c r="A496" t="n">
        <v>6031</v>
      </c>
      <c r="B496" s="46" t="n">
        <v>63</v>
      </c>
      <c r="C496" s="7" t="n">
        <v>0</v>
      </c>
      <c r="D496" s="7" t="n">
        <v>65535</v>
      </c>
      <c r="E496" s="7" t="n">
        <v>45</v>
      </c>
      <c r="F496" s="7" t="n">
        <v>0</v>
      </c>
    </row>
    <row r="497" spans="1:15">
      <c r="A497" t="s">
        <v>4</v>
      </c>
      <c r="B497" s="4" t="s">
        <v>5</v>
      </c>
      <c r="C497" s="4" t="s">
        <v>13</v>
      </c>
      <c r="D497" s="4" t="s">
        <v>10</v>
      </c>
      <c r="E497" s="4" t="s">
        <v>29</v>
      </c>
    </row>
    <row r="498" spans="1:15">
      <c r="A498" t="n">
        <v>6039</v>
      </c>
      <c r="B498" s="37" t="n">
        <v>58</v>
      </c>
      <c r="C498" s="7" t="n">
        <v>100</v>
      </c>
      <c r="D498" s="7" t="n">
        <v>1000</v>
      </c>
      <c r="E498" s="7" t="n">
        <v>1</v>
      </c>
    </row>
    <row r="499" spans="1:15">
      <c r="A499" t="s">
        <v>4</v>
      </c>
      <c r="B499" s="4" t="s">
        <v>5</v>
      </c>
      <c r="C499" s="4" t="s">
        <v>13</v>
      </c>
      <c r="D499" s="4" t="s">
        <v>10</v>
      </c>
    </row>
    <row r="500" spans="1:15">
      <c r="A500" t="n">
        <v>6047</v>
      </c>
      <c r="B500" s="37" t="n">
        <v>58</v>
      </c>
      <c r="C500" s="7" t="n">
        <v>255</v>
      </c>
      <c r="D500" s="7" t="n">
        <v>0</v>
      </c>
    </row>
    <row r="501" spans="1:15">
      <c r="A501" t="s">
        <v>4</v>
      </c>
      <c r="B501" s="4" t="s">
        <v>5</v>
      </c>
      <c r="C501" s="4" t="s">
        <v>13</v>
      </c>
    </row>
    <row r="502" spans="1:15">
      <c r="A502" t="n">
        <v>6051</v>
      </c>
      <c r="B502" s="45" t="n">
        <v>23</v>
      </c>
      <c r="C502" s="7" t="n">
        <v>0</v>
      </c>
    </row>
    <row r="503" spans="1:15">
      <c r="A503" t="s">
        <v>4</v>
      </c>
      <c r="B503" s="4" t="s">
        <v>5</v>
      </c>
    </row>
    <row r="504" spans="1:15">
      <c r="A504" t="n">
        <v>6053</v>
      </c>
      <c r="B504" s="5" t="n">
        <v>1</v>
      </c>
    </row>
    <row r="505" spans="1:15" s="3" customFormat="1" customHeight="0">
      <c r="A505" s="3" t="s">
        <v>2</v>
      </c>
      <c r="B505" s="3" t="s">
        <v>93</v>
      </c>
    </row>
    <row r="506" spans="1:15">
      <c r="A506" t="s">
        <v>4</v>
      </c>
      <c r="B506" s="4" t="s">
        <v>5</v>
      </c>
      <c r="C506" s="4" t="s">
        <v>13</v>
      </c>
      <c r="D506" s="4" t="s">
        <v>13</v>
      </c>
      <c r="E506" s="4" t="s">
        <v>13</v>
      </c>
      <c r="F506" s="4" t="s">
        <v>13</v>
      </c>
    </row>
    <row r="507" spans="1:15">
      <c r="A507" t="n">
        <v>6056</v>
      </c>
      <c r="B507" s="13" t="n">
        <v>14</v>
      </c>
      <c r="C507" s="7" t="n">
        <v>2</v>
      </c>
      <c r="D507" s="7" t="n">
        <v>0</v>
      </c>
      <c r="E507" s="7" t="n">
        <v>0</v>
      </c>
      <c r="F507" s="7" t="n">
        <v>0</v>
      </c>
    </row>
    <row r="508" spans="1:15">
      <c r="A508" t="s">
        <v>4</v>
      </c>
      <c r="B508" s="4" t="s">
        <v>5</v>
      </c>
      <c r="C508" s="4" t="s">
        <v>13</v>
      </c>
      <c r="D508" s="12" t="s">
        <v>23</v>
      </c>
      <c r="E508" s="4" t="s">
        <v>5</v>
      </c>
      <c r="F508" s="4" t="s">
        <v>13</v>
      </c>
      <c r="G508" s="4" t="s">
        <v>10</v>
      </c>
      <c r="H508" s="12" t="s">
        <v>24</v>
      </c>
      <c r="I508" s="4" t="s">
        <v>13</v>
      </c>
      <c r="J508" s="4" t="s">
        <v>9</v>
      </c>
      <c r="K508" s="4" t="s">
        <v>13</v>
      </c>
      <c r="L508" s="4" t="s">
        <v>13</v>
      </c>
      <c r="M508" s="12" t="s">
        <v>23</v>
      </c>
      <c r="N508" s="4" t="s">
        <v>5</v>
      </c>
      <c r="O508" s="4" t="s">
        <v>13</v>
      </c>
      <c r="P508" s="4" t="s">
        <v>10</v>
      </c>
      <c r="Q508" s="12" t="s">
        <v>24</v>
      </c>
      <c r="R508" s="4" t="s">
        <v>13</v>
      </c>
      <c r="S508" s="4" t="s">
        <v>9</v>
      </c>
      <c r="T508" s="4" t="s">
        <v>13</v>
      </c>
      <c r="U508" s="4" t="s">
        <v>13</v>
      </c>
      <c r="V508" s="4" t="s">
        <v>13</v>
      </c>
      <c r="W508" s="4" t="s">
        <v>22</v>
      </c>
    </row>
    <row r="509" spans="1:15">
      <c r="A509" t="n">
        <v>6061</v>
      </c>
      <c r="B509" s="10" t="n">
        <v>5</v>
      </c>
      <c r="C509" s="7" t="n">
        <v>28</v>
      </c>
      <c r="D509" s="12" t="s">
        <v>3</v>
      </c>
      <c r="E509" s="9" t="n">
        <v>162</v>
      </c>
      <c r="F509" s="7" t="n">
        <v>3</v>
      </c>
      <c r="G509" s="7" t="n">
        <v>33313</v>
      </c>
      <c r="H509" s="12" t="s">
        <v>3</v>
      </c>
      <c r="I509" s="7" t="n">
        <v>0</v>
      </c>
      <c r="J509" s="7" t="n">
        <v>1</v>
      </c>
      <c r="K509" s="7" t="n">
        <v>2</v>
      </c>
      <c r="L509" s="7" t="n">
        <v>28</v>
      </c>
      <c r="M509" s="12" t="s">
        <v>3</v>
      </c>
      <c r="N509" s="9" t="n">
        <v>162</v>
      </c>
      <c r="O509" s="7" t="n">
        <v>3</v>
      </c>
      <c r="P509" s="7" t="n">
        <v>33313</v>
      </c>
      <c r="Q509" s="12" t="s">
        <v>3</v>
      </c>
      <c r="R509" s="7" t="n">
        <v>0</v>
      </c>
      <c r="S509" s="7" t="n">
        <v>2</v>
      </c>
      <c r="T509" s="7" t="n">
        <v>2</v>
      </c>
      <c r="U509" s="7" t="n">
        <v>11</v>
      </c>
      <c r="V509" s="7" t="n">
        <v>1</v>
      </c>
      <c r="W509" s="11" t="n">
        <f t="normal" ca="1">A513</f>
        <v>0</v>
      </c>
    </row>
    <row r="510" spans="1:15">
      <c r="A510" t="s">
        <v>4</v>
      </c>
      <c r="B510" s="4" t="s">
        <v>5</v>
      </c>
      <c r="C510" s="4" t="s">
        <v>13</v>
      </c>
      <c r="D510" s="4" t="s">
        <v>10</v>
      </c>
      <c r="E510" s="4" t="s">
        <v>29</v>
      </c>
    </row>
    <row r="511" spans="1:15">
      <c r="A511" t="n">
        <v>6090</v>
      </c>
      <c r="B511" s="37" t="n">
        <v>58</v>
      </c>
      <c r="C511" s="7" t="n">
        <v>0</v>
      </c>
      <c r="D511" s="7" t="n">
        <v>0</v>
      </c>
      <c r="E511" s="7" t="n">
        <v>1</v>
      </c>
    </row>
    <row r="512" spans="1:15">
      <c r="A512" t="s">
        <v>4</v>
      </c>
      <c r="B512" s="4" t="s">
        <v>5</v>
      </c>
      <c r="C512" s="4" t="s">
        <v>13</v>
      </c>
      <c r="D512" s="12" t="s">
        <v>23</v>
      </c>
      <c r="E512" s="4" t="s">
        <v>5</v>
      </c>
      <c r="F512" s="4" t="s">
        <v>13</v>
      </c>
      <c r="G512" s="4" t="s">
        <v>10</v>
      </c>
      <c r="H512" s="12" t="s">
        <v>24</v>
      </c>
      <c r="I512" s="4" t="s">
        <v>13</v>
      </c>
      <c r="J512" s="4" t="s">
        <v>9</v>
      </c>
      <c r="K512" s="4" t="s">
        <v>13</v>
      </c>
      <c r="L512" s="4" t="s">
        <v>13</v>
      </c>
      <c r="M512" s="12" t="s">
        <v>23</v>
      </c>
      <c r="N512" s="4" t="s">
        <v>5</v>
      </c>
      <c r="O512" s="4" t="s">
        <v>13</v>
      </c>
      <c r="P512" s="4" t="s">
        <v>10</v>
      </c>
      <c r="Q512" s="12" t="s">
        <v>24</v>
      </c>
      <c r="R512" s="4" t="s">
        <v>13</v>
      </c>
      <c r="S512" s="4" t="s">
        <v>9</v>
      </c>
      <c r="T512" s="4" t="s">
        <v>13</v>
      </c>
      <c r="U512" s="4" t="s">
        <v>13</v>
      </c>
      <c r="V512" s="4" t="s">
        <v>13</v>
      </c>
      <c r="W512" s="4" t="s">
        <v>22</v>
      </c>
    </row>
    <row r="513" spans="1:23">
      <c r="A513" t="n">
        <v>6098</v>
      </c>
      <c r="B513" s="10" t="n">
        <v>5</v>
      </c>
      <c r="C513" s="7" t="n">
        <v>28</v>
      </c>
      <c r="D513" s="12" t="s">
        <v>3</v>
      </c>
      <c r="E513" s="9" t="n">
        <v>162</v>
      </c>
      <c r="F513" s="7" t="n">
        <v>3</v>
      </c>
      <c r="G513" s="7" t="n">
        <v>33313</v>
      </c>
      <c r="H513" s="12" t="s">
        <v>3</v>
      </c>
      <c r="I513" s="7" t="n">
        <v>0</v>
      </c>
      <c r="J513" s="7" t="n">
        <v>1</v>
      </c>
      <c r="K513" s="7" t="n">
        <v>3</v>
      </c>
      <c r="L513" s="7" t="n">
        <v>28</v>
      </c>
      <c r="M513" s="12" t="s">
        <v>3</v>
      </c>
      <c r="N513" s="9" t="n">
        <v>162</v>
      </c>
      <c r="O513" s="7" t="n">
        <v>3</v>
      </c>
      <c r="P513" s="7" t="n">
        <v>33313</v>
      </c>
      <c r="Q513" s="12" t="s">
        <v>3</v>
      </c>
      <c r="R513" s="7" t="n">
        <v>0</v>
      </c>
      <c r="S513" s="7" t="n">
        <v>2</v>
      </c>
      <c r="T513" s="7" t="n">
        <v>3</v>
      </c>
      <c r="U513" s="7" t="n">
        <v>9</v>
      </c>
      <c r="V513" s="7" t="n">
        <v>1</v>
      </c>
      <c r="W513" s="11" t="n">
        <f t="normal" ca="1">A523</f>
        <v>0</v>
      </c>
    </row>
    <row r="514" spans="1:23">
      <c r="A514" t="s">
        <v>4</v>
      </c>
      <c r="B514" s="4" t="s">
        <v>5</v>
      </c>
      <c r="C514" s="4" t="s">
        <v>13</v>
      </c>
      <c r="D514" s="12" t="s">
        <v>23</v>
      </c>
      <c r="E514" s="4" t="s">
        <v>5</v>
      </c>
      <c r="F514" s="4" t="s">
        <v>10</v>
      </c>
      <c r="G514" s="4" t="s">
        <v>13</v>
      </c>
      <c r="H514" s="4" t="s">
        <v>13</v>
      </c>
      <c r="I514" s="4" t="s">
        <v>6</v>
      </c>
      <c r="J514" s="12" t="s">
        <v>24</v>
      </c>
      <c r="K514" s="4" t="s">
        <v>13</v>
      </c>
      <c r="L514" s="4" t="s">
        <v>13</v>
      </c>
      <c r="M514" s="12" t="s">
        <v>23</v>
      </c>
      <c r="N514" s="4" t="s">
        <v>5</v>
      </c>
      <c r="O514" s="4" t="s">
        <v>13</v>
      </c>
      <c r="P514" s="12" t="s">
        <v>24</v>
      </c>
      <c r="Q514" s="4" t="s">
        <v>13</v>
      </c>
      <c r="R514" s="4" t="s">
        <v>9</v>
      </c>
      <c r="S514" s="4" t="s">
        <v>13</v>
      </c>
      <c r="T514" s="4" t="s">
        <v>13</v>
      </c>
      <c r="U514" s="4" t="s">
        <v>13</v>
      </c>
      <c r="V514" s="12" t="s">
        <v>23</v>
      </c>
      <c r="W514" s="4" t="s">
        <v>5</v>
      </c>
      <c r="X514" s="4" t="s">
        <v>13</v>
      </c>
      <c r="Y514" s="12" t="s">
        <v>24</v>
      </c>
      <c r="Z514" s="4" t="s">
        <v>13</v>
      </c>
      <c r="AA514" s="4" t="s">
        <v>9</v>
      </c>
      <c r="AB514" s="4" t="s">
        <v>13</v>
      </c>
      <c r="AC514" s="4" t="s">
        <v>13</v>
      </c>
      <c r="AD514" s="4" t="s">
        <v>13</v>
      </c>
      <c r="AE514" s="4" t="s">
        <v>22</v>
      </c>
    </row>
    <row r="515" spans="1:23">
      <c r="A515" t="n">
        <v>6127</v>
      </c>
      <c r="B515" s="10" t="n">
        <v>5</v>
      </c>
      <c r="C515" s="7" t="n">
        <v>28</v>
      </c>
      <c r="D515" s="12" t="s">
        <v>3</v>
      </c>
      <c r="E515" s="47" t="n">
        <v>47</v>
      </c>
      <c r="F515" s="7" t="n">
        <v>61456</v>
      </c>
      <c r="G515" s="7" t="n">
        <v>2</v>
      </c>
      <c r="H515" s="7" t="n">
        <v>0</v>
      </c>
      <c r="I515" s="7" t="s">
        <v>94</v>
      </c>
      <c r="J515" s="12" t="s">
        <v>3</v>
      </c>
      <c r="K515" s="7" t="n">
        <v>8</v>
      </c>
      <c r="L515" s="7" t="n">
        <v>28</v>
      </c>
      <c r="M515" s="12" t="s">
        <v>3</v>
      </c>
      <c r="N515" s="15" t="n">
        <v>74</v>
      </c>
      <c r="O515" s="7" t="n">
        <v>65</v>
      </c>
      <c r="P515" s="12" t="s">
        <v>3</v>
      </c>
      <c r="Q515" s="7" t="n">
        <v>0</v>
      </c>
      <c r="R515" s="7" t="n">
        <v>1</v>
      </c>
      <c r="S515" s="7" t="n">
        <v>3</v>
      </c>
      <c r="T515" s="7" t="n">
        <v>9</v>
      </c>
      <c r="U515" s="7" t="n">
        <v>28</v>
      </c>
      <c r="V515" s="12" t="s">
        <v>3</v>
      </c>
      <c r="W515" s="15" t="n">
        <v>74</v>
      </c>
      <c r="X515" s="7" t="n">
        <v>65</v>
      </c>
      <c r="Y515" s="12" t="s">
        <v>3</v>
      </c>
      <c r="Z515" s="7" t="n">
        <v>0</v>
      </c>
      <c r="AA515" s="7" t="n">
        <v>2</v>
      </c>
      <c r="AB515" s="7" t="n">
        <v>3</v>
      </c>
      <c r="AC515" s="7" t="n">
        <v>9</v>
      </c>
      <c r="AD515" s="7" t="n">
        <v>1</v>
      </c>
      <c r="AE515" s="11" t="n">
        <f t="normal" ca="1">A519</f>
        <v>0</v>
      </c>
    </row>
    <row r="516" spans="1:23">
      <c r="A516" t="s">
        <v>4</v>
      </c>
      <c r="B516" s="4" t="s">
        <v>5</v>
      </c>
      <c r="C516" s="4" t="s">
        <v>10</v>
      </c>
      <c r="D516" s="4" t="s">
        <v>13</v>
      </c>
      <c r="E516" s="4" t="s">
        <v>13</v>
      </c>
      <c r="F516" s="4" t="s">
        <v>6</v>
      </c>
    </row>
    <row r="517" spans="1:23">
      <c r="A517" t="n">
        <v>6175</v>
      </c>
      <c r="B517" s="47" t="n">
        <v>47</v>
      </c>
      <c r="C517" s="7" t="n">
        <v>61456</v>
      </c>
      <c r="D517" s="7" t="n">
        <v>0</v>
      </c>
      <c r="E517" s="7" t="n">
        <v>0</v>
      </c>
      <c r="F517" s="7" t="s">
        <v>95</v>
      </c>
    </row>
    <row r="518" spans="1:23">
      <c r="A518" t="s">
        <v>4</v>
      </c>
      <c r="B518" s="4" t="s">
        <v>5</v>
      </c>
      <c r="C518" s="4" t="s">
        <v>13</v>
      </c>
      <c r="D518" s="4" t="s">
        <v>10</v>
      </c>
      <c r="E518" s="4" t="s">
        <v>29</v>
      </c>
    </row>
    <row r="519" spans="1:23">
      <c r="A519" t="n">
        <v>6188</v>
      </c>
      <c r="B519" s="37" t="n">
        <v>58</v>
      </c>
      <c r="C519" s="7" t="n">
        <v>0</v>
      </c>
      <c r="D519" s="7" t="n">
        <v>300</v>
      </c>
      <c r="E519" s="7" t="n">
        <v>1</v>
      </c>
    </row>
    <row r="520" spans="1:23">
      <c r="A520" t="s">
        <v>4</v>
      </c>
      <c r="B520" s="4" t="s">
        <v>5</v>
      </c>
      <c r="C520" s="4" t="s">
        <v>13</v>
      </c>
      <c r="D520" s="4" t="s">
        <v>10</v>
      </c>
    </row>
    <row r="521" spans="1:23">
      <c r="A521" t="n">
        <v>6196</v>
      </c>
      <c r="B521" s="37" t="n">
        <v>58</v>
      </c>
      <c r="C521" s="7" t="n">
        <v>255</v>
      </c>
      <c r="D521" s="7" t="n">
        <v>0</v>
      </c>
    </row>
    <row r="522" spans="1:23">
      <c r="A522" t="s">
        <v>4</v>
      </c>
      <c r="B522" s="4" t="s">
        <v>5</v>
      </c>
      <c r="C522" s="4" t="s">
        <v>13</v>
      </c>
      <c r="D522" s="4" t="s">
        <v>13</v>
      </c>
      <c r="E522" s="4" t="s">
        <v>13</v>
      </c>
      <c r="F522" s="4" t="s">
        <v>13</v>
      </c>
    </row>
    <row r="523" spans="1:23">
      <c r="A523" t="n">
        <v>6200</v>
      </c>
      <c r="B523" s="13" t="n">
        <v>14</v>
      </c>
      <c r="C523" s="7" t="n">
        <v>0</v>
      </c>
      <c r="D523" s="7" t="n">
        <v>0</v>
      </c>
      <c r="E523" s="7" t="n">
        <v>0</v>
      </c>
      <c r="F523" s="7" t="n">
        <v>64</v>
      </c>
    </row>
    <row r="524" spans="1:23">
      <c r="A524" t="s">
        <v>4</v>
      </c>
      <c r="B524" s="4" t="s">
        <v>5</v>
      </c>
      <c r="C524" s="4" t="s">
        <v>13</v>
      </c>
      <c r="D524" s="4" t="s">
        <v>10</v>
      </c>
    </row>
    <row r="525" spans="1:23">
      <c r="A525" t="n">
        <v>6205</v>
      </c>
      <c r="B525" s="30" t="n">
        <v>22</v>
      </c>
      <c r="C525" s="7" t="n">
        <v>0</v>
      </c>
      <c r="D525" s="7" t="n">
        <v>33313</v>
      </c>
    </row>
    <row r="526" spans="1:23">
      <c r="A526" t="s">
        <v>4</v>
      </c>
      <c r="B526" s="4" t="s">
        <v>5</v>
      </c>
      <c r="C526" s="4" t="s">
        <v>13</v>
      </c>
      <c r="D526" s="4" t="s">
        <v>10</v>
      </c>
    </row>
    <row r="527" spans="1:23">
      <c r="A527" t="n">
        <v>6209</v>
      </c>
      <c r="B527" s="37" t="n">
        <v>58</v>
      </c>
      <c r="C527" s="7" t="n">
        <v>5</v>
      </c>
      <c r="D527" s="7" t="n">
        <v>300</v>
      </c>
    </row>
    <row r="528" spans="1:23">
      <c r="A528" t="s">
        <v>4</v>
      </c>
      <c r="B528" s="4" t="s">
        <v>5</v>
      </c>
      <c r="C528" s="4" t="s">
        <v>29</v>
      </c>
      <c r="D528" s="4" t="s">
        <v>10</v>
      </c>
    </row>
    <row r="529" spans="1:31">
      <c r="A529" t="n">
        <v>6213</v>
      </c>
      <c r="B529" s="48" t="n">
        <v>103</v>
      </c>
      <c r="C529" s="7" t="n">
        <v>0</v>
      </c>
      <c r="D529" s="7" t="n">
        <v>300</v>
      </c>
    </row>
    <row r="530" spans="1:31">
      <c r="A530" t="s">
        <v>4</v>
      </c>
      <c r="B530" s="4" t="s">
        <v>5</v>
      </c>
      <c r="C530" s="4" t="s">
        <v>13</v>
      </c>
    </row>
    <row r="531" spans="1:31">
      <c r="A531" t="n">
        <v>6220</v>
      </c>
      <c r="B531" s="35" t="n">
        <v>64</v>
      </c>
      <c r="C531" s="7" t="n">
        <v>7</v>
      </c>
    </row>
    <row r="532" spans="1:31">
      <c r="A532" t="s">
        <v>4</v>
      </c>
      <c r="B532" s="4" t="s">
        <v>5</v>
      </c>
      <c r="C532" s="4" t="s">
        <v>13</v>
      </c>
      <c r="D532" s="4" t="s">
        <v>10</v>
      </c>
    </row>
    <row r="533" spans="1:31">
      <c r="A533" t="n">
        <v>6222</v>
      </c>
      <c r="B533" s="49" t="n">
        <v>72</v>
      </c>
      <c r="C533" s="7" t="n">
        <v>5</v>
      </c>
      <c r="D533" s="7" t="n">
        <v>0</v>
      </c>
    </row>
    <row r="534" spans="1:31">
      <c r="A534" t="s">
        <v>4</v>
      </c>
      <c r="B534" s="4" t="s">
        <v>5</v>
      </c>
      <c r="C534" s="4" t="s">
        <v>13</v>
      </c>
      <c r="D534" s="12" t="s">
        <v>23</v>
      </c>
      <c r="E534" s="4" t="s">
        <v>5</v>
      </c>
      <c r="F534" s="4" t="s">
        <v>13</v>
      </c>
      <c r="G534" s="4" t="s">
        <v>10</v>
      </c>
      <c r="H534" s="12" t="s">
        <v>24</v>
      </c>
      <c r="I534" s="4" t="s">
        <v>13</v>
      </c>
      <c r="J534" s="4" t="s">
        <v>9</v>
      </c>
      <c r="K534" s="4" t="s">
        <v>13</v>
      </c>
      <c r="L534" s="4" t="s">
        <v>13</v>
      </c>
      <c r="M534" s="4" t="s">
        <v>22</v>
      </c>
    </row>
    <row r="535" spans="1:31">
      <c r="A535" t="n">
        <v>6226</v>
      </c>
      <c r="B535" s="10" t="n">
        <v>5</v>
      </c>
      <c r="C535" s="7" t="n">
        <v>28</v>
      </c>
      <c r="D535" s="12" t="s">
        <v>3</v>
      </c>
      <c r="E535" s="9" t="n">
        <v>162</v>
      </c>
      <c r="F535" s="7" t="n">
        <v>4</v>
      </c>
      <c r="G535" s="7" t="n">
        <v>33313</v>
      </c>
      <c r="H535" s="12" t="s">
        <v>3</v>
      </c>
      <c r="I535" s="7" t="n">
        <v>0</v>
      </c>
      <c r="J535" s="7" t="n">
        <v>1</v>
      </c>
      <c r="K535" s="7" t="n">
        <v>2</v>
      </c>
      <c r="L535" s="7" t="n">
        <v>1</v>
      </c>
      <c r="M535" s="11" t="n">
        <f t="normal" ca="1">A541</f>
        <v>0</v>
      </c>
    </row>
    <row r="536" spans="1:31">
      <c r="A536" t="s">
        <v>4</v>
      </c>
      <c r="B536" s="4" t="s">
        <v>5</v>
      </c>
      <c r="C536" s="4" t="s">
        <v>13</v>
      </c>
      <c r="D536" s="4" t="s">
        <v>6</v>
      </c>
    </row>
    <row r="537" spans="1:31">
      <c r="A537" t="n">
        <v>6243</v>
      </c>
      <c r="B537" s="8" t="n">
        <v>2</v>
      </c>
      <c r="C537" s="7" t="n">
        <v>10</v>
      </c>
      <c r="D537" s="7" t="s">
        <v>96</v>
      </c>
    </row>
    <row r="538" spans="1:31">
      <c r="A538" t="s">
        <v>4</v>
      </c>
      <c r="B538" s="4" t="s">
        <v>5</v>
      </c>
      <c r="C538" s="4" t="s">
        <v>10</v>
      </c>
    </row>
    <row r="539" spans="1:31">
      <c r="A539" t="n">
        <v>6260</v>
      </c>
      <c r="B539" s="41" t="n">
        <v>16</v>
      </c>
      <c r="C539" s="7" t="n">
        <v>0</v>
      </c>
    </row>
    <row r="540" spans="1:31">
      <c r="A540" t="s">
        <v>4</v>
      </c>
      <c r="B540" s="4" t="s">
        <v>5</v>
      </c>
      <c r="C540" s="4" t="s">
        <v>10</v>
      </c>
      <c r="D540" s="4" t="s">
        <v>13</v>
      </c>
      <c r="E540" s="4" t="s">
        <v>13</v>
      </c>
      <c r="F540" s="4" t="s">
        <v>6</v>
      </c>
    </row>
    <row r="541" spans="1:31">
      <c r="A541" t="n">
        <v>6263</v>
      </c>
      <c r="B541" s="27" t="n">
        <v>20</v>
      </c>
      <c r="C541" s="7" t="n">
        <v>61456</v>
      </c>
      <c r="D541" s="7" t="n">
        <v>3</v>
      </c>
      <c r="E541" s="7" t="n">
        <v>10</v>
      </c>
      <c r="F541" s="7" t="s">
        <v>97</v>
      </c>
    </row>
    <row r="542" spans="1:31">
      <c r="A542" t="s">
        <v>4</v>
      </c>
      <c r="B542" s="4" t="s">
        <v>5</v>
      </c>
      <c r="C542" s="4" t="s">
        <v>10</v>
      </c>
    </row>
    <row r="543" spans="1:31">
      <c r="A543" t="n">
        <v>6281</v>
      </c>
      <c r="B543" s="41" t="n">
        <v>16</v>
      </c>
      <c r="C543" s="7" t="n">
        <v>0</v>
      </c>
    </row>
    <row r="544" spans="1:31">
      <c r="A544" t="s">
        <v>4</v>
      </c>
      <c r="B544" s="4" t="s">
        <v>5</v>
      </c>
      <c r="C544" s="4" t="s">
        <v>10</v>
      </c>
      <c r="D544" s="4" t="s">
        <v>29</v>
      </c>
      <c r="E544" s="4" t="s">
        <v>9</v>
      </c>
      <c r="F544" s="4" t="s">
        <v>29</v>
      </c>
      <c r="G544" s="4" t="s">
        <v>29</v>
      </c>
      <c r="H544" s="4" t="s">
        <v>13</v>
      </c>
    </row>
    <row r="545" spans="1:13">
      <c r="A545" t="n">
        <v>6284</v>
      </c>
      <c r="B545" s="50" t="n">
        <v>100</v>
      </c>
      <c r="C545" s="7" t="n">
        <v>61456</v>
      </c>
      <c r="D545" s="7" t="n">
        <v>-37</v>
      </c>
      <c r="E545" s="7" t="n">
        <v>1082130432</v>
      </c>
      <c r="F545" s="7" t="n">
        <v>-26</v>
      </c>
      <c r="G545" s="7" t="n">
        <v>0</v>
      </c>
      <c r="H545" s="7" t="n">
        <v>0</v>
      </c>
    </row>
    <row r="546" spans="1:13">
      <c r="A546" t="s">
        <v>4</v>
      </c>
      <c r="B546" s="4" t="s">
        <v>5</v>
      </c>
      <c r="C546" s="4" t="s">
        <v>13</v>
      </c>
      <c r="D546" s="4" t="s">
        <v>10</v>
      </c>
      <c r="E546" s="4" t="s">
        <v>29</v>
      </c>
    </row>
    <row r="547" spans="1:13">
      <c r="A547" t="n">
        <v>6304</v>
      </c>
      <c r="B547" s="37" t="n">
        <v>58</v>
      </c>
      <c r="C547" s="7" t="n">
        <v>0</v>
      </c>
      <c r="D547" s="7" t="n">
        <v>1000</v>
      </c>
      <c r="E547" s="7" t="n">
        <v>1</v>
      </c>
    </row>
    <row r="548" spans="1:13">
      <c r="A548" t="s">
        <v>4</v>
      </c>
      <c r="B548" s="4" t="s">
        <v>5</v>
      </c>
      <c r="C548" s="4" t="s">
        <v>13</v>
      </c>
      <c r="D548" s="4" t="s">
        <v>10</v>
      </c>
    </row>
    <row r="549" spans="1:13">
      <c r="A549" t="n">
        <v>6312</v>
      </c>
      <c r="B549" s="37" t="n">
        <v>58</v>
      </c>
      <c r="C549" s="7" t="n">
        <v>255</v>
      </c>
      <c r="D549" s="7" t="n">
        <v>0</v>
      </c>
    </row>
    <row r="550" spans="1:13">
      <c r="A550" t="s">
        <v>4</v>
      </c>
      <c r="B550" s="4" t="s">
        <v>5</v>
      </c>
      <c r="C550" s="4" t="s">
        <v>13</v>
      </c>
    </row>
    <row r="551" spans="1:13">
      <c r="A551" t="n">
        <v>6316</v>
      </c>
      <c r="B551" s="35" t="n">
        <v>64</v>
      </c>
      <c r="C551" s="7" t="n">
        <v>7</v>
      </c>
    </row>
    <row r="552" spans="1:13">
      <c r="A552" t="s">
        <v>4</v>
      </c>
      <c r="B552" s="4" t="s">
        <v>5</v>
      </c>
      <c r="C552" s="4" t="s">
        <v>10</v>
      </c>
      <c r="D552" s="4" t="s">
        <v>9</v>
      </c>
    </row>
    <row r="553" spans="1:13">
      <c r="A553" t="n">
        <v>6318</v>
      </c>
      <c r="B553" s="51" t="n">
        <v>43</v>
      </c>
      <c r="C553" s="7" t="n">
        <v>61456</v>
      </c>
      <c r="D553" s="7" t="n">
        <v>128</v>
      </c>
    </row>
    <row r="554" spans="1:13">
      <c r="A554" t="s">
        <v>4</v>
      </c>
      <c r="B554" s="4" t="s">
        <v>5</v>
      </c>
      <c r="C554" s="4" t="s">
        <v>13</v>
      </c>
    </row>
    <row r="555" spans="1:13">
      <c r="A555" t="n">
        <v>6325</v>
      </c>
      <c r="B555" s="52" t="n">
        <v>45</v>
      </c>
      <c r="C555" s="7" t="n">
        <v>0</v>
      </c>
    </row>
    <row r="556" spans="1:13">
      <c r="A556" t="s">
        <v>4</v>
      </c>
      <c r="B556" s="4" t="s">
        <v>5</v>
      </c>
      <c r="C556" s="4" t="s">
        <v>13</v>
      </c>
      <c r="D556" s="4" t="s">
        <v>13</v>
      </c>
      <c r="E556" s="4" t="s">
        <v>29</v>
      </c>
      <c r="F556" s="4" t="s">
        <v>29</v>
      </c>
      <c r="G556" s="4" t="s">
        <v>29</v>
      </c>
      <c r="H556" s="4" t="s">
        <v>10</v>
      </c>
    </row>
    <row r="557" spans="1:13">
      <c r="A557" t="n">
        <v>6327</v>
      </c>
      <c r="B557" s="52" t="n">
        <v>45</v>
      </c>
      <c r="C557" s="7" t="n">
        <v>2</v>
      </c>
      <c r="D557" s="7" t="n">
        <v>3</v>
      </c>
      <c r="E557" s="7" t="n">
        <v>-36.3899993896484</v>
      </c>
      <c r="F557" s="7" t="n">
        <v>4.51999998092651</v>
      </c>
      <c r="G557" s="7" t="n">
        <v>-25.7800006866455</v>
      </c>
      <c r="H557" s="7" t="n">
        <v>0</v>
      </c>
    </row>
    <row r="558" spans="1:13">
      <c r="A558" t="s">
        <v>4</v>
      </c>
      <c r="B558" s="4" t="s">
        <v>5</v>
      </c>
      <c r="C558" s="4" t="s">
        <v>13</v>
      </c>
      <c r="D558" s="4" t="s">
        <v>13</v>
      </c>
      <c r="E558" s="4" t="s">
        <v>29</v>
      </c>
      <c r="F558" s="4" t="s">
        <v>29</v>
      </c>
      <c r="G558" s="4" t="s">
        <v>29</v>
      </c>
      <c r="H558" s="4" t="s">
        <v>10</v>
      </c>
      <c r="I558" s="4" t="s">
        <v>13</v>
      </c>
    </row>
    <row r="559" spans="1:13">
      <c r="A559" t="n">
        <v>6344</v>
      </c>
      <c r="B559" s="52" t="n">
        <v>45</v>
      </c>
      <c r="C559" s="7" t="n">
        <v>4</v>
      </c>
      <c r="D559" s="7" t="n">
        <v>3</v>
      </c>
      <c r="E559" s="7" t="n">
        <v>20</v>
      </c>
      <c r="F559" s="7" t="n">
        <v>57.8199996948242</v>
      </c>
      <c r="G559" s="7" t="n">
        <v>0</v>
      </c>
      <c r="H559" s="7" t="n">
        <v>0</v>
      </c>
      <c r="I559" s="7" t="n">
        <v>0</v>
      </c>
    </row>
    <row r="560" spans="1:13">
      <c r="A560" t="s">
        <v>4</v>
      </c>
      <c r="B560" s="4" t="s">
        <v>5</v>
      </c>
      <c r="C560" s="4" t="s">
        <v>13</v>
      </c>
      <c r="D560" s="4" t="s">
        <v>13</v>
      </c>
      <c r="E560" s="4" t="s">
        <v>29</v>
      </c>
      <c r="F560" s="4" t="s">
        <v>10</v>
      </c>
    </row>
    <row r="561" spans="1:9">
      <c r="A561" t="n">
        <v>6362</v>
      </c>
      <c r="B561" s="52" t="n">
        <v>45</v>
      </c>
      <c r="C561" s="7" t="n">
        <v>5</v>
      </c>
      <c r="D561" s="7" t="n">
        <v>3</v>
      </c>
      <c r="E561" s="7" t="n">
        <v>3.40000009536743</v>
      </c>
      <c r="F561" s="7" t="n">
        <v>0</v>
      </c>
    </row>
    <row r="562" spans="1:9">
      <c r="A562" t="s">
        <v>4</v>
      </c>
      <c r="B562" s="4" t="s">
        <v>5</v>
      </c>
      <c r="C562" s="4" t="s">
        <v>13</v>
      </c>
      <c r="D562" s="4" t="s">
        <v>13</v>
      </c>
      <c r="E562" s="4" t="s">
        <v>29</v>
      </c>
      <c r="F562" s="4" t="s">
        <v>10</v>
      </c>
    </row>
    <row r="563" spans="1:9">
      <c r="A563" t="n">
        <v>6371</v>
      </c>
      <c r="B563" s="52" t="n">
        <v>45</v>
      </c>
      <c r="C563" s="7" t="n">
        <v>11</v>
      </c>
      <c r="D563" s="7" t="n">
        <v>3</v>
      </c>
      <c r="E563" s="7" t="n">
        <v>37.4000015258789</v>
      </c>
      <c r="F563" s="7" t="n">
        <v>0</v>
      </c>
    </row>
    <row r="564" spans="1:9">
      <c r="A564" t="s">
        <v>4</v>
      </c>
      <c r="B564" s="4" t="s">
        <v>5</v>
      </c>
      <c r="C564" s="4" t="s">
        <v>13</v>
      </c>
      <c r="D564" s="4" t="s">
        <v>13</v>
      </c>
      <c r="E564" s="4" t="s">
        <v>29</v>
      </c>
      <c r="F564" s="4" t="s">
        <v>10</v>
      </c>
    </row>
    <row r="565" spans="1:9">
      <c r="A565" t="n">
        <v>6380</v>
      </c>
      <c r="B565" s="52" t="n">
        <v>45</v>
      </c>
      <c r="C565" s="7" t="n">
        <v>5</v>
      </c>
      <c r="D565" s="7" t="n">
        <v>3</v>
      </c>
      <c r="E565" s="7" t="n">
        <v>3.09999990463257</v>
      </c>
      <c r="F565" s="7" t="n">
        <v>2000</v>
      </c>
    </row>
    <row r="566" spans="1:9">
      <c r="A566" t="s">
        <v>4</v>
      </c>
      <c r="B566" s="4" t="s">
        <v>5</v>
      </c>
      <c r="C566" s="4" t="s">
        <v>13</v>
      </c>
      <c r="D566" s="4" t="s">
        <v>10</v>
      </c>
    </row>
    <row r="567" spans="1:9">
      <c r="A567" t="n">
        <v>6389</v>
      </c>
      <c r="B567" s="37" t="n">
        <v>58</v>
      </c>
      <c r="C567" s="7" t="n">
        <v>5</v>
      </c>
      <c r="D567" s="7" t="n">
        <v>300</v>
      </c>
    </row>
    <row r="568" spans="1:9">
      <c r="A568" t="s">
        <v>4</v>
      </c>
      <c r="B568" s="4" t="s">
        <v>5</v>
      </c>
      <c r="C568" s="4" t="s">
        <v>29</v>
      </c>
      <c r="D568" s="4" t="s">
        <v>10</v>
      </c>
    </row>
    <row r="569" spans="1:9">
      <c r="A569" t="n">
        <v>6393</v>
      </c>
      <c r="B569" s="48" t="n">
        <v>103</v>
      </c>
      <c r="C569" s="7" t="n">
        <v>0</v>
      </c>
      <c r="D569" s="7" t="n">
        <v>300</v>
      </c>
    </row>
    <row r="570" spans="1:9">
      <c r="A570" t="s">
        <v>4</v>
      </c>
      <c r="B570" s="4" t="s">
        <v>5</v>
      </c>
      <c r="C570" s="4" t="s">
        <v>13</v>
      </c>
      <c r="D570" s="4" t="s">
        <v>10</v>
      </c>
      <c r="E570" s="4" t="s">
        <v>29</v>
      </c>
    </row>
    <row r="571" spans="1:9">
      <c r="A571" t="n">
        <v>6400</v>
      </c>
      <c r="B571" s="37" t="n">
        <v>58</v>
      </c>
      <c r="C571" s="7" t="n">
        <v>100</v>
      </c>
      <c r="D571" s="7" t="n">
        <v>1000</v>
      </c>
      <c r="E571" s="7" t="n">
        <v>1</v>
      </c>
    </row>
    <row r="572" spans="1:9">
      <c r="A572" t="s">
        <v>4</v>
      </c>
      <c r="B572" s="4" t="s">
        <v>5</v>
      </c>
      <c r="C572" s="4" t="s">
        <v>13</v>
      </c>
      <c r="D572" s="4" t="s">
        <v>10</v>
      </c>
    </row>
    <row r="573" spans="1:9">
      <c r="A573" t="n">
        <v>6408</v>
      </c>
      <c r="B573" s="37" t="n">
        <v>58</v>
      </c>
      <c r="C573" s="7" t="n">
        <v>255</v>
      </c>
      <c r="D573" s="7" t="n">
        <v>0</v>
      </c>
    </row>
    <row r="574" spans="1:9">
      <c r="A574" t="s">
        <v>4</v>
      </c>
      <c r="B574" s="4" t="s">
        <v>5</v>
      </c>
      <c r="C574" s="4" t="s">
        <v>13</v>
      </c>
      <c r="D574" s="4" t="s">
        <v>10</v>
      </c>
    </row>
    <row r="575" spans="1:9">
      <c r="A575" t="n">
        <v>6412</v>
      </c>
      <c r="B575" s="52" t="n">
        <v>45</v>
      </c>
      <c r="C575" s="7" t="n">
        <v>7</v>
      </c>
      <c r="D575" s="7" t="n">
        <v>255</v>
      </c>
    </row>
    <row r="576" spans="1:9">
      <c r="A576" t="s">
        <v>4</v>
      </c>
      <c r="B576" s="4" t="s">
        <v>5</v>
      </c>
      <c r="C576" s="4" t="s">
        <v>13</v>
      </c>
      <c r="D576" s="4" t="s">
        <v>10</v>
      </c>
      <c r="E576" s="4" t="s">
        <v>10</v>
      </c>
      <c r="F576" s="4" t="s">
        <v>13</v>
      </c>
    </row>
    <row r="577" spans="1:6">
      <c r="A577" t="n">
        <v>6416</v>
      </c>
      <c r="B577" s="32" t="n">
        <v>25</v>
      </c>
      <c r="C577" s="7" t="n">
        <v>1</v>
      </c>
      <c r="D577" s="7" t="n">
        <v>160</v>
      </c>
      <c r="E577" s="7" t="n">
        <v>570</v>
      </c>
      <c r="F577" s="7" t="n">
        <v>1</v>
      </c>
    </row>
    <row r="578" spans="1:6">
      <c r="A578" t="s">
        <v>4</v>
      </c>
      <c r="B578" s="4" t="s">
        <v>5</v>
      </c>
      <c r="C578" s="4" t="s">
        <v>13</v>
      </c>
      <c r="D578" s="4" t="s">
        <v>10</v>
      </c>
      <c r="E578" s="4" t="s">
        <v>6</v>
      </c>
    </row>
    <row r="579" spans="1:6">
      <c r="A579" t="n">
        <v>6423</v>
      </c>
      <c r="B579" s="53" t="n">
        <v>51</v>
      </c>
      <c r="C579" s="7" t="n">
        <v>4</v>
      </c>
      <c r="D579" s="7" t="n">
        <v>0</v>
      </c>
      <c r="E579" s="7" t="s">
        <v>98</v>
      </c>
    </row>
    <row r="580" spans="1:6">
      <c r="A580" t="s">
        <v>4</v>
      </c>
      <c r="B580" s="4" t="s">
        <v>5</v>
      </c>
      <c r="C580" s="4" t="s">
        <v>10</v>
      </c>
    </row>
    <row r="581" spans="1:6">
      <c r="A581" t="n">
        <v>6436</v>
      </c>
      <c r="B581" s="41" t="n">
        <v>16</v>
      </c>
      <c r="C581" s="7" t="n">
        <v>0</v>
      </c>
    </row>
    <row r="582" spans="1:6">
      <c r="A582" t="s">
        <v>4</v>
      </c>
      <c r="B582" s="4" t="s">
        <v>5</v>
      </c>
      <c r="C582" s="4" t="s">
        <v>10</v>
      </c>
      <c r="D582" s="4" t="s">
        <v>77</v>
      </c>
      <c r="E582" s="4" t="s">
        <v>13</v>
      </c>
      <c r="F582" s="4" t="s">
        <v>13</v>
      </c>
    </row>
    <row r="583" spans="1:6">
      <c r="A583" t="n">
        <v>6439</v>
      </c>
      <c r="B583" s="54" t="n">
        <v>26</v>
      </c>
      <c r="C583" s="7" t="n">
        <v>0</v>
      </c>
      <c r="D583" s="7" t="s">
        <v>99</v>
      </c>
      <c r="E583" s="7" t="n">
        <v>2</v>
      </c>
      <c r="F583" s="7" t="n">
        <v>0</v>
      </c>
    </row>
    <row r="584" spans="1:6">
      <c r="A584" t="s">
        <v>4</v>
      </c>
      <c r="B584" s="4" t="s">
        <v>5</v>
      </c>
    </row>
    <row r="585" spans="1:6">
      <c r="A585" t="n">
        <v>6474</v>
      </c>
      <c r="B585" s="34" t="n">
        <v>28</v>
      </c>
    </row>
    <row r="586" spans="1:6">
      <c r="A586" t="s">
        <v>4</v>
      </c>
      <c r="B586" s="4" t="s">
        <v>5</v>
      </c>
      <c r="C586" s="4" t="s">
        <v>13</v>
      </c>
      <c r="D586" s="4" t="s">
        <v>10</v>
      </c>
      <c r="E586" s="4" t="s">
        <v>10</v>
      </c>
      <c r="F586" s="4" t="s">
        <v>13</v>
      </c>
    </row>
    <row r="587" spans="1:6">
      <c r="A587" t="n">
        <v>6475</v>
      </c>
      <c r="B587" s="32" t="n">
        <v>25</v>
      </c>
      <c r="C587" s="7" t="n">
        <v>1</v>
      </c>
      <c r="D587" s="7" t="n">
        <v>60</v>
      </c>
      <c r="E587" s="7" t="n">
        <v>500</v>
      </c>
      <c r="F587" s="7" t="n">
        <v>1</v>
      </c>
    </row>
    <row r="588" spans="1:6">
      <c r="A588" t="s">
        <v>4</v>
      </c>
      <c r="B588" s="4" t="s">
        <v>5</v>
      </c>
      <c r="C588" s="4" t="s">
        <v>13</v>
      </c>
      <c r="D588" s="4" t="s">
        <v>10</v>
      </c>
      <c r="E588" s="4" t="s">
        <v>6</v>
      </c>
    </row>
    <row r="589" spans="1:6">
      <c r="A589" t="n">
        <v>6482</v>
      </c>
      <c r="B589" s="53" t="n">
        <v>51</v>
      </c>
      <c r="C589" s="7" t="n">
        <v>4</v>
      </c>
      <c r="D589" s="7" t="n">
        <v>2</v>
      </c>
      <c r="E589" s="7" t="s">
        <v>100</v>
      </c>
    </row>
    <row r="590" spans="1:6">
      <c r="A590" t="s">
        <v>4</v>
      </c>
      <c r="B590" s="4" t="s">
        <v>5</v>
      </c>
      <c r="C590" s="4" t="s">
        <v>10</v>
      </c>
    </row>
    <row r="591" spans="1:6">
      <c r="A591" t="n">
        <v>6495</v>
      </c>
      <c r="B591" s="41" t="n">
        <v>16</v>
      </c>
      <c r="C591" s="7" t="n">
        <v>0</v>
      </c>
    </row>
    <row r="592" spans="1:6">
      <c r="A592" t="s">
        <v>4</v>
      </c>
      <c r="B592" s="4" t="s">
        <v>5</v>
      </c>
      <c r="C592" s="4" t="s">
        <v>10</v>
      </c>
      <c r="D592" s="4" t="s">
        <v>77</v>
      </c>
      <c r="E592" s="4" t="s">
        <v>13</v>
      </c>
      <c r="F592" s="4" t="s">
        <v>13</v>
      </c>
    </row>
    <row r="593" spans="1:6">
      <c r="A593" t="n">
        <v>6498</v>
      </c>
      <c r="B593" s="54" t="n">
        <v>26</v>
      </c>
      <c r="C593" s="7" t="n">
        <v>2</v>
      </c>
      <c r="D593" s="7" t="s">
        <v>101</v>
      </c>
      <c r="E593" s="7" t="n">
        <v>2</v>
      </c>
      <c r="F593" s="7" t="n">
        <v>0</v>
      </c>
    </row>
    <row r="594" spans="1:6">
      <c r="A594" t="s">
        <v>4</v>
      </c>
      <c r="B594" s="4" t="s">
        <v>5</v>
      </c>
    </row>
    <row r="595" spans="1:6">
      <c r="A595" t="n">
        <v>6563</v>
      </c>
      <c r="B595" s="34" t="n">
        <v>28</v>
      </c>
    </row>
    <row r="596" spans="1:6">
      <c r="A596" t="s">
        <v>4</v>
      </c>
      <c r="B596" s="4" t="s">
        <v>5</v>
      </c>
      <c r="C596" s="4" t="s">
        <v>13</v>
      </c>
      <c r="D596" s="4" t="s">
        <v>10</v>
      </c>
      <c r="E596" s="4" t="s">
        <v>10</v>
      </c>
      <c r="F596" s="4" t="s">
        <v>13</v>
      </c>
    </row>
    <row r="597" spans="1:6">
      <c r="A597" t="n">
        <v>6564</v>
      </c>
      <c r="B597" s="32" t="n">
        <v>25</v>
      </c>
      <c r="C597" s="7" t="n">
        <v>1</v>
      </c>
      <c r="D597" s="7" t="n">
        <v>260</v>
      </c>
      <c r="E597" s="7" t="n">
        <v>640</v>
      </c>
      <c r="F597" s="7" t="n">
        <v>1</v>
      </c>
    </row>
    <row r="598" spans="1:6">
      <c r="A598" t="s">
        <v>4</v>
      </c>
      <c r="B598" s="4" t="s">
        <v>5</v>
      </c>
      <c r="C598" s="4" t="s">
        <v>13</v>
      </c>
      <c r="D598" s="4" t="s">
        <v>10</v>
      </c>
      <c r="E598" s="4" t="s">
        <v>6</v>
      </c>
    </row>
    <row r="599" spans="1:6">
      <c r="A599" t="n">
        <v>6571</v>
      </c>
      <c r="B599" s="53" t="n">
        <v>51</v>
      </c>
      <c r="C599" s="7" t="n">
        <v>4</v>
      </c>
      <c r="D599" s="7" t="n">
        <v>16</v>
      </c>
      <c r="E599" s="7" t="s">
        <v>102</v>
      </c>
    </row>
    <row r="600" spans="1:6">
      <c r="A600" t="s">
        <v>4</v>
      </c>
      <c r="B600" s="4" t="s">
        <v>5</v>
      </c>
      <c r="C600" s="4" t="s">
        <v>10</v>
      </c>
    </row>
    <row r="601" spans="1:6">
      <c r="A601" t="n">
        <v>6585</v>
      </c>
      <c r="B601" s="41" t="n">
        <v>16</v>
      </c>
      <c r="C601" s="7" t="n">
        <v>0</v>
      </c>
    </row>
    <row r="602" spans="1:6">
      <c r="A602" t="s">
        <v>4</v>
      </c>
      <c r="B602" s="4" t="s">
        <v>5</v>
      </c>
      <c r="C602" s="4" t="s">
        <v>10</v>
      </c>
      <c r="D602" s="4" t="s">
        <v>77</v>
      </c>
      <c r="E602" s="4" t="s">
        <v>13</v>
      </c>
      <c r="F602" s="4" t="s">
        <v>13</v>
      </c>
    </row>
    <row r="603" spans="1:6">
      <c r="A603" t="n">
        <v>6588</v>
      </c>
      <c r="B603" s="54" t="n">
        <v>26</v>
      </c>
      <c r="C603" s="7" t="n">
        <v>16</v>
      </c>
      <c r="D603" s="7" t="s">
        <v>103</v>
      </c>
      <c r="E603" s="7" t="n">
        <v>2</v>
      </c>
      <c r="F603" s="7" t="n">
        <v>0</v>
      </c>
    </row>
    <row r="604" spans="1:6">
      <c r="A604" t="s">
        <v>4</v>
      </c>
      <c r="B604" s="4" t="s">
        <v>5</v>
      </c>
    </row>
    <row r="605" spans="1:6">
      <c r="A605" t="n">
        <v>6667</v>
      </c>
      <c r="B605" s="34" t="n">
        <v>28</v>
      </c>
    </row>
    <row r="606" spans="1:6">
      <c r="A606" t="s">
        <v>4</v>
      </c>
      <c r="B606" s="4" t="s">
        <v>5</v>
      </c>
      <c r="C606" s="4" t="s">
        <v>13</v>
      </c>
      <c r="D606" s="4" t="s">
        <v>10</v>
      </c>
      <c r="E606" s="4" t="s">
        <v>10</v>
      </c>
      <c r="F606" s="4" t="s">
        <v>13</v>
      </c>
    </row>
    <row r="607" spans="1:6">
      <c r="A607" t="n">
        <v>6668</v>
      </c>
      <c r="B607" s="32" t="n">
        <v>25</v>
      </c>
      <c r="C607" s="7" t="n">
        <v>1</v>
      </c>
      <c r="D607" s="7" t="n">
        <v>60</v>
      </c>
      <c r="E607" s="7" t="n">
        <v>640</v>
      </c>
      <c r="F607" s="7" t="n">
        <v>1</v>
      </c>
    </row>
    <row r="608" spans="1:6">
      <c r="A608" t="s">
        <v>4</v>
      </c>
      <c r="B608" s="4" t="s">
        <v>5</v>
      </c>
      <c r="C608" s="4" t="s">
        <v>13</v>
      </c>
      <c r="D608" s="4" t="s">
        <v>10</v>
      </c>
      <c r="E608" s="4" t="s">
        <v>6</v>
      </c>
    </row>
    <row r="609" spans="1:6">
      <c r="A609" t="n">
        <v>6675</v>
      </c>
      <c r="B609" s="53" t="n">
        <v>51</v>
      </c>
      <c r="C609" s="7" t="n">
        <v>4</v>
      </c>
      <c r="D609" s="7" t="n">
        <v>122</v>
      </c>
      <c r="E609" s="7" t="s">
        <v>104</v>
      </c>
    </row>
    <row r="610" spans="1:6">
      <c r="A610" t="s">
        <v>4</v>
      </c>
      <c r="B610" s="4" t="s">
        <v>5</v>
      </c>
      <c r="C610" s="4" t="s">
        <v>10</v>
      </c>
    </row>
    <row r="611" spans="1:6">
      <c r="A611" t="n">
        <v>6689</v>
      </c>
      <c r="B611" s="41" t="n">
        <v>16</v>
      </c>
      <c r="C611" s="7" t="n">
        <v>0</v>
      </c>
    </row>
    <row r="612" spans="1:6">
      <c r="A612" t="s">
        <v>4</v>
      </c>
      <c r="B612" s="4" t="s">
        <v>5</v>
      </c>
      <c r="C612" s="4" t="s">
        <v>10</v>
      </c>
      <c r="D612" s="4" t="s">
        <v>77</v>
      </c>
      <c r="E612" s="4" t="s">
        <v>13</v>
      </c>
      <c r="F612" s="4" t="s">
        <v>13</v>
      </c>
      <c r="G612" s="4" t="s">
        <v>77</v>
      </c>
      <c r="H612" s="4" t="s">
        <v>13</v>
      </c>
      <c r="I612" s="4" t="s">
        <v>13</v>
      </c>
    </row>
    <row r="613" spans="1:6">
      <c r="A613" t="n">
        <v>6692</v>
      </c>
      <c r="B613" s="54" t="n">
        <v>26</v>
      </c>
      <c r="C613" s="7" t="n">
        <v>122</v>
      </c>
      <c r="D613" s="7" t="s">
        <v>105</v>
      </c>
      <c r="E613" s="7" t="n">
        <v>2</v>
      </c>
      <c r="F613" s="7" t="n">
        <v>3</v>
      </c>
      <c r="G613" s="7" t="s">
        <v>106</v>
      </c>
      <c r="H613" s="7" t="n">
        <v>2</v>
      </c>
      <c r="I613" s="7" t="n">
        <v>0</v>
      </c>
    </row>
    <row r="614" spans="1:6">
      <c r="A614" t="s">
        <v>4</v>
      </c>
      <c r="B614" s="4" t="s">
        <v>5</v>
      </c>
    </row>
    <row r="615" spans="1:6">
      <c r="A615" t="n">
        <v>6802</v>
      </c>
      <c r="B615" s="34" t="n">
        <v>28</v>
      </c>
    </row>
    <row r="616" spans="1:6">
      <c r="A616" t="s">
        <v>4</v>
      </c>
      <c r="B616" s="4" t="s">
        <v>5</v>
      </c>
      <c r="C616" s="4" t="s">
        <v>13</v>
      </c>
      <c r="D616" s="4" t="s">
        <v>10</v>
      </c>
      <c r="E616" s="4" t="s">
        <v>10</v>
      </c>
      <c r="F616" s="4" t="s">
        <v>13</v>
      </c>
    </row>
    <row r="617" spans="1:6">
      <c r="A617" t="n">
        <v>6803</v>
      </c>
      <c r="B617" s="32" t="n">
        <v>25</v>
      </c>
      <c r="C617" s="7" t="n">
        <v>1</v>
      </c>
      <c r="D617" s="7" t="n">
        <v>160</v>
      </c>
      <c r="E617" s="7" t="n">
        <v>570</v>
      </c>
      <c r="F617" s="7" t="n">
        <v>2</v>
      </c>
    </row>
    <row r="618" spans="1:6">
      <c r="A618" t="s">
        <v>4</v>
      </c>
      <c r="B618" s="4" t="s">
        <v>5</v>
      </c>
      <c r="C618" s="4" t="s">
        <v>13</v>
      </c>
      <c r="D618" s="4" t="s">
        <v>10</v>
      </c>
      <c r="E618" s="4" t="s">
        <v>6</v>
      </c>
    </row>
    <row r="619" spans="1:6">
      <c r="A619" t="n">
        <v>6810</v>
      </c>
      <c r="B619" s="53" t="n">
        <v>51</v>
      </c>
      <c r="C619" s="7" t="n">
        <v>4</v>
      </c>
      <c r="D619" s="7" t="n">
        <v>4</v>
      </c>
      <c r="E619" s="7" t="s">
        <v>107</v>
      </c>
    </row>
    <row r="620" spans="1:6">
      <c r="A620" t="s">
        <v>4</v>
      </c>
      <c r="B620" s="4" t="s">
        <v>5</v>
      </c>
      <c r="C620" s="4" t="s">
        <v>10</v>
      </c>
    </row>
    <row r="621" spans="1:6">
      <c r="A621" t="n">
        <v>6825</v>
      </c>
      <c r="B621" s="41" t="n">
        <v>16</v>
      </c>
      <c r="C621" s="7" t="n">
        <v>0</v>
      </c>
    </row>
    <row r="622" spans="1:6">
      <c r="A622" t="s">
        <v>4</v>
      </c>
      <c r="B622" s="4" t="s">
        <v>5</v>
      </c>
      <c r="C622" s="4" t="s">
        <v>10</v>
      </c>
      <c r="D622" s="4" t="s">
        <v>77</v>
      </c>
      <c r="E622" s="4" t="s">
        <v>13</v>
      </c>
      <c r="F622" s="4" t="s">
        <v>13</v>
      </c>
    </row>
    <row r="623" spans="1:6">
      <c r="A623" t="n">
        <v>6828</v>
      </c>
      <c r="B623" s="54" t="n">
        <v>26</v>
      </c>
      <c r="C623" s="7" t="n">
        <v>4</v>
      </c>
      <c r="D623" s="7" t="s">
        <v>108</v>
      </c>
      <c r="E623" s="7" t="n">
        <v>2</v>
      </c>
      <c r="F623" s="7" t="n">
        <v>0</v>
      </c>
    </row>
    <row r="624" spans="1:6">
      <c r="A624" t="s">
        <v>4</v>
      </c>
      <c r="B624" s="4" t="s">
        <v>5</v>
      </c>
    </row>
    <row r="625" spans="1:9">
      <c r="A625" t="n">
        <v>6844</v>
      </c>
      <c r="B625" s="34" t="n">
        <v>28</v>
      </c>
    </row>
    <row r="626" spans="1:9">
      <c r="A626" t="s">
        <v>4</v>
      </c>
      <c r="B626" s="4" t="s">
        <v>5</v>
      </c>
      <c r="C626" s="4" t="s">
        <v>13</v>
      </c>
      <c r="D626" s="4" t="s">
        <v>10</v>
      </c>
      <c r="E626" s="4" t="s">
        <v>10</v>
      </c>
      <c r="F626" s="4" t="s">
        <v>13</v>
      </c>
    </row>
    <row r="627" spans="1:9">
      <c r="A627" t="n">
        <v>6845</v>
      </c>
      <c r="B627" s="32" t="n">
        <v>25</v>
      </c>
      <c r="C627" s="7" t="n">
        <v>1</v>
      </c>
      <c r="D627" s="7" t="n">
        <v>60</v>
      </c>
      <c r="E627" s="7" t="n">
        <v>500</v>
      </c>
      <c r="F627" s="7" t="n">
        <v>2</v>
      </c>
    </row>
    <row r="628" spans="1:9">
      <c r="A628" t="s">
        <v>4</v>
      </c>
      <c r="B628" s="4" t="s">
        <v>5</v>
      </c>
      <c r="C628" s="4" t="s">
        <v>13</v>
      </c>
      <c r="D628" s="4" t="s">
        <v>10</v>
      </c>
      <c r="E628" s="4" t="s">
        <v>6</v>
      </c>
    </row>
    <row r="629" spans="1:9">
      <c r="A629" t="n">
        <v>6852</v>
      </c>
      <c r="B629" s="53" t="n">
        <v>51</v>
      </c>
      <c r="C629" s="7" t="n">
        <v>4</v>
      </c>
      <c r="D629" s="7" t="n">
        <v>7</v>
      </c>
      <c r="E629" s="7" t="s">
        <v>109</v>
      </c>
    </row>
    <row r="630" spans="1:9">
      <c r="A630" t="s">
        <v>4</v>
      </c>
      <c r="B630" s="4" t="s">
        <v>5</v>
      </c>
      <c r="C630" s="4" t="s">
        <v>10</v>
      </c>
    </row>
    <row r="631" spans="1:9">
      <c r="A631" t="n">
        <v>6865</v>
      </c>
      <c r="B631" s="41" t="n">
        <v>16</v>
      </c>
      <c r="C631" s="7" t="n">
        <v>0</v>
      </c>
    </row>
    <row r="632" spans="1:9">
      <c r="A632" t="s">
        <v>4</v>
      </c>
      <c r="B632" s="4" t="s">
        <v>5</v>
      </c>
      <c r="C632" s="4" t="s">
        <v>10</v>
      </c>
      <c r="D632" s="4" t="s">
        <v>77</v>
      </c>
      <c r="E632" s="4" t="s">
        <v>13</v>
      </c>
      <c r="F632" s="4" t="s">
        <v>13</v>
      </c>
    </row>
    <row r="633" spans="1:9">
      <c r="A633" t="n">
        <v>6868</v>
      </c>
      <c r="B633" s="54" t="n">
        <v>26</v>
      </c>
      <c r="C633" s="7" t="n">
        <v>7</v>
      </c>
      <c r="D633" s="7" t="s">
        <v>110</v>
      </c>
      <c r="E633" s="7" t="n">
        <v>2</v>
      </c>
      <c r="F633" s="7" t="n">
        <v>0</v>
      </c>
    </row>
    <row r="634" spans="1:9">
      <c r="A634" t="s">
        <v>4</v>
      </c>
      <c r="B634" s="4" t="s">
        <v>5</v>
      </c>
    </row>
    <row r="635" spans="1:9">
      <c r="A635" t="n">
        <v>6885</v>
      </c>
      <c r="B635" s="34" t="n">
        <v>28</v>
      </c>
    </row>
    <row r="636" spans="1:9">
      <c r="A636" t="s">
        <v>4</v>
      </c>
      <c r="B636" s="4" t="s">
        <v>5</v>
      </c>
      <c r="C636" s="4" t="s">
        <v>13</v>
      </c>
      <c r="D636" s="4" t="s">
        <v>10</v>
      </c>
      <c r="E636" s="4" t="s">
        <v>10</v>
      </c>
      <c r="F636" s="4" t="s">
        <v>13</v>
      </c>
    </row>
    <row r="637" spans="1:9">
      <c r="A637" t="n">
        <v>6886</v>
      </c>
      <c r="B637" s="32" t="n">
        <v>25</v>
      </c>
      <c r="C637" s="7" t="n">
        <v>1</v>
      </c>
      <c r="D637" s="7" t="n">
        <v>60</v>
      </c>
      <c r="E637" s="7" t="n">
        <v>640</v>
      </c>
      <c r="F637" s="7" t="n">
        <v>1</v>
      </c>
    </row>
    <row r="638" spans="1:9">
      <c r="A638" t="s">
        <v>4</v>
      </c>
      <c r="B638" s="4" t="s">
        <v>5</v>
      </c>
      <c r="C638" s="4" t="s">
        <v>13</v>
      </c>
      <c r="D638" s="4" t="s">
        <v>10</v>
      </c>
      <c r="E638" s="4" t="s">
        <v>6</v>
      </c>
    </row>
    <row r="639" spans="1:9">
      <c r="A639" t="n">
        <v>6893</v>
      </c>
      <c r="B639" s="53" t="n">
        <v>51</v>
      </c>
      <c r="C639" s="7" t="n">
        <v>4</v>
      </c>
      <c r="D639" s="7" t="n">
        <v>122</v>
      </c>
      <c r="E639" s="7" t="s">
        <v>111</v>
      </c>
    </row>
    <row r="640" spans="1:9">
      <c r="A640" t="s">
        <v>4</v>
      </c>
      <c r="B640" s="4" t="s">
        <v>5</v>
      </c>
      <c r="C640" s="4" t="s">
        <v>10</v>
      </c>
    </row>
    <row r="641" spans="1:6">
      <c r="A641" t="n">
        <v>6907</v>
      </c>
      <c r="B641" s="41" t="n">
        <v>16</v>
      </c>
      <c r="C641" s="7" t="n">
        <v>0</v>
      </c>
    </row>
    <row r="642" spans="1:6">
      <c r="A642" t="s">
        <v>4</v>
      </c>
      <c r="B642" s="4" t="s">
        <v>5</v>
      </c>
      <c r="C642" s="4" t="s">
        <v>10</v>
      </c>
      <c r="D642" s="4" t="s">
        <v>77</v>
      </c>
      <c r="E642" s="4" t="s">
        <v>13</v>
      </c>
      <c r="F642" s="4" t="s">
        <v>13</v>
      </c>
      <c r="G642" s="4" t="s">
        <v>77</v>
      </c>
      <c r="H642" s="4" t="s">
        <v>13</v>
      </c>
      <c r="I642" s="4" t="s">
        <v>13</v>
      </c>
    </row>
    <row r="643" spans="1:6">
      <c r="A643" t="n">
        <v>6910</v>
      </c>
      <c r="B643" s="54" t="n">
        <v>26</v>
      </c>
      <c r="C643" s="7" t="n">
        <v>122</v>
      </c>
      <c r="D643" s="7" t="s">
        <v>112</v>
      </c>
      <c r="E643" s="7" t="n">
        <v>2</v>
      </c>
      <c r="F643" s="7" t="n">
        <v>3</v>
      </c>
      <c r="G643" s="7" t="s">
        <v>113</v>
      </c>
      <c r="H643" s="7" t="n">
        <v>2</v>
      </c>
      <c r="I643" s="7" t="n">
        <v>0</v>
      </c>
    </row>
    <row r="644" spans="1:6">
      <c r="A644" t="s">
        <v>4</v>
      </c>
      <c r="B644" s="4" t="s">
        <v>5</v>
      </c>
    </row>
    <row r="645" spans="1:6">
      <c r="A645" t="n">
        <v>7061</v>
      </c>
      <c r="B645" s="34" t="n">
        <v>28</v>
      </c>
    </row>
    <row r="646" spans="1:6">
      <c r="A646" t="s">
        <v>4</v>
      </c>
      <c r="B646" s="4" t="s">
        <v>5</v>
      </c>
      <c r="C646" s="4" t="s">
        <v>10</v>
      </c>
    </row>
    <row r="647" spans="1:6">
      <c r="A647" t="n">
        <v>7062</v>
      </c>
      <c r="B647" s="41" t="n">
        <v>16</v>
      </c>
      <c r="C647" s="7" t="n">
        <v>500</v>
      </c>
    </row>
    <row r="648" spans="1:6">
      <c r="A648" t="s">
        <v>4</v>
      </c>
      <c r="B648" s="4" t="s">
        <v>5</v>
      </c>
      <c r="C648" s="4" t="s">
        <v>13</v>
      </c>
      <c r="D648" s="4" t="s">
        <v>10</v>
      </c>
      <c r="E648" s="4" t="s">
        <v>29</v>
      </c>
    </row>
    <row r="649" spans="1:6">
      <c r="A649" t="n">
        <v>7065</v>
      </c>
      <c r="B649" s="37" t="n">
        <v>58</v>
      </c>
      <c r="C649" s="7" t="n">
        <v>0</v>
      </c>
      <c r="D649" s="7" t="n">
        <v>300</v>
      </c>
      <c r="E649" s="7" t="n">
        <v>0.300000011920929</v>
      </c>
    </row>
    <row r="650" spans="1:6">
      <c r="A650" t="s">
        <v>4</v>
      </c>
      <c r="B650" s="4" t="s">
        <v>5</v>
      </c>
      <c r="C650" s="4" t="s">
        <v>13</v>
      </c>
      <c r="D650" s="4" t="s">
        <v>10</v>
      </c>
    </row>
    <row r="651" spans="1:6">
      <c r="A651" t="n">
        <v>7073</v>
      </c>
      <c r="B651" s="37" t="n">
        <v>58</v>
      </c>
      <c r="C651" s="7" t="n">
        <v>255</v>
      </c>
      <c r="D651" s="7" t="n">
        <v>0</v>
      </c>
    </row>
    <row r="652" spans="1:6">
      <c r="A652" t="s">
        <v>4</v>
      </c>
      <c r="B652" s="4" t="s">
        <v>5</v>
      </c>
      <c r="C652" s="4" t="s">
        <v>13</v>
      </c>
      <c r="D652" s="4" t="s">
        <v>10</v>
      </c>
      <c r="E652" s="4" t="s">
        <v>29</v>
      </c>
      <c r="F652" s="4" t="s">
        <v>10</v>
      </c>
      <c r="G652" s="4" t="s">
        <v>9</v>
      </c>
      <c r="H652" s="4" t="s">
        <v>9</v>
      </c>
      <c r="I652" s="4" t="s">
        <v>10</v>
      </c>
      <c r="J652" s="4" t="s">
        <v>10</v>
      </c>
      <c r="K652" s="4" t="s">
        <v>9</v>
      </c>
      <c r="L652" s="4" t="s">
        <v>9</v>
      </c>
      <c r="M652" s="4" t="s">
        <v>9</v>
      </c>
      <c r="N652" s="4" t="s">
        <v>9</v>
      </c>
      <c r="O652" s="4" t="s">
        <v>6</v>
      </c>
    </row>
    <row r="653" spans="1:6">
      <c r="A653" t="n">
        <v>7077</v>
      </c>
      <c r="B653" s="16" t="n">
        <v>50</v>
      </c>
      <c r="C653" s="7" t="n">
        <v>0</v>
      </c>
      <c r="D653" s="7" t="n">
        <v>12105</v>
      </c>
      <c r="E653" s="7" t="n">
        <v>1</v>
      </c>
      <c r="F653" s="7" t="n">
        <v>0</v>
      </c>
      <c r="G653" s="7" t="n">
        <v>0</v>
      </c>
      <c r="H653" s="7" t="n">
        <v>0</v>
      </c>
      <c r="I653" s="7" t="n">
        <v>0</v>
      </c>
      <c r="J653" s="7" t="n">
        <v>65533</v>
      </c>
      <c r="K653" s="7" t="n">
        <v>0</v>
      </c>
      <c r="L653" s="7" t="n">
        <v>0</v>
      </c>
      <c r="M653" s="7" t="n">
        <v>0</v>
      </c>
      <c r="N653" s="7" t="n">
        <v>0</v>
      </c>
      <c r="O653" s="7" t="s">
        <v>12</v>
      </c>
    </row>
    <row r="654" spans="1:6">
      <c r="A654" t="s">
        <v>4</v>
      </c>
      <c r="B654" s="4" t="s">
        <v>5</v>
      </c>
      <c r="C654" s="4" t="s">
        <v>13</v>
      </c>
      <c r="D654" s="4" t="s">
        <v>10</v>
      </c>
      <c r="E654" s="4" t="s">
        <v>10</v>
      </c>
      <c r="F654" s="4" t="s">
        <v>10</v>
      </c>
      <c r="G654" s="4" t="s">
        <v>10</v>
      </c>
      <c r="H654" s="4" t="s">
        <v>13</v>
      </c>
    </row>
    <row r="655" spans="1:6">
      <c r="A655" t="n">
        <v>7116</v>
      </c>
      <c r="B655" s="32" t="n">
        <v>25</v>
      </c>
      <c r="C655" s="7" t="n">
        <v>5</v>
      </c>
      <c r="D655" s="7" t="n">
        <v>65535</v>
      </c>
      <c r="E655" s="7" t="n">
        <v>500</v>
      </c>
      <c r="F655" s="7" t="n">
        <v>800</v>
      </c>
      <c r="G655" s="7" t="n">
        <v>140</v>
      </c>
      <c r="H655" s="7" t="n">
        <v>0</v>
      </c>
    </row>
    <row r="656" spans="1:6">
      <c r="A656" t="s">
        <v>4</v>
      </c>
      <c r="B656" s="4" t="s">
        <v>5</v>
      </c>
      <c r="C656" s="4" t="s">
        <v>10</v>
      </c>
      <c r="D656" s="4" t="s">
        <v>13</v>
      </c>
      <c r="E656" s="4" t="s">
        <v>77</v>
      </c>
      <c r="F656" s="4" t="s">
        <v>13</v>
      </c>
      <c r="G656" s="4" t="s">
        <v>13</v>
      </c>
      <c r="H656" s="4" t="s">
        <v>13</v>
      </c>
      <c r="I656" s="4" t="s">
        <v>77</v>
      </c>
      <c r="J656" s="4" t="s">
        <v>13</v>
      </c>
      <c r="K656" s="4" t="s">
        <v>13</v>
      </c>
      <c r="L656" s="4" t="s">
        <v>13</v>
      </c>
      <c r="M656" s="4" t="s">
        <v>77</v>
      </c>
      <c r="N656" s="4" t="s">
        <v>13</v>
      </c>
      <c r="O656" s="4" t="s">
        <v>13</v>
      </c>
    </row>
    <row r="657" spans="1:15">
      <c r="A657" t="n">
        <v>7127</v>
      </c>
      <c r="B657" s="33" t="n">
        <v>24</v>
      </c>
      <c r="C657" s="7" t="n">
        <v>65533</v>
      </c>
      <c r="D657" s="7" t="n">
        <v>11</v>
      </c>
      <c r="E657" s="7" t="s">
        <v>114</v>
      </c>
      <c r="F657" s="7" t="n">
        <v>2</v>
      </c>
      <c r="G657" s="7" t="n">
        <v>3</v>
      </c>
      <c r="H657" s="7" t="n">
        <v>11</v>
      </c>
      <c r="I657" s="7" t="s">
        <v>115</v>
      </c>
      <c r="J657" s="7" t="n">
        <v>2</v>
      </c>
      <c r="K657" s="7" t="n">
        <v>3</v>
      </c>
      <c r="L657" s="7" t="n">
        <v>11</v>
      </c>
      <c r="M657" s="7" t="s">
        <v>116</v>
      </c>
      <c r="N657" s="7" t="n">
        <v>2</v>
      </c>
      <c r="O657" s="7" t="n">
        <v>0</v>
      </c>
    </row>
    <row r="658" spans="1:15">
      <c r="A658" t="s">
        <v>4</v>
      </c>
      <c r="B658" s="4" t="s">
        <v>5</v>
      </c>
    </row>
    <row r="659" spans="1:15">
      <c r="A659" t="n">
        <v>7553</v>
      </c>
      <c r="B659" s="34" t="n">
        <v>28</v>
      </c>
    </row>
    <row r="660" spans="1:15">
      <c r="A660" t="s">
        <v>4</v>
      </c>
      <c r="B660" s="4" t="s">
        <v>5</v>
      </c>
      <c r="C660" s="4" t="s">
        <v>13</v>
      </c>
    </row>
    <row r="661" spans="1:15">
      <c r="A661" t="n">
        <v>7554</v>
      </c>
      <c r="B661" s="36" t="n">
        <v>27</v>
      </c>
      <c r="C661" s="7" t="n">
        <v>0</v>
      </c>
    </row>
    <row r="662" spans="1:15">
      <c r="A662" t="s">
        <v>4</v>
      </c>
      <c r="B662" s="4" t="s">
        <v>5</v>
      </c>
      <c r="C662" s="4" t="s">
        <v>13</v>
      </c>
      <c r="D662" s="4" t="s">
        <v>10</v>
      </c>
      <c r="E662" s="4" t="s">
        <v>10</v>
      </c>
      <c r="F662" s="4" t="s">
        <v>10</v>
      </c>
      <c r="G662" s="4" t="s">
        <v>10</v>
      </c>
      <c r="H662" s="4" t="s">
        <v>13</v>
      </c>
    </row>
    <row r="663" spans="1:15">
      <c r="A663" t="n">
        <v>7556</v>
      </c>
      <c r="B663" s="32" t="n">
        <v>25</v>
      </c>
      <c r="C663" s="7" t="n">
        <v>5</v>
      </c>
      <c r="D663" s="7" t="n">
        <v>65535</v>
      </c>
      <c r="E663" s="7" t="n">
        <v>65535</v>
      </c>
      <c r="F663" s="7" t="n">
        <v>65535</v>
      </c>
      <c r="G663" s="7" t="n">
        <v>65535</v>
      </c>
      <c r="H663" s="7" t="n">
        <v>0</v>
      </c>
    </row>
    <row r="664" spans="1:15">
      <c r="A664" t="s">
        <v>4</v>
      </c>
      <c r="B664" s="4" t="s">
        <v>5</v>
      </c>
      <c r="C664" s="4" t="s">
        <v>13</v>
      </c>
      <c r="D664" s="4" t="s">
        <v>10</v>
      </c>
      <c r="E664" s="4" t="s">
        <v>29</v>
      </c>
    </row>
    <row r="665" spans="1:15">
      <c r="A665" t="n">
        <v>7567</v>
      </c>
      <c r="B665" s="37" t="n">
        <v>58</v>
      </c>
      <c r="C665" s="7" t="n">
        <v>0</v>
      </c>
      <c r="D665" s="7" t="n">
        <v>1000</v>
      </c>
      <c r="E665" s="7" t="n">
        <v>1</v>
      </c>
    </row>
    <row r="666" spans="1:15">
      <c r="A666" t="s">
        <v>4</v>
      </c>
      <c r="B666" s="4" t="s">
        <v>5</v>
      </c>
      <c r="C666" s="4" t="s">
        <v>13</v>
      </c>
      <c r="D666" s="4" t="s">
        <v>10</v>
      </c>
    </row>
    <row r="667" spans="1:15">
      <c r="A667" t="n">
        <v>7575</v>
      </c>
      <c r="B667" s="37" t="n">
        <v>58</v>
      </c>
      <c r="C667" s="7" t="n">
        <v>255</v>
      </c>
      <c r="D667" s="7" t="n">
        <v>0</v>
      </c>
    </row>
    <row r="668" spans="1:15">
      <c r="A668" t="s">
        <v>4</v>
      </c>
      <c r="B668" s="4" t="s">
        <v>5</v>
      </c>
      <c r="C668" s="4" t="s">
        <v>10</v>
      </c>
      <c r="D668" s="4" t="s">
        <v>9</v>
      </c>
    </row>
    <row r="669" spans="1:15">
      <c r="A669" t="n">
        <v>7579</v>
      </c>
      <c r="B669" s="55" t="n">
        <v>44</v>
      </c>
      <c r="C669" s="7" t="n">
        <v>61456</v>
      </c>
      <c r="D669" s="7" t="n">
        <v>128</v>
      </c>
    </row>
    <row r="670" spans="1:15">
      <c r="A670" t="s">
        <v>4</v>
      </c>
      <c r="B670" s="4" t="s">
        <v>5</v>
      </c>
      <c r="C670" s="4" t="s">
        <v>13</v>
      </c>
      <c r="D670" s="4" t="s">
        <v>6</v>
      </c>
    </row>
    <row r="671" spans="1:15">
      <c r="A671" t="n">
        <v>7586</v>
      </c>
      <c r="B671" s="8" t="n">
        <v>2</v>
      </c>
      <c r="C671" s="7" t="n">
        <v>10</v>
      </c>
      <c r="D671" s="7" t="s">
        <v>117</v>
      </c>
    </row>
    <row r="672" spans="1:15">
      <c r="A672" t="s">
        <v>4</v>
      </c>
      <c r="B672" s="4" t="s">
        <v>5</v>
      </c>
      <c r="C672" s="4" t="s">
        <v>10</v>
      </c>
    </row>
    <row r="673" spans="1:15">
      <c r="A673" t="n">
        <v>7601</v>
      </c>
      <c r="B673" s="41" t="n">
        <v>16</v>
      </c>
      <c r="C673" s="7" t="n">
        <v>0</v>
      </c>
    </row>
    <row r="674" spans="1:15">
      <c r="A674" t="s">
        <v>4</v>
      </c>
      <c r="B674" s="4" t="s">
        <v>5</v>
      </c>
      <c r="C674" s="4" t="s">
        <v>13</v>
      </c>
      <c r="D674" s="4" t="s">
        <v>10</v>
      </c>
    </row>
    <row r="675" spans="1:15">
      <c r="A675" t="n">
        <v>7604</v>
      </c>
      <c r="B675" s="37" t="n">
        <v>58</v>
      </c>
      <c r="C675" s="7" t="n">
        <v>105</v>
      </c>
      <c r="D675" s="7" t="n">
        <v>300</v>
      </c>
    </row>
    <row r="676" spans="1:15">
      <c r="A676" t="s">
        <v>4</v>
      </c>
      <c r="B676" s="4" t="s">
        <v>5</v>
      </c>
      <c r="C676" s="4" t="s">
        <v>29</v>
      </c>
      <c r="D676" s="4" t="s">
        <v>10</v>
      </c>
    </row>
    <row r="677" spans="1:15">
      <c r="A677" t="n">
        <v>7608</v>
      </c>
      <c r="B677" s="48" t="n">
        <v>103</v>
      </c>
      <c r="C677" s="7" t="n">
        <v>1</v>
      </c>
      <c r="D677" s="7" t="n">
        <v>300</v>
      </c>
    </row>
    <row r="678" spans="1:15">
      <c r="A678" t="s">
        <v>4</v>
      </c>
      <c r="B678" s="4" t="s">
        <v>5</v>
      </c>
      <c r="C678" s="4" t="s">
        <v>13</v>
      </c>
      <c r="D678" s="4" t="s">
        <v>10</v>
      </c>
    </row>
    <row r="679" spans="1:15">
      <c r="A679" t="n">
        <v>7615</v>
      </c>
      <c r="B679" s="49" t="n">
        <v>72</v>
      </c>
      <c r="C679" s="7" t="n">
        <v>4</v>
      </c>
      <c r="D679" s="7" t="n">
        <v>0</v>
      </c>
    </row>
    <row r="680" spans="1:15">
      <c r="A680" t="s">
        <v>4</v>
      </c>
      <c r="B680" s="4" t="s">
        <v>5</v>
      </c>
      <c r="C680" s="4" t="s">
        <v>9</v>
      </c>
    </row>
    <row r="681" spans="1:15">
      <c r="A681" t="n">
        <v>7619</v>
      </c>
      <c r="B681" s="43" t="n">
        <v>15</v>
      </c>
      <c r="C681" s="7" t="n">
        <v>1073741824</v>
      </c>
    </row>
    <row r="682" spans="1:15">
      <c r="A682" t="s">
        <v>4</v>
      </c>
      <c r="B682" s="4" t="s">
        <v>5</v>
      </c>
      <c r="C682" s="4" t="s">
        <v>13</v>
      </c>
    </row>
    <row r="683" spans="1:15">
      <c r="A683" t="n">
        <v>7624</v>
      </c>
      <c r="B683" s="35" t="n">
        <v>64</v>
      </c>
      <c r="C683" s="7" t="n">
        <v>3</v>
      </c>
    </row>
    <row r="684" spans="1:15">
      <c r="A684" t="s">
        <v>4</v>
      </c>
      <c r="B684" s="4" t="s">
        <v>5</v>
      </c>
      <c r="C684" s="4" t="s">
        <v>13</v>
      </c>
    </row>
    <row r="685" spans="1:15">
      <c r="A685" t="n">
        <v>7626</v>
      </c>
      <c r="B685" s="15" t="n">
        <v>74</v>
      </c>
      <c r="C685" s="7" t="n">
        <v>67</v>
      </c>
    </row>
    <row r="686" spans="1:15">
      <c r="A686" t="s">
        <v>4</v>
      </c>
      <c r="B686" s="4" t="s">
        <v>5</v>
      </c>
      <c r="C686" s="4" t="s">
        <v>13</v>
      </c>
      <c r="D686" s="4" t="s">
        <v>13</v>
      </c>
      <c r="E686" s="4" t="s">
        <v>10</v>
      </c>
    </row>
    <row r="687" spans="1:15">
      <c r="A687" t="n">
        <v>7628</v>
      </c>
      <c r="B687" s="52" t="n">
        <v>45</v>
      </c>
      <c r="C687" s="7" t="n">
        <v>8</v>
      </c>
      <c r="D687" s="7" t="n">
        <v>1</v>
      </c>
      <c r="E687" s="7" t="n">
        <v>0</v>
      </c>
    </row>
    <row r="688" spans="1:15">
      <c r="A688" t="s">
        <v>4</v>
      </c>
      <c r="B688" s="4" t="s">
        <v>5</v>
      </c>
      <c r="C688" s="4" t="s">
        <v>10</v>
      </c>
    </row>
    <row r="689" spans="1:5">
      <c r="A689" t="n">
        <v>7633</v>
      </c>
      <c r="B689" s="29" t="n">
        <v>13</v>
      </c>
      <c r="C689" s="7" t="n">
        <v>6409</v>
      </c>
    </row>
    <row r="690" spans="1:5">
      <c r="A690" t="s">
        <v>4</v>
      </c>
      <c r="B690" s="4" t="s">
        <v>5</v>
      </c>
      <c r="C690" s="4" t="s">
        <v>10</v>
      </c>
    </row>
    <row r="691" spans="1:5">
      <c r="A691" t="n">
        <v>7636</v>
      </c>
      <c r="B691" s="29" t="n">
        <v>13</v>
      </c>
      <c r="C691" s="7" t="n">
        <v>6408</v>
      </c>
    </row>
    <row r="692" spans="1:5">
      <c r="A692" t="s">
        <v>4</v>
      </c>
      <c r="B692" s="4" t="s">
        <v>5</v>
      </c>
      <c r="C692" s="4" t="s">
        <v>10</v>
      </c>
    </row>
    <row r="693" spans="1:5">
      <c r="A693" t="n">
        <v>7639</v>
      </c>
      <c r="B693" s="26" t="n">
        <v>12</v>
      </c>
      <c r="C693" s="7" t="n">
        <v>6464</v>
      </c>
    </row>
    <row r="694" spans="1:5">
      <c r="A694" t="s">
        <v>4</v>
      </c>
      <c r="B694" s="4" t="s">
        <v>5</v>
      </c>
      <c r="C694" s="4" t="s">
        <v>10</v>
      </c>
    </row>
    <row r="695" spans="1:5">
      <c r="A695" t="n">
        <v>7642</v>
      </c>
      <c r="B695" s="29" t="n">
        <v>13</v>
      </c>
      <c r="C695" s="7" t="n">
        <v>6465</v>
      </c>
    </row>
    <row r="696" spans="1:5">
      <c r="A696" t="s">
        <v>4</v>
      </c>
      <c r="B696" s="4" t="s">
        <v>5</v>
      </c>
      <c r="C696" s="4" t="s">
        <v>10</v>
      </c>
    </row>
    <row r="697" spans="1:5">
      <c r="A697" t="n">
        <v>7645</v>
      </c>
      <c r="B697" s="29" t="n">
        <v>13</v>
      </c>
      <c r="C697" s="7" t="n">
        <v>6466</v>
      </c>
    </row>
    <row r="698" spans="1:5">
      <c r="A698" t="s">
        <v>4</v>
      </c>
      <c r="B698" s="4" t="s">
        <v>5</v>
      </c>
      <c r="C698" s="4" t="s">
        <v>10</v>
      </c>
    </row>
    <row r="699" spans="1:5">
      <c r="A699" t="n">
        <v>7648</v>
      </c>
      <c r="B699" s="29" t="n">
        <v>13</v>
      </c>
      <c r="C699" s="7" t="n">
        <v>6467</v>
      </c>
    </row>
    <row r="700" spans="1:5">
      <c r="A700" t="s">
        <v>4</v>
      </c>
      <c r="B700" s="4" t="s">
        <v>5</v>
      </c>
      <c r="C700" s="4" t="s">
        <v>10</v>
      </c>
    </row>
    <row r="701" spans="1:5">
      <c r="A701" t="n">
        <v>7651</v>
      </c>
      <c r="B701" s="29" t="n">
        <v>13</v>
      </c>
      <c r="C701" s="7" t="n">
        <v>6468</v>
      </c>
    </row>
    <row r="702" spans="1:5">
      <c r="A702" t="s">
        <v>4</v>
      </c>
      <c r="B702" s="4" t="s">
        <v>5</v>
      </c>
      <c r="C702" s="4" t="s">
        <v>10</v>
      </c>
    </row>
    <row r="703" spans="1:5">
      <c r="A703" t="n">
        <v>7654</v>
      </c>
      <c r="B703" s="29" t="n">
        <v>13</v>
      </c>
      <c r="C703" s="7" t="n">
        <v>6469</v>
      </c>
    </row>
    <row r="704" spans="1:5">
      <c r="A704" t="s">
        <v>4</v>
      </c>
      <c r="B704" s="4" t="s">
        <v>5</v>
      </c>
      <c r="C704" s="4" t="s">
        <v>10</v>
      </c>
    </row>
    <row r="705" spans="1:3">
      <c r="A705" t="n">
        <v>7657</v>
      </c>
      <c r="B705" s="29" t="n">
        <v>13</v>
      </c>
      <c r="C705" s="7" t="n">
        <v>6470</v>
      </c>
    </row>
    <row r="706" spans="1:3">
      <c r="A706" t="s">
        <v>4</v>
      </c>
      <c r="B706" s="4" t="s">
        <v>5</v>
      </c>
      <c r="C706" s="4" t="s">
        <v>10</v>
      </c>
    </row>
    <row r="707" spans="1:3">
      <c r="A707" t="n">
        <v>7660</v>
      </c>
      <c r="B707" s="29" t="n">
        <v>13</v>
      </c>
      <c r="C707" s="7" t="n">
        <v>6471</v>
      </c>
    </row>
    <row r="708" spans="1:3">
      <c r="A708" t="s">
        <v>4</v>
      </c>
      <c r="B708" s="4" t="s">
        <v>5</v>
      </c>
      <c r="C708" s="4" t="s">
        <v>13</v>
      </c>
    </row>
    <row r="709" spans="1:3">
      <c r="A709" t="n">
        <v>7663</v>
      </c>
      <c r="B709" s="15" t="n">
        <v>74</v>
      </c>
      <c r="C709" s="7" t="n">
        <v>18</v>
      </c>
    </row>
    <row r="710" spans="1:3">
      <c r="A710" t="s">
        <v>4</v>
      </c>
      <c r="B710" s="4" t="s">
        <v>5</v>
      </c>
      <c r="C710" s="4" t="s">
        <v>13</v>
      </c>
    </row>
    <row r="711" spans="1:3">
      <c r="A711" t="n">
        <v>7665</v>
      </c>
      <c r="B711" s="15" t="n">
        <v>74</v>
      </c>
      <c r="C711" s="7" t="n">
        <v>45</v>
      </c>
    </row>
    <row r="712" spans="1:3">
      <c r="A712" t="s">
        <v>4</v>
      </c>
      <c r="B712" s="4" t="s">
        <v>5</v>
      </c>
      <c r="C712" s="4" t="s">
        <v>10</v>
      </c>
    </row>
    <row r="713" spans="1:3">
      <c r="A713" t="n">
        <v>7667</v>
      </c>
      <c r="B713" s="41" t="n">
        <v>16</v>
      </c>
      <c r="C713" s="7" t="n">
        <v>0</v>
      </c>
    </row>
    <row r="714" spans="1:3">
      <c r="A714" t="s">
        <v>4</v>
      </c>
      <c r="B714" s="4" t="s">
        <v>5</v>
      </c>
      <c r="C714" s="4" t="s">
        <v>13</v>
      </c>
      <c r="D714" s="4" t="s">
        <v>13</v>
      </c>
      <c r="E714" s="4" t="s">
        <v>13</v>
      </c>
      <c r="F714" s="4" t="s">
        <v>13</v>
      </c>
    </row>
    <row r="715" spans="1:3">
      <c r="A715" t="n">
        <v>7670</v>
      </c>
      <c r="B715" s="13" t="n">
        <v>14</v>
      </c>
      <c r="C715" s="7" t="n">
        <v>0</v>
      </c>
      <c r="D715" s="7" t="n">
        <v>8</v>
      </c>
      <c r="E715" s="7" t="n">
        <v>0</v>
      </c>
      <c r="F715" s="7" t="n">
        <v>0</v>
      </c>
    </row>
    <row r="716" spans="1:3">
      <c r="A716" t="s">
        <v>4</v>
      </c>
      <c r="B716" s="4" t="s">
        <v>5</v>
      </c>
      <c r="C716" s="4" t="s">
        <v>13</v>
      </c>
      <c r="D716" s="4" t="s">
        <v>6</v>
      </c>
    </row>
    <row r="717" spans="1:3">
      <c r="A717" t="n">
        <v>7675</v>
      </c>
      <c r="B717" s="8" t="n">
        <v>2</v>
      </c>
      <c r="C717" s="7" t="n">
        <v>11</v>
      </c>
      <c r="D717" s="7" t="s">
        <v>51</v>
      </c>
    </row>
    <row r="718" spans="1:3">
      <c r="A718" t="s">
        <v>4</v>
      </c>
      <c r="B718" s="4" t="s">
        <v>5</v>
      </c>
      <c r="C718" s="4" t="s">
        <v>10</v>
      </c>
    </row>
    <row r="719" spans="1:3">
      <c r="A719" t="n">
        <v>7689</v>
      </c>
      <c r="B719" s="41" t="n">
        <v>16</v>
      </c>
      <c r="C719" s="7" t="n">
        <v>0</v>
      </c>
    </row>
    <row r="720" spans="1:3">
      <c r="A720" t="s">
        <v>4</v>
      </c>
      <c r="B720" s="4" t="s">
        <v>5</v>
      </c>
      <c r="C720" s="4" t="s">
        <v>13</v>
      </c>
      <c r="D720" s="4" t="s">
        <v>6</v>
      </c>
    </row>
    <row r="721" spans="1:6">
      <c r="A721" t="n">
        <v>7692</v>
      </c>
      <c r="B721" s="8" t="n">
        <v>2</v>
      </c>
      <c r="C721" s="7" t="n">
        <v>11</v>
      </c>
      <c r="D721" s="7" t="s">
        <v>118</v>
      </c>
    </row>
    <row r="722" spans="1:6">
      <c r="A722" t="s">
        <v>4</v>
      </c>
      <c r="B722" s="4" t="s">
        <v>5</v>
      </c>
      <c r="C722" s="4" t="s">
        <v>10</v>
      </c>
    </row>
    <row r="723" spans="1:6">
      <c r="A723" t="n">
        <v>7701</v>
      </c>
      <c r="B723" s="41" t="n">
        <v>16</v>
      </c>
      <c r="C723" s="7" t="n">
        <v>0</v>
      </c>
    </row>
    <row r="724" spans="1:6">
      <c r="A724" t="s">
        <v>4</v>
      </c>
      <c r="B724" s="4" t="s">
        <v>5</v>
      </c>
      <c r="C724" s="4" t="s">
        <v>9</v>
      </c>
    </row>
    <row r="725" spans="1:6">
      <c r="A725" t="n">
        <v>7704</v>
      </c>
      <c r="B725" s="43" t="n">
        <v>15</v>
      </c>
      <c r="C725" s="7" t="n">
        <v>2048</v>
      </c>
    </row>
    <row r="726" spans="1:6">
      <c r="A726" t="s">
        <v>4</v>
      </c>
      <c r="B726" s="4" t="s">
        <v>5</v>
      </c>
      <c r="C726" s="4" t="s">
        <v>13</v>
      </c>
      <c r="D726" s="4" t="s">
        <v>6</v>
      </c>
    </row>
    <row r="727" spans="1:6">
      <c r="A727" t="n">
        <v>7709</v>
      </c>
      <c r="B727" s="8" t="n">
        <v>2</v>
      </c>
      <c r="C727" s="7" t="n">
        <v>10</v>
      </c>
      <c r="D727" s="7" t="s">
        <v>84</v>
      </c>
    </row>
    <row r="728" spans="1:6">
      <c r="A728" t="s">
        <v>4</v>
      </c>
      <c r="B728" s="4" t="s">
        <v>5</v>
      </c>
      <c r="C728" s="4" t="s">
        <v>10</v>
      </c>
    </row>
    <row r="729" spans="1:6">
      <c r="A729" t="n">
        <v>7727</v>
      </c>
      <c r="B729" s="41" t="n">
        <v>16</v>
      </c>
      <c r="C729" s="7" t="n">
        <v>0</v>
      </c>
    </row>
    <row r="730" spans="1:6">
      <c r="A730" t="s">
        <v>4</v>
      </c>
      <c r="B730" s="4" t="s">
        <v>5</v>
      </c>
      <c r="C730" s="4" t="s">
        <v>13</v>
      </c>
      <c r="D730" s="4" t="s">
        <v>6</v>
      </c>
    </row>
    <row r="731" spans="1:6">
      <c r="A731" t="n">
        <v>7730</v>
      </c>
      <c r="B731" s="8" t="n">
        <v>2</v>
      </c>
      <c r="C731" s="7" t="n">
        <v>10</v>
      </c>
      <c r="D731" s="7" t="s">
        <v>85</v>
      </c>
    </row>
    <row r="732" spans="1:6">
      <c r="A732" t="s">
        <v>4</v>
      </c>
      <c r="B732" s="4" t="s">
        <v>5</v>
      </c>
      <c r="C732" s="4" t="s">
        <v>10</v>
      </c>
    </row>
    <row r="733" spans="1:6">
      <c r="A733" t="n">
        <v>7749</v>
      </c>
      <c r="B733" s="41" t="n">
        <v>16</v>
      </c>
      <c r="C733" s="7" t="n">
        <v>0</v>
      </c>
    </row>
    <row r="734" spans="1:6">
      <c r="A734" t="s">
        <v>4</v>
      </c>
      <c r="B734" s="4" t="s">
        <v>5</v>
      </c>
      <c r="C734" s="4" t="s">
        <v>10</v>
      </c>
    </row>
    <row r="735" spans="1:6">
      <c r="A735" t="n">
        <v>7752</v>
      </c>
      <c r="B735" s="26" t="n">
        <v>12</v>
      </c>
      <c r="C735" s="7" t="n">
        <v>8914</v>
      </c>
    </row>
    <row r="736" spans="1:6">
      <c r="A736" t="s">
        <v>4</v>
      </c>
      <c r="B736" s="4" t="s">
        <v>5</v>
      </c>
      <c r="C736" s="4" t="s">
        <v>13</v>
      </c>
      <c r="D736" s="4" t="s">
        <v>6</v>
      </c>
      <c r="E736" s="4" t="s">
        <v>10</v>
      </c>
    </row>
    <row r="737" spans="1:5">
      <c r="A737" t="n">
        <v>7755</v>
      </c>
      <c r="B737" s="18" t="n">
        <v>91</v>
      </c>
      <c r="C737" s="7" t="n">
        <v>1</v>
      </c>
      <c r="D737" s="7" t="s">
        <v>119</v>
      </c>
      <c r="E737" s="7" t="n">
        <v>1</v>
      </c>
    </row>
    <row r="738" spans="1:5">
      <c r="A738" t="s">
        <v>4</v>
      </c>
      <c r="B738" s="4" t="s">
        <v>5</v>
      </c>
      <c r="C738" s="4" t="s">
        <v>13</v>
      </c>
      <c r="D738" s="4" t="s">
        <v>6</v>
      </c>
      <c r="E738" s="4" t="s">
        <v>10</v>
      </c>
    </row>
    <row r="739" spans="1:5">
      <c r="A739" t="n">
        <v>7772</v>
      </c>
      <c r="B739" s="18" t="n">
        <v>91</v>
      </c>
      <c r="C739" s="7" t="n">
        <v>0</v>
      </c>
      <c r="D739" s="7" t="s">
        <v>37</v>
      </c>
      <c r="E739" s="7" t="n">
        <v>1</v>
      </c>
    </row>
    <row r="740" spans="1:5">
      <c r="A740" t="s">
        <v>4</v>
      </c>
      <c r="B740" s="4" t="s">
        <v>5</v>
      </c>
      <c r="C740" s="4" t="s">
        <v>10</v>
      </c>
      <c r="D740" s="4" t="s">
        <v>13</v>
      </c>
      <c r="E740" s="4" t="s">
        <v>13</v>
      </c>
    </row>
    <row r="741" spans="1:5">
      <c r="A741" t="n">
        <v>7786</v>
      </c>
      <c r="B741" s="31" t="n">
        <v>104</v>
      </c>
      <c r="C741" s="7" t="n">
        <v>171</v>
      </c>
      <c r="D741" s="7" t="n">
        <v>3</v>
      </c>
      <c r="E741" s="7" t="n">
        <v>1</v>
      </c>
    </row>
    <row r="742" spans="1:5">
      <c r="A742" t="s">
        <v>4</v>
      </c>
      <c r="B742" s="4" t="s">
        <v>5</v>
      </c>
    </row>
    <row r="743" spans="1:5">
      <c r="A743" t="n">
        <v>7791</v>
      </c>
      <c r="B743" s="5" t="n">
        <v>1</v>
      </c>
    </row>
    <row r="744" spans="1:5">
      <c r="A744" t="s">
        <v>4</v>
      </c>
      <c r="B744" s="4" t="s">
        <v>5</v>
      </c>
      <c r="C744" s="4" t="s">
        <v>10</v>
      </c>
      <c r="D744" s="4" t="s">
        <v>13</v>
      </c>
      <c r="E744" s="4" t="s">
        <v>13</v>
      </c>
    </row>
    <row r="745" spans="1:5">
      <c r="A745" t="n">
        <v>7792</v>
      </c>
      <c r="B745" s="31" t="n">
        <v>104</v>
      </c>
      <c r="C745" s="7" t="n">
        <v>172</v>
      </c>
      <c r="D745" s="7" t="n">
        <v>3</v>
      </c>
      <c r="E745" s="7" t="n">
        <v>1</v>
      </c>
    </row>
    <row r="746" spans="1:5">
      <c r="A746" t="s">
        <v>4</v>
      </c>
      <c r="B746" s="4" t="s">
        <v>5</v>
      </c>
    </row>
    <row r="747" spans="1:5">
      <c r="A747" t="n">
        <v>7797</v>
      </c>
      <c r="B747" s="5" t="n">
        <v>1</v>
      </c>
    </row>
    <row r="748" spans="1:5">
      <c r="A748" t="s">
        <v>4</v>
      </c>
      <c r="B748" s="4" t="s">
        <v>5</v>
      </c>
      <c r="C748" s="4" t="s">
        <v>10</v>
      </c>
      <c r="D748" s="4" t="s">
        <v>13</v>
      </c>
      <c r="E748" s="4" t="s">
        <v>13</v>
      </c>
    </row>
    <row r="749" spans="1:5">
      <c r="A749" t="n">
        <v>7798</v>
      </c>
      <c r="B749" s="31" t="n">
        <v>104</v>
      </c>
      <c r="C749" s="7" t="n">
        <v>173</v>
      </c>
      <c r="D749" s="7" t="n">
        <v>3</v>
      </c>
      <c r="E749" s="7" t="n">
        <v>1</v>
      </c>
    </row>
    <row r="750" spans="1:5">
      <c r="A750" t="s">
        <v>4</v>
      </c>
      <c r="B750" s="4" t="s">
        <v>5</v>
      </c>
    </row>
    <row r="751" spans="1:5">
      <c r="A751" t="n">
        <v>7803</v>
      </c>
      <c r="B751" s="5" t="n">
        <v>1</v>
      </c>
    </row>
    <row r="752" spans="1:5">
      <c r="A752" t="s">
        <v>4</v>
      </c>
      <c r="B752" s="4" t="s">
        <v>5</v>
      </c>
      <c r="C752" s="4" t="s">
        <v>10</v>
      </c>
      <c r="D752" s="4" t="s">
        <v>13</v>
      </c>
      <c r="E752" s="4" t="s">
        <v>13</v>
      </c>
    </row>
    <row r="753" spans="1:5">
      <c r="A753" t="n">
        <v>7804</v>
      </c>
      <c r="B753" s="31" t="n">
        <v>104</v>
      </c>
      <c r="C753" s="7" t="n">
        <v>174</v>
      </c>
      <c r="D753" s="7" t="n">
        <v>3</v>
      </c>
      <c r="E753" s="7" t="n">
        <v>1</v>
      </c>
    </row>
    <row r="754" spans="1:5">
      <c r="A754" t="s">
        <v>4</v>
      </c>
      <c r="B754" s="4" t="s">
        <v>5</v>
      </c>
    </row>
    <row r="755" spans="1:5">
      <c r="A755" t="n">
        <v>7809</v>
      </c>
      <c r="B755" s="5" t="n">
        <v>1</v>
      </c>
    </row>
    <row r="756" spans="1:5">
      <c r="A756" t="s">
        <v>4</v>
      </c>
      <c r="B756" s="4" t="s">
        <v>5</v>
      </c>
      <c r="C756" s="4" t="s">
        <v>10</v>
      </c>
      <c r="D756" s="4" t="s">
        <v>13</v>
      </c>
      <c r="E756" s="4" t="s">
        <v>13</v>
      </c>
    </row>
    <row r="757" spans="1:5">
      <c r="A757" t="n">
        <v>7810</v>
      </c>
      <c r="B757" s="31" t="n">
        <v>104</v>
      </c>
      <c r="C757" s="7" t="n">
        <v>175</v>
      </c>
      <c r="D757" s="7" t="n">
        <v>3</v>
      </c>
      <c r="E757" s="7" t="n">
        <v>1</v>
      </c>
    </row>
    <row r="758" spans="1:5">
      <c r="A758" t="s">
        <v>4</v>
      </c>
      <c r="B758" s="4" t="s">
        <v>5</v>
      </c>
    </row>
    <row r="759" spans="1:5">
      <c r="A759" t="n">
        <v>7815</v>
      </c>
      <c r="B759" s="5" t="n">
        <v>1</v>
      </c>
    </row>
    <row r="760" spans="1:5">
      <c r="A760" t="s">
        <v>4</v>
      </c>
      <c r="B760" s="4" t="s">
        <v>5</v>
      </c>
      <c r="C760" s="4" t="s">
        <v>10</v>
      </c>
      <c r="D760" s="4" t="s">
        <v>13</v>
      </c>
      <c r="E760" s="4" t="s">
        <v>13</v>
      </c>
    </row>
    <row r="761" spans="1:5">
      <c r="A761" t="n">
        <v>7816</v>
      </c>
      <c r="B761" s="31" t="n">
        <v>104</v>
      </c>
      <c r="C761" s="7" t="n">
        <v>176</v>
      </c>
      <c r="D761" s="7" t="n">
        <v>3</v>
      </c>
      <c r="E761" s="7" t="n">
        <v>1</v>
      </c>
    </row>
    <row r="762" spans="1:5">
      <c r="A762" t="s">
        <v>4</v>
      </c>
      <c r="B762" s="4" t="s">
        <v>5</v>
      </c>
    </row>
    <row r="763" spans="1:5">
      <c r="A763" t="n">
        <v>7821</v>
      </c>
      <c r="B763" s="5" t="n">
        <v>1</v>
      </c>
    </row>
    <row r="764" spans="1:5">
      <c r="A764" t="s">
        <v>4</v>
      </c>
      <c r="B764" s="4" t="s">
        <v>5</v>
      </c>
      <c r="C764" s="4" t="s">
        <v>10</v>
      </c>
      <c r="D764" s="4" t="s">
        <v>13</v>
      </c>
      <c r="E764" s="4" t="s">
        <v>13</v>
      </c>
    </row>
    <row r="765" spans="1:5">
      <c r="A765" t="n">
        <v>7822</v>
      </c>
      <c r="B765" s="31" t="n">
        <v>104</v>
      </c>
      <c r="C765" s="7" t="n">
        <v>177</v>
      </c>
      <c r="D765" s="7" t="n">
        <v>3</v>
      </c>
      <c r="E765" s="7" t="n">
        <v>1</v>
      </c>
    </row>
    <row r="766" spans="1:5">
      <c r="A766" t="s">
        <v>4</v>
      </c>
      <c r="B766" s="4" t="s">
        <v>5</v>
      </c>
    </row>
    <row r="767" spans="1:5">
      <c r="A767" t="n">
        <v>7827</v>
      </c>
      <c r="B767" s="5" t="n">
        <v>1</v>
      </c>
    </row>
    <row r="768" spans="1:5">
      <c r="A768" t="s">
        <v>4</v>
      </c>
      <c r="B768" s="4" t="s">
        <v>5</v>
      </c>
      <c r="C768" s="4" t="s">
        <v>10</v>
      </c>
      <c r="D768" s="4" t="s">
        <v>13</v>
      </c>
      <c r="E768" s="4" t="s">
        <v>13</v>
      </c>
    </row>
    <row r="769" spans="1:5">
      <c r="A769" t="n">
        <v>7828</v>
      </c>
      <c r="B769" s="31" t="n">
        <v>104</v>
      </c>
      <c r="C769" s="7" t="n">
        <v>178</v>
      </c>
      <c r="D769" s="7" t="n">
        <v>3</v>
      </c>
      <c r="E769" s="7" t="n">
        <v>1</v>
      </c>
    </row>
    <row r="770" spans="1:5">
      <c r="A770" t="s">
        <v>4</v>
      </c>
      <c r="B770" s="4" t="s">
        <v>5</v>
      </c>
    </row>
    <row r="771" spans="1:5">
      <c r="A771" t="n">
        <v>7833</v>
      </c>
      <c r="B771" s="5" t="n">
        <v>1</v>
      </c>
    </row>
    <row r="772" spans="1:5">
      <c r="A772" t="s">
        <v>4</v>
      </c>
      <c r="B772" s="4" t="s">
        <v>5</v>
      </c>
      <c r="C772" s="4" t="s">
        <v>10</v>
      </c>
      <c r="D772" s="4" t="s">
        <v>13</v>
      </c>
      <c r="E772" s="4" t="s">
        <v>13</v>
      </c>
    </row>
    <row r="773" spans="1:5">
      <c r="A773" t="n">
        <v>7834</v>
      </c>
      <c r="B773" s="31" t="n">
        <v>104</v>
      </c>
      <c r="C773" s="7" t="n">
        <v>179</v>
      </c>
      <c r="D773" s="7" t="n">
        <v>3</v>
      </c>
      <c r="E773" s="7" t="n">
        <v>1</v>
      </c>
    </row>
    <row r="774" spans="1:5">
      <c r="A774" t="s">
        <v>4</v>
      </c>
      <c r="B774" s="4" t="s">
        <v>5</v>
      </c>
    </row>
    <row r="775" spans="1:5">
      <c r="A775" t="n">
        <v>7839</v>
      </c>
      <c r="B775" s="5" t="n">
        <v>1</v>
      </c>
    </row>
    <row r="776" spans="1:5">
      <c r="A776" t="s">
        <v>4</v>
      </c>
      <c r="B776" s="4" t="s">
        <v>5</v>
      </c>
      <c r="C776" s="4" t="s">
        <v>10</v>
      </c>
      <c r="D776" s="4" t="s">
        <v>13</v>
      </c>
      <c r="E776" s="4" t="s">
        <v>13</v>
      </c>
    </row>
    <row r="777" spans="1:5">
      <c r="A777" t="n">
        <v>7840</v>
      </c>
      <c r="B777" s="31" t="n">
        <v>104</v>
      </c>
      <c r="C777" s="7" t="n">
        <v>180</v>
      </c>
      <c r="D777" s="7" t="n">
        <v>3</v>
      </c>
      <c r="E777" s="7" t="n">
        <v>1</v>
      </c>
    </row>
    <row r="778" spans="1:5">
      <c r="A778" t="s">
        <v>4</v>
      </c>
      <c r="B778" s="4" t="s">
        <v>5</v>
      </c>
    </row>
    <row r="779" spans="1:5">
      <c r="A779" t="n">
        <v>7845</v>
      </c>
      <c r="B779" s="5" t="n">
        <v>1</v>
      </c>
    </row>
    <row r="780" spans="1:5">
      <c r="A780" t="s">
        <v>4</v>
      </c>
      <c r="B780" s="4" t="s">
        <v>5</v>
      </c>
      <c r="C780" s="4" t="s">
        <v>10</v>
      </c>
      <c r="D780" s="4" t="s">
        <v>13</v>
      </c>
      <c r="E780" s="4" t="s">
        <v>13</v>
      </c>
    </row>
    <row r="781" spans="1:5">
      <c r="A781" t="n">
        <v>7846</v>
      </c>
      <c r="B781" s="31" t="n">
        <v>104</v>
      </c>
      <c r="C781" s="7" t="n">
        <v>181</v>
      </c>
      <c r="D781" s="7" t="n">
        <v>3</v>
      </c>
      <c r="E781" s="7" t="n">
        <v>1</v>
      </c>
    </row>
    <row r="782" spans="1:5">
      <c r="A782" t="s">
        <v>4</v>
      </c>
      <c r="B782" s="4" t="s">
        <v>5</v>
      </c>
    </row>
    <row r="783" spans="1:5">
      <c r="A783" t="n">
        <v>7851</v>
      </c>
      <c r="B783" s="5" t="n">
        <v>1</v>
      </c>
    </row>
    <row r="784" spans="1:5">
      <c r="A784" t="s">
        <v>4</v>
      </c>
      <c r="B784" s="4" t="s">
        <v>5</v>
      </c>
      <c r="C784" s="4" t="s">
        <v>10</v>
      </c>
      <c r="D784" s="4" t="s">
        <v>13</v>
      </c>
      <c r="E784" s="4" t="s">
        <v>13</v>
      </c>
    </row>
    <row r="785" spans="1:5">
      <c r="A785" t="n">
        <v>7852</v>
      </c>
      <c r="B785" s="31" t="n">
        <v>104</v>
      </c>
      <c r="C785" s="7" t="n">
        <v>182</v>
      </c>
      <c r="D785" s="7" t="n">
        <v>3</v>
      </c>
      <c r="E785" s="7" t="n">
        <v>1</v>
      </c>
    </row>
    <row r="786" spans="1:5">
      <c r="A786" t="s">
        <v>4</v>
      </c>
      <c r="B786" s="4" t="s">
        <v>5</v>
      </c>
    </row>
    <row r="787" spans="1:5">
      <c r="A787" t="n">
        <v>7857</v>
      </c>
      <c r="B787" s="5" t="n">
        <v>1</v>
      </c>
    </row>
    <row r="788" spans="1:5">
      <c r="A788" t="s">
        <v>4</v>
      </c>
      <c r="B788" s="4" t="s">
        <v>5</v>
      </c>
      <c r="C788" s="4" t="s">
        <v>10</v>
      </c>
      <c r="D788" s="4" t="s">
        <v>13</v>
      </c>
      <c r="E788" s="4" t="s">
        <v>13</v>
      </c>
    </row>
    <row r="789" spans="1:5">
      <c r="A789" t="n">
        <v>7858</v>
      </c>
      <c r="B789" s="31" t="n">
        <v>104</v>
      </c>
      <c r="C789" s="7" t="n">
        <v>183</v>
      </c>
      <c r="D789" s="7" t="n">
        <v>3</v>
      </c>
      <c r="E789" s="7" t="n">
        <v>1</v>
      </c>
    </row>
    <row r="790" spans="1:5">
      <c r="A790" t="s">
        <v>4</v>
      </c>
      <c r="B790" s="4" t="s">
        <v>5</v>
      </c>
    </row>
    <row r="791" spans="1:5">
      <c r="A791" t="n">
        <v>7863</v>
      </c>
      <c r="B791" s="5" t="n">
        <v>1</v>
      </c>
    </row>
    <row r="792" spans="1:5">
      <c r="A792" t="s">
        <v>4</v>
      </c>
      <c r="B792" s="4" t="s">
        <v>5</v>
      </c>
      <c r="C792" s="4" t="s">
        <v>10</v>
      </c>
      <c r="D792" s="4" t="s">
        <v>13</v>
      </c>
      <c r="E792" s="4" t="s">
        <v>13</v>
      </c>
    </row>
    <row r="793" spans="1:5">
      <c r="A793" t="n">
        <v>7864</v>
      </c>
      <c r="B793" s="31" t="n">
        <v>104</v>
      </c>
      <c r="C793" s="7" t="n">
        <v>184</v>
      </c>
      <c r="D793" s="7" t="n">
        <v>3</v>
      </c>
      <c r="E793" s="7" t="n">
        <v>1</v>
      </c>
    </row>
    <row r="794" spans="1:5">
      <c r="A794" t="s">
        <v>4</v>
      </c>
      <c r="B794" s="4" t="s">
        <v>5</v>
      </c>
    </row>
    <row r="795" spans="1:5">
      <c r="A795" t="n">
        <v>7869</v>
      </c>
      <c r="B795" s="5" t="n">
        <v>1</v>
      </c>
    </row>
    <row r="796" spans="1:5">
      <c r="A796" t="s">
        <v>4</v>
      </c>
      <c r="B796" s="4" t="s">
        <v>5</v>
      </c>
      <c r="C796" s="4" t="s">
        <v>10</v>
      </c>
      <c r="D796" s="4" t="s">
        <v>13</v>
      </c>
      <c r="E796" s="4" t="s">
        <v>13</v>
      </c>
    </row>
    <row r="797" spans="1:5">
      <c r="A797" t="n">
        <v>7870</v>
      </c>
      <c r="B797" s="31" t="n">
        <v>104</v>
      </c>
      <c r="C797" s="7" t="n">
        <v>185</v>
      </c>
      <c r="D797" s="7" t="n">
        <v>3</v>
      </c>
      <c r="E797" s="7" t="n">
        <v>1</v>
      </c>
    </row>
    <row r="798" spans="1:5">
      <c r="A798" t="s">
        <v>4</v>
      </c>
      <c r="B798" s="4" t="s">
        <v>5</v>
      </c>
    </row>
    <row r="799" spans="1:5">
      <c r="A799" t="n">
        <v>7875</v>
      </c>
      <c r="B799" s="5" t="n">
        <v>1</v>
      </c>
    </row>
    <row r="800" spans="1:5">
      <c r="A800" t="s">
        <v>4</v>
      </c>
      <c r="B800" s="4" t="s">
        <v>5</v>
      </c>
      <c r="C800" s="4" t="s">
        <v>10</v>
      </c>
      <c r="D800" s="4" t="s">
        <v>13</v>
      </c>
      <c r="E800" s="4" t="s">
        <v>13</v>
      </c>
    </row>
    <row r="801" spans="1:5">
      <c r="A801" t="n">
        <v>7876</v>
      </c>
      <c r="B801" s="31" t="n">
        <v>104</v>
      </c>
      <c r="C801" s="7" t="n">
        <v>186</v>
      </c>
      <c r="D801" s="7" t="n">
        <v>3</v>
      </c>
      <c r="E801" s="7" t="n">
        <v>1</v>
      </c>
    </row>
    <row r="802" spans="1:5">
      <c r="A802" t="s">
        <v>4</v>
      </c>
      <c r="B802" s="4" t="s">
        <v>5</v>
      </c>
    </row>
    <row r="803" spans="1:5">
      <c r="A803" t="n">
        <v>7881</v>
      </c>
      <c r="B803" s="5" t="n">
        <v>1</v>
      </c>
    </row>
    <row r="804" spans="1:5">
      <c r="A804" t="s">
        <v>4</v>
      </c>
      <c r="B804" s="4" t="s">
        <v>5</v>
      </c>
      <c r="C804" s="4" t="s">
        <v>10</v>
      </c>
      <c r="D804" s="4" t="s">
        <v>13</v>
      </c>
      <c r="E804" s="4" t="s">
        <v>13</v>
      </c>
    </row>
    <row r="805" spans="1:5">
      <c r="A805" t="n">
        <v>7882</v>
      </c>
      <c r="B805" s="31" t="n">
        <v>104</v>
      </c>
      <c r="C805" s="7" t="n">
        <v>187</v>
      </c>
      <c r="D805" s="7" t="n">
        <v>3</v>
      </c>
      <c r="E805" s="7" t="n">
        <v>1</v>
      </c>
    </row>
    <row r="806" spans="1:5">
      <c r="A806" t="s">
        <v>4</v>
      </c>
      <c r="B806" s="4" t="s">
        <v>5</v>
      </c>
    </row>
    <row r="807" spans="1:5">
      <c r="A807" t="n">
        <v>7887</v>
      </c>
      <c r="B807" s="5" t="n">
        <v>1</v>
      </c>
    </row>
    <row r="808" spans="1:5">
      <c r="A808" t="s">
        <v>4</v>
      </c>
      <c r="B808" s="4" t="s">
        <v>5</v>
      </c>
      <c r="C808" s="4" t="s">
        <v>10</v>
      </c>
      <c r="D808" s="4" t="s">
        <v>13</v>
      </c>
      <c r="E808" s="4" t="s">
        <v>13</v>
      </c>
    </row>
    <row r="809" spans="1:5">
      <c r="A809" t="n">
        <v>7888</v>
      </c>
      <c r="B809" s="31" t="n">
        <v>104</v>
      </c>
      <c r="C809" s="7" t="n">
        <v>188</v>
      </c>
      <c r="D809" s="7" t="n">
        <v>3</v>
      </c>
      <c r="E809" s="7" t="n">
        <v>1</v>
      </c>
    </row>
    <row r="810" spans="1:5">
      <c r="A810" t="s">
        <v>4</v>
      </c>
      <c r="B810" s="4" t="s">
        <v>5</v>
      </c>
    </row>
    <row r="811" spans="1:5">
      <c r="A811" t="n">
        <v>7893</v>
      </c>
      <c r="B811" s="5" t="n">
        <v>1</v>
      </c>
    </row>
    <row r="812" spans="1:5">
      <c r="A812" t="s">
        <v>4</v>
      </c>
      <c r="B812" s="4" t="s">
        <v>5</v>
      </c>
      <c r="C812" s="4" t="s">
        <v>10</v>
      </c>
      <c r="D812" s="4" t="s">
        <v>13</v>
      </c>
      <c r="E812" s="4" t="s">
        <v>13</v>
      </c>
    </row>
    <row r="813" spans="1:5">
      <c r="A813" t="n">
        <v>7894</v>
      </c>
      <c r="B813" s="31" t="n">
        <v>104</v>
      </c>
      <c r="C813" s="7" t="n">
        <v>189</v>
      </c>
      <c r="D813" s="7" t="n">
        <v>3</v>
      </c>
      <c r="E813" s="7" t="n">
        <v>1</v>
      </c>
    </row>
    <row r="814" spans="1:5">
      <c r="A814" t="s">
        <v>4</v>
      </c>
      <c r="B814" s="4" t="s">
        <v>5</v>
      </c>
    </row>
    <row r="815" spans="1:5">
      <c r="A815" t="n">
        <v>7899</v>
      </c>
      <c r="B815" s="5" t="n">
        <v>1</v>
      </c>
    </row>
    <row r="816" spans="1:5">
      <c r="A816" t="s">
        <v>4</v>
      </c>
      <c r="B816" s="4" t="s">
        <v>5</v>
      </c>
      <c r="C816" s="4" t="s">
        <v>10</v>
      </c>
      <c r="D816" s="4" t="s">
        <v>13</v>
      </c>
      <c r="E816" s="4" t="s">
        <v>13</v>
      </c>
    </row>
    <row r="817" spans="1:5">
      <c r="A817" t="n">
        <v>7900</v>
      </c>
      <c r="B817" s="31" t="n">
        <v>104</v>
      </c>
      <c r="C817" s="7" t="n">
        <v>190</v>
      </c>
      <c r="D817" s="7" t="n">
        <v>3</v>
      </c>
      <c r="E817" s="7" t="n">
        <v>1</v>
      </c>
    </row>
    <row r="818" spans="1:5">
      <c r="A818" t="s">
        <v>4</v>
      </c>
      <c r="B818" s="4" t="s">
        <v>5</v>
      </c>
    </row>
    <row r="819" spans="1:5">
      <c r="A819" t="n">
        <v>7905</v>
      </c>
      <c r="B819" s="5" t="n">
        <v>1</v>
      </c>
    </row>
    <row r="820" spans="1:5">
      <c r="A820" t="s">
        <v>4</v>
      </c>
      <c r="B820" s="4" t="s">
        <v>5</v>
      </c>
      <c r="C820" s="4" t="s">
        <v>10</v>
      </c>
      <c r="D820" s="4" t="s">
        <v>13</v>
      </c>
      <c r="E820" s="4" t="s">
        <v>13</v>
      </c>
    </row>
    <row r="821" spans="1:5">
      <c r="A821" t="n">
        <v>7906</v>
      </c>
      <c r="B821" s="31" t="n">
        <v>104</v>
      </c>
      <c r="C821" s="7" t="n">
        <v>191</v>
      </c>
      <c r="D821" s="7" t="n">
        <v>3</v>
      </c>
      <c r="E821" s="7" t="n">
        <v>1</v>
      </c>
    </row>
    <row r="822" spans="1:5">
      <c r="A822" t="s">
        <v>4</v>
      </c>
      <c r="B822" s="4" t="s">
        <v>5</v>
      </c>
    </row>
    <row r="823" spans="1:5">
      <c r="A823" t="n">
        <v>7911</v>
      </c>
      <c r="B823" s="5" t="n">
        <v>1</v>
      </c>
    </row>
    <row r="824" spans="1:5">
      <c r="A824" t="s">
        <v>4</v>
      </c>
      <c r="B824" s="4" t="s">
        <v>5</v>
      </c>
      <c r="C824" s="4" t="s">
        <v>10</v>
      </c>
      <c r="D824" s="4" t="s">
        <v>13</v>
      </c>
      <c r="E824" s="4" t="s">
        <v>13</v>
      </c>
    </row>
    <row r="825" spans="1:5">
      <c r="A825" t="n">
        <v>7912</v>
      </c>
      <c r="B825" s="31" t="n">
        <v>104</v>
      </c>
      <c r="C825" s="7" t="n">
        <v>192</v>
      </c>
      <c r="D825" s="7" t="n">
        <v>3</v>
      </c>
      <c r="E825" s="7" t="n">
        <v>1</v>
      </c>
    </row>
    <row r="826" spans="1:5">
      <c r="A826" t="s">
        <v>4</v>
      </c>
      <c r="B826" s="4" t="s">
        <v>5</v>
      </c>
    </row>
    <row r="827" spans="1:5">
      <c r="A827" t="n">
        <v>7917</v>
      </c>
      <c r="B827" s="5" t="n">
        <v>1</v>
      </c>
    </row>
    <row r="828" spans="1:5">
      <c r="A828" t="s">
        <v>4</v>
      </c>
      <c r="B828" s="4" t="s">
        <v>5</v>
      </c>
      <c r="C828" s="4" t="s">
        <v>10</v>
      </c>
      <c r="D828" s="4" t="s">
        <v>13</v>
      </c>
      <c r="E828" s="4" t="s">
        <v>13</v>
      </c>
    </row>
    <row r="829" spans="1:5">
      <c r="A829" t="n">
        <v>7918</v>
      </c>
      <c r="B829" s="31" t="n">
        <v>104</v>
      </c>
      <c r="C829" s="7" t="n">
        <v>193</v>
      </c>
      <c r="D829" s="7" t="n">
        <v>3</v>
      </c>
      <c r="E829" s="7" t="n">
        <v>1</v>
      </c>
    </row>
    <row r="830" spans="1:5">
      <c r="A830" t="s">
        <v>4</v>
      </c>
      <c r="B830" s="4" t="s">
        <v>5</v>
      </c>
    </row>
    <row r="831" spans="1:5">
      <c r="A831" t="n">
        <v>7923</v>
      </c>
      <c r="B831" s="5" t="n">
        <v>1</v>
      </c>
    </row>
    <row r="832" spans="1:5">
      <c r="A832" t="s">
        <v>4</v>
      </c>
      <c r="B832" s="4" t="s">
        <v>5</v>
      </c>
      <c r="C832" s="4" t="s">
        <v>10</v>
      </c>
      <c r="D832" s="4" t="s">
        <v>13</v>
      </c>
      <c r="E832" s="4" t="s">
        <v>13</v>
      </c>
    </row>
    <row r="833" spans="1:5">
      <c r="A833" t="n">
        <v>7924</v>
      </c>
      <c r="B833" s="31" t="n">
        <v>104</v>
      </c>
      <c r="C833" s="7" t="n">
        <v>194</v>
      </c>
      <c r="D833" s="7" t="n">
        <v>3</v>
      </c>
      <c r="E833" s="7" t="n">
        <v>1</v>
      </c>
    </row>
    <row r="834" spans="1:5">
      <c r="A834" t="s">
        <v>4</v>
      </c>
      <c r="B834" s="4" t="s">
        <v>5</v>
      </c>
    </row>
    <row r="835" spans="1:5">
      <c r="A835" t="n">
        <v>7929</v>
      </c>
      <c r="B835" s="5" t="n">
        <v>1</v>
      </c>
    </row>
    <row r="836" spans="1:5">
      <c r="A836" t="s">
        <v>4</v>
      </c>
      <c r="B836" s="4" t="s">
        <v>5</v>
      </c>
      <c r="C836" s="4" t="s">
        <v>10</v>
      </c>
      <c r="D836" s="4" t="s">
        <v>13</v>
      </c>
      <c r="E836" s="4" t="s">
        <v>13</v>
      </c>
    </row>
    <row r="837" spans="1:5">
      <c r="A837" t="n">
        <v>7930</v>
      </c>
      <c r="B837" s="31" t="n">
        <v>104</v>
      </c>
      <c r="C837" s="7" t="n">
        <v>195</v>
      </c>
      <c r="D837" s="7" t="n">
        <v>3</v>
      </c>
      <c r="E837" s="7" t="n">
        <v>1</v>
      </c>
    </row>
    <row r="838" spans="1:5">
      <c r="A838" t="s">
        <v>4</v>
      </c>
      <c r="B838" s="4" t="s">
        <v>5</v>
      </c>
    </row>
    <row r="839" spans="1:5">
      <c r="A839" t="n">
        <v>7935</v>
      </c>
      <c r="B839" s="5" t="n">
        <v>1</v>
      </c>
    </row>
    <row r="840" spans="1:5">
      <c r="A840" t="s">
        <v>4</v>
      </c>
      <c r="B840" s="4" t="s">
        <v>5</v>
      </c>
      <c r="C840" s="4" t="s">
        <v>10</v>
      </c>
      <c r="D840" s="4" t="s">
        <v>13</v>
      </c>
      <c r="E840" s="4" t="s">
        <v>13</v>
      </c>
    </row>
    <row r="841" spans="1:5">
      <c r="A841" t="n">
        <v>7936</v>
      </c>
      <c r="B841" s="31" t="n">
        <v>104</v>
      </c>
      <c r="C841" s="7" t="n">
        <v>173</v>
      </c>
      <c r="D841" s="7" t="n">
        <v>3</v>
      </c>
      <c r="E841" s="7" t="n">
        <v>2</v>
      </c>
    </row>
    <row r="842" spans="1:5">
      <c r="A842" t="s">
        <v>4</v>
      </c>
      <c r="B842" s="4" t="s">
        <v>5</v>
      </c>
    </row>
    <row r="843" spans="1:5">
      <c r="A843" t="n">
        <v>7941</v>
      </c>
      <c r="B843" s="5" t="n">
        <v>1</v>
      </c>
    </row>
    <row r="844" spans="1:5">
      <c r="A844" t="s">
        <v>4</v>
      </c>
      <c r="B844" s="4" t="s">
        <v>5</v>
      </c>
      <c r="C844" s="4" t="s">
        <v>10</v>
      </c>
      <c r="D844" s="4" t="s">
        <v>13</v>
      </c>
      <c r="E844" s="4" t="s">
        <v>10</v>
      </c>
    </row>
    <row r="845" spans="1:5">
      <c r="A845" t="n">
        <v>7942</v>
      </c>
      <c r="B845" s="31" t="n">
        <v>104</v>
      </c>
      <c r="C845" s="7" t="n">
        <v>173</v>
      </c>
      <c r="D845" s="7" t="n">
        <v>1</v>
      </c>
      <c r="E845" s="7" t="n">
        <v>0</v>
      </c>
    </row>
    <row r="846" spans="1:5">
      <c r="A846" t="s">
        <v>4</v>
      </c>
      <c r="B846" s="4" t="s">
        <v>5</v>
      </c>
    </row>
    <row r="847" spans="1:5">
      <c r="A847" t="n">
        <v>7948</v>
      </c>
      <c r="B847" s="5" t="n">
        <v>1</v>
      </c>
    </row>
    <row r="848" spans="1:5">
      <c r="A848" t="s">
        <v>4</v>
      </c>
      <c r="B848" s="4" t="s">
        <v>5</v>
      </c>
      <c r="C848" s="4" t="s">
        <v>13</v>
      </c>
      <c r="D848" s="4" t="s">
        <v>10</v>
      </c>
    </row>
    <row r="849" spans="1:5">
      <c r="A849" t="n">
        <v>7949</v>
      </c>
      <c r="B849" s="37" t="n">
        <v>58</v>
      </c>
      <c r="C849" s="7" t="n">
        <v>105</v>
      </c>
      <c r="D849" s="7" t="n">
        <v>300</v>
      </c>
    </row>
    <row r="850" spans="1:5">
      <c r="A850" t="s">
        <v>4</v>
      </c>
      <c r="B850" s="4" t="s">
        <v>5</v>
      </c>
      <c r="C850" s="4" t="s">
        <v>29</v>
      </c>
      <c r="D850" s="4" t="s">
        <v>10</v>
      </c>
    </row>
    <row r="851" spans="1:5">
      <c r="A851" t="n">
        <v>7953</v>
      </c>
      <c r="B851" s="48" t="n">
        <v>103</v>
      </c>
      <c r="C851" s="7" t="n">
        <v>1</v>
      </c>
      <c r="D851" s="7" t="n">
        <v>300</v>
      </c>
    </row>
    <row r="852" spans="1:5">
      <c r="A852" t="s">
        <v>4</v>
      </c>
      <c r="B852" s="4" t="s">
        <v>5</v>
      </c>
      <c r="C852" s="4" t="s">
        <v>13</v>
      </c>
      <c r="D852" s="4" t="s">
        <v>13</v>
      </c>
      <c r="E852" s="4" t="s">
        <v>29</v>
      </c>
      <c r="F852" s="4" t="s">
        <v>29</v>
      </c>
      <c r="G852" s="4" t="s">
        <v>29</v>
      </c>
      <c r="H852" s="4" t="s">
        <v>10</v>
      </c>
      <c r="I852" s="4" t="s">
        <v>13</v>
      </c>
    </row>
    <row r="853" spans="1:5">
      <c r="A853" t="n">
        <v>7960</v>
      </c>
      <c r="B853" s="52" t="n">
        <v>45</v>
      </c>
      <c r="C853" s="7" t="n">
        <v>4</v>
      </c>
      <c r="D853" s="7" t="n">
        <v>3</v>
      </c>
      <c r="E853" s="7" t="n">
        <v>5.01000022888184</v>
      </c>
      <c r="F853" s="7" t="n">
        <v>66.7900009155273</v>
      </c>
      <c r="G853" s="7" t="n">
        <v>0</v>
      </c>
      <c r="H853" s="7" t="n">
        <v>0</v>
      </c>
      <c r="I853" s="7" t="n">
        <v>0</v>
      </c>
    </row>
    <row r="854" spans="1:5">
      <c r="A854" t="s">
        <v>4</v>
      </c>
      <c r="B854" s="4" t="s">
        <v>5</v>
      </c>
      <c r="C854" s="4" t="s">
        <v>13</v>
      </c>
      <c r="D854" s="4" t="s">
        <v>13</v>
      </c>
      <c r="E854" s="4" t="s">
        <v>10</v>
      </c>
    </row>
    <row r="855" spans="1:5">
      <c r="A855" t="n">
        <v>7978</v>
      </c>
      <c r="B855" s="52" t="n">
        <v>45</v>
      </c>
      <c r="C855" s="7" t="n">
        <v>8</v>
      </c>
      <c r="D855" s="7" t="n">
        <v>1</v>
      </c>
      <c r="E855" s="7" t="n">
        <v>0</v>
      </c>
    </row>
    <row r="856" spans="1:5">
      <c r="A856" t="s">
        <v>4</v>
      </c>
      <c r="B856" s="4" t="s">
        <v>5</v>
      </c>
      <c r="C856" s="4" t="s">
        <v>13</v>
      </c>
      <c r="D856" s="4" t="s">
        <v>10</v>
      </c>
      <c r="E856" s="4" t="s">
        <v>29</v>
      </c>
    </row>
    <row r="857" spans="1:5">
      <c r="A857" t="n">
        <v>7983</v>
      </c>
      <c r="B857" s="37" t="n">
        <v>58</v>
      </c>
      <c r="C857" s="7" t="n">
        <v>100</v>
      </c>
      <c r="D857" s="7" t="n">
        <v>300</v>
      </c>
      <c r="E857" s="7" t="n">
        <v>1</v>
      </c>
    </row>
    <row r="858" spans="1:5">
      <c r="A858" t="s">
        <v>4</v>
      </c>
      <c r="B858" s="4" t="s">
        <v>5</v>
      </c>
      <c r="C858" s="4" t="s">
        <v>13</v>
      </c>
      <c r="D858" s="4" t="s">
        <v>10</v>
      </c>
    </row>
    <row r="859" spans="1:5">
      <c r="A859" t="n">
        <v>7991</v>
      </c>
      <c r="B859" s="37" t="n">
        <v>58</v>
      </c>
      <c r="C859" s="7" t="n">
        <v>255</v>
      </c>
      <c r="D859" s="7" t="n">
        <v>0</v>
      </c>
    </row>
    <row r="860" spans="1:5">
      <c r="A860" t="s">
        <v>4</v>
      </c>
      <c r="B860" s="4" t="s">
        <v>5</v>
      </c>
      <c r="C860" s="4" t="s">
        <v>10</v>
      </c>
    </row>
    <row r="861" spans="1:5">
      <c r="A861" t="n">
        <v>7995</v>
      </c>
      <c r="B861" s="41" t="n">
        <v>16</v>
      </c>
      <c r="C861" s="7" t="n">
        <v>500</v>
      </c>
    </row>
    <row r="862" spans="1:5">
      <c r="A862" t="s">
        <v>4</v>
      </c>
      <c r="B862" s="4" t="s">
        <v>5</v>
      </c>
      <c r="C862" s="4" t="s">
        <v>13</v>
      </c>
      <c r="D862" s="4" t="s">
        <v>10</v>
      </c>
      <c r="E862" s="4" t="s">
        <v>29</v>
      </c>
    </row>
    <row r="863" spans="1:5">
      <c r="A863" t="n">
        <v>7998</v>
      </c>
      <c r="B863" s="37" t="n">
        <v>58</v>
      </c>
      <c r="C863" s="7" t="n">
        <v>0</v>
      </c>
      <c r="D863" s="7" t="n">
        <v>300</v>
      </c>
      <c r="E863" s="7" t="n">
        <v>0.300000011920929</v>
      </c>
    </row>
    <row r="864" spans="1:5">
      <c r="A864" t="s">
        <v>4</v>
      </c>
      <c r="B864" s="4" t="s">
        <v>5</v>
      </c>
      <c r="C864" s="4" t="s">
        <v>13</v>
      </c>
      <c r="D864" s="4" t="s">
        <v>10</v>
      </c>
    </row>
    <row r="865" spans="1:9">
      <c r="A865" t="n">
        <v>8006</v>
      </c>
      <c r="B865" s="37" t="n">
        <v>58</v>
      </c>
      <c r="C865" s="7" t="n">
        <v>255</v>
      </c>
      <c r="D865" s="7" t="n">
        <v>0</v>
      </c>
    </row>
    <row r="866" spans="1:9">
      <c r="A866" t="s">
        <v>4</v>
      </c>
      <c r="B866" s="4" t="s">
        <v>5</v>
      </c>
      <c r="C866" s="4" t="s">
        <v>13</v>
      </c>
      <c r="D866" s="4" t="s">
        <v>10</v>
      </c>
      <c r="E866" s="4" t="s">
        <v>29</v>
      </c>
      <c r="F866" s="4" t="s">
        <v>10</v>
      </c>
      <c r="G866" s="4" t="s">
        <v>9</v>
      </c>
      <c r="H866" s="4" t="s">
        <v>9</v>
      </c>
      <c r="I866" s="4" t="s">
        <v>10</v>
      </c>
      <c r="J866" s="4" t="s">
        <v>10</v>
      </c>
      <c r="K866" s="4" t="s">
        <v>9</v>
      </c>
      <c r="L866" s="4" t="s">
        <v>9</v>
      </c>
      <c r="M866" s="4" t="s">
        <v>9</v>
      </c>
      <c r="N866" s="4" t="s">
        <v>9</v>
      </c>
      <c r="O866" s="4" t="s">
        <v>6</v>
      </c>
    </row>
    <row r="867" spans="1:9">
      <c r="A867" t="n">
        <v>8010</v>
      </c>
      <c r="B867" s="16" t="n">
        <v>50</v>
      </c>
      <c r="C867" s="7" t="n">
        <v>0</v>
      </c>
      <c r="D867" s="7" t="n">
        <v>12105</v>
      </c>
      <c r="E867" s="7" t="n">
        <v>1</v>
      </c>
      <c r="F867" s="7" t="n">
        <v>0</v>
      </c>
      <c r="G867" s="7" t="n">
        <v>0</v>
      </c>
      <c r="H867" s="7" t="n">
        <v>0</v>
      </c>
      <c r="I867" s="7" t="n">
        <v>0</v>
      </c>
      <c r="J867" s="7" t="n">
        <v>65533</v>
      </c>
      <c r="K867" s="7" t="n">
        <v>0</v>
      </c>
      <c r="L867" s="7" t="n">
        <v>0</v>
      </c>
      <c r="M867" s="7" t="n">
        <v>0</v>
      </c>
      <c r="N867" s="7" t="n">
        <v>0</v>
      </c>
      <c r="O867" s="7" t="s">
        <v>12</v>
      </c>
    </row>
    <row r="868" spans="1:9">
      <c r="A868" t="s">
        <v>4</v>
      </c>
      <c r="B868" s="4" t="s">
        <v>5</v>
      </c>
      <c r="C868" s="4" t="s">
        <v>13</v>
      </c>
      <c r="D868" s="4" t="s">
        <v>10</v>
      </c>
      <c r="E868" s="4" t="s">
        <v>10</v>
      </c>
      <c r="F868" s="4" t="s">
        <v>10</v>
      </c>
      <c r="G868" s="4" t="s">
        <v>10</v>
      </c>
      <c r="H868" s="4" t="s">
        <v>13</v>
      </c>
    </row>
    <row r="869" spans="1:9">
      <c r="A869" t="n">
        <v>8049</v>
      </c>
      <c r="B869" s="32" t="n">
        <v>25</v>
      </c>
      <c r="C869" s="7" t="n">
        <v>5</v>
      </c>
      <c r="D869" s="7" t="n">
        <v>65535</v>
      </c>
      <c r="E869" s="7" t="n">
        <v>65535</v>
      </c>
      <c r="F869" s="7" t="n">
        <v>65535</v>
      </c>
      <c r="G869" s="7" t="n">
        <v>65535</v>
      </c>
      <c r="H869" s="7" t="n">
        <v>0</v>
      </c>
    </row>
    <row r="870" spans="1:9">
      <c r="A870" t="s">
        <v>4</v>
      </c>
      <c r="B870" s="4" t="s">
        <v>5</v>
      </c>
      <c r="C870" s="4" t="s">
        <v>10</v>
      </c>
      <c r="D870" s="4" t="s">
        <v>13</v>
      </c>
      <c r="E870" s="4" t="s">
        <v>77</v>
      </c>
      <c r="F870" s="4" t="s">
        <v>13</v>
      </c>
      <c r="G870" s="4" t="s">
        <v>13</v>
      </c>
    </row>
    <row r="871" spans="1:9">
      <c r="A871" t="n">
        <v>8060</v>
      </c>
      <c r="B871" s="33" t="n">
        <v>24</v>
      </c>
      <c r="C871" s="7" t="n">
        <v>65533</v>
      </c>
      <c r="D871" s="7" t="n">
        <v>11</v>
      </c>
      <c r="E871" s="7" t="s">
        <v>120</v>
      </c>
      <c r="F871" s="7" t="n">
        <v>2</v>
      </c>
      <c r="G871" s="7" t="n">
        <v>0</v>
      </c>
    </row>
    <row r="872" spans="1:9">
      <c r="A872" t="s">
        <v>4</v>
      </c>
      <c r="B872" s="4" t="s">
        <v>5</v>
      </c>
    </row>
    <row r="873" spans="1:9">
      <c r="A873" t="n">
        <v>8125</v>
      </c>
      <c r="B873" s="34" t="n">
        <v>28</v>
      </c>
    </row>
    <row r="874" spans="1:9">
      <c r="A874" t="s">
        <v>4</v>
      </c>
      <c r="B874" s="4" t="s">
        <v>5</v>
      </c>
      <c r="C874" s="4" t="s">
        <v>13</v>
      </c>
    </row>
    <row r="875" spans="1:9">
      <c r="A875" t="n">
        <v>8126</v>
      </c>
      <c r="B875" s="36" t="n">
        <v>27</v>
      </c>
      <c r="C875" s="7" t="n">
        <v>0</v>
      </c>
    </row>
    <row r="876" spans="1:9">
      <c r="A876" t="s">
        <v>4</v>
      </c>
      <c r="B876" s="4" t="s">
        <v>5</v>
      </c>
      <c r="C876" s="4" t="s">
        <v>13</v>
      </c>
      <c r="D876" s="4" t="s">
        <v>10</v>
      </c>
      <c r="E876" s="4" t="s">
        <v>29</v>
      </c>
    </row>
    <row r="877" spans="1:9">
      <c r="A877" t="n">
        <v>8128</v>
      </c>
      <c r="B877" s="37" t="n">
        <v>58</v>
      </c>
      <c r="C877" s="7" t="n">
        <v>100</v>
      </c>
      <c r="D877" s="7" t="n">
        <v>300</v>
      </c>
      <c r="E877" s="7" t="n">
        <v>0.300000011920929</v>
      </c>
    </row>
    <row r="878" spans="1:9">
      <c r="A878" t="s">
        <v>4</v>
      </c>
      <c r="B878" s="4" t="s">
        <v>5</v>
      </c>
      <c r="C878" s="4" t="s">
        <v>13</v>
      </c>
      <c r="D878" s="4" t="s">
        <v>10</v>
      </c>
    </row>
    <row r="879" spans="1:9">
      <c r="A879" t="n">
        <v>8136</v>
      </c>
      <c r="B879" s="37" t="n">
        <v>58</v>
      </c>
      <c r="C879" s="7" t="n">
        <v>255</v>
      </c>
      <c r="D879" s="7" t="n">
        <v>0</v>
      </c>
    </row>
    <row r="880" spans="1:9">
      <c r="A880" t="s">
        <v>4</v>
      </c>
      <c r="B880" s="4" t="s">
        <v>5</v>
      </c>
      <c r="C880" s="4" t="s">
        <v>13</v>
      </c>
    </row>
    <row r="881" spans="1:15">
      <c r="A881" t="n">
        <v>8140</v>
      </c>
      <c r="B881" s="45" t="n">
        <v>23</v>
      </c>
      <c r="C881" s="7" t="n">
        <v>0</v>
      </c>
    </row>
    <row r="882" spans="1:15">
      <c r="A882" t="s">
        <v>4</v>
      </c>
      <c r="B882" s="4" t="s">
        <v>5</v>
      </c>
    </row>
    <row r="883" spans="1:15">
      <c r="A883" t="n">
        <v>8142</v>
      </c>
      <c r="B883" s="5" t="n">
        <v>1</v>
      </c>
    </row>
    <row r="884" spans="1:15" s="3" customFormat="1" customHeight="0">
      <c r="A884" s="3" t="s">
        <v>2</v>
      </c>
      <c r="B884" s="3" t="s">
        <v>121</v>
      </c>
    </row>
    <row r="885" spans="1:15">
      <c r="A885" t="s">
        <v>4</v>
      </c>
      <c r="B885" s="4" t="s">
        <v>5</v>
      </c>
      <c r="C885" s="4" t="s">
        <v>13</v>
      </c>
      <c r="D885" s="4" t="s">
        <v>10</v>
      </c>
    </row>
    <row r="886" spans="1:15">
      <c r="A886" t="n">
        <v>8144</v>
      </c>
      <c r="B886" s="30" t="n">
        <v>22</v>
      </c>
      <c r="C886" s="7" t="n">
        <v>20</v>
      </c>
      <c r="D886" s="7" t="n">
        <v>0</v>
      </c>
    </row>
    <row r="887" spans="1:15">
      <c r="A887" t="s">
        <v>4</v>
      </c>
      <c r="B887" s="4" t="s">
        <v>5</v>
      </c>
      <c r="C887" s="4" t="s">
        <v>13</v>
      </c>
      <c r="D887" s="4" t="s">
        <v>10</v>
      </c>
      <c r="E887" s="4" t="s">
        <v>10</v>
      </c>
      <c r="F887" s="4" t="s">
        <v>10</v>
      </c>
      <c r="G887" s="4" t="s">
        <v>10</v>
      </c>
      <c r="H887" s="4" t="s">
        <v>13</v>
      </c>
    </row>
    <row r="888" spans="1:15">
      <c r="A888" t="n">
        <v>8148</v>
      </c>
      <c r="B888" s="32" t="n">
        <v>25</v>
      </c>
      <c r="C888" s="7" t="n">
        <v>5</v>
      </c>
      <c r="D888" s="7" t="n">
        <v>65535</v>
      </c>
      <c r="E888" s="7" t="n">
        <v>500</v>
      </c>
      <c r="F888" s="7" t="n">
        <v>800</v>
      </c>
      <c r="G888" s="7" t="n">
        <v>140</v>
      </c>
      <c r="H888" s="7" t="n">
        <v>0</v>
      </c>
    </row>
    <row r="889" spans="1:15">
      <c r="A889" t="s">
        <v>4</v>
      </c>
      <c r="B889" s="4" t="s">
        <v>5</v>
      </c>
      <c r="C889" s="4" t="s">
        <v>10</v>
      </c>
      <c r="D889" s="4" t="s">
        <v>13</v>
      </c>
      <c r="E889" s="4" t="s">
        <v>77</v>
      </c>
      <c r="F889" s="4" t="s">
        <v>13</v>
      </c>
      <c r="G889" s="4" t="s">
        <v>13</v>
      </c>
    </row>
    <row r="890" spans="1:15">
      <c r="A890" t="n">
        <v>8159</v>
      </c>
      <c r="B890" s="33" t="n">
        <v>24</v>
      </c>
      <c r="C890" s="7" t="n">
        <v>65533</v>
      </c>
      <c r="D890" s="7" t="n">
        <v>11</v>
      </c>
      <c r="E890" s="7" t="s">
        <v>122</v>
      </c>
      <c r="F890" s="7" t="n">
        <v>2</v>
      </c>
      <c r="G890" s="7" t="n">
        <v>0</v>
      </c>
    </row>
    <row r="891" spans="1:15">
      <c r="A891" t="s">
        <v>4</v>
      </c>
      <c r="B891" s="4" t="s">
        <v>5</v>
      </c>
    </row>
    <row r="892" spans="1:15">
      <c r="A892" t="n">
        <v>8189</v>
      </c>
      <c r="B892" s="34" t="n">
        <v>28</v>
      </c>
    </row>
    <row r="893" spans="1:15">
      <c r="A893" t="s">
        <v>4</v>
      </c>
      <c r="B893" s="4" t="s">
        <v>5</v>
      </c>
      <c r="C893" s="4" t="s">
        <v>13</v>
      </c>
    </row>
    <row r="894" spans="1:15">
      <c r="A894" t="n">
        <v>8190</v>
      </c>
      <c r="B894" s="36" t="n">
        <v>27</v>
      </c>
      <c r="C894" s="7" t="n">
        <v>0</v>
      </c>
    </row>
    <row r="895" spans="1:15">
      <c r="A895" t="s">
        <v>4</v>
      </c>
      <c r="B895" s="4" t="s">
        <v>5</v>
      </c>
      <c r="C895" s="4" t="s">
        <v>13</v>
      </c>
    </row>
    <row r="896" spans="1:15">
      <c r="A896" t="n">
        <v>8192</v>
      </c>
      <c r="B896" s="36" t="n">
        <v>27</v>
      </c>
      <c r="C896" s="7" t="n">
        <v>1</v>
      </c>
    </row>
    <row r="897" spans="1:8">
      <c r="A897" t="s">
        <v>4</v>
      </c>
      <c r="B897" s="4" t="s">
        <v>5</v>
      </c>
      <c r="C897" s="4" t="s">
        <v>13</v>
      </c>
      <c r="D897" s="4" t="s">
        <v>10</v>
      </c>
      <c r="E897" s="4" t="s">
        <v>10</v>
      </c>
      <c r="F897" s="4" t="s">
        <v>10</v>
      </c>
      <c r="G897" s="4" t="s">
        <v>10</v>
      </c>
      <c r="H897" s="4" t="s">
        <v>13</v>
      </c>
    </row>
    <row r="898" spans="1:8">
      <c r="A898" t="n">
        <v>8194</v>
      </c>
      <c r="B898" s="32" t="n">
        <v>25</v>
      </c>
      <c r="C898" s="7" t="n">
        <v>5</v>
      </c>
      <c r="D898" s="7" t="n">
        <v>65535</v>
      </c>
      <c r="E898" s="7" t="n">
        <v>65535</v>
      </c>
      <c r="F898" s="7" t="n">
        <v>65535</v>
      </c>
      <c r="G898" s="7" t="n">
        <v>65535</v>
      </c>
      <c r="H898" s="7" t="n">
        <v>0</v>
      </c>
    </row>
    <row r="899" spans="1:8">
      <c r="A899" t="s">
        <v>4</v>
      </c>
      <c r="B899" s="4" t="s">
        <v>5</v>
      </c>
      <c r="C899" s="4" t="s">
        <v>13</v>
      </c>
    </row>
    <row r="900" spans="1:8">
      <c r="A900" t="n">
        <v>8205</v>
      </c>
      <c r="B900" s="45" t="n">
        <v>23</v>
      </c>
      <c r="C900" s="7" t="n">
        <v>20</v>
      </c>
    </row>
    <row r="901" spans="1:8">
      <c r="A901" t="s">
        <v>4</v>
      </c>
      <c r="B901" s="4" t="s">
        <v>5</v>
      </c>
    </row>
    <row r="902" spans="1:8">
      <c r="A902" t="n">
        <v>8207</v>
      </c>
      <c r="B902" s="5" t="n">
        <v>1</v>
      </c>
    </row>
    <row r="903" spans="1:8" s="3" customFormat="1" customHeight="0">
      <c r="A903" s="3" t="s">
        <v>2</v>
      </c>
      <c r="B903" s="3" t="s">
        <v>123</v>
      </c>
    </row>
    <row r="904" spans="1:8">
      <c r="A904" t="s">
        <v>4</v>
      </c>
      <c r="B904" s="4" t="s">
        <v>5</v>
      </c>
      <c r="C904" s="4" t="s">
        <v>13</v>
      </c>
      <c r="D904" s="4" t="s">
        <v>10</v>
      </c>
    </row>
    <row r="905" spans="1:8">
      <c r="A905" t="n">
        <v>8208</v>
      </c>
      <c r="B905" s="30" t="n">
        <v>22</v>
      </c>
      <c r="C905" s="7" t="n">
        <v>20</v>
      </c>
      <c r="D905" s="7" t="n">
        <v>0</v>
      </c>
    </row>
    <row r="906" spans="1:8">
      <c r="A906" t="s">
        <v>4</v>
      </c>
      <c r="B906" s="4" t="s">
        <v>5</v>
      </c>
      <c r="C906" s="4" t="s">
        <v>10</v>
      </c>
    </row>
    <row r="907" spans="1:8">
      <c r="A907" t="n">
        <v>8212</v>
      </c>
      <c r="B907" s="41" t="n">
        <v>16</v>
      </c>
      <c r="C907" s="7" t="n">
        <v>500</v>
      </c>
    </row>
    <row r="908" spans="1:8">
      <c r="A908" t="s">
        <v>4</v>
      </c>
      <c r="B908" s="4" t="s">
        <v>5</v>
      </c>
      <c r="C908" s="4" t="s">
        <v>6</v>
      </c>
      <c r="D908" s="4" t="s">
        <v>6</v>
      </c>
    </row>
    <row r="909" spans="1:8">
      <c r="A909" t="n">
        <v>8215</v>
      </c>
      <c r="B909" s="22" t="n">
        <v>70</v>
      </c>
      <c r="C909" s="7" t="s">
        <v>32</v>
      </c>
      <c r="D909" s="7" t="s">
        <v>82</v>
      </c>
    </row>
    <row r="910" spans="1:8">
      <c r="A910" t="s">
        <v>4</v>
      </c>
      <c r="B910" s="4" t="s">
        <v>5</v>
      </c>
      <c r="C910" s="4" t="s">
        <v>10</v>
      </c>
    </row>
    <row r="911" spans="1:8">
      <c r="A911" t="n">
        <v>8228</v>
      </c>
      <c r="B911" s="41" t="n">
        <v>16</v>
      </c>
      <c r="C911" s="7" t="n">
        <v>1000</v>
      </c>
    </row>
    <row r="912" spans="1:8">
      <c r="A912" t="s">
        <v>4</v>
      </c>
      <c r="B912" s="4" t="s">
        <v>5</v>
      </c>
      <c r="C912" s="4" t="s">
        <v>13</v>
      </c>
      <c r="D912" s="4" t="s">
        <v>9</v>
      </c>
      <c r="E912" s="4" t="s">
        <v>13</v>
      </c>
      <c r="F912" s="4" t="s">
        <v>13</v>
      </c>
      <c r="G912" s="4" t="s">
        <v>9</v>
      </c>
      <c r="H912" s="4" t="s">
        <v>13</v>
      </c>
      <c r="I912" s="4" t="s">
        <v>9</v>
      </c>
      <c r="J912" s="4" t="s">
        <v>13</v>
      </c>
    </row>
    <row r="913" spans="1:10">
      <c r="A913" t="n">
        <v>8231</v>
      </c>
      <c r="B913" s="44" t="n">
        <v>33</v>
      </c>
      <c r="C913" s="7" t="n">
        <v>0</v>
      </c>
      <c r="D913" s="7" t="n">
        <v>2</v>
      </c>
      <c r="E913" s="7" t="n">
        <v>0</v>
      </c>
      <c r="F913" s="7" t="n">
        <v>0</v>
      </c>
      <c r="G913" s="7" t="n">
        <v>-1</v>
      </c>
      <c r="H913" s="7" t="n">
        <v>0</v>
      </c>
      <c r="I913" s="7" t="n">
        <v>-1</v>
      </c>
      <c r="J913" s="7" t="n">
        <v>0</v>
      </c>
    </row>
    <row r="914" spans="1:10">
      <c r="A914" t="s">
        <v>4</v>
      </c>
      <c r="B914" s="4" t="s">
        <v>5</v>
      </c>
    </row>
    <row r="915" spans="1:10">
      <c r="A915" t="n">
        <v>8249</v>
      </c>
      <c r="B915" s="5" t="n">
        <v>1</v>
      </c>
    </row>
    <row r="916" spans="1:10" s="3" customFormat="1" customHeight="0">
      <c r="A916" s="3" t="s">
        <v>2</v>
      </c>
      <c r="B916" s="3" t="s">
        <v>124</v>
      </c>
    </row>
    <row r="917" spans="1:10">
      <c r="A917" t="s">
        <v>4</v>
      </c>
      <c r="B917" s="4" t="s">
        <v>5</v>
      </c>
      <c r="C917" s="4" t="s">
        <v>13</v>
      </c>
      <c r="D917" s="4" t="s">
        <v>10</v>
      </c>
    </row>
    <row r="918" spans="1:10">
      <c r="A918" t="n">
        <v>8252</v>
      </c>
      <c r="B918" s="30" t="n">
        <v>22</v>
      </c>
      <c r="C918" s="7" t="n">
        <v>0</v>
      </c>
      <c r="D918" s="7" t="n">
        <v>0</v>
      </c>
    </row>
    <row r="919" spans="1:10">
      <c r="A919" t="s">
        <v>4</v>
      </c>
      <c r="B919" s="4" t="s">
        <v>5</v>
      </c>
      <c r="C919" s="4" t="s">
        <v>13</v>
      </c>
      <c r="D919" s="4" t="s">
        <v>10</v>
      </c>
      <c r="E919" s="4" t="s">
        <v>29</v>
      </c>
    </row>
    <row r="920" spans="1:10">
      <c r="A920" t="n">
        <v>8256</v>
      </c>
      <c r="B920" s="37" t="n">
        <v>58</v>
      </c>
      <c r="C920" s="7" t="n">
        <v>0</v>
      </c>
      <c r="D920" s="7" t="n">
        <v>0</v>
      </c>
      <c r="E920" s="7" t="n">
        <v>1</v>
      </c>
    </row>
    <row r="921" spans="1:10">
      <c r="A921" t="s">
        <v>4</v>
      </c>
      <c r="B921" s="4" t="s">
        <v>5</v>
      </c>
      <c r="C921" s="4" t="s">
        <v>13</v>
      </c>
    </row>
    <row r="922" spans="1:10">
      <c r="A922" t="n">
        <v>8264</v>
      </c>
      <c r="B922" s="35" t="n">
        <v>64</v>
      </c>
      <c r="C922" s="7" t="n">
        <v>7</v>
      </c>
    </row>
    <row r="923" spans="1:10">
      <c r="A923" t="s">
        <v>4</v>
      </c>
      <c r="B923" s="4" t="s">
        <v>5</v>
      </c>
      <c r="C923" s="4" t="s">
        <v>6</v>
      </c>
      <c r="D923" s="4" t="s">
        <v>6</v>
      </c>
    </row>
    <row r="924" spans="1:10">
      <c r="A924" t="n">
        <v>8266</v>
      </c>
      <c r="B924" s="22" t="n">
        <v>70</v>
      </c>
      <c r="C924" s="7" t="s">
        <v>32</v>
      </c>
      <c r="D924" s="7" t="s">
        <v>56</v>
      </c>
    </row>
    <row r="925" spans="1:10">
      <c r="A925" t="s">
        <v>4</v>
      </c>
      <c r="B925" s="4" t="s">
        <v>5</v>
      </c>
      <c r="C925" s="4" t="s">
        <v>13</v>
      </c>
      <c r="D925" s="4" t="s">
        <v>10</v>
      </c>
      <c r="E925" s="4" t="s">
        <v>29</v>
      </c>
    </row>
    <row r="926" spans="1:10">
      <c r="A926" t="n">
        <v>8281</v>
      </c>
      <c r="B926" s="37" t="n">
        <v>58</v>
      </c>
      <c r="C926" s="7" t="n">
        <v>100</v>
      </c>
      <c r="D926" s="7" t="n">
        <v>1000</v>
      </c>
      <c r="E926" s="7" t="n">
        <v>1</v>
      </c>
    </row>
    <row r="927" spans="1:10">
      <c r="A927" t="s">
        <v>4</v>
      </c>
      <c r="B927" s="4" t="s">
        <v>5</v>
      </c>
      <c r="C927" s="4" t="s">
        <v>13</v>
      </c>
      <c r="D927" s="4" t="s">
        <v>10</v>
      </c>
    </row>
    <row r="928" spans="1:10">
      <c r="A928" t="n">
        <v>8289</v>
      </c>
      <c r="B928" s="37" t="n">
        <v>58</v>
      </c>
      <c r="C928" s="7" t="n">
        <v>255</v>
      </c>
      <c r="D928" s="7" t="n">
        <v>0</v>
      </c>
    </row>
    <row r="929" spans="1:10">
      <c r="A929" t="s">
        <v>4</v>
      </c>
      <c r="B929" s="4" t="s">
        <v>5</v>
      </c>
      <c r="C929" s="4" t="s">
        <v>13</v>
      </c>
      <c r="D929" s="4" t="s">
        <v>10</v>
      </c>
      <c r="E929" s="4" t="s">
        <v>9</v>
      </c>
    </row>
    <row r="930" spans="1:10">
      <c r="A930" t="n">
        <v>8293</v>
      </c>
      <c r="B930" s="56" t="n">
        <v>101</v>
      </c>
      <c r="C930" s="7" t="n">
        <v>0</v>
      </c>
      <c r="D930" s="7" t="n">
        <v>3327</v>
      </c>
      <c r="E930" s="7" t="n">
        <v>1</v>
      </c>
    </row>
    <row r="931" spans="1:10">
      <c r="A931" t="s">
        <v>4</v>
      </c>
      <c r="B931" s="4" t="s">
        <v>5</v>
      </c>
      <c r="C931" s="4" t="s">
        <v>10</v>
      </c>
    </row>
    <row r="932" spans="1:10">
      <c r="A932" t="n">
        <v>8301</v>
      </c>
      <c r="B932" s="41" t="n">
        <v>16</v>
      </c>
      <c r="C932" s="7" t="n">
        <v>500</v>
      </c>
    </row>
    <row r="933" spans="1:10">
      <c r="A933" t="s">
        <v>4</v>
      </c>
      <c r="B933" s="4" t="s">
        <v>5</v>
      </c>
      <c r="C933" s="4" t="s">
        <v>13</v>
      </c>
      <c r="D933" s="4" t="s">
        <v>10</v>
      </c>
      <c r="E933" s="4" t="s">
        <v>29</v>
      </c>
      <c r="F933" s="4" t="s">
        <v>10</v>
      </c>
      <c r="G933" s="4" t="s">
        <v>9</v>
      </c>
      <c r="H933" s="4" t="s">
        <v>9</v>
      </c>
      <c r="I933" s="4" t="s">
        <v>10</v>
      </c>
      <c r="J933" s="4" t="s">
        <v>10</v>
      </c>
      <c r="K933" s="4" t="s">
        <v>9</v>
      </c>
      <c r="L933" s="4" t="s">
        <v>9</v>
      </c>
      <c r="M933" s="4" t="s">
        <v>9</v>
      </c>
      <c r="N933" s="4" t="s">
        <v>9</v>
      </c>
      <c r="O933" s="4" t="s">
        <v>6</v>
      </c>
    </row>
    <row r="934" spans="1:10">
      <c r="A934" t="n">
        <v>8304</v>
      </c>
      <c r="B934" s="16" t="n">
        <v>50</v>
      </c>
      <c r="C934" s="7" t="n">
        <v>0</v>
      </c>
      <c r="D934" s="7" t="n">
        <v>12010</v>
      </c>
      <c r="E934" s="7" t="n">
        <v>1</v>
      </c>
      <c r="F934" s="7" t="n">
        <v>0</v>
      </c>
      <c r="G934" s="7" t="n">
        <v>0</v>
      </c>
      <c r="H934" s="7" t="n">
        <v>0</v>
      </c>
      <c r="I934" s="7" t="n">
        <v>0</v>
      </c>
      <c r="J934" s="7" t="n">
        <v>65533</v>
      </c>
      <c r="K934" s="7" t="n">
        <v>0</v>
      </c>
      <c r="L934" s="7" t="n">
        <v>0</v>
      </c>
      <c r="M934" s="7" t="n">
        <v>0</v>
      </c>
      <c r="N934" s="7" t="n">
        <v>0</v>
      </c>
      <c r="O934" s="7" t="s">
        <v>12</v>
      </c>
    </row>
    <row r="935" spans="1:10">
      <c r="A935" t="s">
        <v>4</v>
      </c>
      <c r="B935" s="4" t="s">
        <v>5</v>
      </c>
      <c r="C935" s="4" t="s">
        <v>13</v>
      </c>
      <c r="D935" s="4" t="s">
        <v>10</v>
      </c>
      <c r="E935" s="4" t="s">
        <v>10</v>
      </c>
      <c r="F935" s="4" t="s">
        <v>10</v>
      </c>
      <c r="G935" s="4" t="s">
        <v>10</v>
      </c>
      <c r="H935" s="4" t="s">
        <v>13</v>
      </c>
    </row>
    <row r="936" spans="1:10">
      <c r="A936" t="n">
        <v>8343</v>
      </c>
      <c r="B936" s="32" t="n">
        <v>25</v>
      </c>
      <c r="C936" s="7" t="n">
        <v>5</v>
      </c>
      <c r="D936" s="7" t="n">
        <v>65535</v>
      </c>
      <c r="E936" s="7" t="n">
        <v>65535</v>
      </c>
      <c r="F936" s="7" t="n">
        <v>65535</v>
      </c>
      <c r="G936" s="7" t="n">
        <v>65535</v>
      </c>
      <c r="H936" s="7" t="n">
        <v>0</v>
      </c>
    </row>
    <row r="937" spans="1:10">
      <c r="A937" t="s">
        <v>4</v>
      </c>
      <c r="B937" s="4" t="s">
        <v>5</v>
      </c>
      <c r="C937" s="4" t="s">
        <v>10</v>
      </c>
      <c r="D937" s="4" t="s">
        <v>13</v>
      </c>
      <c r="E937" s="4" t="s">
        <v>77</v>
      </c>
      <c r="F937" s="4" t="s">
        <v>13</v>
      </c>
      <c r="G937" s="4" t="s">
        <v>13</v>
      </c>
      <c r="H937" s="4" t="s">
        <v>10</v>
      </c>
      <c r="I937" s="4" t="s">
        <v>13</v>
      </c>
      <c r="J937" s="4" t="s">
        <v>77</v>
      </c>
      <c r="K937" s="4" t="s">
        <v>13</v>
      </c>
      <c r="L937" s="4" t="s">
        <v>13</v>
      </c>
    </row>
    <row r="938" spans="1:10">
      <c r="A938" t="n">
        <v>8354</v>
      </c>
      <c r="B938" s="33" t="n">
        <v>24</v>
      </c>
      <c r="C938" s="7" t="n">
        <v>65534</v>
      </c>
      <c r="D938" s="7" t="n">
        <v>6</v>
      </c>
      <c r="E938" s="7" t="s">
        <v>125</v>
      </c>
      <c r="F938" s="7" t="n">
        <v>12</v>
      </c>
      <c r="G938" s="7" t="n">
        <v>16</v>
      </c>
      <c r="H938" s="7" t="n">
        <v>3327</v>
      </c>
      <c r="I938" s="7" t="n">
        <v>7</v>
      </c>
      <c r="J938" s="7" t="s">
        <v>126</v>
      </c>
      <c r="K938" s="7" t="n">
        <v>2</v>
      </c>
      <c r="L938" s="7" t="n">
        <v>0</v>
      </c>
    </row>
    <row r="939" spans="1:10">
      <c r="A939" t="s">
        <v>4</v>
      </c>
      <c r="B939" s="4" t="s">
        <v>5</v>
      </c>
    </row>
    <row r="940" spans="1:10">
      <c r="A940" t="n">
        <v>8375</v>
      </c>
      <c r="B940" s="34" t="n">
        <v>28</v>
      </c>
    </row>
    <row r="941" spans="1:10">
      <c r="A941" t="s">
        <v>4</v>
      </c>
      <c r="B941" s="4" t="s">
        <v>5</v>
      </c>
      <c r="C941" s="4" t="s">
        <v>13</v>
      </c>
    </row>
    <row r="942" spans="1:10">
      <c r="A942" t="n">
        <v>8376</v>
      </c>
      <c r="B942" s="36" t="n">
        <v>27</v>
      </c>
      <c r="C942" s="7" t="n">
        <v>0</v>
      </c>
    </row>
    <row r="943" spans="1:10">
      <c r="A943" t="s">
        <v>4</v>
      </c>
      <c r="B943" s="4" t="s">
        <v>5</v>
      </c>
      <c r="C943" s="4" t="s">
        <v>13</v>
      </c>
    </row>
    <row r="944" spans="1:10">
      <c r="A944" t="n">
        <v>8378</v>
      </c>
      <c r="B944" s="45" t="n">
        <v>23</v>
      </c>
      <c r="C944" s="7" t="n">
        <v>0</v>
      </c>
    </row>
    <row r="945" spans="1:15">
      <c r="A945" t="s">
        <v>4</v>
      </c>
      <c r="B945" s="4" t="s">
        <v>5</v>
      </c>
    </row>
    <row r="946" spans="1:15">
      <c r="A946" t="n">
        <v>8380</v>
      </c>
      <c r="B946" s="5" t="n">
        <v>1</v>
      </c>
    </row>
    <row r="947" spans="1:15" s="3" customFormat="1" customHeight="0">
      <c r="A947" s="3" t="s">
        <v>2</v>
      </c>
      <c r="B947" s="3" t="s">
        <v>127</v>
      </c>
    </row>
    <row r="948" spans="1:15">
      <c r="A948" t="s">
        <v>4</v>
      </c>
      <c r="B948" s="4" t="s">
        <v>5</v>
      </c>
      <c r="C948" s="4" t="s">
        <v>13</v>
      </c>
      <c r="D948" s="4" t="s">
        <v>10</v>
      </c>
    </row>
    <row r="949" spans="1:15">
      <c r="A949" t="n">
        <v>8384</v>
      </c>
      <c r="B949" s="30" t="n">
        <v>22</v>
      </c>
      <c r="C949" s="7" t="n">
        <v>20</v>
      </c>
      <c r="D949" s="7" t="n">
        <v>0</v>
      </c>
    </row>
    <row r="950" spans="1:15">
      <c r="A950" t="s">
        <v>4</v>
      </c>
      <c r="B950" s="4" t="s">
        <v>5</v>
      </c>
      <c r="C950" s="4" t="s">
        <v>13</v>
      </c>
      <c r="D950" s="4" t="s">
        <v>10</v>
      </c>
    </row>
    <row r="951" spans="1:15">
      <c r="A951" t="n">
        <v>8388</v>
      </c>
      <c r="B951" s="52" t="n">
        <v>45</v>
      </c>
      <c r="C951" s="7" t="n">
        <v>18</v>
      </c>
      <c r="D951" s="7" t="n">
        <v>64</v>
      </c>
    </row>
    <row r="952" spans="1:15">
      <c r="A952" t="s">
        <v>4</v>
      </c>
      <c r="B952" s="4" t="s">
        <v>5</v>
      </c>
      <c r="C952" s="4" t="s">
        <v>6</v>
      </c>
      <c r="D952" s="4" t="s">
        <v>6</v>
      </c>
    </row>
    <row r="953" spans="1:15">
      <c r="A953" t="n">
        <v>8392</v>
      </c>
      <c r="B953" s="22" t="n">
        <v>70</v>
      </c>
      <c r="C953" s="7" t="s">
        <v>53</v>
      </c>
      <c r="D953" s="7" t="s">
        <v>128</v>
      </c>
    </row>
    <row r="954" spans="1:15">
      <c r="A954" t="s">
        <v>4</v>
      </c>
      <c r="B954" s="4" t="s">
        <v>5</v>
      </c>
      <c r="C954" s="4" t="s">
        <v>10</v>
      </c>
    </row>
    <row r="955" spans="1:15">
      <c r="A955" t="n">
        <v>8405</v>
      </c>
      <c r="B955" s="41" t="n">
        <v>16</v>
      </c>
      <c r="C955" s="7" t="n">
        <v>1000</v>
      </c>
    </row>
    <row r="956" spans="1:15">
      <c r="A956" t="s">
        <v>4</v>
      </c>
      <c r="B956" s="4" t="s">
        <v>5</v>
      </c>
      <c r="C956" s="4" t="s">
        <v>13</v>
      </c>
      <c r="D956" s="4" t="s">
        <v>10</v>
      </c>
      <c r="E956" s="4" t="s">
        <v>29</v>
      </c>
    </row>
    <row r="957" spans="1:15">
      <c r="A957" t="n">
        <v>8408</v>
      </c>
      <c r="B957" s="37" t="n">
        <v>58</v>
      </c>
      <c r="C957" s="7" t="n">
        <v>101</v>
      </c>
      <c r="D957" s="7" t="n">
        <v>1000</v>
      </c>
      <c r="E957" s="7" t="n">
        <v>1</v>
      </c>
    </row>
    <row r="958" spans="1:15">
      <c r="A958" t="s">
        <v>4</v>
      </c>
      <c r="B958" s="4" t="s">
        <v>5</v>
      </c>
      <c r="C958" s="4" t="s">
        <v>13</v>
      </c>
      <c r="D958" s="4" t="s">
        <v>10</v>
      </c>
    </row>
    <row r="959" spans="1:15">
      <c r="A959" t="n">
        <v>8416</v>
      </c>
      <c r="B959" s="37" t="n">
        <v>58</v>
      </c>
      <c r="C959" s="7" t="n">
        <v>254</v>
      </c>
      <c r="D959" s="7" t="n">
        <v>0</v>
      </c>
    </row>
    <row r="960" spans="1:15">
      <c r="A960" t="s">
        <v>4</v>
      </c>
      <c r="B960" s="4" t="s">
        <v>5</v>
      </c>
      <c r="C960" s="4" t="s">
        <v>13</v>
      </c>
    </row>
    <row r="961" spans="1:5">
      <c r="A961" t="n">
        <v>8420</v>
      </c>
      <c r="B961" s="35" t="n">
        <v>64</v>
      </c>
      <c r="C961" s="7" t="n">
        <v>7</v>
      </c>
    </row>
    <row r="962" spans="1:5">
      <c r="A962" t="s">
        <v>4</v>
      </c>
      <c r="B962" s="4" t="s">
        <v>5</v>
      </c>
      <c r="C962" s="4" t="s">
        <v>13</v>
      </c>
      <c r="D962" s="4" t="s">
        <v>13</v>
      </c>
      <c r="E962" s="4" t="s">
        <v>29</v>
      </c>
      <c r="F962" s="4" t="s">
        <v>29</v>
      </c>
      <c r="G962" s="4" t="s">
        <v>29</v>
      </c>
      <c r="H962" s="4" t="s">
        <v>10</v>
      </c>
    </row>
    <row r="963" spans="1:5">
      <c r="A963" t="n">
        <v>8422</v>
      </c>
      <c r="B963" s="52" t="n">
        <v>45</v>
      </c>
      <c r="C963" s="7" t="n">
        <v>2</v>
      </c>
      <c r="D963" s="7" t="n">
        <v>3</v>
      </c>
      <c r="E963" s="7" t="n">
        <v>20.0599994659424</v>
      </c>
      <c r="F963" s="7" t="n">
        <v>1.23000001907349</v>
      </c>
      <c r="G963" s="7" t="n">
        <v>-46.2400016784668</v>
      </c>
      <c r="H963" s="7" t="n">
        <v>0</v>
      </c>
    </row>
    <row r="964" spans="1:5">
      <c r="A964" t="s">
        <v>4</v>
      </c>
      <c r="B964" s="4" t="s">
        <v>5</v>
      </c>
      <c r="C964" s="4" t="s">
        <v>13</v>
      </c>
      <c r="D964" s="4" t="s">
        <v>13</v>
      </c>
      <c r="E964" s="4" t="s">
        <v>29</v>
      </c>
      <c r="F964" s="4" t="s">
        <v>29</v>
      </c>
      <c r="G964" s="4" t="s">
        <v>29</v>
      </c>
      <c r="H964" s="4" t="s">
        <v>10</v>
      </c>
      <c r="I964" s="4" t="s">
        <v>13</v>
      </c>
    </row>
    <row r="965" spans="1:5">
      <c r="A965" t="n">
        <v>8439</v>
      </c>
      <c r="B965" s="52" t="n">
        <v>45</v>
      </c>
      <c r="C965" s="7" t="n">
        <v>4</v>
      </c>
      <c r="D965" s="7" t="n">
        <v>3</v>
      </c>
      <c r="E965" s="7" t="n">
        <v>13.6800003051758</v>
      </c>
      <c r="F965" s="7" t="n">
        <v>327.329986572266</v>
      </c>
      <c r="G965" s="7" t="n">
        <v>0</v>
      </c>
      <c r="H965" s="7" t="n">
        <v>0</v>
      </c>
      <c r="I965" s="7" t="n">
        <v>1</v>
      </c>
    </row>
    <row r="966" spans="1:5">
      <c r="A966" t="s">
        <v>4</v>
      </c>
      <c r="B966" s="4" t="s">
        <v>5</v>
      </c>
      <c r="C966" s="4" t="s">
        <v>13</v>
      </c>
      <c r="D966" s="4" t="s">
        <v>13</v>
      </c>
      <c r="E966" s="4" t="s">
        <v>29</v>
      </c>
      <c r="F966" s="4" t="s">
        <v>10</v>
      </c>
    </row>
    <row r="967" spans="1:5">
      <c r="A967" t="n">
        <v>8457</v>
      </c>
      <c r="B967" s="52" t="n">
        <v>45</v>
      </c>
      <c r="C967" s="7" t="n">
        <v>5</v>
      </c>
      <c r="D967" s="7" t="n">
        <v>3</v>
      </c>
      <c r="E967" s="7" t="n">
        <v>5.80000019073486</v>
      </c>
      <c r="F967" s="7" t="n">
        <v>0</v>
      </c>
    </row>
    <row r="968" spans="1:5">
      <c r="A968" t="s">
        <v>4</v>
      </c>
      <c r="B968" s="4" t="s">
        <v>5</v>
      </c>
      <c r="C968" s="4" t="s">
        <v>13</v>
      </c>
      <c r="D968" s="4" t="s">
        <v>13</v>
      </c>
      <c r="E968" s="4" t="s">
        <v>29</v>
      </c>
      <c r="F968" s="4" t="s">
        <v>10</v>
      </c>
    </row>
    <row r="969" spans="1:5">
      <c r="A969" t="n">
        <v>8466</v>
      </c>
      <c r="B969" s="52" t="n">
        <v>45</v>
      </c>
      <c r="C969" s="7" t="n">
        <v>11</v>
      </c>
      <c r="D969" s="7" t="n">
        <v>3</v>
      </c>
      <c r="E969" s="7" t="n">
        <v>38</v>
      </c>
      <c r="F969" s="7" t="n">
        <v>0</v>
      </c>
    </row>
    <row r="970" spans="1:5">
      <c r="A970" t="s">
        <v>4</v>
      </c>
      <c r="B970" s="4" t="s">
        <v>5</v>
      </c>
      <c r="C970" s="4" t="s">
        <v>10</v>
      </c>
    </row>
    <row r="971" spans="1:5">
      <c r="A971" t="n">
        <v>8475</v>
      </c>
      <c r="B971" s="41" t="n">
        <v>16</v>
      </c>
      <c r="C971" s="7" t="n">
        <v>1000</v>
      </c>
    </row>
    <row r="972" spans="1:5">
      <c r="A972" t="s">
        <v>4</v>
      </c>
      <c r="B972" s="4" t="s">
        <v>5</v>
      </c>
      <c r="C972" s="4" t="s">
        <v>13</v>
      </c>
      <c r="D972" s="4" t="s">
        <v>13</v>
      </c>
      <c r="E972" s="4" t="s">
        <v>29</v>
      </c>
      <c r="F972" s="4" t="s">
        <v>29</v>
      </c>
      <c r="G972" s="4" t="s">
        <v>29</v>
      </c>
      <c r="H972" s="4" t="s">
        <v>10</v>
      </c>
    </row>
    <row r="973" spans="1:5">
      <c r="A973" t="n">
        <v>8478</v>
      </c>
      <c r="B973" s="52" t="n">
        <v>45</v>
      </c>
      <c r="C973" s="7" t="n">
        <v>2</v>
      </c>
      <c r="D973" s="7" t="n">
        <v>3</v>
      </c>
      <c r="E973" s="7" t="n">
        <v>22.4699993133545</v>
      </c>
      <c r="F973" s="7" t="n">
        <v>5.92999982833862</v>
      </c>
      <c r="G973" s="7" t="n">
        <v>-57.25</v>
      </c>
      <c r="H973" s="7" t="n">
        <v>3000</v>
      </c>
    </row>
    <row r="974" spans="1:5">
      <c r="A974" t="s">
        <v>4</v>
      </c>
      <c r="B974" s="4" t="s">
        <v>5</v>
      </c>
      <c r="C974" s="4" t="s">
        <v>13</v>
      </c>
      <c r="D974" s="4" t="s">
        <v>13</v>
      </c>
      <c r="E974" s="4" t="s">
        <v>29</v>
      </c>
      <c r="F974" s="4" t="s">
        <v>29</v>
      </c>
      <c r="G974" s="4" t="s">
        <v>29</v>
      </c>
      <c r="H974" s="4" t="s">
        <v>10</v>
      </c>
      <c r="I974" s="4" t="s">
        <v>13</v>
      </c>
    </row>
    <row r="975" spans="1:5">
      <c r="A975" t="n">
        <v>8495</v>
      </c>
      <c r="B975" s="52" t="n">
        <v>45</v>
      </c>
      <c r="C975" s="7" t="n">
        <v>4</v>
      </c>
      <c r="D975" s="7" t="n">
        <v>3</v>
      </c>
      <c r="E975" s="7" t="n">
        <v>13.6800003051758</v>
      </c>
      <c r="F975" s="7" t="n">
        <v>327.5</v>
      </c>
      <c r="G975" s="7" t="n">
        <v>0</v>
      </c>
      <c r="H975" s="7" t="n">
        <v>3000</v>
      </c>
      <c r="I975" s="7" t="n">
        <v>1</v>
      </c>
    </row>
    <row r="976" spans="1:5">
      <c r="A976" t="s">
        <v>4</v>
      </c>
      <c r="B976" s="4" t="s">
        <v>5</v>
      </c>
      <c r="C976" s="4" t="s">
        <v>10</v>
      </c>
    </row>
    <row r="977" spans="1:9">
      <c r="A977" t="n">
        <v>8513</v>
      </c>
      <c r="B977" s="41" t="n">
        <v>16</v>
      </c>
      <c r="C977" s="7" t="n">
        <v>2500</v>
      </c>
    </row>
    <row r="978" spans="1:9">
      <c r="A978" t="s">
        <v>4</v>
      </c>
      <c r="B978" s="4" t="s">
        <v>5</v>
      </c>
      <c r="C978" s="4" t="s">
        <v>13</v>
      </c>
      <c r="D978" s="4" t="s">
        <v>13</v>
      </c>
      <c r="E978" s="4" t="s">
        <v>29</v>
      </c>
      <c r="F978" s="4" t="s">
        <v>29</v>
      </c>
      <c r="G978" s="4" t="s">
        <v>29</v>
      </c>
      <c r="H978" s="4" t="s">
        <v>10</v>
      </c>
    </row>
    <row r="979" spans="1:9">
      <c r="A979" t="n">
        <v>8516</v>
      </c>
      <c r="B979" s="52" t="n">
        <v>45</v>
      </c>
      <c r="C979" s="7" t="n">
        <v>2</v>
      </c>
      <c r="D979" s="7" t="n">
        <v>3</v>
      </c>
      <c r="E979" s="7" t="n">
        <v>21.3799991607666</v>
      </c>
      <c r="F979" s="7" t="n">
        <v>5.92999982833862</v>
      </c>
      <c r="G979" s="7" t="n">
        <v>-66.8399963378906</v>
      </c>
      <c r="H979" s="7" t="n">
        <v>3000</v>
      </c>
    </row>
    <row r="980" spans="1:9">
      <c r="A980" t="s">
        <v>4</v>
      </c>
      <c r="B980" s="4" t="s">
        <v>5</v>
      </c>
      <c r="C980" s="4" t="s">
        <v>13</v>
      </c>
      <c r="D980" s="4" t="s">
        <v>13</v>
      </c>
      <c r="E980" s="4" t="s">
        <v>29</v>
      </c>
      <c r="F980" s="4" t="s">
        <v>29</v>
      </c>
      <c r="G980" s="4" t="s">
        <v>29</v>
      </c>
      <c r="H980" s="4" t="s">
        <v>10</v>
      </c>
      <c r="I980" s="4" t="s">
        <v>13</v>
      </c>
    </row>
    <row r="981" spans="1:9">
      <c r="A981" t="n">
        <v>8533</v>
      </c>
      <c r="B981" s="52" t="n">
        <v>45</v>
      </c>
      <c r="C981" s="7" t="n">
        <v>4</v>
      </c>
      <c r="D981" s="7" t="n">
        <v>3</v>
      </c>
      <c r="E981" s="7" t="n">
        <v>4.05999994277954</v>
      </c>
      <c r="F981" s="7" t="n">
        <v>421.690002441406</v>
      </c>
      <c r="G981" s="7" t="n">
        <v>0</v>
      </c>
      <c r="H981" s="7" t="n">
        <v>3000</v>
      </c>
      <c r="I981" s="7" t="n">
        <v>1</v>
      </c>
    </row>
    <row r="982" spans="1:9">
      <c r="A982" t="s">
        <v>4</v>
      </c>
      <c r="B982" s="4" t="s">
        <v>5</v>
      </c>
      <c r="C982" s="4" t="s">
        <v>10</v>
      </c>
    </row>
    <row r="983" spans="1:9">
      <c r="A983" t="n">
        <v>8551</v>
      </c>
      <c r="B983" s="41" t="n">
        <v>16</v>
      </c>
      <c r="C983" s="7" t="n">
        <v>3000</v>
      </c>
    </row>
    <row r="984" spans="1:9">
      <c r="A984" t="s">
        <v>4</v>
      </c>
      <c r="B984" s="4" t="s">
        <v>5</v>
      </c>
      <c r="C984" s="4" t="s">
        <v>13</v>
      </c>
      <c r="D984" s="4" t="s">
        <v>10</v>
      </c>
      <c r="E984" s="4" t="s">
        <v>10</v>
      </c>
      <c r="F984" s="4" t="s">
        <v>10</v>
      </c>
      <c r="G984" s="4" t="s">
        <v>10</v>
      </c>
      <c r="H984" s="4" t="s">
        <v>10</v>
      </c>
      <c r="I984" s="4" t="s">
        <v>6</v>
      </c>
      <c r="J984" s="4" t="s">
        <v>29</v>
      </c>
      <c r="K984" s="4" t="s">
        <v>29</v>
      </c>
      <c r="L984" s="4" t="s">
        <v>29</v>
      </c>
      <c r="M984" s="4" t="s">
        <v>9</v>
      </c>
      <c r="N984" s="4" t="s">
        <v>9</v>
      </c>
      <c r="O984" s="4" t="s">
        <v>29</v>
      </c>
      <c r="P984" s="4" t="s">
        <v>29</v>
      </c>
      <c r="Q984" s="4" t="s">
        <v>29</v>
      </c>
      <c r="R984" s="4" t="s">
        <v>29</v>
      </c>
      <c r="S984" s="4" t="s">
        <v>13</v>
      </c>
    </row>
    <row r="985" spans="1:9">
      <c r="A985" t="n">
        <v>8554</v>
      </c>
      <c r="B985" s="14" t="n">
        <v>39</v>
      </c>
      <c r="C985" s="7" t="n">
        <v>12</v>
      </c>
      <c r="D985" s="7" t="n">
        <v>65533</v>
      </c>
      <c r="E985" s="7" t="n">
        <v>222</v>
      </c>
      <c r="F985" s="7" t="n">
        <v>0</v>
      </c>
      <c r="G985" s="7" t="n">
        <v>65533</v>
      </c>
      <c r="H985" s="7" t="n">
        <v>259</v>
      </c>
      <c r="I985" s="7" t="s">
        <v>12</v>
      </c>
      <c r="J985" s="7" t="n">
        <v>9</v>
      </c>
      <c r="K985" s="7" t="n">
        <v>4</v>
      </c>
      <c r="L985" s="7" t="n">
        <v>-70</v>
      </c>
      <c r="M985" s="7" t="n">
        <v>0</v>
      </c>
      <c r="N985" s="7" t="n">
        <v>1119092736</v>
      </c>
      <c r="O985" s="7" t="n">
        <v>0</v>
      </c>
      <c r="P985" s="7" t="n">
        <v>1</v>
      </c>
      <c r="Q985" s="7" t="n">
        <v>1</v>
      </c>
      <c r="R985" s="7" t="n">
        <v>1</v>
      </c>
      <c r="S985" s="7" t="n">
        <v>100</v>
      </c>
    </row>
    <row r="986" spans="1:9">
      <c r="A986" t="s">
        <v>4</v>
      </c>
      <c r="B986" s="4" t="s">
        <v>5</v>
      </c>
      <c r="C986" s="4" t="s">
        <v>13</v>
      </c>
      <c r="D986" s="4" t="s">
        <v>29</v>
      </c>
      <c r="E986" s="4" t="s">
        <v>29</v>
      </c>
      <c r="F986" s="4" t="s">
        <v>29</v>
      </c>
    </row>
    <row r="987" spans="1:9">
      <c r="A987" t="n">
        <v>8604</v>
      </c>
      <c r="B987" s="52" t="n">
        <v>45</v>
      </c>
      <c r="C987" s="7" t="n">
        <v>9</v>
      </c>
      <c r="D987" s="7" t="n">
        <v>0.0500000007450581</v>
      </c>
      <c r="E987" s="7" t="n">
        <v>0.0500000007450581</v>
      </c>
      <c r="F987" s="7" t="n">
        <v>2</v>
      </c>
    </row>
    <row r="988" spans="1:9">
      <c r="A988" t="s">
        <v>4</v>
      </c>
      <c r="B988" s="4" t="s">
        <v>5</v>
      </c>
      <c r="C988" s="4" t="s">
        <v>13</v>
      </c>
      <c r="D988" s="4" t="s">
        <v>9</v>
      </c>
      <c r="E988" s="4" t="s">
        <v>9</v>
      </c>
      <c r="F988" s="4" t="s">
        <v>9</v>
      </c>
    </row>
    <row r="989" spans="1:9">
      <c r="A989" t="n">
        <v>8618</v>
      </c>
      <c r="B989" s="16" t="n">
        <v>50</v>
      </c>
      <c r="C989" s="7" t="n">
        <v>255</v>
      </c>
      <c r="D989" s="7" t="n">
        <v>1045220557</v>
      </c>
      <c r="E989" s="7" t="n">
        <v>0</v>
      </c>
      <c r="F989" s="7" t="n">
        <v>1073741824</v>
      </c>
    </row>
    <row r="990" spans="1:9">
      <c r="A990" t="s">
        <v>4</v>
      </c>
      <c r="B990" s="4" t="s">
        <v>5</v>
      </c>
      <c r="C990" s="4" t="s">
        <v>6</v>
      </c>
      <c r="D990" s="4" t="s">
        <v>6</v>
      </c>
    </row>
    <row r="991" spans="1:9">
      <c r="A991" t="n">
        <v>8632</v>
      </c>
      <c r="B991" s="22" t="n">
        <v>70</v>
      </c>
      <c r="C991" s="7" t="s">
        <v>55</v>
      </c>
      <c r="D991" s="7" t="s">
        <v>82</v>
      </c>
    </row>
    <row r="992" spans="1:9">
      <c r="A992" t="s">
        <v>4</v>
      </c>
      <c r="B992" s="4" t="s">
        <v>5</v>
      </c>
      <c r="C992" s="4" t="s">
        <v>13</v>
      </c>
      <c r="D992" s="4" t="s">
        <v>10</v>
      </c>
      <c r="E992" s="4" t="s">
        <v>29</v>
      </c>
      <c r="F992" s="4" t="s">
        <v>10</v>
      </c>
      <c r="G992" s="4" t="s">
        <v>9</v>
      </c>
      <c r="H992" s="4" t="s">
        <v>9</v>
      </c>
      <c r="I992" s="4" t="s">
        <v>10</v>
      </c>
      <c r="J992" s="4" t="s">
        <v>10</v>
      </c>
      <c r="K992" s="4" t="s">
        <v>9</v>
      </c>
      <c r="L992" s="4" t="s">
        <v>9</v>
      </c>
      <c r="M992" s="4" t="s">
        <v>9</v>
      </c>
      <c r="N992" s="4" t="s">
        <v>9</v>
      </c>
      <c r="O992" s="4" t="s">
        <v>6</v>
      </c>
    </row>
    <row r="993" spans="1:19">
      <c r="A993" t="n">
        <v>8646</v>
      </c>
      <c r="B993" s="16" t="n">
        <v>50</v>
      </c>
      <c r="C993" s="7" t="n">
        <v>0</v>
      </c>
      <c r="D993" s="7" t="n">
        <v>13211</v>
      </c>
      <c r="E993" s="7" t="n">
        <v>1</v>
      </c>
      <c r="F993" s="7" t="n">
        <v>0</v>
      </c>
      <c r="G993" s="7" t="n">
        <v>0</v>
      </c>
      <c r="H993" s="7" t="n">
        <v>0</v>
      </c>
      <c r="I993" s="7" t="n">
        <v>0</v>
      </c>
      <c r="J993" s="7" t="n">
        <v>65533</v>
      </c>
      <c r="K993" s="7" t="n">
        <v>0</v>
      </c>
      <c r="L993" s="7" t="n">
        <v>0</v>
      </c>
      <c r="M993" s="7" t="n">
        <v>0</v>
      </c>
      <c r="N993" s="7" t="n">
        <v>0</v>
      </c>
      <c r="O993" s="7" t="s">
        <v>12</v>
      </c>
    </row>
    <row r="994" spans="1:19">
      <c r="A994" t="s">
        <v>4</v>
      </c>
      <c r="B994" s="4" t="s">
        <v>5</v>
      </c>
      <c r="C994" s="4" t="s">
        <v>13</v>
      </c>
      <c r="D994" s="4" t="s">
        <v>10</v>
      </c>
      <c r="E994" s="4" t="s">
        <v>29</v>
      </c>
      <c r="F994" s="4" t="s">
        <v>10</v>
      </c>
      <c r="G994" s="4" t="s">
        <v>9</v>
      </c>
      <c r="H994" s="4" t="s">
        <v>9</v>
      </c>
      <c r="I994" s="4" t="s">
        <v>10</v>
      </c>
      <c r="J994" s="4" t="s">
        <v>10</v>
      </c>
      <c r="K994" s="4" t="s">
        <v>9</v>
      </c>
      <c r="L994" s="4" t="s">
        <v>9</v>
      </c>
      <c r="M994" s="4" t="s">
        <v>9</v>
      </c>
      <c r="N994" s="4" t="s">
        <v>9</v>
      </c>
      <c r="O994" s="4" t="s">
        <v>6</v>
      </c>
    </row>
    <row r="995" spans="1:19">
      <c r="A995" t="n">
        <v>8685</v>
      </c>
      <c r="B995" s="16" t="n">
        <v>50</v>
      </c>
      <c r="C995" s="7" t="n">
        <v>0</v>
      </c>
      <c r="D995" s="7" t="n">
        <v>13250</v>
      </c>
      <c r="E995" s="7" t="n">
        <v>0.400000005960464</v>
      </c>
      <c r="F995" s="7" t="n">
        <v>0</v>
      </c>
      <c r="G995" s="7" t="n">
        <v>0</v>
      </c>
      <c r="H995" s="7" t="n">
        <v>0</v>
      </c>
      <c r="I995" s="7" t="n">
        <v>0</v>
      </c>
      <c r="J995" s="7" t="n">
        <v>65533</v>
      </c>
      <c r="K995" s="7" t="n">
        <v>0</v>
      </c>
      <c r="L995" s="7" t="n">
        <v>0</v>
      </c>
      <c r="M995" s="7" t="n">
        <v>0</v>
      </c>
      <c r="N995" s="7" t="n">
        <v>0</v>
      </c>
      <c r="O995" s="7" t="s">
        <v>12</v>
      </c>
    </row>
    <row r="996" spans="1:19">
      <c r="A996" t="s">
        <v>4</v>
      </c>
      <c r="B996" s="4" t="s">
        <v>5</v>
      </c>
      <c r="C996" s="4" t="s">
        <v>10</v>
      </c>
    </row>
    <row r="997" spans="1:19">
      <c r="A997" t="n">
        <v>8724</v>
      </c>
      <c r="B997" s="41" t="n">
        <v>16</v>
      </c>
      <c r="C997" s="7" t="n">
        <v>400</v>
      </c>
    </row>
    <row r="998" spans="1:19">
      <c r="A998" t="s">
        <v>4</v>
      </c>
      <c r="B998" s="4" t="s">
        <v>5</v>
      </c>
      <c r="C998" s="4" t="s">
        <v>13</v>
      </c>
      <c r="D998" s="4" t="s">
        <v>10</v>
      </c>
      <c r="E998" s="4" t="s">
        <v>29</v>
      </c>
      <c r="F998" s="4" t="s">
        <v>10</v>
      </c>
      <c r="G998" s="4" t="s">
        <v>9</v>
      </c>
      <c r="H998" s="4" t="s">
        <v>9</v>
      </c>
      <c r="I998" s="4" t="s">
        <v>10</v>
      </c>
      <c r="J998" s="4" t="s">
        <v>10</v>
      </c>
      <c r="K998" s="4" t="s">
        <v>9</v>
      </c>
      <c r="L998" s="4" t="s">
        <v>9</v>
      </c>
      <c r="M998" s="4" t="s">
        <v>9</v>
      </c>
      <c r="N998" s="4" t="s">
        <v>9</v>
      </c>
      <c r="O998" s="4" t="s">
        <v>6</v>
      </c>
    </row>
    <row r="999" spans="1:19">
      <c r="A999" t="n">
        <v>8727</v>
      </c>
      <c r="B999" s="16" t="n">
        <v>50</v>
      </c>
      <c r="C999" s="7" t="n">
        <v>0</v>
      </c>
      <c r="D999" s="7" t="n">
        <v>13250</v>
      </c>
      <c r="E999" s="7" t="n">
        <v>0.449999988079071</v>
      </c>
      <c r="F999" s="7" t="n">
        <v>0</v>
      </c>
      <c r="G999" s="7" t="n">
        <v>0</v>
      </c>
      <c r="H999" s="7" t="n">
        <v>0</v>
      </c>
      <c r="I999" s="7" t="n">
        <v>0</v>
      </c>
      <c r="J999" s="7" t="n">
        <v>65533</v>
      </c>
      <c r="K999" s="7" t="n">
        <v>0</v>
      </c>
      <c r="L999" s="7" t="n">
        <v>0</v>
      </c>
      <c r="M999" s="7" t="n">
        <v>0</v>
      </c>
      <c r="N999" s="7" t="n">
        <v>0</v>
      </c>
      <c r="O999" s="7" t="s">
        <v>12</v>
      </c>
    </row>
    <row r="1000" spans="1:19">
      <c r="A1000" t="s">
        <v>4</v>
      </c>
      <c r="B1000" s="4" t="s">
        <v>5</v>
      </c>
      <c r="C1000" s="4" t="s">
        <v>10</v>
      </c>
    </row>
    <row r="1001" spans="1:19">
      <c r="A1001" t="n">
        <v>8766</v>
      </c>
      <c r="B1001" s="41" t="n">
        <v>16</v>
      </c>
      <c r="C1001" s="7" t="n">
        <v>400</v>
      </c>
    </row>
    <row r="1002" spans="1:19">
      <c r="A1002" t="s">
        <v>4</v>
      </c>
      <c r="B1002" s="4" t="s">
        <v>5</v>
      </c>
      <c r="C1002" s="4" t="s">
        <v>13</v>
      </c>
      <c r="D1002" s="4" t="s">
        <v>10</v>
      </c>
      <c r="E1002" s="4" t="s">
        <v>29</v>
      </c>
      <c r="F1002" s="4" t="s">
        <v>10</v>
      </c>
      <c r="G1002" s="4" t="s">
        <v>9</v>
      </c>
      <c r="H1002" s="4" t="s">
        <v>9</v>
      </c>
      <c r="I1002" s="4" t="s">
        <v>10</v>
      </c>
      <c r="J1002" s="4" t="s">
        <v>10</v>
      </c>
      <c r="K1002" s="4" t="s">
        <v>9</v>
      </c>
      <c r="L1002" s="4" t="s">
        <v>9</v>
      </c>
      <c r="M1002" s="4" t="s">
        <v>9</v>
      </c>
      <c r="N1002" s="4" t="s">
        <v>9</v>
      </c>
      <c r="O1002" s="4" t="s">
        <v>6</v>
      </c>
    </row>
    <row r="1003" spans="1:19">
      <c r="A1003" t="n">
        <v>8769</v>
      </c>
      <c r="B1003" s="16" t="n">
        <v>50</v>
      </c>
      <c r="C1003" s="7" t="n">
        <v>0</v>
      </c>
      <c r="D1003" s="7" t="n">
        <v>13250</v>
      </c>
      <c r="E1003" s="7" t="n">
        <v>0.5</v>
      </c>
      <c r="F1003" s="7" t="n">
        <v>0</v>
      </c>
      <c r="G1003" s="7" t="n">
        <v>0</v>
      </c>
      <c r="H1003" s="7" t="n">
        <v>0</v>
      </c>
      <c r="I1003" s="7" t="n">
        <v>0</v>
      </c>
      <c r="J1003" s="7" t="n">
        <v>65533</v>
      </c>
      <c r="K1003" s="7" t="n">
        <v>0</v>
      </c>
      <c r="L1003" s="7" t="n">
        <v>0</v>
      </c>
      <c r="M1003" s="7" t="n">
        <v>0</v>
      </c>
      <c r="N1003" s="7" t="n">
        <v>0</v>
      </c>
      <c r="O1003" s="7" t="s">
        <v>12</v>
      </c>
    </row>
    <row r="1004" spans="1:19">
      <c r="A1004" t="s">
        <v>4</v>
      </c>
      <c r="B1004" s="4" t="s">
        <v>5</v>
      </c>
      <c r="C1004" s="4" t="s">
        <v>10</v>
      </c>
    </row>
    <row r="1005" spans="1:19">
      <c r="A1005" t="n">
        <v>8808</v>
      </c>
      <c r="B1005" s="41" t="n">
        <v>16</v>
      </c>
      <c r="C1005" s="7" t="n">
        <v>400</v>
      </c>
    </row>
    <row r="1006" spans="1:19">
      <c r="A1006" t="s">
        <v>4</v>
      </c>
      <c r="B1006" s="4" t="s">
        <v>5</v>
      </c>
      <c r="C1006" s="4" t="s">
        <v>13</v>
      </c>
      <c r="D1006" s="4" t="s">
        <v>10</v>
      </c>
      <c r="E1006" s="4" t="s">
        <v>29</v>
      </c>
      <c r="F1006" s="4" t="s">
        <v>10</v>
      </c>
      <c r="G1006" s="4" t="s">
        <v>9</v>
      </c>
      <c r="H1006" s="4" t="s">
        <v>9</v>
      </c>
      <c r="I1006" s="4" t="s">
        <v>10</v>
      </c>
      <c r="J1006" s="4" t="s">
        <v>10</v>
      </c>
      <c r="K1006" s="4" t="s">
        <v>9</v>
      </c>
      <c r="L1006" s="4" t="s">
        <v>9</v>
      </c>
      <c r="M1006" s="4" t="s">
        <v>9</v>
      </c>
      <c r="N1006" s="4" t="s">
        <v>9</v>
      </c>
      <c r="O1006" s="4" t="s">
        <v>6</v>
      </c>
    </row>
    <row r="1007" spans="1:19">
      <c r="A1007" t="n">
        <v>8811</v>
      </c>
      <c r="B1007" s="16" t="n">
        <v>50</v>
      </c>
      <c r="C1007" s="7" t="n">
        <v>0</v>
      </c>
      <c r="D1007" s="7" t="n">
        <v>13250</v>
      </c>
      <c r="E1007" s="7" t="n">
        <v>0.600000023841858</v>
      </c>
      <c r="F1007" s="7" t="n">
        <v>0</v>
      </c>
      <c r="G1007" s="7" t="n">
        <v>0</v>
      </c>
      <c r="H1007" s="7" t="n">
        <v>0</v>
      </c>
      <c r="I1007" s="7" t="n">
        <v>0</v>
      </c>
      <c r="J1007" s="7" t="n">
        <v>65533</v>
      </c>
      <c r="K1007" s="7" t="n">
        <v>0</v>
      </c>
      <c r="L1007" s="7" t="n">
        <v>0</v>
      </c>
      <c r="M1007" s="7" t="n">
        <v>0</v>
      </c>
      <c r="N1007" s="7" t="n">
        <v>0</v>
      </c>
      <c r="O1007" s="7" t="s">
        <v>12</v>
      </c>
    </row>
    <row r="1008" spans="1:19">
      <c r="A1008" t="s">
        <v>4</v>
      </c>
      <c r="B1008" s="4" t="s">
        <v>5</v>
      </c>
      <c r="C1008" s="4" t="s">
        <v>10</v>
      </c>
    </row>
    <row r="1009" spans="1:15">
      <c r="A1009" t="n">
        <v>8850</v>
      </c>
      <c r="B1009" s="41" t="n">
        <v>16</v>
      </c>
      <c r="C1009" s="7" t="n">
        <v>400</v>
      </c>
    </row>
    <row r="1010" spans="1:15">
      <c r="A1010" t="s">
        <v>4</v>
      </c>
      <c r="B1010" s="4" t="s">
        <v>5</v>
      </c>
      <c r="C1010" s="4" t="s">
        <v>13</v>
      </c>
      <c r="D1010" s="4" t="s">
        <v>10</v>
      </c>
      <c r="E1010" s="4" t="s">
        <v>29</v>
      </c>
      <c r="F1010" s="4" t="s">
        <v>10</v>
      </c>
      <c r="G1010" s="4" t="s">
        <v>9</v>
      </c>
      <c r="H1010" s="4" t="s">
        <v>9</v>
      </c>
      <c r="I1010" s="4" t="s">
        <v>10</v>
      </c>
      <c r="J1010" s="4" t="s">
        <v>10</v>
      </c>
      <c r="K1010" s="4" t="s">
        <v>9</v>
      </c>
      <c r="L1010" s="4" t="s">
        <v>9</v>
      </c>
      <c r="M1010" s="4" t="s">
        <v>9</v>
      </c>
      <c r="N1010" s="4" t="s">
        <v>9</v>
      </c>
      <c r="O1010" s="4" t="s">
        <v>6</v>
      </c>
    </row>
    <row r="1011" spans="1:15">
      <c r="A1011" t="n">
        <v>8853</v>
      </c>
      <c r="B1011" s="16" t="n">
        <v>50</v>
      </c>
      <c r="C1011" s="7" t="n">
        <v>0</v>
      </c>
      <c r="D1011" s="7" t="n">
        <v>13250</v>
      </c>
      <c r="E1011" s="7" t="n">
        <v>0.699999988079071</v>
      </c>
      <c r="F1011" s="7" t="n">
        <v>0</v>
      </c>
      <c r="G1011" s="7" t="n">
        <v>0</v>
      </c>
      <c r="H1011" s="7" t="n">
        <v>0</v>
      </c>
      <c r="I1011" s="7" t="n">
        <v>0</v>
      </c>
      <c r="J1011" s="7" t="n">
        <v>65533</v>
      </c>
      <c r="K1011" s="7" t="n">
        <v>0</v>
      </c>
      <c r="L1011" s="7" t="n">
        <v>0</v>
      </c>
      <c r="M1011" s="7" t="n">
        <v>0</v>
      </c>
      <c r="N1011" s="7" t="n">
        <v>0</v>
      </c>
      <c r="O1011" s="7" t="s">
        <v>12</v>
      </c>
    </row>
    <row r="1012" spans="1:15">
      <c r="A1012" t="s">
        <v>4</v>
      </c>
      <c r="B1012" s="4" t="s">
        <v>5</v>
      </c>
      <c r="C1012" s="4" t="s">
        <v>10</v>
      </c>
    </row>
    <row r="1013" spans="1:15">
      <c r="A1013" t="n">
        <v>8892</v>
      </c>
      <c r="B1013" s="41" t="n">
        <v>16</v>
      </c>
      <c r="C1013" s="7" t="n">
        <v>400</v>
      </c>
    </row>
    <row r="1014" spans="1:15">
      <c r="A1014" t="s">
        <v>4</v>
      </c>
      <c r="B1014" s="4" t="s">
        <v>5</v>
      </c>
      <c r="C1014" s="4" t="s">
        <v>13</v>
      </c>
      <c r="D1014" s="4" t="s">
        <v>10</v>
      </c>
      <c r="E1014" s="4" t="s">
        <v>29</v>
      </c>
      <c r="F1014" s="4" t="s">
        <v>10</v>
      </c>
      <c r="G1014" s="4" t="s">
        <v>9</v>
      </c>
      <c r="H1014" s="4" t="s">
        <v>9</v>
      </c>
      <c r="I1014" s="4" t="s">
        <v>10</v>
      </c>
      <c r="J1014" s="4" t="s">
        <v>10</v>
      </c>
      <c r="K1014" s="4" t="s">
        <v>9</v>
      </c>
      <c r="L1014" s="4" t="s">
        <v>9</v>
      </c>
      <c r="M1014" s="4" t="s">
        <v>9</v>
      </c>
      <c r="N1014" s="4" t="s">
        <v>9</v>
      </c>
      <c r="O1014" s="4" t="s">
        <v>6</v>
      </c>
    </row>
    <row r="1015" spans="1:15">
      <c r="A1015" t="n">
        <v>8895</v>
      </c>
      <c r="B1015" s="16" t="n">
        <v>50</v>
      </c>
      <c r="C1015" s="7" t="n">
        <v>0</v>
      </c>
      <c r="D1015" s="7" t="n">
        <v>13250</v>
      </c>
      <c r="E1015" s="7" t="n">
        <v>0.800000011920929</v>
      </c>
      <c r="F1015" s="7" t="n">
        <v>0</v>
      </c>
      <c r="G1015" s="7" t="n">
        <v>0</v>
      </c>
      <c r="H1015" s="7" t="n">
        <v>0</v>
      </c>
      <c r="I1015" s="7" t="n">
        <v>0</v>
      </c>
      <c r="J1015" s="7" t="n">
        <v>65533</v>
      </c>
      <c r="K1015" s="7" t="n">
        <v>0</v>
      </c>
      <c r="L1015" s="7" t="n">
        <v>0</v>
      </c>
      <c r="M1015" s="7" t="n">
        <v>0</v>
      </c>
      <c r="N1015" s="7" t="n">
        <v>0</v>
      </c>
      <c r="O1015" s="7" t="s">
        <v>12</v>
      </c>
    </row>
    <row r="1016" spans="1:15">
      <c r="A1016" t="s">
        <v>4</v>
      </c>
      <c r="B1016" s="4" t="s">
        <v>5</v>
      </c>
      <c r="C1016" s="4" t="s">
        <v>13</v>
      </c>
      <c r="D1016" s="4" t="s">
        <v>10</v>
      </c>
      <c r="E1016" s="4" t="s">
        <v>10</v>
      </c>
    </row>
    <row r="1017" spans="1:15">
      <c r="A1017" t="n">
        <v>8934</v>
      </c>
      <c r="B1017" s="16" t="n">
        <v>50</v>
      </c>
      <c r="C1017" s="7" t="n">
        <v>1</v>
      </c>
      <c r="D1017" s="7" t="n">
        <v>13211</v>
      </c>
      <c r="E1017" s="7" t="n">
        <v>500</v>
      </c>
    </row>
    <row r="1018" spans="1:15">
      <c r="A1018" t="s">
        <v>4</v>
      </c>
      <c r="B1018" s="4" t="s">
        <v>5</v>
      </c>
      <c r="C1018" s="4" t="s">
        <v>10</v>
      </c>
    </row>
    <row r="1019" spans="1:15">
      <c r="A1019" t="n">
        <v>8940</v>
      </c>
      <c r="B1019" s="41" t="n">
        <v>16</v>
      </c>
      <c r="C1019" s="7" t="n">
        <v>500</v>
      </c>
    </row>
    <row r="1020" spans="1:15">
      <c r="A1020" t="s">
        <v>4</v>
      </c>
      <c r="B1020" s="4" t="s">
        <v>5</v>
      </c>
      <c r="C1020" s="4" t="s">
        <v>10</v>
      </c>
    </row>
    <row r="1021" spans="1:15">
      <c r="A1021" t="n">
        <v>8943</v>
      </c>
      <c r="B1021" s="26" t="n">
        <v>12</v>
      </c>
      <c r="C1021" s="7" t="n">
        <v>11024</v>
      </c>
    </row>
    <row r="1022" spans="1:15">
      <c r="A1022" t="s">
        <v>4</v>
      </c>
      <c r="B1022" s="4" t="s">
        <v>5</v>
      </c>
      <c r="C1022" s="4" t="s">
        <v>13</v>
      </c>
      <c r="D1022" s="4" t="s">
        <v>6</v>
      </c>
      <c r="E1022" s="4" t="s">
        <v>10</v>
      </c>
    </row>
    <row r="1023" spans="1:15">
      <c r="A1023" t="n">
        <v>8946</v>
      </c>
      <c r="B1023" s="18" t="n">
        <v>91</v>
      </c>
      <c r="C1023" s="7" t="n">
        <v>1</v>
      </c>
      <c r="D1023" s="7" t="s">
        <v>57</v>
      </c>
      <c r="E1023" s="7" t="n">
        <v>1</v>
      </c>
    </row>
    <row r="1024" spans="1:15">
      <c r="A1024" t="s">
        <v>4</v>
      </c>
      <c r="B1024" s="4" t="s">
        <v>5</v>
      </c>
      <c r="C1024" s="4" t="s">
        <v>6</v>
      </c>
      <c r="D1024" s="4" t="s">
        <v>6</v>
      </c>
    </row>
    <row r="1025" spans="1:15">
      <c r="A1025" t="n">
        <v>8962</v>
      </c>
      <c r="B1025" s="22" t="n">
        <v>70</v>
      </c>
      <c r="C1025" s="7" t="s">
        <v>55</v>
      </c>
      <c r="D1025" s="7" t="s">
        <v>56</v>
      </c>
    </row>
    <row r="1026" spans="1:15">
      <c r="A1026" t="s">
        <v>4</v>
      </c>
      <c r="B1026" s="4" t="s">
        <v>5</v>
      </c>
      <c r="C1026" s="4" t="s">
        <v>10</v>
      </c>
    </row>
    <row r="1027" spans="1:15">
      <c r="A1027" t="n">
        <v>8978</v>
      </c>
      <c r="B1027" s="41" t="n">
        <v>16</v>
      </c>
      <c r="C1027" s="7" t="n">
        <v>1000</v>
      </c>
    </row>
    <row r="1028" spans="1:15">
      <c r="A1028" t="s">
        <v>4</v>
      </c>
      <c r="B1028" s="4" t="s">
        <v>5</v>
      </c>
      <c r="C1028" s="4" t="s">
        <v>13</v>
      </c>
      <c r="D1028" s="4" t="s">
        <v>10</v>
      </c>
      <c r="E1028" s="4" t="s">
        <v>6</v>
      </c>
      <c r="F1028" s="4" t="s">
        <v>6</v>
      </c>
      <c r="G1028" s="4" t="s">
        <v>13</v>
      </c>
    </row>
    <row r="1029" spans="1:15">
      <c r="A1029" t="n">
        <v>8981</v>
      </c>
      <c r="B1029" s="23" t="n">
        <v>32</v>
      </c>
      <c r="C1029" s="7" t="n">
        <v>0</v>
      </c>
      <c r="D1029" s="7" t="n">
        <v>65533</v>
      </c>
      <c r="E1029" s="7" t="s">
        <v>58</v>
      </c>
      <c r="F1029" s="7" t="s">
        <v>59</v>
      </c>
      <c r="G1029" s="7" t="n">
        <v>0</v>
      </c>
    </row>
    <row r="1030" spans="1:15">
      <c r="A1030" t="s">
        <v>4</v>
      </c>
      <c r="B1030" s="4" t="s">
        <v>5</v>
      </c>
      <c r="C1030" s="4" t="s">
        <v>13</v>
      </c>
      <c r="D1030" s="4" t="s">
        <v>10</v>
      </c>
      <c r="E1030" s="4" t="s">
        <v>6</v>
      </c>
      <c r="F1030" s="4" t="s">
        <v>6</v>
      </c>
      <c r="G1030" s="4" t="s">
        <v>13</v>
      </c>
    </row>
    <row r="1031" spans="1:15">
      <c r="A1031" t="n">
        <v>9003</v>
      </c>
      <c r="B1031" s="23" t="n">
        <v>32</v>
      </c>
      <c r="C1031" s="7" t="n">
        <v>0</v>
      </c>
      <c r="D1031" s="7" t="n">
        <v>65533</v>
      </c>
      <c r="E1031" s="7" t="s">
        <v>58</v>
      </c>
      <c r="F1031" s="7" t="s">
        <v>60</v>
      </c>
      <c r="G1031" s="7" t="n">
        <v>1</v>
      </c>
    </row>
    <row r="1032" spans="1:15">
      <c r="A1032" t="s">
        <v>4</v>
      </c>
      <c r="B1032" s="4" t="s">
        <v>5</v>
      </c>
      <c r="C1032" s="4" t="s">
        <v>13</v>
      </c>
      <c r="D1032" s="4" t="s">
        <v>10</v>
      </c>
      <c r="E1032" s="4" t="s">
        <v>29</v>
      </c>
    </row>
    <row r="1033" spans="1:15">
      <c r="A1033" t="n">
        <v>9024</v>
      </c>
      <c r="B1033" s="37" t="n">
        <v>58</v>
      </c>
      <c r="C1033" s="7" t="n">
        <v>101</v>
      </c>
      <c r="D1033" s="7" t="n">
        <v>500</v>
      </c>
      <c r="E1033" s="7" t="n">
        <v>1</v>
      </c>
    </row>
    <row r="1034" spans="1:15">
      <c r="A1034" t="s">
        <v>4</v>
      </c>
      <c r="B1034" s="4" t="s">
        <v>5</v>
      </c>
      <c r="C1034" s="4" t="s">
        <v>13</v>
      </c>
      <c r="D1034" s="4" t="s">
        <v>10</v>
      </c>
    </row>
    <row r="1035" spans="1:15">
      <c r="A1035" t="n">
        <v>9032</v>
      </c>
      <c r="B1035" s="37" t="n">
        <v>58</v>
      </c>
      <c r="C1035" s="7" t="n">
        <v>254</v>
      </c>
      <c r="D1035" s="7" t="n">
        <v>0</v>
      </c>
    </row>
    <row r="1036" spans="1:15">
      <c r="A1036" t="s">
        <v>4</v>
      </c>
      <c r="B1036" s="4" t="s">
        <v>5</v>
      </c>
      <c r="C1036" s="4" t="s">
        <v>13</v>
      </c>
      <c r="D1036" s="4" t="s">
        <v>13</v>
      </c>
      <c r="E1036" s="4" t="s">
        <v>10</v>
      </c>
    </row>
    <row r="1037" spans="1:15">
      <c r="A1037" t="n">
        <v>9036</v>
      </c>
      <c r="B1037" s="52" t="n">
        <v>45</v>
      </c>
      <c r="C1037" s="7" t="n">
        <v>8</v>
      </c>
      <c r="D1037" s="7" t="n">
        <v>0</v>
      </c>
      <c r="E1037" s="7" t="n">
        <v>0</v>
      </c>
    </row>
    <row r="1038" spans="1:15">
      <c r="A1038" t="s">
        <v>4</v>
      </c>
      <c r="B1038" s="4" t="s">
        <v>5</v>
      </c>
      <c r="C1038" s="4" t="s">
        <v>13</v>
      </c>
      <c r="D1038" s="4" t="s">
        <v>6</v>
      </c>
    </row>
    <row r="1039" spans="1:15">
      <c r="A1039" t="n">
        <v>9041</v>
      </c>
      <c r="B1039" s="8" t="n">
        <v>2</v>
      </c>
      <c r="C1039" s="7" t="n">
        <v>10</v>
      </c>
      <c r="D1039" s="7" t="s">
        <v>83</v>
      </c>
    </row>
    <row r="1040" spans="1:15">
      <c r="A1040" t="s">
        <v>4</v>
      </c>
      <c r="B1040" s="4" t="s">
        <v>5</v>
      </c>
      <c r="C1040" s="4" t="s">
        <v>10</v>
      </c>
    </row>
    <row r="1041" spans="1:7">
      <c r="A1041" t="n">
        <v>9064</v>
      </c>
      <c r="B1041" s="41" t="n">
        <v>16</v>
      </c>
      <c r="C1041" s="7" t="n">
        <v>0</v>
      </c>
    </row>
    <row r="1042" spans="1:7">
      <c r="A1042" t="s">
        <v>4</v>
      </c>
      <c r="B1042" s="4" t="s">
        <v>5</v>
      </c>
      <c r="C1042" s="4" t="s">
        <v>13</v>
      </c>
      <c r="D1042" s="4" t="s">
        <v>6</v>
      </c>
    </row>
    <row r="1043" spans="1:7">
      <c r="A1043" t="n">
        <v>9067</v>
      </c>
      <c r="B1043" s="8" t="n">
        <v>2</v>
      </c>
      <c r="C1043" s="7" t="n">
        <v>10</v>
      </c>
      <c r="D1043" s="7" t="s">
        <v>84</v>
      </c>
    </row>
    <row r="1044" spans="1:7">
      <c r="A1044" t="s">
        <v>4</v>
      </c>
      <c r="B1044" s="4" t="s">
        <v>5</v>
      </c>
      <c r="C1044" s="4" t="s">
        <v>10</v>
      </c>
    </row>
    <row r="1045" spans="1:7">
      <c r="A1045" t="n">
        <v>9085</v>
      </c>
      <c r="B1045" s="41" t="n">
        <v>16</v>
      </c>
      <c r="C1045" s="7" t="n">
        <v>0</v>
      </c>
    </row>
    <row r="1046" spans="1:7">
      <c r="A1046" t="s">
        <v>4</v>
      </c>
      <c r="B1046" s="4" t="s">
        <v>5</v>
      </c>
      <c r="C1046" s="4" t="s">
        <v>13</v>
      </c>
      <c r="D1046" s="4" t="s">
        <v>6</v>
      </c>
    </row>
    <row r="1047" spans="1:7">
      <c r="A1047" t="n">
        <v>9088</v>
      </c>
      <c r="B1047" s="8" t="n">
        <v>2</v>
      </c>
      <c r="C1047" s="7" t="n">
        <v>10</v>
      </c>
      <c r="D1047" s="7" t="s">
        <v>85</v>
      </c>
    </row>
    <row r="1048" spans="1:7">
      <c r="A1048" t="s">
        <v>4</v>
      </c>
      <c r="B1048" s="4" t="s">
        <v>5</v>
      </c>
      <c r="C1048" s="4" t="s">
        <v>10</v>
      </c>
    </row>
    <row r="1049" spans="1:7">
      <c r="A1049" t="n">
        <v>9107</v>
      </c>
      <c r="B1049" s="41" t="n">
        <v>16</v>
      </c>
      <c r="C1049" s="7" t="n">
        <v>0</v>
      </c>
    </row>
    <row r="1050" spans="1:7">
      <c r="A1050" t="s">
        <v>4</v>
      </c>
      <c r="B1050" s="4" t="s">
        <v>5</v>
      </c>
      <c r="C1050" s="4" t="s">
        <v>13</v>
      </c>
    </row>
    <row r="1051" spans="1:7">
      <c r="A1051" t="n">
        <v>9110</v>
      </c>
      <c r="B1051" s="45" t="n">
        <v>23</v>
      </c>
      <c r="C1051" s="7" t="n">
        <v>20</v>
      </c>
    </row>
    <row r="1052" spans="1:7">
      <c r="A1052" t="s">
        <v>4</v>
      </c>
      <c r="B1052" s="4" t="s">
        <v>5</v>
      </c>
    </row>
    <row r="1053" spans="1:7">
      <c r="A1053" t="n">
        <v>9112</v>
      </c>
      <c r="B1053" s="5" t="n">
        <v>1</v>
      </c>
    </row>
    <row r="1054" spans="1:7" s="3" customFormat="1" customHeight="0">
      <c r="A1054" s="3" t="s">
        <v>2</v>
      </c>
      <c r="B1054" s="3" t="s">
        <v>129</v>
      </c>
    </row>
    <row r="1055" spans="1:7">
      <c r="A1055" t="s">
        <v>4</v>
      </c>
      <c r="B1055" s="4" t="s">
        <v>5</v>
      </c>
      <c r="C1055" s="4" t="s">
        <v>13</v>
      </c>
      <c r="D1055" s="4" t="s">
        <v>10</v>
      </c>
    </row>
    <row r="1056" spans="1:7">
      <c r="A1056" t="n">
        <v>9116</v>
      </c>
      <c r="B1056" s="30" t="n">
        <v>22</v>
      </c>
      <c r="C1056" s="7" t="n">
        <v>20</v>
      </c>
      <c r="D1056" s="7" t="n">
        <v>0</v>
      </c>
    </row>
    <row r="1057" spans="1:4">
      <c r="A1057" t="s">
        <v>4</v>
      </c>
      <c r="B1057" s="4" t="s">
        <v>5</v>
      </c>
      <c r="C1057" s="4" t="s">
        <v>13</v>
      </c>
      <c r="D1057" s="4" t="s">
        <v>10</v>
      </c>
    </row>
    <row r="1058" spans="1:4">
      <c r="A1058" t="n">
        <v>9120</v>
      </c>
      <c r="B1058" s="52" t="n">
        <v>45</v>
      </c>
      <c r="C1058" s="7" t="n">
        <v>18</v>
      </c>
      <c r="D1058" s="7" t="n">
        <v>64</v>
      </c>
    </row>
    <row r="1059" spans="1:4">
      <c r="A1059" t="s">
        <v>4</v>
      </c>
      <c r="B1059" s="4" t="s">
        <v>5</v>
      </c>
      <c r="C1059" s="4" t="s">
        <v>6</v>
      </c>
      <c r="D1059" s="4" t="s">
        <v>6</v>
      </c>
    </row>
    <row r="1060" spans="1:4">
      <c r="A1060" t="n">
        <v>9124</v>
      </c>
      <c r="B1060" s="22" t="n">
        <v>70</v>
      </c>
      <c r="C1060" s="7" t="s">
        <v>62</v>
      </c>
      <c r="D1060" s="7" t="s">
        <v>128</v>
      </c>
    </row>
    <row r="1061" spans="1:4">
      <c r="A1061" t="s">
        <v>4</v>
      </c>
      <c r="B1061" s="4" t="s">
        <v>5</v>
      </c>
      <c r="C1061" s="4" t="s">
        <v>10</v>
      </c>
    </row>
    <row r="1062" spans="1:4">
      <c r="A1062" t="n">
        <v>9137</v>
      </c>
      <c r="B1062" s="41" t="n">
        <v>16</v>
      </c>
      <c r="C1062" s="7" t="n">
        <v>1000</v>
      </c>
    </row>
    <row r="1063" spans="1:4">
      <c r="A1063" t="s">
        <v>4</v>
      </c>
      <c r="B1063" s="4" t="s">
        <v>5</v>
      </c>
      <c r="C1063" s="4" t="s">
        <v>13</v>
      </c>
      <c r="D1063" s="4" t="s">
        <v>10</v>
      </c>
      <c r="E1063" s="4" t="s">
        <v>29</v>
      </c>
    </row>
    <row r="1064" spans="1:4">
      <c r="A1064" t="n">
        <v>9140</v>
      </c>
      <c r="B1064" s="37" t="n">
        <v>58</v>
      </c>
      <c r="C1064" s="7" t="n">
        <v>101</v>
      </c>
      <c r="D1064" s="7" t="n">
        <v>1000</v>
      </c>
      <c r="E1064" s="7" t="n">
        <v>1</v>
      </c>
    </row>
    <row r="1065" spans="1:4">
      <c r="A1065" t="s">
        <v>4</v>
      </c>
      <c r="B1065" s="4" t="s">
        <v>5</v>
      </c>
      <c r="C1065" s="4" t="s">
        <v>13</v>
      </c>
      <c r="D1065" s="4" t="s">
        <v>10</v>
      </c>
    </row>
    <row r="1066" spans="1:4">
      <c r="A1066" t="n">
        <v>9148</v>
      </c>
      <c r="B1066" s="37" t="n">
        <v>58</v>
      </c>
      <c r="C1066" s="7" t="n">
        <v>254</v>
      </c>
      <c r="D1066" s="7" t="n">
        <v>0</v>
      </c>
    </row>
    <row r="1067" spans="1:4">
      <c r="A1067" t="s">
        <v>4</v>
      </c>
      <c r="B1067" s="4" t="s">
        <v>5</v>
      </c>
      <c r="C1067" s="4" t="s">
        <v>13</v>
      </c>
    </row>
    <row r="1068" spans="1:4">
      <c r="A1068" t="n">
        <v>9152</v>
      </c>
      <c r="B1068" s="35" t="n">
        <v>64</v>
      </c>
      <c r="C1068" s="7" t="n">
        <v>7</v>
      </c>
    </row>
    <row r="1069" spans="1:4">
      <c r="A1069" t="s">
        <v>4</v>
      </c>
      <c r="B1069" s="4" t="s">
        <v>5</v>
      </c>
      <c r="C1069" s="4" t="s">
        <v>13</v>
      </c>
      <c r="D1069" s="4" t="s">
        <v>13</v>
      </c>
      <c r="E1069" s="4" t="s">
        <v>29</v>
      </c>
      <c r="F1069" s="4" t="s">
        <v>29</v>
      </c>
      <c r="G1069" s="4" t="s">
        <v>29</v>
      </c>
      <c r="H1069" s="4" t="s">
        <v>10</v>
      </c>
    </row>
    <row r="1070" spans="1:4">
      <c r="A1070" t="n">
        <v>9154</v>
      </c>
      <c r="B1070" s="52" t="n">
        <v>45</v>
      </c>
      <c r="C1070" s="7" t="n">
        <v>2</v>
      </c>
      <c r="D1070" s="7" t="n">
        <v>3</v>
      </c>
      <c r="E1070" s="7" t="n">
        <v>-9.11999988555908</v>
      </c>
      <c r="F1070" s="7" t="n">
        <v>13.3500003814697</v>
      </c>
      <c r="G1070" s="7" t="n">
        <v>-80.1500015258789</v>
      </c>
      <c r="H1070" s="7" t="n">
        <v>0</v>
      </c>
    </row>
    <row r="1071" spans="1:4">
      <c r="A1071" t="s">
        <v>4</v>
      </c>
      <c r="B1071" s="4" t="s">
        <v>5</v>
      </c>
      <c r="C1071" s="4" t="s">
        <v>13</v>
      </c>
      <c r="D1071" s="4" t="s">
        <v>13</v>
      </c>
      <c r="E1071" s="4" t="s">
        <v>29</v>
      </c>
      <c r="F1071" s="4" t="s">
        <v>29</v>
      </c>
      <c r="G1071" s="4" t="s">
        <v>29</v>
      </c>
      <c r="H1071" s="4" t="s">
        <v>10</v>
      </c>
      <c r="I1071" s="4" t="s">
        <v>13</v>
      </c>
    </row>
    <row r="1072" spans="1:4">
      <c r="A1072" t="n">
        <v>9171</v>
      </c>
      <c r="B1072" s="52" t="n">
        <v>45</v>
      </c>
      <c r="C1072" s="7" t="n">
        <v>4</v>
      </c>
      <c r="D1072" s="7" t="n">
        <v>3</v>
      </c>
      <c r="E1072" s="7" t="n">
        <v>13.6199998855591</v>
      </c>
      <c r="F1072" s="7" t="n">
        <v>13.8599996566772</v>
      </c>
      <c r="G1072" s="7" t="n">
        <v>0</v>
      </c>
      <c r="H1072" s="7" t="n">
        <v>0</v>
      </c>
      <c r="I1072" s="7" t="n">
        <v>1</v>
      </c>
    </row>
    <row r="1073" spans="1:9">
      <c r="A1073" t="s">
        <v>4</v>
      </c>
      <c r="B1073" s="4" t="s">
        <v>5</v>
      </c>
      <c r="C1073" s="4" t="s">
        <v>13</v>
      </c>
      <c r="D1073" s="4" t="s">
        <v>13</v>
      </c>
      <c r="E1073" s="4" t="s">
        <v>29</v>
      </c>
      <c r="F1073" s="4" t="s">
        <v>10</v>
      </c>
    </row>
    <row r="1074" spans="1:9">
      <c r="A1074" t="n">
        <v>9189</v>
      </c>
      <c r="B1074" s="52" t="n">
        <v>45</v>
      </c>
      <c r="C1074" s="7" t="n">
        <v>5</v>
      </c>
      <c r="D1074" s="7" t="n">
        <v>3</v>
      </c>
      <c r="E1074" s="7" t="n">
        <v>5.80000019073486</v>
      </c>
      <c r="F1074" s="7" t="n">
        <v>0</v>
      </c>
    </row>
    <row r="1075" spans="1:9">
      <c r="A1075" t="s">
        <v>4</v>
      </c>
      <c r="B1075" s="4" t="s">
        <v>5</v>
      </c>
      <c r="C1075" s="4" t="s">
        <v>13</v>
      </c>
      <c r="D1075" s="4" t="s">
        <v>13</v>
      </c>
      <c r="E1075" s="4" t="s">
        <v>29</v>
      </c>
      <c r="F1075" s="4" t="s">
        <v>10</v>
      </c>
    </row>
    <row r="1076" spans="1:9">
      <c r="A1076" t="n">
        <v>9198</v>
      </c>
      <c r="B1076" s="52" t="n">
        <v>45</v>
      </c>
      <c r="C1076" s="7" t="n">
        <v>11</v>
      </c>
      <c r="D1076" s="7" t="n">
        <v>3</v>
      </c>
      <c r="E1076" s="7" t="n">
        <v>38</v>
      </c>
      <c r="F1076" s="7" t="n">
        <v>0</v>
      </c>
    </row>
    <row r="1077" spans="1:9">
      <c r="A1077" t="s">
        <v>4</v>
      </c>
      <c r="B1077" s="4" t="s">
        <v>5</v>
      </c>
      <c r="C1077" s="4" t="s">
        <v>10</v>
      </c>
    </row>
    <row r="1078" spans="1:9">
      <c r="A1078" t="n">
        <v>9207</v>
      </c>
      <c r="B1078" s="41" t="n">
        <v>16</v>
      </c>
      <c r="C1078" s="7" t="n">
        <v>1000</v>
      </c>
    </row>
    <row r="1079" spans="1:9">
      <c r="A1079" t="s">
        <v>4</v>
      </c>
      <c r="B1079" s="4" t="s">
        <v>5</v>
      </c>
      <c r="C1079" s="4" t="s">
        <v>13</v>
      </c>
      <c r="D1079" s="4" t="s">
        <v>10</v>
      </c>
      <c r="E1079" s="4" t="s">
        <v>10</v>
      </c>
      <c r="F1079" s="4" t="s">
        <v>10</v>
      </c>
      <c r="G1079" s="4" t="s">
        <v>10</v>
      </c>
      <c r="H1079" s="4" t="s">
        <v>10</v>
      </c>
      <c r="I1079" s="4" t="s">
        <v>6</v>
      </c>
      <c r="J1079" s="4" t="s">
        <v>29</v>
      </c>
      <c r="K1079" s="4" t="s">
        <v>29</v>
      </c>
      <c r="L1079" s="4" t="s">
        <v>29</v>
      </c>
      <c r="M1079" s="4" t="s">
        <v>9</v>
      </c>
      <c r="N1079" s="4" t="s">
        <v>9</v>
      </c>
      <c r="O1079" s="4" t="s">
        <v>29</v>
      </c>
      <c r="P1079" s="4" t="s">
        <v>29</v>
      </c>
      <c r="Q1079" s="4" t="s">
        <v>29</v>
      </c>
      <c r="R1079" s="4" t="s">
        <v>29</v>
      </c>
      <c r="S1079" s="4" t="s">
        <v>13</v>
      </c>
    </row>
    <row r="1080" spans="1:9">
      <c r="A1080" t="n">
        <v>9210</v>
      </c>
      <c r="B1080" s="14" t="n">
        <v>39</v>
      </c>
      <c r="C1080" s="7" t="n">
        <v>12</v>
      </c>
      <c r="D1080" s="7" t="n">
        <v>65533</v>
      </c>
      <c r="E1080" s="7" t="n">
        <v>222</v>
      </c>
      <c r="F1080" s="7" t="n">
        <v>0</v>
      </c>
      <c r="G1080" s="7" t="n">
        <v>65533</v>
      </c>
      <c r="H1080" s="7" t="n">
        <v>259</v>
      </c>
      <c r="I1080" s="7" t="s">
        <v>12</v>
      </c>
      <c r="J1080" s="7" t="n">
        <v>-8</v>
      </c>
      <c r="K1080" s="7" t="n">
        <v>8</v>
      </c>
      <c r="L1080" s="7" t="n">
        <v>-109</v>
      </c>
      <c r="M1080" s="7" t="n">
        <v>0</v>
      </c>
      <c r="N1080" s="7" t="n">
        <v>0</v>
      </c>
      <c r="O1080" s="7" t="n">
        <v>0</v>
      </c>
      <c r="P1080" s="7" t="n">
        <v>1</v>
      </c>
      <c r="Q1080" s="7" t="n">
        <v>1</v>
      </c>
      <c r="R1080" s="7" t="n">
        <v>1</v>
      </c>
      <c r="S1080" s="7" t="n">
        <v>100</v>
      </c>
    </row>
    <row r="1081" spans="1:9">
      <c r="A1081" t="s">
        <v>4</v>
      </c>
      <c r="B1081" s="4" t="s">
        <v>5</v>
      </c>
      <c r="C1081" s="4" t="s">
        <v>13</v>
      </c>
      <c r="D1081" s="4" t="s">
        <v>29</v>
      </c>
      <c r="E1081" s="4" t="s">
        <v>29</v>
      </c>
      <c r="F1081" s="4" t="s">
        <v>29</v>
      </c>
    </row>
    <row r="1082" spans="1:9">
      <c r="A1082" t="n">
        <v>9260</v>
      </c>
      <c r="B1082" s="52" t="n">
        <v>45</v>
      </c>
      <c r="C1082" s="7" t="n">
        <v>9</v>
      </c>
      <c r="D1082" s="7" t="n">
        <v>0.0500000007450581</v>
      </c>
      <c r="E1082" s="7" t="n">
        <v>0.0500000007450581</v>
      </c>
      <c r="F1082" s="7" t="n">
        <v>2</v>
      </c>
    </row>
    <row r="1083" spans="1:9">
      <c r="A1083" t="s">
        <v>4</v>
      </c>
      <c r="B1083" s="4" t="s">
        <v>5</v>
      </c>
      <c r="C1083" s="4" t="s">
        <v>13</v>
      </c>
      <c r="D1083" s="4" t="s">
        <v>9</v>
      </c>
      <c r="E1083" s="4" t="s">
        <v>9</v>
      </c>
      <c r="F1083" s="4" t="s">
        <v>9</v>
      </c>
    </row>
    <row r="1084" spans="1:9">
      <c r="A1084" t="n">
        <v>9274</v>
      </c>
      <c r="B1084" s="16" t="n">
        <v>50</v>
      </c>
      <c r="C1084" s="7" t="n">
        <v>255</v>
      </c>
      <c r="D1084" s="7" t="n">
        <v>1045220557</v>
      </c>
      <c r="E1084" s="7" t="n">
        <v>0</v>
      </c>
      <c r="F1084" s="7" t="n">
        <v>1073741824</v>
      </c>
    </row>
    <row r="1085" spans="1:9">
      <c r="A1085" t="s">
        <v>4</v>
      </c>
      <c r="B1085" s="4" t="s">
        <v>5</v>
      </c>
      <c r="C1085" s="4" t="s">
        <v>6</v>
      </c>
      <c r="D1085" s="4" t="s">
        <v>6</v>
      </c>
    </row>
    <row r="1086" spans="1:9">
      <c r="A1086" t="n">
        <v>9288</v>
      </c>
      <c r="B1086" s="22" t="n">
        <v>70</v>
      </c>
      <c r="C1086" s="7" t="s">
        <v>63</v>
      </c>
      <c r="D1086" s="7" t="s">
        <v>82</v>
      </c>
    </row>
    <row r="1087" spans="1:9">
      <c r="A1087" t="s">
        <v>4</v>
      </c>
      <c r="B1087" s="4" t="s">
        <v>5</v>
      </c>
      <c r="C1087" s="4" t="s">
        <v>13</v>
      </c>
      <c r="D1087" s="4" t="s">
        <v>10</v>
      </c>
      <c r="E1087" s="4" t="s">
        <v>29</v>
      </c>
      <c r="F1087" s="4" t="s">
        <v>10</v>
      </c>
      <c r="G1087" s="4" t="s">
        <v>9</v>
      </c>
      <c r="H1087" s="4" t="s">
        <v>9</v>
      </c>
      <c r="I1087" s="4" t="s">
        <v>10</v>
      </c>
      <c r="J1087" s="4" t="s">
        <v>10</v>
      </c>
      <c r="K1087" s="4" t="s">
        <v>9</v>
      </c>
      <c r="L1087" s="4" t="s">
        <v>9</v>
      </c>
      <c r="M1087" s="4" t="s">
        <v>9</v>
      </c>
      <c r="N1087" s="4" t="s">
        <v>9</v>
      </c>
      <c r="O1087" s="4" t="s">
        <v>6</v>
      </c>
    </row>
    <row r="1088" spans="1:9">
      <c r="A1088" t="n">
        <v>9302</v>
      </c>
      <c r="B1088" s="16" t="n">
        <v>50</v>
      </c>
      <c r="C1088" s="7" t="n">
        <v>0</v>
      </c>
      <c r="D1088" s="7" t="n">
        <v>13211</v>
      </c>
      <c r="E1088" s="7" t="n">
        <v>1</v>
      </c>
      <c r="F1088" s="7" t="n">
        <v>0</v>
      </c>
      <c r="G1088" s="7" t="n">
        <v>0</v>
      </c>
      <c r="H1088" s="7" t="n">
        <v>0</v>
      </c>
      <c r="I1088" s="7" t="n">
        <v>0</v>
      </c>
      <c r="J1088" s="7" t="n">
        <v>65533</v>
      </c>
      <c r="K1088" s="7" t="n">
        <v>0</v>
      </c>
      <c r="L1088" s="7" t="n">
        <v>0</v>
      </c>
      <c r="M1088" s="7" t="n">
        <v>0</v>
      </c>
      <c r="N1088" s="7" t="n">
        <v>0</v>
      </c>
      <c r="O1088" s="7" t="s">
        <v>12</v>
      </c>
    </row>
    <row r="1089" spans="1:19">
      <c r="A1089" t="s">
        <v>4</v>
      </c>
      <c r="B1089" s="4" t="s">
        <v>5</v>
      </c>
      <c r="C1089" s="4" t="s">
        <v>13</v>
      </c>
      <c r="D1089" s="4" t="s">
        <v>10</v>
      </c>
      <c r="E1089" s="4" t="s">
        <v>29</v>
      </c>
      <c r="F1089" s="4" t="s">
        <v>10</v>
      </c>
      <c r="G1089" s="4" t="s">
        <v>9</v>
      </c>
      <c r="H1089" s="4" t="s">
        <v>9</v>
      </c>
      <c r="I1089" s="4" t="s">
        <v>10</v>
      </c>
      <c r="J1089" s="4" t="s">
        <v>10</v>
      </c>
      <c r="K1089" s="4" t="s">
        <v>9</v>
      </c>
      <c r="L1089" s="4" t="s">
        <v>9</v>
      </c>
      <c r="M1089" s="4" t="s">
        <v>9</v>
      </c>
      <c r="N1089" s="4" t="s">
        <v>9</v>
      </c>
      <c r="O1089" s="4" t="s">
        <v>6</v>
      </c>
    </row>
    <row r="1090" spans="1:19">
      <c r="A1090" t="n">
        <v>9341</v>
      </c>
      <c r="B1090" s="16" t="n">
        <v>50</v>
      </c>
      <c r="C1090" s="7" t="n">
        <v>0</v>
      </c>
      <c r="D1090" s="7" t="n">
        <v>13250</v>
      </c>
      <c r="E1090" s="7" t="n">
        <v>0.400000005960464</v>
      </c>
      <c r="F1090" s="7" t="n">
        <v>0</v>
      </c>
      <c r="G1090" s="7" t="n">
        <v>0</v>
      </c>
      <c r="H1090" s="7" t="n">
        <v>0</v>
      </c>
      <c r="I1090" s="7" t="n">
        <v>0</v>
      </c>
      <c r="J1090" s="7" t="n">
        <v>65533</v>
      </c>
      <c r="K1090" s="7" t="n">
        <v>0</v>
      </c>
      <c r="L1090" s="7" t="n">
        <v>0</v>
      </c>
      <c r="M1090" s="7" t="n">
        <v>0</v>
      </c>
      <c r="N1090" s="7" t="n">
        <v>0</v>
      </c>
      <c r="O1090" s="7" t="s">
        <v>12</v>
      </c>
    </row>
    <row r="1091" spans="1:19">
      <c r="A1091" t="s">
        <v>4</v>
      </c>
      <c r="B1091" s="4" t="s">
        <v>5</v>
      </c>
      <c r="C1091" s="4" t="s">
        <v>10</v>
      </c>
    </row>
    <row r="1092" spans="1:19">
      <c r="A1092" t="n">
        <v>9380</v>
      </c>
      <c r="B1092" s="41" t="n">
        <v>16</v>
      </c>
      <c r="C1092" s="7" t="n">
        <v>400</v>
      </c>
    </row>
    <row r="1093" spans="1:19">
      <c r="A1093" t="s">
        <v>4</v>
      </c>
      <c r="B1093" s="4" t="s">
        <v>5</v>
      </c>
      <c r="C1093" s="4" t="s">
        <v>13</v>
      </c>
      <c r="D1093" s="4" t="s">
        <v>10</v>
      </c>
      <c r="E1093" s="4" t="s">
        <v>29</v>
      </c>
      <c r="F1093" s="4" t="s">
        <v>10</v>
      </c>
      <c r="G1093" s="4" t="s">
        <v>9</v>
      </c>
      <c r="H1093" s="4" t="s">
        <v>9</v>
      </c>
      <c r="I1093" s="4" t="s">
        <v>10</v>
      </c>
      <c r="J1093" s="4" t="s">
        <v>10</v>
      </c>
      <c r="K1093" s="4" t="s">
        <v>9</v>
      </c>
      <c r="L1093" s="4" t="s">
        <v>9</v>
      </c>
      <c r="M1093" s="4" t="s">
        <v>9</v>
      </c>
      <c r="N1093" s="4" t="s">
        <v>9</v>
      </c>
      <c r="O1093" s="4" t="s">
        <v>6</v>
      </c>
    </row>
    <row r="1094" spans="1:19">
      <c r="A1094" t="n">
        <v>9383</v>
      </c>
      <c r="B1094" s="16" t="n">
        <v>50</v>
      </c>
      <c r="C1094" s="7" t="n">
        <v>0</v>
      </c>
      <c r="D1094" s="7" t="n">
        <v>13250</v>
      </c>
      <c r="E1094" s="7" t="n">
        <v>0.449999988079071</v>
      </c>
      <c r="F1094" s="7" t="n">
        <v>0</v>
      </c>
      <c r="G1094" s="7" t="n">
        <v>0</v>
      </c>
      <c r="H1094" s="7" t="n">
        <v>0</v>
      </c>
      <c r="I1094" s="7" t="n">
        <v>0</v>
      </c>
      <c r="J1094" s="7" t="n">
        <v>65533</v>
      </c>
      <c r="K1094" s="7" t="n">
        <v>0</v>
      </c>
      <c r="L1094" s="7" t="n">
        <v>0</v>
      </c>
      <c r="M1094" s="7" t="n">
        <v>0</v>
      </c>
      <c r="N1094" s="7" t="n">
        <v>0</v>
      </c>
      <c r="O1094" s="7" t="s">
        <v>12</v>
      </c>
    </row>
    <row r="1095" spans="1:19">
      <c r="A1095" t="s">
        <v>4</v>
      </c>
      <c r="B1095" s="4" t="s">
        <v>5</v>
      </c>
      <c r="C1095" s="4" t="s">
        <v>10</v>
      </c>
    </row>
    <row r="1096" spans="1:19">
      <c r="A1096" t="n">
        <v>9422</v>
      </c>
      <c r="B1096" s="41" t="n">
        <v>16</v>
      </c>
      <c r="C1096" s="7" t="n">
        <v>400</v>
      </c>
    </row>
    <row r="1097" spans="1:19">
      <c r="A1097" t="s">
        <v>4</v>
      </c>
      <c r="B1097" s="4" t="s">
        <v>5</v>
      </c>
      <c r="C1097" s="4" t="s">
        <v>13</v>
      </c>
      <c r="D1097" s="4" t="s">
        <v>10</v>
      </c>
      <c r="E1097" s="4" t="s">
        <v>29</v>
      </c>
      <c r="F1097" s="4" t="s">
        <v>10</v>
      </c>
      <c r="G1097" s="4" t="s">
        <v>9</v>
      </c>
      <c r="H1097" s="4" t="s">
        <v>9</v>
      </c>
      <c r="I1097" s="4" t="s">
        <v>10</v>
      </c>
      <c r="J1097" s="4" t="s">
        <v>10</v>
      </c>
      <c r="K1097" s="4" t="s">
        <v>9</v>
      </c>
      <c r="L1097" s="4" t="s">
        <v>9</v>
      </c>
      <c r="M1097" s="4" t="s">
        <v>9</v>
      </c>
      <c r="N1097" s="4" t="s">
        <v>9</v>
      </c>
      <c r="O1097" s="4" t="s">
        <v>6</v>
      </c>
    </row>
    <row r="1098" spans="1:19">
      <c r="A1098" t="n">
        <v>9425</v>
      </c>
      <c r="B1098" s="16" t="n">
        <v>50</v>
      </c>
      <c r="C1098" s="7" t="n">
        <v>0</v>
      </c>
      <c r="D1098" s="7" t="n">
        <v>13250</v>
      </c>
      <c r="E1098" s="7" t="n">
        <v>0.5</v>
      </c>
      <c r="F1098" s="7" t="n">
        <v>0</v>
      </c>
      <c r="G1098" s="7" t="n">
        <v>0</v>
      </c>
      <c r="H1098" s="7" t="n">
        <v>0</v>
      </c>
      <c r="I1098" s="7" t="n">
        <v>0</v>
      </c>
      <c r="J1098" s="7" t="n">
        <v>65533</v>
      </c>
      <c r="K1098" s="7" t="n">
        <v>0</v>
      </c>
      <c r="L1098" s="7" t="n">
        <v>0</v>
      </c>
      <c r="M1098" s="7" t="n">
        <v>0</v>
      </c>
      <c r="N1098" s="7" t="n">
        <v>0</v>
      </c>
      <c r="O1098" s="7" t="s">
        <v>12</v>
      </c>
    </row>
    <row r="1099" spans="1:19">
      <c r="A1099" t="s">
        <v>4</v>
      </c>
      <c r="B1099" s="4" t="s">
        <v>5</v>
      </c>
      <c r="C1099" s="4" t="s">
        <v>10</v>
      </c>
    </row>
    <row r="1100" spans="1:19">
      <c r="A1100" t="n">
        <v>9464</v>
      </c>
      <c r="B1100" s="41" t="n">
        <v>16</v>
      </c>
      <c r="C1100" s="7" t="n">
        <v>400</v>
      </c>
    </row>
    <row r="1101" spans="1:19">
      <c r="A1101" t="s">
        <v>4</v>
      </c>
      <c r="B1101" s="4" t="s">
        <v>5</v>
      </c>
      <c r="C1101" s="4" t="s">
        <v>13</v>
      </c>
      <c r="D1101" s="4" t="s">
        <v>10</v>
      </c>
      <c r="E1101" s="4" t="s">
        <v>29</v>
      </c>
      <c r="F1101" s="4" t="s">
        <v>10</v>
      </c>
      <c r="G1101" s="4" t="s">
        <v>9</v>
      </c>
      <c r="H1101" s="4" t="s">
        <v>9</v>
      </c>
      <c r="I1101" s="4" t="s">
        <v>10</v>
      </c>
      <c r="J1101" s="4" t="s">
        <v>10</v>
      </c>
      <c r="K1101" s="4" t="s">
        <v>9</v>
      </c>
      <c r="L1101" s="4" t="s">
        <v>9</v>
      </c>
      <c r="M1101" s="4" t="s">
        <v>9</v>
      </c>
      <c r="N1101" s="4" t="s">
        <v>9</v>
      </c>
      <c r="O1101" s="4" t="s">
        <v>6</v>
      </c>
    </row>
    <row r="1102" spans="1:19">
      <c r="A1102" t="n">
        <v>9467</v>
      </c>
      <c r="B1102" s="16" t="n">
        <v>50</v>
      </c>
      <c r="C1102" s="7" t="n">
        <v>0</v>
      </c>
      <c r="D1102" s="7" t="n">
        <v>13250</v>
      </c>
      <c r="E1102" s="7" t="n">
        <v>0.600000023841858</v>
      </c>
      <c r="F1102" s="7" t="n">
        <v>0</v>
      </c>
      <c r="G1102" s="7" t="n">
        <v>0</v>
      </c>
      <c r="H1102" s="7" t="n">
        <v>0</v>
      </c>
      <c r="I1102" s="7" t="n">
        <v>0</v>
      </c>
      <c r="J1102" s="7" t="n">
        <v>65533</v>
      </c>
      <c r="K1102" s="7" t="n">
        <v>0</v>
      </c>
      <c r="L1102" s="7" t="n">
        <v>0</v>
      </c>
      <c r="M1102" s="7" t="n">
        <v>0</v>
      </c>
      <c r="N1102" s="7" t="n">
        <v>0</v>
      </c>
      <c r="O1102" s="7" t="s">
        <v>12</v>
      </c>
    </row>
    <row r="1103" spans="1:19">
      <c r="A1103" t="s">
        <v>4</v>
      </c>
      <c r="B1103" s="4" t="s">
        <v>5</v>
      </c>
      <c r="C1103" s="4" t="s">
        <v>10</v>
      </c>
    </row>
    <row r="1104" spans="1:19">
      <c r="A1104" t="n">
        <v>9506</v>
      </c>
      <c r="B1104" s="41" t="n">
        <v>16</v>
      </c>
      <c r="C1104" s="7" t="n">
        <v>400</v>
      </c>
    </row>
    <row r="1105" spans="1:15">
      <c r="A1105" t="s">
        <v>4</v>
      </c>
      <c r="B1105" s="4" t="s">
        <v>5</v>
      </c>
      <c r="C1105" s="4" t="s">
        <v>13</v>
      </c>
      <c r="D1105" s="4" t="s">
        <v>10</v>
      </c>
      <c r="E1105" s="4" t="s">
        <v>29</v>
      </c>
      <c r="F1105" s="4" t="s">
        <v>10</v>
      </c>
      <c r="G1105" s="4" t="s">
        <v>9</v>
      </c>
      <c r="H1105" s="4" t="s">
        <v>9</v>
      </c>
      <c r="I1105" s="4" t="s">
        <v>10</v>
      </c>
      <c r="J1105" s="4" t="s">
        <v>10</v>
      </c>
      <c r="K1105" s="4" t="s">
        <v>9</v>
      </c>
      <c r="L1105" s="4" t="s">
        <v>9</v>
      </c>
      <c r="M1105" s="4" t="s">
        <v>9</v>
      </c>
      <c r="N1105" s="4" t="s">
        <v>9</v>
      </c>
      <c r="O1105" s="4" t="s">
        <v>6</v>
      </c>
    </row>
    <row r="1106" spans="1:15">
      <c r="A1106" t="n">
        <v>9509</v>
      </c>
      <c r="B1106" s="16" t="n">
        <v>50</v>
      </c>
      <c r="C1106" s="7" t="n">
        <v>0</v>
      </c>
      <c r="D1106" s="7" t="n">
        <v>13250</v>
      </c>
      <c r="E1106" s="7" t="n">
        <v>0.699999988079071</v>
      </c>
      <c r="F1106" s="7" t="n">
        <v>0</v>
      </c>
      <c r="G1106" s="7" t="n">
        <v>0</v>
      </c>
      <c r="H1106" s="7" t="n">
        <v>0</v>
      </c>
      <c r="I1106" s="7" t="n">
        <v>0</v>
      </c>
      <c r="J1106" s="7" t="n">
        <v>65533</v>
      </c>
      <c r="K1106" s="7" t="n">
        <v>0</v>
      </c>
      <c r="L1106" s="7" t="n">
        <v>0</v>
      </c>
      <c r="M1106" s="7" t="n">
        <v>0</v>
      </c>
      <c r="N1106" s="7" t="n">
        <v>0</v>
      </c>
      <c r="O1106" s="7" t="s">
        <v>12</v>
      </c>
    </row>
    <row r="1107" spans="1:15">
      <c r="A1107" t="s">
        <v>4</v>
      </c>
      <c r="B1107" s="4" t="s">
        <v>5</v>
      </c>
      <c r="C1107" s="4" t="s">
        <v>10</v>
      </c>
    </row>
    <row r="1108" spans="1:15">
      <c r="A1108" t="n">
        <v>9548</v>
      </c>
      <c r="B1108" s="41" t="n">
        <v>16</v>
      </c>
      <c r="C1108" s="7" t="n">
        <v>400</v>
      </c>
    </row>
    <row r="1109" spans="1:15">
      <c r="A1109" t="s">
        <v>4</v>
      </c>
      <c r="B1109" s="4" t="s">
        <v>5</v>
      </c>
      <c r="C1109" s="4" t="s">
        <v>13</v>
      </c>
      <c r="D1109" s="4" t="s">
        <v>10</v>
      </c>
      <c r="E1109" s="4" t="s">
        <v>29</v>
      </c>
      <c r="F1109" s="4" t="s">
        <v>10</v>
      </c>
      <c r="G1109" s="4" t="s">
        <v>9</v>
      </c>
      <c r="H1109" s="4" t="s">
        <v>9</v>
      </c>
      <c r="I1109" s="4" t="s">
        <v>10</v>
      </c>
      <c r="J1109" s="4" t="s">
        <v>10</v>
      </c>
      <c r="K1109" s="4" t="s">
        <v>9</v>
      </c>
      <c r="L1109" s="4" t="s">
        <v>9</v>
      </c>
      <c r="M1109" s="4" t="s">
        <v>9</v>
      </c>
      <c r="N1109" s="4" t="s">
        <v>9</v>
      </c>
      <c r="O1109" s="4" t="s">
        <v>6</v>
      </c>
    </row>
    <row r="1110" spans="1:15">
      <c r="A1110" t="n">
        <v>9551</v>
      </c>
      <c r="B1110" s="16" t="n">
        <v>50</v>
      </c>
      <c r="C1110" s="7" t="n">
        <v>0</v>
      </c>
      <c r="D1110" s="7" t="n">
        <v>13250</v>
      </c>
      <c r="E1110" s="7" t="n">
        <v>0.800000011920929</v>
      </c>
      <c r="F1110" s="7" t="n">
        <v>0</v>
      </c>
      <c r="G1110" s="7" t="n">
        <v>0</v>
      </c>
      <c r="H1110" s="7" t="n">
        <v>0</v>
      </c>
      <c r="I1110" s="7" t="n">
        <v>0</v>
      </c>
      <c r="J1110" s="7" t="n">
        <v>65533</v>
      </c>
      <c r="K1110" s="7" t="n">
        <v>0</v>
      </c>
      <c r="L1110" s="7" t="n">
        <v>0</v>
      </c>
      <c r="M1110" s="7" t="n">
        <v>0</v>
      </c>
      <c r="N1110" s="7" t="n">
        <v>0</v>
      </c>
      <c r="O1110" s="7" t="s">
        <v>12</v>
      </c>
    </row>
    <row r="1111" spans="1:15">
      <c r="A1111" t="s">
        <v>4</v>
      </c>
      <c r="B1111" s="4" t="s">
        <v>5</v>
      </c>
      <c r="C1111" s="4" t="s">
        <v>13</v>
      </c>
      <c r="D1111" s="4" t="s">
        <v>10</v>
      </c>
      <c r="E1111" s="4" t="s">
        <v>10</v>
      </c>
    </row>
    <row r="1112" spans="1:15">
      <c r="A1112" t="n">
        <v>9590</v>
      </c>
      <c r="B1112" s="16" t="n">
        <v>50</v>
      </c>
      <c r="C1112" s="7" t="n">
        <v>1</v>
      </c>
      <c r="D1112" s="7" t="n">
        <v>13211</v>
      </c>
      <c r="E1112" s="7" t="n">
        <v>500</v>
      </c>
    </row>
    <row r="1113" spans="1:15">
      <c r="A1113" t="s">
        <v>4</v>
      </c>
      <c r="B1113" s="4" t="s">
        <v>5</v>
      </c>
      <c r="C1113" s="4" t="s">
        <v>10</v>
      </c>
    </row>
    <row r="1114" spans="1:15">
      <c r="A1114" t="n">
        <v>9596</v>
      </c>
      <c r="B1114" s="41" t="n">
        <v>16</v>
      </c>
      <c r="C1114" s="7" t="n">
        <v>500</v>
      </c>
    </row>
    <row r="1115" spans="1:15">
      <c r="A1115" t="s">
        <v>4</v>
      </c>
      <c r="B1115" s="4" t="s">
        <v>5</v>
      </c>
      <c r="C1115" s="4" t="s">
        <v>10</v>
      </c>
    </row>
    <row r="1116" spans="1:15">
      <c r="A1116" t="n">
        <v>9599</v>
      </c>
      <c r="B1116" s="26" t="n">
        <v>12</v>
      </c>
      <c r="C1116" s="7" t="n">
        <v>11025</v>
      </c>
    </row>
    <row r="1117" spans="1:15">
      <c r="A1117" t="s">
        <v>4</v>
      </c>
      <c r="B1117" s="4" t="s">
        <v>5</v>
      </c>
      <c r="C1117" s="4" t="s">
        <v>13</v>
      </c>
      <c r="D1117" s="4" t="s">
        <v>6</v>
      </c>
      <c r="E1117" s="4" t="s">
        <v>10</v>
      </c>
    </row>
    <row r="1118" spans="1:15">
      <c r="A1118" t="n">
        <v>9602</v>
      </c>
      <c r="B1118" s="18" t="n">
        <v>91</v>
      </c>
      <c r="C1118" s="7" t="n">
        <v>1</v>
      </c>
      <c r="D1118" s="7" t="s">
        <v>64</v>
      </c>
      <c r="E1118" s="7" t="n">
        <v>1</v>
      </c>
    </row>
    <row r="1119" spans="1:15">
      <c r="A1119" t="s">
        <v>4</v>
      </c>
      <c r="B1119" s="4" t="s">
        <v>5</v>
      </c>
      <c r="C1119" s="4" t="s">
        <v>6</v>
      </c>
      <c r="D1119" s="4" t="s">
        <v>6</v>
      </c>
    </row>
    <row r="1120" spans="1:15">
      <c r="A1120" t="n">
        <v>9618</v>
      </c>
      <c r="B1120" s="22" t="n">
        <v>70</v>
      </c>
      <c r="C1120" s="7" t="s">
        <v>63</v>
      </c>
      <c r="D1120" s="7" t="s">
        <v>56</v>
      </c>
    </row>
    <row r="1121" spans="1:15">
      <c r="A1121" t="s">
        <v>4</v>
      </c>
      <c r="B1121" s="4" t="s">
        <v>5</v>
      </c>
      <c r="C1121" s="4" t="s">
        <v>10</v>
      </c>
    </row>
    <row r="1122" spans="1:15">
      <c r="A1122" t="n">
        <v>9634</v>
      </c>
      <c r="B1122" s="41" t="n">
        <v>16</v>
      </c>
      <c r="C1122" s="7" t="n">
        <v>1000</v>
      </c>
    </row>
    <row r="1123" spans="1:15">
      <c r="A1123" t="s">
        <v>4</v>
      </c>
      <c r="B1123" s="4" t="s">
        <v>5</v>
      </c>
      <c r="C1123" s="4" t="s">
        <v>13</v>
      </c>
      <c r="D1123" s="4" t="s">
        <v>10</v>
      </c>
      <c r="E1123" s="4" t="s">
        <v>6</v>
      </c>
      <c r="F1123" s="4" t="s">
        <v>6</v>
      </c>
      <c r="G1123" s="4" t="s">
        <v>13</v>
      </c>
    </row>
    <row r="1124" spans="1:15">
      <c r="A1124" t="n">
        <v>9637</v>
      </c>
      <c r="B1124" s="23" t="n">
        <v>32</v>
      </c>
      <c r="C1124" s="7" t="n">
        <v>0</v>
      </c>
      <c r="D1124" s="7" t="n">
        <v>65533</v>
      </c>
      <c r="E1124" s="7" t="s">
        <v>58</v>
      </c>
      <c r="F1124" s="7" t="s">
        <v>65</v>
      </c>
      <c r="G1124" s="7" t="n">
        <v>0</v>
      </c>
    </row>
    <row r="1125" spans="1:15">
      <c r="A1125" t="s">
        <v>4</v>
      </c>
      <c r="B1125" s="4" t="s">
        <v>5</v>
      </c>
      <c r="C1125" s="4" t="s">
        <v>13</v>
      </c>
      <c r="D1125" s="4" t="s">
        <v>10</v>
      </c>
      <c r="E1125" s="4" t="s">
        <v>6</v>
      </c>
      <c r="F1125" s="4" t="s">
        <v>6</v>
      </c>
      <c r="G1125" s="4" t="s">
        <v>13</v>
      </c>
    </row>
    <row r="1126" spans="1:15">
      <c r="A1126" t="n">
        <v>9659</v>
      </c>
      <c r="B1126" s="23" t="n">
        <v>32</v>
      </c>
      <c r="C1126" s="7" t="n">
        <v>0</v>
      </c>
      <c r="D1126" s="7" t="n">
        <v>65533</v>
      </c>
      <c r="E1126" s="7" t="s">
        <v>58</v>
      </c>
      <c r="F1126" s="7" t="s">
        <v>66</v>
      </c>
      <c r="G1126" s="7" t="n">
        <v>1</v>
      </c>
    </row>
    <row r="1127" spans="1:15">
      <c r="A1127" t="s">
        <v>4</v>
      </c>
      <c r="B1127" s="4" t="s">
        <v>5</v>
      </c>
      <c r="C1127" s="4" t="s">
        <v>13</v>
      </c>
      <c r="D1127" s="4" t="s">
        <v>10</v>
      </c>
      <c r="E1127" s="4" t="s">
        <v>29</v>
      </c>
    </row>
    <row r="1128" spans="1:15">
      <c r="A1128" t="n">
        <v>9680</v>
      </c>
      <c r="B1128" s="37" t="n">
        <v>58</v>
      </c>
      <c r="C1128" s="7" t="n">
        <v>101</v>
      </c>
      <c r="D1128" s="7" t="n">
        <v>500</v>
      </c>
      <c r="E1128" s="7" t="n">
        <v>1</v>
      </c>
    </row>
    <row r="1129" spans="1:15">
      <c r="A1129" t="s">
        <v>4</v>
      </c>
      <c r="B1129" s="4" t="s">
        <v>5</v>
      </c>
      <c r="C1129" s="4" t="s">
        <v>13</v>
      </c>
      <c r="D1129" s="4" t="s">
        <v>10</v>
      </c>
    </row>
    <row r="1130" spans="1:15">
      <c r="A1130" t="n">
        <v>9688</v>
      </c>
      <c r="B1130" s="37" t="n">
        <v>58</v>
      </c>
      <c r="C1130" s="7" t="n">
        <v>254</v>
      </c>
      <c r="D1130" s="7" t="n">
        <v>0</v>
      </c>
    </row>
    <row r="1131" spans="1:15">
      <c r="A1131" t="s">
        <v>4</v>
      </c>
      <c r="B1131" s="4" t="s">
        <v>5</v>
      </c>
      <c r="C1131" s="4" t="s">
        <v>13</v>
      </c>
      <c r="D1131" s="4" t="s">
        <v>13</v>
      </c>
      <c r="E1131" s="4" t="s">
        <v>10</v>
      </c>
    </row>
    <row r="1132" spans="1:15">
      <c r="A1132" t="n">
        <v>9692</v>
      </c>
      <c r="B1132" s="52" t="n">
        <v>45</v>
      </c>
      <c r="C1132" s="7" t="n">
        <v>8</v>
      </c>
      <c r="D1132" s="7" t="n">
        <v>0</v>
      </c>
      <c r="E1132" s="7" t="n">
        <v>0</v>
      </c>
    </row>
    <row r="1133" spans="1:15">
      <c r="A1133" t="s">
        <v>4</v>
      </c>
      <c r="B1133" s="4" t="s">
        <v>5</v>
      </c>
      <c r="C1133" s="4" t="s">
        <v>13</v>
      </c>
      <c r="D1133" s="4" t="s">
        <v>6</v>
      </c>
    </row>
    <row r="1134" spans="1:15">
      <c r="A1134" t="n">
        <v>9697</v>
      </c>
      <c r="B1134" s="8" t="n">
        <v>2</v>
      </c>
      <c r="C1134" s="7" t="n">
        <v>10</v>
      </c>
      <c r="D1134" s="7" t="s">
        <v>83</v>
      </c>
    </row>
    <row r="1135" spans="1:15">
      <c r="A1135" t="s">
        <v>4</v>
      </c>
      <c r="B1135" s="4" t="s">
        <v>5</v>
      </c>
      <c r="C1135" s="4" t="s">
        <v>10</v>
      </c>
    </row>
    <row r="1136" spans="1:15">
      <c r="A1136" t="n">
        <v>9720</v>
      </c>
      <c r="B1136" s="41" t="n">
        <v>16</v>
      </c>
      <c r="C1136" s="7" t="n">
        <v>0</v>
      </c>
    </row>
    <row r="1137" spans="1:7">
      <c r="A1137" t="s">
        <v>4</v>
      </c>
      <c r="B1137" s="4" t="s">
        <v>5</v>
      </c>
      <c r="C1137" s="4" t="s">
        <v>13</v>
      </c>
      <c r="D1137" s="4" t="s">
        <v>6</v>
      </c>
    </row>
    <row r="1138" spans="1:7">
      <c r="A1138" t="n">
        <v>9723</v>
      </c>
      <c r="B1138" s="8" t="n">
        <v>2</v>
      </c>
      <c r="C1138" s="7" t="n">
        <v>10</v>
      </c>
      <c r="D1138" s="7" t="s">
        <v>84</v>
      </c>
    </row>
    <row r="1139" spans="1:7">
      <c r="A1139" t="s">
        <v>4</v>
      </c>
      <c r="B1139" s="4" t="s">
        <v>5</v>
      </c>
      <c r="C1139" s="4" t="s">
        <v>10</v>
      </c>
    </row>
    <row r="1140" spans="1:7">
      <c r="A1140" t="n">
        <v>9741</v>
      </c>
      <c r="B1140" s="41" t="n">
        <v>16</v>
      </c>
      <c r="C1140" s="7" t="n">
        <v>0</v>
      </c>
    </row>
    <row r="1141" spans="1:7">
      <c r="A1141" t="s">
        <v>4</v>
      </c>
      <c r="B1141" s="4" t="s">
        <v>5</v>
      </c>
      <c r="C1141" s="4" t="s">
        <v>13</v>
      </c>
      <c r="D1141" s="4" t="s">
        <v>6</v>
      </c>
    </row>
    <row r="1142" spans="1:7">
      <c r="A1142" t="n">
        <v>9744</v>
      </c>
      <c r="B1142" s="8" t="n">
        <v>2</v>
      </c>
      <c r="C1142" s="7" t="n">
        <v>10</v>
      </c>
      <c r="D1142" s="7" t="s">
        <v>85</v>
      </c>
    </row>
    <row r="1143" spans="1:7">
      <c r="A1143" t="s">
        <v>4</v>
      </c>
      <c r="B1143" s="4" t="s">
        <v>5</v>
      </c>
      <c r="C1143" s="4" t="s">
        <v>10</v>
      </c>
    </row>
    <row r="1144" spans="1:7">
      <c r="A1144" t="n">
        <v>9763</v>
      </c>
      <c r="B1144" s="41" t="n">
        <v>16</v>
      </c>
      <c r="C1144" s="7" t="n">
        <v>0</v>
      </c>
    </row>
    <row r="1145" spans="1:7">
      <c r="A1145" t="s">
        <v>4</v>
      </c>
      <c r="B1145" s="4" t="s">
        <v>5</v>
      </c>
      <c r="C1145" s="4" t="s">
        <v>13</v>
      </c>
    </row>
    <row r="1146" spans="1:7">
      <c r="A1146" t="n">
        <v>9766</v>
      </c>
      <c r="B1146" s="45" t="n">
        <v>23</v>
      </c>
      <c r="C1146" s="7" t="n">
        <v>20</v>
      </c>
    </row>
    <row r="1147" spans="1:7">
      <c r="A1147" t="s">
        <v>4</v>
      </c>
      <c r="B1147" s="4" t="s">
        <v>5</v>
      </c>
    </row>
    <row r="1148" spans="1:7">
      <c r="A1148" t="n">
        <v>9768</v>
      </c>
      <c r="B1148" s="5" t="n">
        <v>1</v>
      </c>
    </row>
    <row r="1149" spans="1:7" s="3" customFormat="1" customHeight="0">
      <c r="A1149" s="3" t="s">
        <v>2</v>
      </c>
      <c r="B1149" s="3" t="s">
        <v>130</v>
      </c>
    </row>
    <row r="1150" spans="1:7">
      <c r="A1150" t="s">
        <v>4</v>
      </c>
      <c r="B1150" s="4" t="s">
        <v>5</v>
      </c>
      <c r="C1150" s="4" t="s">
        <v>13</v>
      </c>
      <c r="D1150" s="4" t="s">
        <v>10</v>
      </c>
    </row>
    <row r="1151" spans="1:7">
      <c r="A1151" t="n">
        <v>9772</v>
      </c>
      <c r="B1151" s="30" t="n">
        <v>22</v>
      </c>
      <c r="C1151" s="7" t="n">
        <v>20</v>
      </c>
      <c r="D1151" s="7" t="n">
        <v>0</v>
      </c>
    </row>
    <row r="1152" spans="1:7">
      <c r="A1152" t="s">
        <v>4</v>
      </c>
      <c r="B1152" s="4" t="s">
        <v>5</v>
      </c>
      <c r="C1152" s="4" t="s">
        <v>13</v>
      </c>
      <c r="D1152" s="4" t="s">
        <v>13</v>
      </c>
      <c r="E1152" s="4" t="s">
        <v>9</v>
      </c>
      <c r="F1152" s="4" t="s">
        <v>13</v>
      </c>
      <c r="G1152" s="4" t="s">
        <v>13</v>
      </c>
    </row>
    <row r="1153" spans="1:7">
      <c r="A1153" t="n">
        <v>9776</v>
      </c>
      <c r="B1153" s="38" t="n">
        <v>18</v>
      </c>
      <c r="C1153" s="7" t="n">
        <v>1</v>
      </c>
      <c r="D1153" s="7" t="n">
        <v>0</v>
      </c>
      <c r="E1153" s="7" t="n">
        <v>1</v>
      </c>
      <c r="F1153" s="7" t="n">
        <v>19</v>
      </c>
      <c r="G1153" s="7" t="n">
        <v>1</v>
      </c>
    </row>
    <row r="1154" spans="1:7">
      <c r="A1154" t="s">
        <v>4</v>
      </c>
      <c r="B1154" s="4" t="s">
        <v>5</v>
      </c>
      <c r="C1154" s="4" t="s">
        <v>13</v>
      </c>
      <c r="D1154" s="4" t="s">
        <v>13</v>
      </c>
      <c r="E1154" s="4" t="s">
        <v>9</v>
      </c>
      <c r="F1154" s="4" t="s">
        <v>13</v>
      </c>
      <c r="G1154" s="4" t="s">
        <v>13</v>
      </c>
    </row>
    <row r="1155" spans="1:7">
      <c r="A1155" t="n">
        <v>9785</v>
      </c>
      <c r="B1155" s="38" t="n">
        <v>18</v>
      </c>
      <c r="C1155" s="7" t="n">
        <v>2</v>
      </c>
      <c r="D1155" s="7" t="n">
        <v>0</v>
      </c>
      <c r="E1155" s="7" t="n">
        <v>1</v>
      </c>
      <c r="F1155" s="7" t="n">
        <v>19</v>
      </c>
      <c r="G1155" s="7" t="n">
        <v>1</v>
      </c>
    </row>
    <row r="1156" spans="1:7">
      <c r="A1156" t="s">
        <v>4</v>
      </c>
      <c r="B1156" s="4" t="s">
        <v>5</v>
      </c>
      <c r="C1156" s="4" t="s">
        <v>13</v>
      </c>
      <c r="D1156" s="4" t="s">
        <v>6</v>
      </c>
    </row>
    <row r="1157" spans="1:7">
      <c r="A1157" t="n">
        <v>9794</v>
      </c>
      <c r="B1157" s="8" t="n">
        <v>2</v>
      </c>
      <c r="C1157" s="7" t="n">
        <v>10</v>
      </c>
      <c r="D1157" s="7" t="s">
        <v>131</v>
      </c>
    </row>
    <row r="1158" spans="1:7">
      <c r="A1158" t="s">
        <v>4</v>
      </c>
      <c r="B1158" s="4" t="s">
        <v>5</v>
      </c>
      <c r="C1158" s="4" t="s">
        <v>13</v>
      </c>
      <c r="D1158" s="4" t="s">
        <v>6</v>
      </c>
    </row>
    <row r="1159" spans="1:7">
      <c r="A1159" t="n">
        <v>9810</v>
      </c>
      <c r="B1159" s="8" t="n">
        <v>2</v>
      </c>
      <c r="C1159" s="7" t="n">
        <v>10</v>
      </c>
      <c r="D1159" s="7" t="s">
        <v>83</v>
      </c>
    </row>
    <row r="1160" spans="1:7">
      <c r="A1160" t="s">
        <v>4</v>
      </c>
      <c r="B1160" s="4" t="s">
        <v>5</v>
      </c>
      <c r="C1160" s="4" t="s">
        <v>10</v>
      </c>
    </row>
    <row r="1161" spans="1:7">
      <c r="A1161" t="n">
        <v>9833</v>
      </c>
      <c r="B1161" s="41" t="n">
        <v>16</v>
      </c>
      <c r="C1161" s="7" t="n">
        <v>0</v>
      </c>
    </row>
    <row r="1162" spans="1:7">
      <c r="A1162" t="s">
        <v>4</v>
      </c>
      <c r="B1162" s="4" t="s">
        <v>5</v>
      </c>
      <c r="C1162" s="4" t="s">
        <v>13</v>
      </c>
      <c r="D1162" s="4" t="s">
        <v>6</v>
      </c>
    </row>
    <row r="1163" spans="1:7">
      <c r="A1163" t="n">
        <v>9836</v>
      </c>
      <c r="B1163" s="8" t="n">
        <v>2</v>
      </c>
      <c r="C1163" s="7" t="n">
        <v>10</v>
      </c>
      <c r="D1163" s="7" t="s">
        <v>84</v>
      </c>
    </row>
    <row r="1164" spans="1:7">
      <c r="A1164" t="s">
        <v>4</v>
      </c>
      <c r="B1164" s="4" t="s">
        <v>5</v>
      </c>
      <c r="C1164" s="4" t="s">
        <v>10</v>
      </c>
    </row>
    <row r="1165" spans="1:7">
      <c r="A1165" t="n">
        <v>9854</v>
      </c>
      <c r="B1165" s="41" t="n">
        <v>16</v>
      </c>
      <c r="C1165" s="7" t="n">
        <v>0</v>
      </c>
    </row>
    <row r="1166" spans="1:7">
      <c r="A1166" t="s">
        <v>4</v>
      </c>
      <c r="B1166" s="4" t="s">
        <v>5</v>
      </c>
      <c r="C1166" s="4" t="s">
        <v>13</v>
      </c>
      <c r="D1166" s="4" t="s">
        <v>6</v>
      </c>
    </row>
    <row r="1167" spans="1:7">
      <c r="A1167" t="n">
        <v>9857</v>
      </c>
      <c r="B1167" s="8" t="n">
        <v>2</v>
      </c>
      <c r="C1167" s="7" t="n">
        <v>10</v>
      </c>
      <c r="D1167" s="7" t="s">
        <v>85</v>
      </c>
    </row>
    <row r="1168" spans="1:7">
      <c r="A1168" t="s">
        <v>4</v>
      </c>
      <c r="B1168" s="4" t="s">
        <v>5</v>
      </c>
      <c r="C1168" s="4" t="s">
        <v>10</v>
      </c>
    </row>
    <row r="1169" spans="1:7">
      <c r="A1169" t="n">
        <v>9876</v>
      </c>
      <c r="B1169" s="41" t="n">
        <v>16</v>
      </c>
      <c r="C1169" s="7" t="n">
        <v>0</v>
      </c>
    </row>
    <row r="1170" spans="1:7">
      <c r="A1170" t="s">
        <v>4</v>
      </c>
      <c r="B1170" s="4" t="s">
        <v>5</v>
      </c>
      <c r="C1170" s="4" t="s">
        <v>13</v>
      </c>
    </row>
    <row r="1171" spans="1:7">
      <c r="A1171" t="n">
        <v>9879</v>
      </c>
      <c r="B1171" s="45" t="n">
        <v>23</v>
      </c>
      <c r="C1171" s="7" t="n">
        <v>20</v>
      </c>
    </row>
    <row r="1172" spans="1:7">
      <c r="A1172" t="s">
        <v>4</v>
      </c>
      <c r="B1172" s="4" t="s">
        <v>5</v>
      </c>
    </row>
    <row r="1173" spans="1:7">
      <c r="A1173" t="n">
        <v>9881</v>
      </c>
      <c r="B1173" s="5" t="n">
        <v>1</v>
      </c>
    </row>
    <row r="1174" spans="1:7" s="3" customFormat="1" customHeight="0">
      <c r="A1174" s="3" t="s">
        <v>2</v>
      </c>
      <c r="B1174" s="3" t="s">
        <v>132</v>
      </c>
    </row>
    <row r="1175" spans="1:7">
      <c r="A1175" t="s">
        <v>4</v>
      </c>
      <c r="B1175" s="4" t="s">
        <v>5</v>
      </c>
      <c r="C1175" s="4" t="s">
        <v>13</v>
      </c>
      <c r="D1175" s="4" t="s">
        <v>13</v>
      </c>
      <c r="E1175" s="4" t="s">
        <v>13</v>
      </c>
      <c r="F1175" s="4" t="s">
        <v>13</v>
      </c>
    </row>
    <row r="1176" spans="1:7">
      <c r="A1176" t="n">
        <v>9884</v>
      </c>
      <c r="B1176" s="13" t="n">
        <v>14</v>
      </c>
      <c r="C1176" s="7" t="n">
        <v>2</v>
      </c>
      <c r="D1176" s="7" t="n">
        <v>0</v>
      </c>
      <c r="E1176" s="7" t="n">
        <v>0</v>
      </c>
      <c r="F1176" s="7" t="n">
        <v>0</v>
      </c>
    </row>
    <row r="1177" spans="1:7">
      <c r="A1177" t="s">
        <v>4</v>
      </c>
      <c r="B1177" s="4" t="s">
        <v>5</v>
      </c>
      <c r="C1177" s="4" t="s">
        <v>13</v>
      </c>
      <c r="D1177" s="4" t="s">
        <v>10</v>
      </c>
      <c r="E1177" s="4" t="s">
        <v>29</v>
      </c>
    </row>
    <row r="1178" spans="1:7">
      <c r="A1178" t="n">
        <v>9889</v>
      </c>
      <c r="B1178" s="37" t="n">
        <v>58</v>
      </c>
      <c r="C1178" s="7" t="n">
        <v>0</v>
      </c>
      <c r="D1178" s="7" t="n">
        <v>300</v>
      </c>
      <c r="E1178" s="7" t="n">
        <v>1</v>
      </c>
    </row>
    <row r="1179" spans="1:7">
      <c r="A1179" t="s">
        <v>4</v>
      </c>
      <c r="B1179" s="4" t="s">
        <v>5</v>
      </c>
      <c r="C1179" s="4" t="s">
        <v>13</v>
      </c>
      <c r="D1179" s="4" t="s">
        <v>10</v>
      </c>
    </row>
    <row r="1180" spans="1:7">
      <c r="A1180" t="n">
        <v>9897</v>
      </c>
      <c r="B1180" s="37" t="n">
        <v>58</v>
      </c>
      <c r="C1180" s="7" t="n">
        <v>255</v>
      </c>
      <c r="D1180" s="7" t="n">
        <v>0</v>
      </c>
    </row>
    <row r="1181" spans="1:7">
      <c r="A1181" t="s">
        <v>4</v>
      </c>
      <c r="B1181" s="4" t="s">
        <v>5</v>
      </c>
      <c r="C1181" s="4" t="s">
        <v>13</v>
      </c>
      <c r="D1181" s="4" t="s">
        <v>10</v>
      </c>
    </row>
    <row r="1182" spans="1:7">
      <c r="A1182" t="n">
        <v>9901</v>
      </c>
      <c r="B1182" s="30" t="n">
        <v>22</v>
      </c>
      <c r="C1182" s="7" t="n">
        <v>0</v>
      </c>
      <c r="D1182" s="7" t="n">
        <v>0</v>
      </c>
    </row>
    <row r="1183" spans="1:7">
      <c r="A1183" t="s">
        <v>4</v>
      </c>
      <c r="B1183" s="4" t="s">
        <v>5</v>
      </c>
      <c r="C1183" s="4" t="s">
        <v>10</v>
      </c>
    </row>
    <row r="1184" spans="1:7">
      <c r="A1184" t="n">
        <v>9905</v>
      </c>
      <c r="B1184" s="26" t="n">
        <v>12</v>
      </c>
      <c r="C1184" s="7" t="n">
        <v>11008</v>
      </c>
    </row>
    <row r="1185" spans="1:6">
      <c r="A1185" t="s">
        <v>4</v>
      </c>
      <c r="B1185" s="4" t="s">
        <v>5</v>
      </c>
      <c r="C1185" s="4" t="s">
        <v>10</v>
      </c>
    </row>
    <row r="1186" spans="1:6">
      <c r="A1186" t="n">
        <v>9908</v>
      </c>
      <c r="B1186" s="26" t="n">
        <v>12</v>
      </c>
      <c r="C1186" s="7" t="n">
        <v>11009</v>
      </c>
    </row>
    <row r="1187" spans="1:6">
      <c r="A1187" t="s">
        <v>4</v>
      </c>
      <c r="B1187" s="4" t="s">
        <v>5</v>
      </c>
      <c r="C1187" s="4" t="s">
        <v>13</v>
      </c>
      <c r="D1187" s="4" t="s">
        <v>10</v>
      </c>
      <c r="E1187" s="4" t="s">
        <v>13</v>
      </c>
      <c r="F1187" s="4" t="s">
        <v>6</v>
      </c>
    </row>
    <row r="1188" spans="1:6">
      <c r="A1188" t="n">
        <v>9911</v>
      </c>
      <c r="B1188" s="14" t="n">
        <v>39</v>
      </c>
      <c r="C1188" s="7" t="n">
        <v>10</v>
      </c>
      <c r="D1188" s="7" t="n">
        <v>65533</v>
      </c>
      <c r="E1188" s="7" t="n">
        <v>201</v>
      </c>
      <c r="F1188" s="7" t="s">
        <v>133</v>
      </c>
    </row>
    <row r="1189" spans="1:6">
      <c r="A1189" t="s">
        <v>4</v>
      </c>
      <c r="B1189" s="4" t="s">
        <v>5</v>
      </c>
      <c r="C1189" s="4" t="s">
        <v>13</v>
      </c>
      <c r="D1189" s="4" t="s">
        <v>10</v>
      </c>
      <c r="E1189" s="4" t="s">
        <v>13</v>
      </c>
      <c r="F1189" s="4" t="s">
        <v>6</v>
      </c>
    </row>
    <row r="1190" spans="1:6">
      <c r="A1190" t="n">
        <v>9935</v>
      </c>
      <c r="B1190" s="14" t="n">
        <v>39</v>
      </c>
      <c r="C1190" s="7" t="n">
        <v>10</v>
      </c>
      <c r="D1190" s="7" t="n">
        <v>65533</v>
      </c>
      <c r="E1190" s="7" t="n">
        <v>202</v>
      </c>
      <c r="F1190" s="7" t="s">
        <v>134</v>
      </c>
    </row>
    <row r="1191" spans="1:6">
      <c r="A1191" t="s">
        <v>4</v>
      </c>
      <c r="B1191" s="4" t="s">
        <v>5</v>
      </c>
      <c r="C1191" s="4" t="s">
        <v>13</v>
      </c>
    </row>
    <row r="1192" spans="1:6">
      <c r="A1192" t="n">
        <v>9959</v>
      </c>
      <c r="B1192" s="35" t="n">
        <v>64</v>
      </c>
      <c r="C1192" s="7" t="n">
        <v>3</v>
      </c>
    </row>
    <row r="1193" spans="1:6">
      <c r="A1193" t="s">
        <v>4</v>
      </c>
      <c r="B1193" s="4" t="s">
        <v>5</v>
      </c>
      <c r="C1193" s="4" t="s">
        <v>13</v>
      </c>
      <c r="D1193" s="4" t="s">
        <v>13</v>
      </c>
      <c r="E1193" s="4" t="s">
        <v>29</v>
      </c>
      <c r="F1193" s="4" t="s">
        <v>29</v>
      </c>
      <c r="G1193" s="4" t="s">
        <v>29</v>
      </c>
      <c r="H1193" s="4" t="s">
        <v>10</v>
      </c>
    </row>
    <row r="1194" spans="1:6">
      <c r="A1194" t="n">
        <v>9961</v>
      </c>
      <c r="B1194" s="52" t="n">
        <v>45</v>
      </c>
      <c r="C1194" s="7" t="n">
        <v>2</v>
      </c>
      <c r="D1194" s="7" t="n">
        <v>3</v>
      </c>
      <c r="E1194" s="7" t="n">
        <v>-8.03999996185303</v>
      </c>
      <c r="F1194" s="7" t="n">
        <v>13.4700002670288</v>
      </c>
      <c r="G1194" s="7" t="n">
        <v>-124.089996337891</v>
      </c>
      <c r="H1194" s="7" t="n">
        <v>0</v>
      </c>
    </row>
    <row r="1195" spans="1:6">
      <c r="A1195" t="s">
        <v>4</v>
      </c>
      <c r="B1195" s="4" t="s">
        <v>5</v>
      </c>
      <c r="C1195" s="4" t="s">
        <v>13</v>
      </c>
      <c r="D1195" s="4" t="s">
        <v>13</v>
      </c>
      <c r="E1195" s="4" t="s">
        <v>29</v>
      </c>
      <c r="F1195" s="4" t="s">
        <v>29</v>
      </c>
      <c r="G1195" s="4" t="s">
        <v>29</v>
      </c>
      <c r="H1195" s="4" t="s">
        <v>10</v>
      </c>
      <c r="I1195" s="4" t="s">
        <v>13</v>
      </c>
    </row>
    <row r="1196" spans="1:6">
      <c r="A1196" t="n">
        <v>9978</v>
      </c>
      <c r="B1196" s="52" t="n">
        <v>45</v>
      </c>
      <c r="C1196" s="7" t="n">
        <v>4</v>
      </c>
      <c r="D1196" s="7" t="n">
        <v>3</v>
      </c>
      <c r="E1196" s="7" t="n">
        <v>-0.129999995231628</v>
      </c>
      <c r="F1196" s="7" t="n">
        <v>21.9400005340576</v>
      </c>
      <c r="G1196" s="7" t="n">
        <v>0</v>
      </c>
      <c r="H1196" s="7" t="n">
        <v>0</v>
      </c>
      <c r="I1196" s="7" t="n">
        <v>1</v>
      </c>
    </row>
    <row r="1197" spans="1:6">
      <c r="A1197" t="s">
        <v>4</v>
      </c>
      <c r="B1197" s="4" t="s">
        <v>5</v>
      </c>
      <c r="C1197" s="4" t="s">
        <v>13</v>
      </c>
      <c r="D1197" s="4" t="s">
        <v>13</v>
      </c>
      <c r="E1197" s="4" t="s">
        <v>29</v>
      </c>
      <c r="F1197" s="4" t="s">
        <v>10</v>
      </c>
    </row>
    <row r="1198" spans="1:6">
      <c r="A1198" t="n">
        <v>9996</v>
      </c>
      <c r="B1198" s="52" t="n">
        <v>45</v>
      </c>
      <c r="C1198" s="7" t="n">
        <v>5</v>
      </c>
      <c r="D1198" s="7" t="n">
        <v>3</v>
      </c>
      <c r="E1198" s="7" t="n">
        <v>4.80000019073486</v>
      </c>
      <c r="F1198" s="7" t="n">
        <v>0</v>
      </c>
    </row>
    <row r="1199" spans="1:6">
      <c r="A1199" t="s">
        <v>4</v>
      </c>
      <c r="B1199" s="4" t="s">
        <v>5</v>
      </c>
      <c r="C1199" s="4" t="s">
        <v>13</v>
      </c>
      <c r="D1199" s="4" t="s">
        <v>13</v>
      </c>
      <c r="E1199" s="4" t="s">
        <v>29</v>
      </c>
      <c r="F1199" s="4" t="s">
        <v>10</v>
      </c>
    </row>
    <row r="1200" spans="1:6">
      <c r="A1200" t="n">
        <v>10005</v>
      </c>
      <c r="B1200" s="52" t="n">
        <v>45</v>
      </c>
      <c r="C1200" s="7" t="n">
        <v>11</v>
      </c>
      <c r="D1200" s="7" t="n">
        <v>3</v>
      </c>
      <c r="E1200" s="7" t="n">
        <v>38</v>
      </c>
      <c r="F1200" s="7" t="n">
        <v>0</v>
      </c>
    </row>
    <row r="1201" spans="1:9">
      <c r="A1201" t="s">
        <v>4</v>
      </c>
      <c r="B1201" s="4" t="s">
        <v>5</v>
      </c>
      <c r="C1201" s="4" t="s">
        <v>13</v>
      </c>
      <c r="D1201" s="4" t="s">
        <v>10</v>
      </c>
      <c r="E1201" s="4" t="s">
        <v>29</v>
      </c>
    </row>
    <row r="1202" spans="1:9">
      <c r="A1202" t="n">
        <v>10014</v>
      </c>
      <c r="B1202" s="37" t="n">
        <v>58</v>
      </c>
      <c r="C1202" s="7" t="n">
        <v>100</v>
      </c>
      <c r="D1202" s="7" t="n">
        <v>300</v>
      </c>
      <c r="E1202" s="7" t="n">
        <v>1</v>
      </c>
    </row>
    <row r="1203" spans="1:9">
      <c r="A1203" t="s">
        <v>4</v>
      </c>
      <c r="B1203" s="4" t="s">
        <v>5</v>
      </c>
      <c r="C1203" s="4" t="s">
        <v>13</v>
      </c>
      <c r="D1203" s="4" t="s">
        <v>10</v>
      </c>
    </row>
    <row r="1204" spans="1:9">
      <c r="A1204" t="n">
        <v>10022</v>
      </c>
      <c r="B1204" s="37" t="n">
        <v>58</v>
      </c>
      <c r="C1204" s="7" t="n">
        <v>255</v>
      </c>
      <c r="D1204" s="7" t="n">
        <v>0</v>
      </c>
    </row>
    <row r="1205" spans="1:9">
      <c r="A1205" t="s">
        <v>4</v>
      </c>
      <c r="B1205" s="4" t="s">
        <v>5</v>
      </c>
      <c r="C1205" s="4" t="s">
        <v>13</v>
      </c>
      <c r="D1205" s="4" t="s">
        <v>13</v>
      </c>
      <c r="E1205" s="4" t="s">
        <v>9</v>
      </c>
      <c r="F1205" s="4" t="s">
        <v>13</v>
      </c>
      <c r="G1205" s="4" t="s">
        <v>13</v>
      </c>
    </row>
    <row r="1206" spans="1:9">
      <c r="A1206" t="n">
        <v>10026</v>
      </c>
      <c r="B1206" s="38" t="n">
        <v>18</v>
      </c>
      <c r="C1206" s="7" t="n">
        <v>0</v>
      </c>
      <c r="D1206" s="7" t="n">
        <v>0</v>
      </c>
      <c r="E1206" s="7" t="n">
        <v>0</v>
      </c>
      <c r="F1206" s="7" t="n">
        <v>19</v>
      </c>
      <c r="G1206" s="7" t="n">
        <v>1</v>
      </c>
    </row>
    <row r="1207" spans="1:9">
      <c r="A1207" t="s">
        <v>4</v>
      </c>
      <c r="B1207" s="4" t="s">
        <v>5</v>
      </c>
      <c r="C1207" s="4" t="s">
        <v>13</v>
      </c>
      <c r="D1207" s="4" t="s">
        <v>13</v>
      </c>
      <c r="E1207" s="4" t="s">
        <v>10</v>
      </c>
      <c r="F1207" s="4" t="s">
        <v>29</v>
      </c>
    </row>
    <row r="1208" spans="1:9">
      <c r="A1208" t="n">
        <v>10035</v>
      </c>
      <c r="B1208" s="39" t="n">
        <v>107</v>
      </c>
      <c r="C1208" s="7" t="n">
        <v>0</v>
      </c>
      <c r="D1208" s="7" t="n">
        <v>0</v>
      </c>
      <c r="E1208" s="7" t="n">
        <v>0</v>
      </c>
      <c r="F1208" s="7" t="n">
        <v>32</v>
      </c>
    </row>
    <row r="1209" spans="1:9">
      <c r="A1209" t="s">
        <v>4</v>
      </c>
      <c r="B1209" s="4" t="s">
        <v>5</v>
      </c>
      <c r="C1209" s="4" t="s">
        <v>13</v>
      </c>
      <c r="D1209" s="4" t="s">
        <v>10</v>
      </c>
      <c r="E1209" s="4" t="s">
        <v>13</v>
      </c>
      <c r="F1209" s="4" t="s">
        <v>22</v>
      </c>
    </row>
    <row r="1210" spans="1:9">
      <c r="A1210" t="n">
        <v>10044</v>
      </c>
      <c r="B1210" s="10" t="n">
        <v>5</v>
      </c>
      <c r="C1210" s="7" t="n">
        <v>30</v>
      </c>
      <c r="D1210" s="7" t="n">
        <v>11008</v>
      </c>
      <c r="E1210" s="7" t="n">
        <v>1</v>
      </c>
      <c r="F1210" s="11" t="n">
        <f t="normal" ca="1">A1214</f>
        <v>0</v>
      </c>
    </row>
    <row r="1211" spans="1:9">
      <c r="A1211" t="s">
        <v>4</v>
      </c>
      <c r="B1211" s="4" t="s">
        <v>5</v>
      </c>
      <c r="C1211" s="4" t="s">
        <v>13</v>
      </c>
      <c r="D1211" s="4" t="s">
        <v>13</v>
      </c>
      <c r="E1211" s="4" t="s">
        <v>6</v>
      </c>
      <c r="F1211" s="4" t="s">
        <v>10</v>
      </c>
    </row>
    <row r="1212" spans="1:9">
      <c r="A1212" t="n">
        <v>10053</v>
      </c>
      <c r="B1212" s="39" t="n">
        <v>107</v>
      </c>
      <c r="C1212" s="7" t="n">
        <v>1</v>
      </c>
      <c r="D1212" s="7" t="n">
        <v>0</v>
      </c>
      <c r="E1212" s="7" t="s">
        <v>135</v>
      </c>
      <c r="F1212" s="7" t="n">
        <v>1</v>
      </c>
    </row>
    <row r="1213" spans="1:9">
      <c r="A1213" t="s">
        <v>4</v>
      </c>
      <c r="B1213" s="4" t="s">
        <v>5</v>
      </c>
      <c r="C1213" s="4" t="s">
        <v>13</v>
      </c>
      <c r="D1213" s="4" t="s">
        <v>10</v>
      </c>
      <c r="E1213" s="4" t="s">
        <v>13</v>
      </c>
      <c r="F1213" s="4" t="s">
        <v>22</v>
      </c>
    </row>
    <row r="1214" spans="1:9">
      <c r="A1214" t="n">
        <v>10092</v>
      </c>
      <c r="B1214" s="10" t="n">
        <v>5</v>
      </c>
      <c r="C1214" s="7" t="n">
        <v>30</v>
      </c>
      <c r="D1214" s="7" t="n">
        <v>11010</v>
      </c>
      <c r="E1214" s="7" t="n">
        <v>1</v>
      </c>
      <c r="F1214" s="11" t="n">
        <f t="normal" ca="1">A1218</f>
        <v>0</v>
      </c>
    </row>
    <row r="1215" spans="1:9">
      <c r="A1215" t="s">
        <v>4</v>
      </c>
      <c r="B1215" s="4" t="s">
        <v>5</v>
      </c>
      <c r="C1215" s="4" t="s">
        <v>13</v>
      </c>
      <c r="D1215" s="4" t="s">
        <v>13</v>
      </c>
      <c r="E1215" s="4" t="s">
        <v>6</v>
      </c>
      <c r="F1215" s="4" t="s">
        <v>10</v>
      </c>
    </row>
    <row r="1216" spans="1:9">
      <c r="A1216" t="n">
        <v>10101</v>
      </c>
      <c r="B1216" s="39" t="n">
        <v>107</v>
      </c>
      <c r="C1216" s="7" t="n">
        <v>1</v>
      </c>
      <c r="D1216" s="7" t="n">
        <v>0</v>
      </c>
      <c r="E1216" s="7" t="s">
        <v>136</v>
      </c>
      <c r="F1216" s="7" t="n">
        <v>3</v>
      </c>
    </row>
    <row r="1217" spans="1:7">
      <c r="A1217" t="s">
        <v>4</v>
      </c>
      <c r="B1217" s="4" t="s">
        <v>5</v>
      </c>
      <c r="C1217" s="4" t="s">
        <v>13</v>
      </c>
      <c r="D1217" s="4" t="s">
        <v>13</v>
      </c>
      <c r="E1217" s="4" t="s">
        <v>6</v>
      </c>
      <c r="F1217" s="4" t="s">
        <v>10</v>
      </c>
    </row>
    <row r="1218" spans="1:7">
      <c r="A1218" t="n">
        <v>10138</v>
      </c>
      <c r="B1218" s="39" t="n">
        <v>107</v>
      </c>
      <c r="C1218" s="7" t="n">
        <v>1</v>
      </c>
      <c r="D1218" s="7" t="n">
        <v>0</v>
      </c>
      <c r="E1218" s="7" t="s">
        <v>137</v>
      </c>
      <c r="F1218" s="7" t="n">
        <v>0</v>
      </c>
    </row>
    <row r="1219" spans="1:7">
      <c r="A1219" t="s">
        <v>4</v>
      </c>
      <c r="B1219" s="4" t="s">
        <v>5</v>
      </c>
      <c r="C1219" s="4" t="s">
        <v>13</v>
      </c>
      <c r="D1219" s="4" t="s">
        <v>13</v>
      </c>
      <c r="E1219" s="4" t="s">
        <v>13</v>
      </c>
      <c r="F1219" s="4" t="s">
        <v>10</v>
      </c>
      <c r="G1219" s="4" t="s">
        <v>10</v>
      </c>
      <c r="H1219" s="4" t="s">
        <v>13</v>
      </c>
    </row>
    <row r="1220" spans="1:7">
      <c r="A1220" t="n">
        <v>10150</v>
      </c>
      <c r="B1220" s="39" t="n">
        <v>107</v>
      </c>
      <c r="C1220" s="7" t="n">
        <v>2</v>
      </c>
      <c r="D1220" s="7" t="n">
        <v>0</v>
      </c>
      <c r="E1220" s="7" t="n">
        <v>1</v>
      </c>
      <c r="F1220" s="7" t="n">
        <v>65535</v>
      </c>
      <c r="G1220" s="7" t="n">
        <v>65535</v>
      </c>
      <c r="H1220" s="7" t="n">
        <v>0</v>
      </c>
    </row>
    <row r="1221" spans="1:7">
      <c r="A1221" t="s">
        <v>4</v>
      </c>
      <c r="B1221" s="4" t="s">
        <v>5</v>
      </c>
      <c r="C1221" s="4" t="s">
        <v>13</v>
      </c>
      <c r="D1221" s="4" t="s">
        <v>13</v>
      </c>
      <c r="E1221" s="4" t="s">
        <v>13</v>
      </c>
    </row>
    <row r="1222" spans="1:7">
      <c r="A1222" t="n">
        <v>10159</v>
      </c>
      <c r="B1222" s="39" t="n">
        <v>107</v>
      </c>
      <c r="C1222" s="7" t="n">
        <v>4</v>
      </c>
      <c r="D1222" s="7" t="n">
        <v>0</v>
      </c>
      <c r="E1222" s="7" t="n">
        <v>0</v>
      </c>
    </row>
    <row r="1223" spans="1:7">
      <c r="A1223" t="s">
        <v>4</v>
      </c>
      <c r="B1223" s="4" t="s">
        <v>5</v>
      </c>
      <c r="C1223" s="4" t="s">
        <v>13</v>
      </c>
      <c r="D1223" s="4" t="s">
        <v>13</v>
      </c>
    </row>
    <row r="1224" spans="1:7">
      <c r="A1224" t="n">
        <v>10163</v>
      </c>
      <c r="B1224" s="39" t="n">
        <v>107</v>
      </c>
      <c r="C1224" s="7" t="n">
        <v>3</v>
      </c>
      <c r="D1224" s="7" t="n">
        <v>0</v>
      </c>
    </row>
    <row r="1225" spans="1:7">
      <c r="A1225" t="s">
        <v>4</v>
      </c>
      <c r="B1225" s="4" t="s">
        <v>5</v>
      </c>
      <c r="C1225" s="4" t="s">
        <v>13</v>
      </c>
      <c r="D1225" s="4" t="s">
        <v>13</v>
      </c>
      <c r="E1225" s="4" t="s">
        <v>13</v>
      </c>
      <c r="F1225" s="4" t="s">
        <v>9</v>
      </c>
      <c r="G1225" s="4" t="s">
        <v>13</v>
      </c>
      <c r="H1225" s="4" t="s">
        <v>13</v>
      </c>
      <c r="I1225" s="4" t="s">
        <v>22</v>
      </c>
    </row>
    <row r="1226" spans="1:7">
      <c r="A1226" t="n">
        <v>10166</v>
      </c>
      <c r="B1226" s="10" t="n">
        <v>5</v>
      </c>
      <c r="C1226" s="7" t="n">
        <v>35</v>
      </c>
      <c r="D1226" s="7" t="n">
        <v>0</v>
      </c>
      <c r="E1226" s="7" t="n">
        <v>0</v>
      </c>
      <c r="F1226" s="7" t="n">
        <v>0</v>
      </c>
      <c r="G1226" s="7" t="n">
        <v>5</v>
      </c>
      <c r="H1226" s="7" t="n">
        <v>1</v>
      </c>
      <c r="I1226" s="11" t="n">
        <f t="normal" ca="1">A1274</f>
        <v>0</v>
      </c>
    </row>
    <row r="1227" spans="1:7">
      <c r="A1227" t="s">
        <v>4</v>
      </c>
      <c r="B1227" s="4" t="s">
        <v>5</v>
      </c>
      <c r="C1227" s="4" t="s">
        <v>13</v>
      </c>
      <c r="D1227" s="4" t="s">
        <v>10</v>
      </c>
      <c r="E1227" s="4" t="s">
        <v>10</v>
      </c>
      <c r="F1227" s="4" t="s">
        <v>10</v>
      </c>
      <c r="G1227" s="4" t="s">
        <v>10</v>
      </c>
      <c r="H1227" s="4" t="s">
        <v>10</v>
      </c>
      <c r="I1227" s="4" t="s">
        <v>6</v>
      </c>
      <c r="J1227" s="4" t="s">
        <v>29</v>
      </c>
      <c r="K1227" s="4" t="s">
        <v>29</v>
      </c>
      <c r="L1227" s="4" t="s">
        <v>29</v>
      </c>
      <c r="M1227" s="4" t="s">
        <v>9</v>
      </c>
      <c r="N1227" s="4" t="s">
        <v>9</v>
      </c>
      <c r="O1227" s="4" t="s">
        <v>29</v>
      </c>
      <c r="P1227" s="4" t="s">
        <v>29</v>
      </c>
      <c r="Q1227" s="4" t="s">
        <v>29</v>
      </c>
      <c r="R1227" s="4" t="s">
        <v>29</v>
      </c>
      <c r="S1227" s="4" t="s">
        <v>13</v>
      </c>
    </row>
    <row r="1228" spans="1:7">
      <c r="A1228" t="n">
        <v>10180</v>
      </c>
      <c r="B1228" s="14" t="n">
        <v>39</v>
      </c>
      <c r="C1228" s="7" t="n">
        <v>12</v>
      </c>
      <c r="D1228" s="7" t="n">
        <v>65533</v>
      </c>
      <c r="E1228" s="7" t="n">
        <v>201</v>
      </c>
      <c r="F1228" s="7" t="n">
        <v>0</v>
      </c>
      <c r="G1228" s="7" t="n">
        <v>65533</v>
      </c>
      <c r="H1228" s="7" t="n">
        <v>3</v>
      </c>
      <c r="I1228" s="7" t="s">
        <v>12</v>
      </c>
      <c r="J1228" s="7" t="n">
        <v>-8</v>
      </c>
      <c r="K1228" s="7" t="n">
        <v>12</v>
      </c>
      <c r="L1228" s="7" t="n">
        <v>-124</v>
      </c>
      <c r="M1228" s="7" t="n">
        <v>0</v>
      </c>
      <c r="N1228" s="7" t="n">
        <v>0</v>
      </c>
      <c r="O1228" s="7" t="n">
        <v>0</v>
      </c>
      <c r="P1228" s="7" t="n">
        <v>1</v>
      </c>
      <c r="Q1228" s="7" t="n">
        <v>1</v>
      </c>
      <c r="R1228" s="7" t="n">
        <v>1</v>
      </c>
      <c r="S1228" s="7" t="n">
        <v>255</v>
      </c>
    </row>
    <row r="1229" spans="1:7">
      <c r="A1229" t="s">
        <v>4</v>
      </c>
      <c r="B1229" s="4" t="s">
        <v>5</v>
      </c>
      <c r="C1229" s="4" t="s">
        <v>10</v>
      </c>
    </row>
    <row r="1230" spans="1:7">
      <c r="A1230" t="n">
        <v>10230</v>
      </c>
      <c r="B1230" s="41" t="n">
        <v>16</v>
      </c>
      <c r="C1230" s="7" t="n">
        <v>0</v>
      </c>
    </row>
    <row r="1231" spans="1:7">
      <c r="A1231" t="s">
        <v>4</v>
      </c>
      <c r="B1231" s="4" t="s">
        <v>5</v>
      </c>
      <c r="C1231" s="4" t="s">
        <v>13</v>
      </c>
      <c r="D1231" s="4" t="s">
        <v>13</v>
      </c>
      <c r="E1231" s="4" t="s">
        <v>29</v>
      </c>
      <c r="F1231" s="4" t="s">
        <v>10</v>
      </c>
    </row>
    <row r="1232" spans="1:7">
      <c r="A1232" t="n">
        <v>10233</v>
      </c>
      <c r="B1232" s="52" t="n">
        <v>45</v>
      </c>
      <c r="C1232" s="7" t="n">
        <v>5</v>
      </c>
      <c r="D1232" s="7" t="n">
        <v>3</v>
      </c>
      <c r="E1232" s="7" t="n">
        <v>6.69999980926514</v>
      </c>
      <c r="F1232" s="7" t="n">
        <v>5000</v>
      </c>
    </row>
    <row r="1233" spans="1:19">
      <c r="A1233" t="s">
        <v>4</v>
      </c>
      <c r="B1233" s="4" t="s">
        <v>5</v>
      </c>
      <c r="C1233" s="4" t="s">
        <v>10</v>
      </c>
    </row>
    <row r="1234" spans="1:19">
      <c r="A1234" t="n">
        <v>10242</v>
      </c>
      <c r="B1234" s="41" t="n">
        <v>16</v>
      </c>
      <c r="C1234" s="7" t="n">
        <v>2000</v>
      </c>
    </row>
    <row r="1235" spans="1:19">
      <c r="A1235" t="s">
        <v>4</v>
      </c>
      <c r="B1235" s="4" t="s">
        <v>5</v>
      </c>
      <c r="C1235" s="4" t="s">
        <v>13</v>
      </c>
      <c r="D1235" s="4" t="s">
        <v>10</v>
      </c>
      <c r="E1235" s="4" t="s">
        <v>10</v>
      </c>
      <c r="F1235" s="4" t="s">
        <v>10</v>
      </c>
      <c r="G1235" s="4" t="s">
        <v>10</v>
      </c>
      <c r="H1235" s="4" t="s">
        <v>10</v>
      </c>
      <c r="I1235" s="4" t="s">
        <v>6</v>
      </c>
      <c r="J1235" s="4" t="s">
        <v>29</v>
      </c>
      <c r="K1235" s="4" t="s">
        <v>29</v>
      </c>
      <c r="L1235" s="4" t="s">
        <v>29</v>
      </c>
      <c r="M1235" s="4" t="s">
        <v>9</v>
      </c>
      <c r="N1235" s="4" t="s">
        <v>9</v>
      </c>
      <c r="O1235" s="4" t="s">
        <v>29</v>
      </c>
      <c r="P1235" s="4" t="s">
        <v>29</v>
      </c>
      <c r="Q1235" s="4" t="s">
        <v>29</v>
      </c>
      <c r="R1235" s="4" t="s">
        <v>29</v>
      </c>
      <c r="S1235" s="4" t="s">
        <v>13</v>
      </c>
    </row>
    <row r="1236" spans="1:19">
      <c r="A1236" t="n">
        <v>10245</v>
      </c>
      <c r="B1236" s="14" t="n">
        <v>39</v>
      </c>
      <c r="C1236" s="7" t="n">
        <v>12</v>
      </c>
      <c r="D1236" s="7" t="n">
        <v>65533</v>
      </c>
      <c r="E1236" s="7" t="n">
        <v>202</v>
      </c>
      <c r="F1236" s="7" t="n">
        <v>0</v>
      </c>
      <c r="G1236" s="7" t="n">
        <v>61456</v>
      </c>
      <c r="H1236" s="7" t="n">
        <v>3</v>
      </c>
      <c r="I1236" s="7" t="s">
        <v>12</v>
      </c>
      <c r="J1236" s="7" t="n">
        <v>0</v>
      </c>
      <c r="K1236" s="7" t="n">
        <v>0</v>
      </c>
      <c r="L1236" s="7" t="n">
        <v>0</v>
      </c>
      <c r="M1236" s="7" t="n">
        <v>0</v>
      </c>
      <c r="N1236" s="7" t="n">
        <v>0</v>
      </c>
      <c r="O1236" s="7" t="n">
        <v>0</v>
      </c>
      <c r="P1236" s="7" t="n">
        <v>1</v>
      </c>
      <c r="Q1236" s="7" t="n">
        <v>1</v>
      </c>
      <c r="R1236" s="7" t="n">
        <v>1</v>
      </c>
      <c r="S1236" s="7" t="n">
        <v>255</v>
      </c>
    </row>
    <row r="1237" spans="1:19">
      <c r="A1237" t="s">
        <v>4</v>
      </c>
      <c r="B1237" s="4" t="s">
        <v>5</v>
      </c>
      <c r="C1237" s="4" t="s">
        <v>10</v>
      </c>
    </row>
    <row r="1238" spans="1:19">
      <c r="A1238" t="n">
        <v>10295</v>
      </c>
      <c r="B1238" s="41" t="n">
        <v>16</v>
      </c>
      <c r="C1238" s="7" t="n">
        <v>500</v>
      </c>
    </row>
    <row r="1239" spans="1:19">
      <c r="A1239" t="s">
        <v>4</v>
      </c>
      <c r="B1239" s="4" t="s">
        <v>5</v>
      </c>
      <c r="C1239" s="4" t="s">
        <v>10</v>
      </c>
      <c r="D1239" s="4" t="s">
        <v>9</v>
      </c>
    </row>
    <row r="1240" spans="1:19">
      <c r="A1240" t="n">
        <v>10298</v>
      </c>
      <c r="B1240" s="51" t="n">
        <v>43</v>
      </c>
      <c r="C1240" s="7" t="n">
        <v>61456</v>
      </c>
      <c r="D1240" s="7" t="n">
        <v>1</v>
      </c>
    </row>
    <row r="1241" spans="1:19">
      <c r="A1241" t="s">
        <v>4</v>
      </c>
      <c r="B1241" s="4" t="s">
        <v>5</v>
      </c>
      <c r="C1241" s="4" t="s">
        <v>10</v>
      </c>
    </row>
    <row r="1242" spans="1:19">
      <c r="A1242" t="n">
        <v>10305</v>
      </c>
      <c r="B1242" s="41" t="n">
        <v>16</v>
      </c>
      <c r="C1242" s="7" t="n">
        <v>1000</v>
      </c>
    </row>
    <row r="1243" spans="1:19">
      <c r="A1243" t="s">
        <v>4</v>
      </c>
      <c r="B1243" s="4" t="s">
        <v>5</v>
      </c>
      <c r="C1243" s="4" t="s">
        <v>13</v>
      </c>
      <c r="D1243" s="4" t="s">
        <v>10</v>
      </c>
      <c r="E1243" s="4" t="s">
        <v>29</v>
      </c>
    </row>
    <row r="1244" spans="1:19">
      <c r="A1244" t="n">
        <v>10308</v>
      </c>
      <c r="B1244" s="37" t="n">
        <v>58</v>
      </c>
      <c r="C1244" s="7" t="n">
        <v>0</v>
      </c>
      <c r="D1244" s="7" t="n">
        <v>2000</v>
      </c>
      <c r="E1244" s="7" t="n">
        <v>1</v>
      </c>
    </row>
    <row r="1245" spans="1:19">
      <c r="A1245" t="s">
        <v>4</v>
      </c>
      <c r="B1245" s="4" t="s">
        <v>5</v>
      </c>
      <c r="C1245" s="4" t="s">
        <v>13</v>
      </c>
      <c r="D1245" s="4" t="s">
        <v>10</v>
      </c>
    </row>
    <row r="1246" spans="1:19">
      <c r="A1246" t="n">
        <v>10316</v>
      </c>
      <c r="B1246" s="37" t="n">
        <v>58</v>
      </c>
      <c r="C1246" s="7" t="n">
        <v>255</v>
      </c>
      <c r="D1246" s="7" t="n">
        <v>0</v>
      </c>
    </row>
    <row r="1247" spans="1:19">
      <c r="A1247" t="s">
        <v>4</v>
      </c>
      <c r="B1247" s="4" t="s">
        <v>5</v>
      </c>
      <c r="C1247" s="4" t="s">
        <v>10</v>
      </c>
      <c r="D1247" s="4" t="s">
        <v>9</v>
      </c>
    </row>
    <row r="1248" spans="1:19">
      <c r="A1248" t="n">
        <v>10320</v>
      </c>
      <c r="B1248" s="55" t="n">
        <v>44</v>
      </c>
      <c r="C1248" s="7" t="n">
        <v>61456</v>
      </c>
      <c r="D1248" s="7" t="n">
        <v>1</v>
      </c>
    </row>
    <row r="1249" spans="1:19">
      <c r="A1249" t="s">
        <v>4</v>
      </c>
      <c r="B1249" s="4" t="s">
        <v>5</v>
      </c>
      <c r="C1249" s="4" t="s">
        <v>13</v>
      </c>
      <c r="D1249" s="4" t="s">
        <v>10</v>
      </c>
      <c r="E1249" s="4" t="s">
        <v>13</v>
      </c>
    </row>
    <row r="1250" spans="1:19">
      <c r="A1250" t="n">
        <v>10327</v>
      </c>
      <c r="B1250" s="14" t="n">
        <v>39</v>
      </c>
      <c r="C1250" s="7" t="n">
        <v>11</v>
      </c>
      <c r="D1250" s="7" t="n">
        <v>65533</v>
      </c>
      <c r="E1250" s="7" t="n">
        <v>201</v>
      </c>
    </row>
    <row r="1251" spans="1:19">
      <c r="A1251" t="s">
        <v>4</v>
      </c>
      <c r="B1251" s="4" t="s">
        <v>5</v>
      </c>
      <c r="C1251" s="4" t="s">
        <v>13</v>
      </c>
      <c r="D1251" s="4" t="s">
        <v>10</v>
      </c>
      <c r="E1251" s="4" t="s">
        <v>13</v>
      </c>
    </row>
    <row r="1252" spans="1:19">
      <c r="A1252" t="n">
        <v>10332</v>
      </c>
      <c r="B1252" s="14" t="n">
        <v>39</v>
      </c>
      <c r="C1252" s="7" t="n">
        <v>11</v>
      </c>
      <c r="D1252" s="7" t="n">
        <v>65533</v>
      </c>
      <c r="E1252" s="7" t="n">
        <v>202</v>
      </c>
    </row>
    <row r="1253" spans="1:19">
      <c r="A1253" t="s">
        <v>4</v>
      </c>
      <c r="B1253" s="4" t="s">
        <v>5</v>
      </c>
      <c r="C1253" s="4" t="s">
        <v>10</v>
      </c>
    </row>
    <row r="1254" spans="1:19">
      <c r="A1254" t="n">
        <v>10337</v>
      </c>
      <c r="B1254" s="26" t="n">
        <v>12</v>
      </c>
      <c r="C1254" s="7" t="n">
        <v>6753</v>
      </c>
    </row>
    <row r="1255" spans="1:19">
      <c r="A1255" t="s">
        <v>4</v>
      </c>
      <c r="B1255" s="4" t="s">
        <v>5</v>
      </c>
      <c r="C1255" s="4" t="s">
        <v>13</v>
      </c>
      <c r="D1255" s="4" t="s">
        <v>13</v>
      </c>
      <c r="E1255" s="4" t="s">
        <v>13</v>
      </c>
      <c r="F1255" s="4" t="s">
        <v>9</v>
      </c>
      <c r="G1255" s="4" t="s">
        <v>13</v>
      </c>
      <c r="H1255" s="4" t="s">
        <v>13</v>
      </c>
      <c r="I1255" s="4" t="s">
        <v>22</v>
      </c>
    </row>
    <row r="1256" spans="1:19">
      <c r="A1256" t="n">
        <v>10340</v>
      </c>
      <c r="B1256" s="10" t="n">
        <v>5</v>
      </c>
      <c r="C1256" s="7" t="n">
        <v>35</v>
      </c>
      <c r="D1256" s="7" t="n">
        <v>0</v>
      </c>
      <c r="E1256" s="7" t="n">
        <v>0</v>
      </c>
      <c r="F1256" s="7" t="n">
        <v>1</v>
      </c>
      <c r="G1256" s="7" t="n">
        <v>2</v>
      </c>
      <c r="H1256" s="7" t="n">
        <v>1</v>
      </c>
      <c r="I1256" s="11" t="n">
        <f t="normal" ca="1">A1262</f>
        <v>0</v>
      </c>
    </row>
    <row r="1257" spans="1:19">
      <c r="A1257" t="s">
        <v>4</v>
      </c>
      <c r="B1257" s="4" t="s">
        <v>5</v>
      </c>
      <c r="C1257" s="4" t="s">
        <v>6</v>
      </c>
      <c r="D1257" s="4" t="s">
        <v>6</v>
      </c>
      <c r="E1257" s="4" t="s">
        <v>13</v>
      </c>
    </row>
    <row r="1258" spans="1:19">
      <c r="A1258" t="n">
        <v>10354</v>
      </c>
      <c r="B1258" s="57" t="n">
        <v>30</v>
      </c>
      <c r="C1258" s="7" t="s">
        <v>138</v>
      </c>
      <c r="D1258" s="7" t="s">
        <v>12</v>
      </c>
      <c r="E1258" s="7" t="n">
        <v>0</v>
      </c>
    </row>
    <row r="1259" spans="1:19">
      <c r="A1259" t="s">
        <v>4</v>
      </c>
      <c r="B1259" s="4" t="s">
        <v>5</v>
      </c>
      <c r="C1259" s="4" t="s">
        <v>22</v>
      </c>
    </row>
    <row r="1260" spans="1:19">
      <c r="A1260" t="n">
        <v>10363</v>
      </c>
      <c r="B1260" s="21" t="n">
        <v>3</v>
      </c>
      <c r="C1260" s="11" t="n">
        <f t="normal" ca="1">A1272</f>
        <v>0</v>
      </c>
    </row>
    <row r="1261" spans="1:19">
      <c r="A1261" t="s">
        <v>4</v>
      </c>
      <c r="B1261" s="4" t="s">
        <v>5</v>
      </c>
      <c r="C1261" s="4" t="s">
        <v>13</v>
      </c>
      <c r="D1261" s="4" t="s">
        <v>13</v>
      </c>
      <c r="E1261" s="4" t="s">
        <v>13</v>
      </c>
      <c r="F1261" s="4" t="s">
        <v>9</v>
      </c>
      <c r="G1261" s="4" t="s">
        <v>13</v>
      </c>
      <c r="H1261" s="4" t="s">
        <v>13</v>
      </c>
      <c r="I1261" s="4" t="s">
        <v>22</v>
      </c>
    </row>
    <row r="1262" spans="1:19">
      <c r="A1262" t="n">
        <v>10368</v>
      </c>
      <c r="B1262" s="10" t="n">
        <v>5</v>
      </c>
      <c r="C1262" s="7" t="n">
        <v>35</v>
      </c>
      <c r="D1262" s="7" t="n">
        <v>0</v>
      </c>
      <c r="E1262" s="7" t="n">
        <v>0</v>
      </c>
      <c r="F1262" s="7" t="n">
        <v>2</v>
      </c>
      <c r="G1262" s="7" t="n">
        <v>2</v>
      </c>
      <c r="H1262" s="7" t="n">
        <v>1</v>
      </c>
      <c r="I1262" s="11" t="n">
        <f t="normal" ca="1">A1268</f>
        <v>0</v>
      </c>
    </row>
    <row r="1263" spans="1:19">
      <c r="A1263" t="s">
        <v>4</v>
      </c>
      <c r="B1263" s="4" t="s">
        <v>5</v>
      </c>
      <c r="C1263" s="4" t="s">
        <v>6</v>
      </c>
      <c r="D1263" s="4" t="s">
        <v>6</v>
      </c>
      <c r="E1263" s="4" t="s">
        <v>13</v>
      </c>
    </row>
    <row r="1264" spans="1:19">
      <c r="A1264" t="n">
        <v>10382</v>
      </c>
      <c r="B1264" s="57" t="n">
        <v>30</v>
      </c>
      <c r="C1264" s="7" t="s">
        <v>139</v>
      </c>
      <c r="D1264" s="7" t="s">
        <v>12</v>
      </c>
      <c r="E1264" s="7" t="n">
        <v>0</v>
      </c>
    </row>
    <row r="1265" spans="1:9">
      <c r="A1265" t="s">
        <v>4</v>
      </c>
      <c r="B1265" s="4" t="s">
        <v>5</v>
      </c>
      <c r="C1265" s="4" t="s">
        <v>22</v>
      </c>
    </row>
    <row r="1266" spans="1:9">
      <c r="A1266" t="n">
        <v>10391</v>
      </c>
      <c r="B1266" s="21" t="n">
        <v>3</v>
      </c>
      <c r="C1266" s="11" t="n">
        <f t="normal" ca="1">A1272</f>
        <v>0</v>
      </c>
    </row>
    <row r="1267" spans="1:9">
      <c r="A1267" t="s">
        <v>4</v>
      </c>
      <c r="B1267" s="4" t="s">
        <v>5</v>
      </c>
      <c r="C1267" s="4" t="s">
        <v>13</v>
      </c>
      <c r="D1267" s="4" t="s">
        <v>13</v>
      </c>
      <c r="E1267" s="4" t="s">
        <v>13</v>
      </c>
      <c r="F1267" s="4" t="s">
        <v>9</v>
      </c>
      <c r="G1267" s="4" t="s">
        <v>13</v>
      </c>
      <c r="H1267" s="4" t="s">
        <v>13</v>
      </c>
      <c r="I1267" s="4" t="s">
        <v>22</v>
      </c>
    </row>
    <row r="1268" spans="1:9">
      <c r="A1268" t="n">
        <v>10396</v>
      </c>
      <c r="B1268" s="10" t="n">
        <v>5</v>
      </c>
      <c r="C1268" s="7" t="n">
        <v>35</v>
      </c>
      <c r="D1268" s="7" t="n">
        <v>0</v>
      </c>
      <c r="E1268" s="7" t="n">
        <v>0</v>
      </c>
      <c r="F1268" s="7" t="n">
        <v>3</v>
      </c>
      <c r="G1268" s="7" t="n">
        <v>2</v>
      </c>
      <c r="H1268" s="7" t="n">
        <v>1</v>
      </c>
      <c r="I1268" s="11" t="n">
        <f t="normal" ca="1">A1272</f>
        <v>0</v>
      </c>
    </row>
    <row r="1269" spans="1:9">
      <c r="A1269" t="s">
        <v>4</v>
      </c>
      <c r="B1269" s="4" t="s">
        <v>5</v>
      </c>
      <c r="C1269" s="4" t="s">
        <v>6</v>
      </c>
      <c r="D1269" s="4" t="s">
        <v>6</v>
      </c>
      <c r="E1269" s="4" t="s">
        <v>13</v>
      </c>
    </row>
    <row r="1270" spans="1:9">
      <c r="A1270" t="n">
        <v>10410</v>
      </c>
      <c r="B1270" s="57" t="n">
        <v>30</v>
      </c>
      <c r="C1270" s="7" t="s">
        <v>140</v>
      </c>
      <c r="D1270" s="7" t="s">
        <v>12</v>
      </c>
      <c r="E1270" s="7" t="n">
        <v>0</v>
      </c>
    </row>
    <row r="1271" spans="1:9">
      <c r="A1271" t="s">
        <v>4</v>
      </c>
      <c r="B1271" s="4" t="s">
        <v>5</v>
      </c>
      <c r="C1271" s="4" t="s">
        <v>22</v>
      </c>
    </row>
    <row r="1272" spans="1:9">
      <c r="A1272" t="n">
        <v>10419</v>
      </c>
      <c r="B1272" s="21" t="n">
        <v>3</v>
      </c>
      <c r="C1272" s="11" t="n">
        <f t="normal" ca="1">A1286</f>
        <v>0</v>
      </c>
    </row>
    <row r="1273" spans="1:9">
      <c r="A1273" t="s">
        <v>4</v>
      </c>
      <c r="B1273" s="4" t="s">
        <v>5</v>
      </c>
      <c r="C1273" s="4" t="s">
        <v>13</v>
      </c>
      <c r="D1273" s="4" t="s">
        <v>10</v>
      </c>
      <c r="E1273" s="4" t="s">
        <v>13</v>
      </c>
    </row>
    <row r="1274" spans="1:9">
      <c r="A1274" t="n">
        <v>10424</v>
      </c>
      <c r="B1274" s="14" t="n">
        <v>39</v>
      </c>
      <c r="C1274" s="7" t="n">
        <v>11</v>
      </c>
      <c r="D1274" s="7" t="n">
        <v>65533</v>
      </c>
      <c r="E1274" s="7" t="n">
        <v>201</v>
      </c>
    </row>
    <row r="1275" spans="1:9">
      <c r="A1275" t="s">
        <v>4</v>
      </c>
      <c r="B1275" s="4" t="s">
        <v>5</v>
      </c>
      <c r="C1275" s="4" t="s">
        <v>13</v>
      </c>
      <c r="D1275" s="4" t="s">
        <v>10</v>
      </c>
      <c r="E1275" s="4" t="s">
        <v>13</v>
      </c>
    </row>
    <row r="1276" spans="1:9">
      <c r="A1276" t="n">
        <v>10429</v>
      </c>
      <c r="B1276" s="14" t="n">
        <v>39</v>
      </c>
      <c r="C1276" s="7" t="n">
        <v>11</v>
      </c>
      <c r="D1276" s="7" t="n">
        <v>65533</v>
      </c>
      <c r="E1276" s="7" t="n">
        <v>202</v>
      </c>
    </row>
    <row r="1277" spans="1:9">
      <c r="A1277" t="s">
        <v>4</v>
      </c>
      <c r="B1277" s="4" t="s">
        <v>5</v>
      </c>
      <c r="C1277" s="4" t="s">
        <v>13</v>
      </c>
      <c r="D1277" s="4" t="s">
        <v>10</v>
      </c>
      <c r="E1277" s="4" t="s">
        <v>29</v>
      </c>
    </row>
    <row r="1278" spans="1:9">
      <c r="A1278" t="n">
        <v>10434</v>
      </c>
      <c r="B1278" s="37" t="n">
        <v>58</v>
      </c>
      <c r="C1278" s="7" t="n">
        <v>101</v>
      </c>
      <c r="D1278" s="7" t="n">
        <v>500</v>
      </c>
      <c r="E1278" s="7" t="n">
        <v>1</v>
      </c>
    </row>
    <row r="1279" spans="1:9">
      <c r="A1279" t="s">
        <v>4</v>
      </c>
      <c r="B1279" s="4" t="s">
        <v>5</v>
      </c>
      <c r="C1279" s="4" t="s">
        <v>13</v>
      </c>
      <c r="D1279" s="4" t="s">
        <v>10</v>
      </c>
    </row>
    <row r="1280" spans="1:9">
      <c r="A1280" t="n">
        <v>10442</v>
      </c>
      <c r="B1280" s="37" t="n">
        <v>58</v>
      </c>
      <c r="C1280" s="7" t="n">
        <v>254</v>
      </c>
      <c r="D1280" s="7" t="n">
        <v>0</v>
      </c>
    </row>
    <row r="1281" spans="1:9">
      <c r="A1281" t="s">
        <v>4</v>
      </c>
      <c r="B1281" s="4" t="s">
        <v>5</v>
      </c>
      <c r="C1281" s="4" t="s">
        <v>13</v>
      </c>
      <c r="D1281" s="4" t="s">
        <v>13</v>
      </c>
      <c r="E1281" s="4" t="s">
        <v>10</v>
      </c>
    </row>
    <row r="1282" spans="1:9">
      <c r="A1282" t="n">
        <v>10446</v>
      </c>
      <c r="B1282" s="52" t="n">
        <v>45</v>
      </c>
      <c r="C1282" s="7" t="n">
        <v>8</v>
      </c>
      <c r="D1282" s="7" t="n">
        <v>1</v>
      </c>
      <c r="E1282" s="7" t="n">
        <v>0</v>
      </c>
    </row>
    <row r="1283" spans="1:9">
      <c r="A1283" t="s">
        <v>4</v>
      </c>
      <c r="B1283" s="4" t="s">
        <v>5</v>
      </c>
      <c r="C1283" s="4" t="s">
        <v>13</v>
      </c>
    </row>
    <row r="1284" spans="1:9">
      <c r="A1284" t="n">
        <v>10451</v>
      </c>
      <c r="B1284" s="45" t="n">
        <v>23</v>
      </c>
      <c r="C1284" s="7" t="n">
        <v>0</v>
      </c>
    </row>
    <row r="1285" spans="1:9">
      <c r="A1285" t="s">
        <v>4</v>
      </c>
      <c r="B1285" s="4" t="s">
        <v>5</v>
      </c>
    </row>
    <row r="1286" spans="1:9">
      <c r="A1286" t="n">
        <v>10453</v>
      </c>
      <c r="B1286" s="5" t="n">
        <v>1</v>
      </c>
    </row>
    <row r="1287" spans="1:9" s="3" customFormat="1" customHeight="0">
      <c r="A1287" s="3" t="s">
        <v>2</v>
      </c>
      <c r="B1287" s="3" t="s">
        <v>141</v>
      </c>
    </row>
    <row r="1288" spans="1:9">
      <c r="A1288" t="s">
        <v>4</v>
      </c>
      <c r="B1288" s="4" t="s">
        <v>5</v>
      </c>
      <c r="C1288" s="4" t="s">
        <v>13</v>
      </c>
      <c r="D1288" s="4" t="s">
        <v>10</v>
      </c>
    </row>
    <row r="1289" spans="1:9">
      <c r="A1289" t="n">
        <v>10456</v>
      </c>
      <c r="B1289" s="30" t="n">
        <v>22</v>
      </c>
      <c r="C1289" s="7" t="n">
        <v>0</v>
      </c>
      <c r="D1289" s="7" t="n">
        <v>0</v>
      </c>
    </row>
    <row r="1290" spans="1:9">
      <c r="A1290" t="s">
        <v>4</v>
      </c>
      <c r="B1290" s="4" t="s">
        <v>5</v>
      </c>
      <c r="C1290" s="4" t="s">
        <v>13</v>
      </c>
      <c r="D1290" s="4" t="s">
        <v>10</v>
      </c>
      <c r="E1290" s="4" t="s">
        <v>29</v>
      </c>
    </row>
    <row r="1291" spans="1:9">
      <c r="A1291" t="n">
        <v>10460</v>
      </c>
      <c r="B1291" s="37" t="n">
        <v>58</v>
      </c>
      <c r="C1291" s="7" t="n">
        <v>0</v>
      </c>
      <c r="D1291" s="7" t="n">
        <v>0</v>
      </c>
      <c r="E1291" s="7" t="n">
        <v>1</v>
      </c>
    </row>
    <row r="1292" spans="1:9">
      <c r="A1292" t="s">
        <v>4</v>
      </c>
      <c r="B1292" s="4" t="s">
        <v>5</v>
      </c>
      <c r="C1292" s="4" t="s">
        <v>13</v>
      </c>
    </row>
    <row r="1293" spans="1:9">
      <c r="A1293" t="n">
        <v>10468</v>
      </c>
      <c r="B1293" s="35" t="n">
        <v>64</v>
      </c>
      <c r="C1293" s="7" t="n">
        <v>7</v>
      </c>
    </row>
    <row r="1294" spans="1:9">
      <c r="A1294" t="s">
        <v>4</v>
      </c>
      <c r="B1294" s="4" t="s">
        <v>5</v>
      </c>
      <c r="C1294" s="4" t="s">
        <v>13</v>
      </c>
      <c r="D1294" s="4" t="s">
        <v>10</v>
      </c>
      <c r="E1294" s="4" t="s">
        <v>13</v>
      </c>
      <c r="F1294" s="4" t="s">
        <v>6</v>
      </c>
    </row>
    <row r="1295" spans="1:9">
      <c r="A1295" t="n">
        <v>10470</v>
      </c>
      <c r="B1295" s="14" t="n">
        <v>39</v>
      </c>
      <c r="C1295" s="7" t="n">
        <v>10</v>
      </c>
      <c r="D1295" s="7" t="n">
        <v>65533</v>
      </c>
      <c r="E1295" s="7" t="n">
        <v>204</v>
      </c>
      <c r="F1295" s="7" t="s">
        <v>142</v>
      </c>
    </row>
    <row r="1296" spans="1:9">
      <c r="A1296" t="s">
        <v>4</v>
      </c>
      <c r="B1296" s="4" t="s">
        <v>5</v>
      </c>
      <c r="C1296" s="4" t="s">
        <v>13</v>
      </c>
      <c r="D1296" s="4" t="s">
        <v>13</v>
      </c>
      <c r="E1296" s="4" t="s">
        <v>29</v>
      </c>
      <c r="F1296" s="4" t="s">
        <v>29</v>
      </c>
      <c r="G1296" s="4" t="s">
        <v>29</v>
      </c>
      <c r="H1296" s="4" t="s">
        <v>10</v>
      </c>
    </row>
    <row r="1297" spans="1:8">
      <c r="A1297" t="n">
        <v>10494</v>
      </c>
      <c r="B1297" s="52" t="n">
        <v>45</v>
      </c>
      <c r="C1297" s="7" t="n">
        <v>2</v>
      </c>
      <c r="D1297" s="7" t="n">
        <v>3</v>
      </c>
      <c r="E1297" s="7" t="n">
        <v>-7.96000003814697</v>
      </c>
      <c r="F1297" s="7" t="n">
        <v>13.4700002670288</v>
      </c>
      <c r="G1297" s="7" t="n">
        <v>-124.089996337891</v>
      </c>
      <c r="H1297" s="7" t="n">
        <v>0</v>
      </c>
    </row>
    <row r="1298" spans="1:8">
      <c r="A1298" t="s">
        <v>4</v>
      </c>
      <c r="B1298" s="4" t="s">
        <v>5</v>
      </c>
      <c r="C1298" s="4" t="s">
        <v>13</v>
      </c>
      <c r="D1298" s="4" t="s">
        <v>13</v>
      </c>
      <c r="E1298" s="4" t="s">
        <v>29</v>
      </c>
      <c r="F1298" s="4" t="s">
        <v>29</v>
      </c>
      <c r="G1298" s="4" t="s">
        <v>29</v>
      </c>
      <c r="H1298" s="4" t="s">
        <v>10</v>
      </c>
      <c r="I1298" s="4" t="s">
        <v>13</v>
      </c>
    </row>
    <row r="1299" spans="1:8">
      <c r="A1299" t="n">
        <v>10511</v>
      </c>
      <c r="B1299" s="52" t="n">
        <v>45</v>
      </c>
      <c r="C1299" s="7" t="n">
        <v>4</v>
      </c>
      <c r="D1299" s="7" t="n">
        <v>3</v>
      </c>
      <c r="E1299" s="7" t="n">
        <v>5.82000017166138</v>
      </c>
      <c r="F1299" s="7" t="n">
        <v>335.529998779297</v>
      </c>
      <c r="G1299" s="7" t="n">
        <v>0</v>
      </c>
      <c r="H1299" s="7" t="n">
        <v>0</v>
      </c>
      <c r="I1299" s="7" t="n">
        <v>1</v>
      </c>
    </row>
    <row r="1300" spans="1:8">
      <c r="A1300" t="s">
        <v>4</v>
      </c>
      <c r="B1300" s="4" t="s">
        <v>5</v>
      </c>
      <c r="C1300" s="4" t="s">
        <v>13</v>
      </c>
      <c r="D1300" s="4" t="s">
        <v>13</v>
      </c>
      <c r="E1300" s="4" t="s">
        <v>29</v>
      </c>
      <c r="F1300" s="4" t="s">
        <v>10</v>
      </c>
    </row>
    <row r="1301" spans="1:8">
      <c r="A1301" t="n">
        <v>10529</v>
      </c>
      <c r="B1301" s="52" t="n">
        <v>45</v>
      </c>
      <c r="C1301" s="7" t="n">
        <v>5</v>
      </c>
      <c r="D1301" s="7" t="n">
        <v>3</v>
      </c>
      <c r="E1301" s="7" t="n">
        <v>5.80000019073486</v>
      </c>
      <c r="F1301" s="7" t="n">
        <v>0</v>
      </c>
    </row>
    <row r="1302" spans="1:8">
      <c r="A1302" t="s">
        <v>4</v>
      </c>
      <c r="B1302" s="4" t="s">
        <v>5</v>
      </c>
      <c r="C1302" s="4" t="s">
        <v>13</v>
      </c>
      <c r="D1302" s="4" t="s">
        <v>13</v>
      </c>
      <c r="E1302" s="4" t="s">
        <v>29</v>
      </c>
      <c r="F1302" s="4" t="s">
        <v>10</v>
      </c>
    </row>
    <row r="1303" spans="1:8">
      <c r="A1303" t="n">
        <v>10538</v>
      </c>
      <c r="B1303" s="52" t="n">
        <v>45</v>
      </c>
      <c r="C1303" s="7" t="n">
        <v>11</v>
      </c>
      <c r="D1303" s="7" t="n">
        <v>3</v>
      </c>
      <c r="E1303" s="7" t="n">
        <v>38</v>
      </c>
      <c r="F1303" s="7" t="n">
        <v>0</v>
      </c>
    </row>
    <row r="1304" spans="1:8">
      <c r="A1304" t="s">
        <v>4</v>
      </c>
      <c r="B1304" s="4" t="s">
        <v>5</v>
      </c>
      <c r="C1304" s="4" t="s">
        <v>10</v>
      </c>
      <c r="D1304" s="4" t="s">
        <v>29</v>
      </c>
      <c r="E1304" s="4" t="s">
        <v>29</v>
      </c>
      <c r="F1304" s="4" t="s">
        <v>29</v>
      </c>
      <c r="G1304" s="4" t="s">
        <v>29</v>
      </c>
    </row>
    <row r="1305" spans="1:8">
      <c r="A1305" t="n">
        <v>10547</v>
      </c>
      <c r="B1305" s="58" t="n">
        <v>46</v>
      </c>
      <c r="C1305" s="7" t="n">
        <v>61456</v>
      </c>
      <c r="D1305" s="7" t="n">
        <v>-8</v>
      </c>
      <c r="E1305" s="7" t="n">
        <v>12</v>
      </c>
      <c r="F1305" s="7" t="n">
        <v>-124</v>
      </c>
      <c r="G1305" s="7" t="n">
        <v>180</v>
      </c>
    </row>
    <row r="1306" spans="1:8">
      <c r="A1306" t="s">
        <v>4</v>
      </c>
      <c r="B1306" s="4" t="s">
        <v>5</v>
      </c>
      <c r="C1306" s="4" t="s">
        <v>10</v>
      </c>
      <c r="D1306" s="4" t="s">
        <v>9</v>
      </c>
    </row>
    <row r="1307" spans="1:8">
      <c r="A1307" t="n">
        <v>10566</v>
      </c>
      <c r="B1307" s="51" t="n">
        <v>43</v>
      </c>
      <c r="C1307" s="7" t="n">
        <v>61456</v>
      </c>
      <c r="D1307" s="7" t="n">
        <v>1</v>
      </c>
    </row>
    <row r="1308" spans="1:8">
      <c r="A1308" t="s">
        <v>4</v>
      </c>
      <c r="B1308" s="4" t="s">
        <v>5</v>
      </c>
      <c r="C1308" s="4" t="s">
        <v>13</v>
      </c>
      <c r="D1308" s="4" t="s">
        <v>13</v>
      </c>
      <c r="E1308" s="4" t="s">
        <v>10</v>
      </c>
    </row>
    <row r="1309" spans="1:8">
      <c r="A1309" t="n">
        <v>10573</v>
      </c>
      <c r="B1309" s="52" t="n">
        <v>45</v>
      </c>
      <c r="C1309" s="7" t="n">
        <v>8</v>
      </c>
      <c r="D1309" s="7" t="n">
        <v>1</v>
      </c>
      <c r="E1309" s="7" t="n">
        <v>0</v>
      </c>
    </row>
    <row r="1310" spans="1:8">
      <c r="A1310" t="s">
        <v>4</v>
      </c>
      <c r="B1310" s="4" t="s">
        <v>5</v>
      </c>
      <c r="C1310" s="4" t="s">
        <v>13</v>
      </c>
      <c r="D1310" s="4" t="s">
        <v>10</v>
      </c>
      <c r="E1310" s="4" t="s">
        <v>29</v>
      </c>
    </row>
    <row r="1311" spans="1:8">
      <c r="A1311" t="n">
        <v>10578</v>
      </c>
      <c r="B1311" s="37" t="n">
        <v>58</v>
      </c>
      <c r="C1311" s="7" t="n">
        <v>100</v>
      </c>
      <c r="D1311" s="7" t="n">
        <v>2000</v>
      </c>
      <c r="E1311" s="7" t="n">
        <v>1</v>
      </c>
    </row>
    <row r="1312" spans="1:8">
      <c r="A1312" t="s">
        <v>4</v>
      </c>
      <c r="B1312" s="4" t="s">
        <v>5</v>
      </c>
      <c r="C1312" s="4" t="s">
        <v>10</v>
      </c>
    </row>
    <row r="1313" spans="1:9">
      <c r="A1313" t="n">
        <v>10586</v>
      </c>
      <c r="B1313" s="41" t="n">
        <v>16</v>
      </c>
      <c r="C1313" s="7" t="n">
        <v>1000</v>
      </c>
    </row>
    <row r="1314" spans="1:9">
      <c r="A1314" t="s">
        <v>4</v>
      </c>
      <c r="B1314" s="4" t="s">
        <v>5</v>
      </c>
      <c r="C1314" s="4" t="s">
        <v>13</v>
      </c>
      <c r="D1314" s="4" t="s">
        <v>10</v>
      </c>
      <c r="E1314" s="4" t="s">
        <v>10</v>
      </c>
      <c r="F1314" s="4" t="s">
        <v>10</v>
      </c>
      <c r="G1314" s="4" t="s">
        <v>10</v>
      </c>
      <c r="H1314" s="4" t="s">
        <v>10</v>
      </c>
      <c r="I1314" s="4" t="s">
        <v>6</v>
      </c>
      <c r="J1314" s="4" t="s">
        <v>29</v>
      </c>
      <c r="K1314" s="4" t="s">
        <v>29</v>
      </c>
      <c r="L1314" s="4" t="s">
        <v>29</v>
      </c>
      <c r="M1314" s="4" t="s">
        <v>9</v>
      </c>
      <c r="N1314" s="4" t="s">
        <v>9</v>
      </c>
      <c r="O1314" s="4" t="s">
        <v>29</v>
      </c>
      <c r="P1314" s="4" t="s">
        <v>29</v>
      </c>
      <c r="Q1314" s="4" t="s">
        <v>29</v>
      </c>
      <c r="R1314" s="4" t="s">
        <v>29</v>
      </c>
      <c r="S1314" s="4" t="s">
        <v>13</v>
      </c>
    </row>
    <row r="1315" spans="1:9">
      <c r="A1315" t="n">
        <v>10589</v>
      </c>
      <c r="B1315" s="14" t="n">
        <v>39</v>
      </c>
      <c r="C1315" s="7" t="n">
        <v>12</v>
      </c>
      <c r="D1315" s="7" t="n">
        <v>65533</v>
      </c>
      <c r="E1315" s="7" t="n">
        <v>204</v>
      </c>
      <c r="F1315" s="7" t="n">
        <v>0</v>
      </c>
      <c r="G1315" s="7" t="n">
        <v>61456</v>
      </c>
      <c r="H1315" s="7" t="n">
        <v>3</v>
      </c>
      <c r="I1315" s="7" t="s">
        <v>12</v>
      </c>
      <c r="J1315" s="7" t="n">
        <v>0</v>
      </c>
      <c r="K1315" s="7" t="n">
        <v>0</v>
      </c>
      <c r="L1315" s="7" t="n">
        <v>0</v>
      </c>
      <c r="M1315" s="7" t="n">
        <v>0</v>
      </c>
      <c r="N1315" s="7" t="n">
        <v>0</v>
      </c>
      <c r="O1315" s="7" t="n">
        <v>0</v>
      </c>
      <c r="P1315" s="7" t="n">
        <v>1</v>
      </c>
      <c r="Q1315" s="7" t="n">
        <v>1</v>
      </c>
      <c r="R1315" s="7" t="n">
        <v>1</v>
      </c>
      <c r="S1315" s="7" t="n">
        <v>255</v>
      </c>
    </row>
    <row r="1316" spans="1:9">
      <c r="A1316" t="s">
        <v>4</v>
      </c>
      <c r="B1316" s="4" t="s">
        <v>5</v>
      </c>
      <c r="C1316" s="4" t="s">
        <v>10</v>
      </c>
    </row>
    <row r="1317" spans="1:9">
      <c r="A1317" t="n">
        <v>10639</v>
      </c>
      <c r="B1317" s="41" t="n">
        <v>16</v>
      </c>
      <c r="C1317" s="7" t="n">
        <v>500</v>
      </c>
    </row>
    <row r="1318" spans="1:9">
      <c r="A1318" t="s">
        <v>4</v>
      </c>
      <c r="B1318" s="4" t="s">
        <v>5</v>
      </c>
      <c r="C1318" s="4" t="s">
        <v>10</v>
      </c>
      <c r="D1318" s="4" t="s">
        <v>9</v>
      </c>
    </row>
    <row r="1319" spans="1:9">
      <c r="A1319" t="n">
        <v>10642</v>
      </c>
      <c r="B1319" s="55" t="n">
        <v>44</v>
      </c>
      <c r="C1319" s="7" t="n">
        <v>61456</v>
      </c>
      <c r="D1319" s="7" t="n">
        <v>1</v>
      </c>
    </row>
    <row r="1320" spans="1:9">
      <c r="A1320" t="s">
        <v>4</v>
      </c>
      <c r="B1320" s="4" t="s">
        <v>5</v>
      </c>
      <c r="C1320" s="4" t="s">
        <v>10</v>
      </c>
    </row>
    <row r="1321" spans="1:9">
      <c r="A1321" t="n">
        <v>10649</v>
      </c>
      <c r="B1321" s="41" t="n">
        <v>16</v>
      </c>
      <c r="C1321" s="7" t="n">
        <v>1000</v>
      </c>
    </row>
    <row r="1322" spans="1:9">
      <c r="A1322" t="s">
        <v>4</v>
      </c>
      <c r="B1322" s="4" t="s">
        <v>5</v>
      </c>
      <c r="C1322" s="4" t="s">
        <v>13</v>
      </c>
      <c r="D1322" s="4" t="s">
        <v>10</v>
      </c>
    </row>
    <row r="1323" spans="1:9">
      <c r="A1323" t="n">
        <v>10652</v>
      </c>
      <c r="B1323" s="37" t="n">
        <v>58</v>
      </c>
      <c r="C1323" s="7" t="n">
        <v>255</v>
      </c>
      <c r="D1323" s="7" t="n">
        <v>0</v>
      </c>
    </row>
    <row r="1324" spans="1:9">
      <c r="A1324" t="s">
        <v>4</v>
      </c>
      <c r="B1324" s="4" t="s">
        <v>5</v>
      </c>
      <c r="C1324" s="4" t="s">
        <v>13</v>
      </c>
      <c r="D1324" s="4" t="s">
        <v>10</v>
      </c>
      <c r="E1324" s="4" t="s">
        <v>13</v>
      </c>
    </row>
    <row r="1325" spans="1:9">
      <c r="A1325" t="n">
        <v>10656</v>
      </c>
      <c r="B1325" s="14" t="n">
        <v>39</v>
      </c>
      <c r="C1325" s="7" t="n">
        <v>11</v>
      </c>
      <c r="D1325" s="7" t="n">
        <v>65533</v>
      </c>
      <c r="E1325" s="7" t="n">
        <v>204</v>
      </c>
    </row>
    <row r="1326" spans="1:9">
      <c r="A1326" t="s">
        <v>4</v>
      </c>
      <c r="B1326" s="4" t="s">
        <v>5</v>
      </c>
      <c r="C1326" s="4" t="s">
        <v>13</v>
      </c>
    </row>
    <row r="1327" spans="1:9">
      <c r="A1327" t="n">
        <v>10661</v>
      </c>
      <c r="B1327" s="45" t="n">
        <v>23</v>
      </c>
      <c r="C1327" s="7" t="n">
        <v>0</v>
      </c>
    </row>
    <row r="1328" spans="1:9">
      <c r="A1328" t="s">
        <v>4</v>
      </c>
      <c r="B1328" s="4" t="s">
        <v>5</v>
      </c>
    </row>
    <row r="1329" spans="1:19">
      <c r="A1329" t="n">
        <v>10663</v>
      </c>
      <c r="B1329" s="5" t="n">
        <v>1</v>
      </c>
    </row>
    <row r="1330" spans="1:19" s="3" customFormat="1" customHeight="0">
      <c r="A1330" s="3" t="s">
        <v>2</v>
      </c>
      <c r="B1330" s="3" t="s">
        <v>143</v>
      </c>
    </row>
    <row r="1331" spans="1:19">
      <c r="A1331" t="s">
        <v>4</v>
      </c>
      <c r="B1331" s="4" t="s">
        <v>5</v>
      </c>
      <c r="C1331" s="4" t="s">
        <v>13</v>
      </c>
      <c r="D1331" s="4" t="s">
        <v>13</v>
      </c>
      <c r="E1331" s="4" t="s">
        <v>13</v>
      </c>
      <c r="F1331" s="4" t="s">
        <v>13</v>
      </c>
    </row>
    <row r="1332" spans="1:19">
      <c r="A1332" t="n">
        <v>10664</v>
      </c>
      <c r="B1332" s="13" t="n">
        <v>14</v>
      </c>
      <c r="C1332" s="7" t="n">
        <v>2</v>
      </c>
      <c r="D1332" s="7" t="n">
        <v>0</v>
      </c>
      <c r="E1332" s="7" t="n">
        <v>0</v>
      </c>
      <c r="F1332" s="7" t="n">
        <v>0</v>
      </c>
    </row>
    <row r="1333" spans="1:19">
      <c r="A1333" t="s">
        <v>4</v>
      </c>
      <c r="B1333" s="4" t="s">
        <v>5</v>
      </c>
      <c r="C1333" s="4" t="s">
        <v>13</v>
      </c>
      <c r="D1333" s="12" t="s">
        <v>23</v>
      </c>
      <c r="E1333" s="4" t="s">
        <v>5</v>
      </c>
      <c r="F1333" s="4" t="s">
        <v>13</v>
      </c>
      <c r="G1333" s="4" t="s">
        <v>10</v>
      </c>
      <c r="H1333" s="12" t="s">
        <v>24</v>
      </c>
      <c r="I1333" s="4" t="s">
        <v>13</v>
      </c>
      <c r="J1333" s="4" t="s">
        <v>9</v>
      </c>
      <c r="K1333" s="4" t="s">
        <v>13</v>
      </c>
      <c r="L1333" s="4" t="s">
        <v>13</v>
      </c>
      <c r="M1333" s="12" t="s">
        <v>23</v>
      </c>
      <c r="N1333" s="4" t="s">
        <v>5</v>
      </c>
      <c r="O1333" s="4" t="s">
        <v>13</v>
      </c>
      <c r="P1333" s="4" t="s">
        <v>10</v>
      </c>
      <c r="Q1333" s="12" t="s">
        <v>24</v>
      </c>
      <c r="R1333" s="4" t="s">
        <v>13</v>
      </c>
      <c r="S1333" s="4" t="s">
        <v>9</v>
      </c>
      <c r="T1333" s="4" t="s">
        <v>13</v>
      </c>
      <c r="U1333" s="4" t="s">
        <v>13</v>
      </c>
      <c r="V1333" s="4" t="s">
        <v>13</v>
      </c>
      <c r="W1333" s="4" t="s">
        <v>22</v>
      </c>
    </row>
    <row r="1334" spans="1:19">
      <c r="A1334" t="n">
        <v>10669</v>
      </c>
      <c r="B1334" s="10" t="n">
        <v>5</v>
      </c>
      <c r="C1334" s="7" t="n">
        <v>28</v>
      </c>
      <c r="D1334" s="12" t="s">
        <v>3</v>
      </c>
      <c r="E1334" s="9" t="n">
        <v>162</v>
      </c>
      <c r="F1334" s="7" t="n">
        <v>3</v>
      </c>
      <c r="G1334" s="7" t="n">
        <v>4131</v>
      </c>
      <c r="H1334" s="12" t="s">
        <v>3</v>
      </c>
      <c r="I1334" s="7" t="n">
        <v>0</v>
      </c>
      <c r="J1334" s="7" t="n">
        <v>1</v>
      </c>
      <c r="K1334" s="7" t="n">
        <v>2</v>
      </c>
      <c r="L1334" s="7" t="n">
        <v>28</v>
      </c>
      <c r="M1334" s="12" t="s">
        <v>3</v>
      </c>
      <c r="N1334" s="9" t="n">
        <v>162</v>
      </c>
      <c r="O1334" s="7" t="n">
        <v>3</v>
      </c>
      <c r="P1334" s="7" t="n">
        <v>4131</v>
      </c>
      <c r="Q1334" s="12" t="s">
        <v>3</v>
      </c>
      <c r="R1334" s="7" t="n">
        <v>0</v>
      </c>
      <c r="S1334" s="7" t="n">
        <v>2</v>
      </c>
      <c r="T1334" s="7" t="n">
        <v>2</v>
      </c>
      <c r="U1334" s="7" t="n">
        <v>11</v>
      </c>
      <c r="V1334" s="7" t="n">
        <v>1</v>
      </c>
      <c r="W1334" s="11" t="n">
        <f t="normal" ca="1">A1338</f>
        <v>0</v>
      </c>
    </row>
    <row r="1335" spans="1:19">
      <c r="A1335" t="s">
        <v>4</v>
      </c>
      <c r="B1335" s="4" t="s">
        <v>5</v>
      </c>
      <c r="C1335" s="4" t="s">
        <v>13</v>
      </c>
      <c r="D1335" s="4" t="s">
        <v>10</v>
      </c>
      <c r="E1335" s="4" t="s">
        <v>29</v>
      </c>
    </row>
    <row r="1336" spans="1:19">
      <c r="A1336" t="n">
        <v>10698</v>
      </c>
      <c r="B1336" s="37" t="n">
        <v>58</v>
      </c>
      <c r="C1336" s="7" t="n">
        <v>0</v>
      </c>
      <c r="D1336" s="7" t="n">
        <v>0</v>
      </c>
      <c r="E1336" s="7" t="n">
        <v>1</v>
      </c>
    </row>
    <row r="1337" spans="1:19">
      <c r="A1337" t="s">
        <v>4</v>
      </c>
      <c r="B1337" s="4" t="s">
        <v>5</v>
      </c>
      <c r="C1337" s="4" t="s">
        <v>13</v>
      </c>
      <c r="D1337" s="12" t="s">
        <v>23</v>
      </c>
      <c r="E1337" s="4" t="s">
        <v>5</v>
      </c>
      <c r="F1337" s="4" t="s">
        <v>13</v>
      </c>
      <c r="G1337" s="4" t="s">
        <v>10</v>
      </c>
      <c r="H1337" s="12" t="s">
        <v>24</v>
      </c>
      <c r="I1337" s="4" t="s">
        <v>13</v>
      </c>
      <c r="J1337" s="4" t="s">
        <v>9</v>
      </c>
      <c r="K1337" s="4" t="s">
        <v>13</v>
      </c>
      <c r="L1337" s="4" t="s">
        <v>13</v>
      </c>
      <c r="M1337" s="12" t="s">
        <v>23</v>
      </c>
      <c r="N1337" s="4" t="s">
        <v>5</v>
      </c>
      <c r="O1337" s="4" t="s">
        <v>13</v>
      </c>
      <c r="P1337" s="4" t="s">
        <v>10</v>
      </c>
      <c r="Q1337" s="12" t="s">
        <v>24</v>
      </c>
      <c r="R1337" s="4" t="s">
        <v>13</v>
      </c>
      <c r="S1337" s="4" t="s">
        <v>9</v>
      </c>
      <c r="T1337" s="4" t="s">
        <v>13</v>
      </c>
      <c r="U1337" s="4" t="s">
        <v>13</v>
      </c>
      <c r="V1337" s="4" t="s">
        <v>13</v>
      </c>
      <c r="W1337" s="4" t="s">
        <v>22</v>
      </c>
    </row>
    <row r="1338" spans="1:19">
      <c r="A1338" t="n">
        <v>10706</v>
      </c>
      <c r="B1338" s="10" t="n">
        <v>5</v>
      </c>
      <c r="C1338" s="7" t="n">
        <v>28</v>
      </c>
      <c r="D1338" s="12" t="s">
        <v>3</v>
      </c>
      <c r="E1338" s="9" t="n">
        <v>162</v>
      </c>
      <c r="F1338" s="7" t="n">
        <v>3</v>
      </c>
      <c r="G1338" s="7" t="n">
        <v>4131</v>
      </c>
      <c r="H1338" s="12" t="s">
        <v>3</v>
      </c>
      <c r="I1338" s="7" t="n">
        <v>0</v>
      </c>
      <c r="J1338" s="7" t="n">
        <v>1</v>
      </c>
      <c r="K1338" s="7" t="n">
        <v>3</v>
      </c>
      <c r="L1338" s="7" t="n">
        <v>28</v>
      </c>
      <c r="M1338" s="12" t="s">
        <v>3</v>
      </c>
      <c r="N1338" s="9" t="n">
        <v>162</v>
      </c>
      <c r="O1338" s="7" t="n">
        <v>3</v>
      </c>
      <c r="P1338" s="7" t="n">
        <v>4131</v>
      </c>
      <c r="Q1338" s="12" t="s">
        <v>3</v>
      </c>
      <c r="R1338" s="7" t="n">
        <v>0</v>
      </c>
      <c r="S1338" s="7" t="n">
        <v>2</v>
      </c>
      <c r="T1338" s="7" t="n">
        <v>3</v>
      </c>
      <c r="U1338" s="7" t="n">
        <v>9</v>
      </c>
      <c r="V1338" s="7" t="n">
        <v>1</v>
      </c>
      <c r="W1338" s="11" t="n">
        <f t="normal" ca="1">A1348</f>
        <v>0</v>
      </c>
    </row>
    <row r="1339" spans="1:19">
      <c r="A1339" t="s">
        <v>4</v>
      </c>
      <c r="B1339" s="4" t="s">
        <v>5</v>
      </c>
      <c r="C1339" s="4" t="s">
        <v>13</v>
      </c>
      <c r="D1339" s="12" t="s">
        <v>23</v>
      </c>
      <c r="E1339" s="4" t="s">
        <v>5</v>
      </c>
      <c r="F1339" s="4" t="s">
        <v>10</v>
      </c>
      <c r="G1339" s="4" t="s">
        <v>13</v>
      </c>
      <c r="H1339" s="4" t="s">
        <v>13</v>
      </c>
      <c r="I1339" s="4" t="s">
        <v>6</v>
      </c>
      <c r="J1339" s="12" t="s">
        <v>24</v>
      </c>
      <c r="K1339" s="4" t="s">
        <v>13</v>
      </c>
      <c r="L1339" s="4" t="s">
        <v>13</v>
      </c>
      <c r="M1339" s="12" t="s">
        <v>23</v>
      </c>
      <c r="N1339" s="4" t="s">
        <v>5</v>
      </c>
      <c r="O1339" s="4" t="s">
        <v>13</v>
      </c>
      <c r="P1339" s="12" t="s">
        <v>24</v>
      </c>
      <c r="Q1339" s="4" t="s">
        <v>13</v>
      </c>
      <c r="R1339" s="4" t="s">
        <v>9</v>
      </c>
      <c r="S1339" s="4" t="s">
        <v>13</v>
      </c>
      <c r="T1339" s="4" t="s">
        <v>13</v>
      </c>
      <c r="U1339" s="4" t="s">
        <v>13</v>
      </c>
      <c r="V1339" s="12" t="s">
        <v>23</v>
      </c>
      <c r="W1339" s="4" t="s">
        <v>5</v>
      </c>
      <c r="X1339" s="4" t="s">
        <v>13</v>
      </c>
      <c r="Y1339" s="12" t="s">
        <v>24</v>
      </c>
      <c r="Z1339" s="4" t="s">
        <v>13</v>
      </c>
      <c r="AA1339" s="4" t="s">
        <v>9</v>
      </c>
      <c r="AB1339" s="4" t="s">
        <v>13</v>
      </c>
      <c r="AC1339" s="4" t="s">
        <v>13</v>
      </c>
      <c r="AD1339" s="4" t="s">
        <v>13</v>
      </c>
      <c r="AE1339" s="4" t="s">
        <v>22</v>
      </c>
    </row>
    <row r="1340" spans="1:19">
      <c r="A1340" t="n">
        <v>10735</v>
      </c>
      <c r="B1340" s="10" t="n">
        <v>5</v>
      </c>
      <c r="C1340" s="7" t="n">
        <v>28</v>
      </c>
      <c r="D1340" s="12" t="s">
        <v>3</v>
      </c>
      <c r="E1340" s="47" t="n">
        <v>47</v>
      </c>
      <c r="F1340" s="7" t="n">
        <v>61456</v>
      </c>
      <c r="G1340" s="7" t="n">
        <v>2</v>
      </c>
      <c r="H1340" s="7" t="n">
        <v>0</v>
      </c>
      <c r="I1340" s="7" t="s">
        <v>94</v>
      </c>
      <c r="J1340" s="12" t="s">
        <v>3</v>
      </c>
      <c r="K1340" s="7" t="n">
        <v>8</v>
      </c>
      <c r="L1340" s="7" t="n">
        <v>28</v>
      </c>
      <c r="M1340" s="12" t="s">
        <v>3</v>
      </c>
      <c r="N1340" s="15" t="n">
        <v>74</v>
      </c>
      <c r="O1340" s="7" t="n">
        <v>65</v>
      </c>
      <c r="P1340" s="12" t="s">
        <v>3</v>
      </c>
      <c r="Q1340" s="7" t="n">
        <v>0</v>
      </c>
      <c r="R1340" s="7" t="n">
        <v>1</v>
      </c>
      <c r="S1340" s="7" t="n">
        <v>3</v>
      </c>
      <c r="T1340" s="7" t="n">
        <v>9</v>
      </c>
      <c r="U1340" s="7" t="n">
        <v>28</v>
      </c>
      <c r="V1340" s="12" t="s">
        <v>3</v>
      </c>
      <c r="W1340" s="15" t="n">
        <v>74</v>
      </c>
      <c r="X1340" s="7" t="n">
        <v>65</v>
      </c>
      <c r="Y1340" s="12" t="s">
        <v>3</v>
      </c>
      <c r="Z1340" s="7" t="n">
        <v>0</v>
      </c>
      <c r="AA1340" s="7" t="n">
        <v>2</v>
      </c>
      <c r="AB1340" s="7" t="n">
        <v>3</v>
      </c>
      <c r="AC1340" s="7" t="n">
        <v>9</v>
      </c>
      <c r="AD1340" s="7" t="n">
        <v>1</v>
      </c>
      <c r="AE1340" s="11" t="n">
        <f t="normal" ca="1">A1344</f>
        <v>0</v>
      </c>
    </row>
    <row r="1341" spans="1:19">
      <c r="A1341" t="s">
        <v>4</v>
      </c>
      <c r="B1341" s="4" t="s">
        <v>5</v>
      </c>
      <c r="C1341" s="4" t="s">
        <v>10</v>
      </c>
      <c r="D1341" s="4" t="s">
        <v>13</v>
      </c>
      <c r="E1341" s="4" t="s">
        <v>13</v>
      </c>
      <c r="F1341" s="4" t="s">
        <v>6</v>
      </c>
    </row>
    <row r="1342" spans="1:19">
      <c r="A1342" t="n">
        <v>10783</v>
      </c>
      <c r="B1342" s="47" t="n">
        <v>47</v>
      </c>
      <c r="C1342" s="7" t="n">
        <v>61456</v>
      </c>
      <c r="D1342" s="7" t="n">
        <v>0</v>
      </c>
      <c r="E1342" s="7" t="n">
        <v>0</v>
      </c>
      <c r="F1342" s="7" t="s">
        <v>95</v>
      </c>
    </row>
    <row r="1343" spans="1:19">
      <c r="A1343" t="s">
        <v>4</v>
      </c>
      <c r="B1343" s="4" t="s">
        <v>5</v>
      </c>
      <c r="C1343" s="4" t="s">
        <v>13</v>
      </c>
      <c r="D1343" s="4" t="s">
        <v>10</v>
      </c>
      <c r="E1343" s="4" t="s">
        <v>29</v>
      </c>
    </row>
    <row r="1344" spans="1:19">
      <c r="A1344" t="n">
        <v>10796</v>
      </c>
      <c r="B1344" s="37" t="n">
        <v>58</v>
      </c>
      <c r="C1344" s="7" t="n">
        <v>0</v>
      </c>
      <c r="D1344" s="7" t="n">
        <v>300</v>
      </c>
      <c r="E1344" s="7" t="n">
        <v>1</v>
      </c>
    </row>
    <row r="1345" spans="1:31">
      <c r="A1345" t="s">
        <v>4</v>
      </c>
      <c r="B1345" s="4" t="s">
        <v>5</v>
      </c>
      <c r="C1345" s="4" t="s">
        <v>13</v>
      </c>
      <c r="D1345" s="4" t="s">
        <v>10</v>
      </c>
    </row>
    <row r="1346" spans="1:31">
      <c r="A1346" t="n">
        <v>10804</v>
      </c>
      <c r="B1346" s="37" t="n">
        <v>58</v>
      </c>
      <c r="C1346" s="7" t="n">
        <v>255</v>
      </c>
      <c r="D1346" s="7" t="n">
        <v>0</v>
      </c>
    </row>
    <row r="1347" spans="1:31">
      <c r="A1347" t="s">
        <v>4</v>
      </c>
      <c r="B1347" s="4" t="s">
        <v>5</v>
      </c>
      <c r="C1347" s="4" t="s">
        <v>13</v>
      </c>
      <c r="D1347" s="4" t="s">
        <v>13</v>
      </c>
      <c r="E1347" s="4" t="s">
        <v>13</v>
      </c>
      <c r="F1347" s="4" t="s">
        <v>13</v>
      </c>
    </row>
    <row r="1348" spans="1:31">
      <c r="A1348" t="n">
        <v>10808</v>
      </c>
      <c r="B1348" s="13" t="n">
        <v>14</v>
      </c>
      <c r="C1348" s="7" t="n">
        <v>0</v>
      </c>
      <c r="D1348" s="7" t="n">
        <v>0</v>
      </c>
      <c r="E1348" s="7" t="n">
        <v>0</v>
      </c>
      <c r="F1348" s="7" t="n">
        <v>64</v>
      </c>
    </row>
    <row r="1349" spans="1:31">
      <c r="A1349" t="s">
        <v>4</v>
      </c>
      <c r="B1349" s="4" t="s">
        <v>5</v>
      </c>
      <c r="C1349" s="4" t="s">
        <v>13</v>
      </c>
      <c r="D1349" s="4" t="s">
        <v>10</v>
      </c>
    </row>
    <row r="1350" spans="1:31">
      <c r="A1350" t="n">
        <v>10813</v>
      </c>
      <c r="B1350" s="30" t="n">
        <v>22</v>
      </c>
      <c r="C1350" s="7" t="n">
        <v>0</v>
      </c>
      <c r="D1350" s="7" t="n">
        <v>4131</v>
      </c>
    </row>
    <row r="1351" spans="1:31">
      <c r="A1351" t="s">
        <v>4</v>
      </c>
      <c r="B1351" s="4" t="s">
        <v>5</v>
      </c>
      <c r="C1351" s="4" t="s">
        <v>13</v>
      </c>
      <c r="D1351" s="4" t="s">
        <v>10</v>
      </c>
    </row>
    <row r="1352" spans="1:31">
      <c r="A1352" t="n">
        <v>10817</v>
      </c>
      <c r="B1352" s="37" t="n">
        <v>58</v>
      </c>
      <c r="C1352" s="7" t="n">
        <v>5</v>
      </c>
      <c r="D1352" s="7" t="n">
        <v>300</v>
      </c>
    </row>
    <row r="1353" spans="1:31">
      <c r="A1353" t="s">
        <v>4</v>
      </c>
      <c r="B1353" s="4" t="s">
        <v>5</v>
      </c>
      <c r="C1353" s="4" t="s">
        <v>29</v>
      </c>
      <c r="D1353" s="4" t="s">
        <v>10</v>
      </c>
    </row>
    <row r="1354" spans="1:31">
      <c r="A1354" t="n">
        <v>10821</v>
      </c>
      <c r="B1354" s="48" t="n">
        <v>103</v>
      </c>
      <c r="C1354" s="7" t="n">
        <v>0</v>
      </c>
      <c r="D1354" s="7" t="n">
        <v>300</v>
      </c>
    </row>
    <row r="1355" spans="1:31">
      <c r="A1355" t="s">
        <v>4</v>
      </c>
      <c r="B1355" s="4" t="s">
        <v>5</v>
      </c>
      <c r="C1355" s="4" t="s">
        <v>13</v>
      </c>
    </row>
    <row r="1356" spans="1:31">
      <c r="A1356" t="n">
        <v>10828</v>
      </c>
      <c r="B1356" s="35" t="n">
        <v>64</v>
      </c>
      <c r="C1356" s="7" t="n">
        <v>7</v>
      </c>
    </row>
    <row r="1357" spans="1:31">
      <c r="A1357" t="s">
        <v>4</v>
      </c>
      <c r="B1357" s="4" t="s">
        <v>5</v>
      </c>
      <c r="C1357" s="4" t="s">
        <v>13</v>
      </c>
      <c r="D1357" s="4" t="s">
        <v>10</v>
      </c>
    </row>
    <row r="1358" spans="1:31">
      <c r="A1358" t="n">
        <v>10830</v>
      </c>
      <c r="B1358" s="49" t="n">
        <v>72</v>
      </c>
      <c r="C1358" s="7" t="n">
        <v>5</v>
      </c>
      <c r="D1358" s="7" t="n">
        <v>0</v>
      </c>
    </row>
    <row r="1359" spans="1:31">
      <c r="A1359" t="s">
        <v>4</v>
      </c>
      <c r="B1359" s="4" t="s">
        <v>5</v>
      </c>
      <c r="C1359" s="4" t="s">
        <v>13</v>
      </c>
      <c r="D1359" s="12" t="s">
        <v>23</v>
      </c>
      <c r="E1359" s="4" t="s">
        <v>5</v>
      </c>
      <c r="F1359" s="4" t="s">
        <v>13</v>
      </c>
      <c r="G1359" s="4" t="s">
        <v>10</v>
      </c>
      <c r="H1359" s="12" t="s">
        <v>24</v>
      </c>
      <c r="I1359" s="4" t="s">
        <v>13</v>
      </c>
      <c r="J1359" s="4" t="s">
        <v>9</v>
      </c>
      <c r="K1359" s="4" t="s">
        <v>13</v>
      </c>
      <c r="L1359" s="4" t="s">
        <v>13</v>
      </c>
      <c r="M1359" s="4" t="s">
        <v>22</v>
      </c>
    </row>
    <row r="1360" spans="1:31">
      <c r="A1360" t="n">
        <v>10834</v>
      </c>
      <c r="B1360" s="10" t="n">
        <v>5</v>
      </c>
      <c r="C1360" s="7" t="n">
        <v>28</v>
      </c>
      <c r="D1360" s="12" t="s">
        <v>3</v>
      </c>
      <c r="E1360" s="9" t="n">
        <v>162</v>
      </c>
      <c r="F1360" s="7" t="n">
        <v>4</v>
      </c>
      <c r="G1360" s="7" t="n">
        <v>4131</v>
      </c>
      <c r="H1360" s="12" t="s">
        <v>3</v>
      </c>
      <c r="I1360" s="7" t="n">
        <v>0</v>
      </c>
      <c r="J1360" s="7" t="n">
        <v>1</v>
      </c>
      <c r="K1360" s="7" t="n">
        <v>2</v>
      </c>
      <c r="L1360" s="7" t="n">
        <v>1</v>
      </c>
      <c r="M1360" s="11" t="n">
        <f t="normal" ca="1">A1366</f>
        <v>0</v>
      </c>
    </row>
    <row r="1361" spans="1:13">
      <c r="A1361" t="s">
        <v>4</v>
      </c>
      <c r="B1361" s="4" t="s">
        <v>5</v>
      </c>
      <c r="C1361" s="4" t="s">
        <v>13</v>
      </c>
      <c r="D1361" s="4" t="s">
        <v>6</v>
      </c>
    </row>
    <row r="1362" spans="1:13">
      <c r="A1362" t="n">
        <v>10851</v>
      </c>
      <c r="B1362" s="8" t="n">
        <v>2</v>
      </c>
      <c r="C1362" s="7" t="n">
        <v>10</v>
      </c>
      <c r="D1362" s="7" t="s">
        <v>96</v>
      </c>
    </row>
    <row r="1363" spans="1:13">
      <c r="A1363" t="s">
        <v>4</v>
      </c>
      <c r="B1363" s="4" t="s">
        <v>5</v>
      </c>
      <c r="C1363" s="4" t="s">
        <v>10</v>
      </c>
    </row>
    <row r="1364" spans="1:13">
      <c r="A1364" t="n">
        <v>10868</v>
      </c>
      <c r="B1364" s="41" t="n">
        <v>16</v>
      </c>
      <c r="C1364" s="7" t="n">
        <v>0</v>
      </c>
    </row>
    <row r="1365" spans="1:13">
      <c r="A1365" t="s">
        <v>4</v>
      </c>
      <c r="B1365" s="4" t="s">
        <v>5</v>
      </c>
      <c r="C1365" s="4" t="s">
        <v>13</v>
      </c>
      <c r="D1365" s="4" t="s">
        <v>10</v>
      </c>
      <c r="E1365" s="4" t="s">
        <v>13</v>
      </c>
      <c r="F1365" s="4" t="s">
        <v>6</v>
      </c>
    </row>
    <row r="1366" spans="1:13">
      <c r="A1366" t="n">
        <v>10871</v>
      </c>
      <c r="B1366" s="14" t="n">
        <v>39</v>
      </c>
      <c r="C1366" s="7" t="n">
        <v>10</v>
      </c>
      <c r="D1366" s="7" t="n">
        <v>65533</v>
      </c>
      <c r="E1366" s="7" t="n">
        <v>203</v>
      </c>
      <c r="F1366" s="7" t="s">
        <v>144</v>
      </c>
    </row>
    <row r="1367" spans="1:13">
      <c r="A1367" t="s">
        <v>4</v>
      </c>
      <c r="B1367" s="4" t="s">
        <v>5</v>
      </c>
      <c r="C1367" s="4" t="s">
        <v>10</v>
      </c>
      <c r="D1367" s="4" t="s">
        <v>6</v>
      </c>
      <c r="E1367" s="4" t="s">
        <v>6</v>
      </c>
      <c r="F1367" s="4" t="s">
        <v>6</v>
      </c>
      <c r="G1367" s="4" t="s">
        <v>13</v>
      </c>
      <c r="H1367" s="4" t="s">
        <v>9</v>
      </c>
      <c r="I1367" s="4" t="s">
        <v>29</v>
      </c>
      <c r="J1367" s="4" t="s">
        <v>29</v>
      </c>
      <c r="K1367" s="4" t="s">
        <v>29</v>
      </c>
      <c r="L1367" s="4" t="s">
        <v>29</v>
      </c>
      <c r="M1367" s="4" t="s">
        <v>29</v>
      </c>
      <c r="N1367" s="4" t="s">
        <v>29</v>
      </c>
      <c r="O1367" s="4" t="s">
        <v>29</v>
      </c>
      <c r="P1367" s="4" t="s">
        <v>6</v>
      </c>
      <c r="Q1367" s="4" t="s">
        <v>6</v>
      </c>
      <c r="R1367" s="4" t="s">
        <v>9</v>
      </c>
      <c r="S1367" s="4" t="s">
        <v>13</v>
      </c>
      <c r="T1367" s="4" t="s">
        <v>9</v>
      </c>
      <c r="U1367" s="4" t="s">
        <v>9</v>
      </c>
      <c r="V1367" s="4" t="s">
        <v>10</v>
      </c>
    </row>
    <row r="1368" spans="1:13">
      <c r="A1368" t="n">
        <v>10895</v>
      </c>
      <c r="B1368" s="19" t="n">
        <v>19</v>
      </c>
      <c r="C1368" s="7" t="n">
        <v>7032</v>
      </c>
      <c r="D1368" s="7" t="s">
        <v>145</v>
      </c>
      <c r="E1368" s="7" t="s">
        <v>146</v>
      </c>
      <c r="F1368" s="7" t="s">
        <v>12</v>
      </c>
      <c r="G1368" s="7" t="n">
        <v>0</v>
      </c>
      <c r="H1368" s="7" t="n">
        <v>1</v>
      </c>
      <c r="I1368" s="7" t="n">
        <v>0</v>
      </c>
      <c r="J1368" s="7" t="n">
        <v>0</v>
      </c>
      <c r="K1368" s="7" t="n">
        <v>0</v>
      </c>
      <c r="L1368" s="7" t="n">
        <v>0</v>
      </c>
      <c r="M1368" s="7" t="n">
        <v>1</v>
      </c>
      <c r="N1368" s="7" t="n">
        <v>1.60000002384186</v>
      </c>
      <c r="O1368" s="7" t="n">
        <v>0.0900000035762787</v>
      </c>
      <c r="P1368" s="7" t="s">
        <v>12</v>
      </c>
      <c r="Q1368" s="7" t="s">
        <v>12</v>
      </c>
      <c r="R1368" s="7" t="n">
        <v>-1</v>
      </c>
      <c r="S1368" s="7" t="n">
        <v>0</v>
      </c>
      <c r="T1368" s="7" t="n">
        <v>0</v>
      </c>
      <c r="U1368" s="7" t="n">
        <v>0</v>
      </c>
      <c r="V1368" s="7" t="n">
        <v>0</v>
      </c>
    </row>
    <row r="1369" spans="1:13">
      <c r="A1369" t="s">
        <v>4</v>
      </c>
      <c r="B1369" s="4" t="s">
        <v>5</v>
      </c>
      <c r="C1369" s="4" t="s">
        <v>10</v>
      </c>
      <c r="D1369" s="4" t="s">
        <v>6</v>
      </c>
      <c r="E1369" s="4" t="s">
        <v>6</v>
      </c>
      <c r="F1369" s="4" t="s">
        <v>6</v>
      </c>
      <c r="G1369" s="4" t="s">
        <v>13</v>
      </c>
      <c r="H1369" s="4" t="s">
        <v>9</v>
      </c>
      <c r="I1369" s="4" t="s">
        <v>29</v>
      </c>
      <c r="J1369" s="4" t="s">
        <v>29</v>
      </c>
      <c r="K1369" s="4" t="s">
        <v>29</v>
      </c>
      <c r="L1369" s="4" t="s">
        <v>29</v>
      </c>
      <c r="M1369" s="4" t="s">
        <v>29</v>
      </c>
      <c r="N1369" s="4" t="s">
        <v>29</v>
      </c>
      <c r="O1369" s="4" t="s">
        <v>29</v>
      </c>
      <c r="P1369" s="4" t="s">
        <v>6</v>
      </c>
      <c r="Q1369" s="4" t="s">
        <v>6</v>
      </c>
      <c r="R1369" s="4" t="s">
        <v>9</v>
      </c>
      <c r="S1369" s="4" t="s">
        <v>13</v>
      </c>
      <c r="T1369" s="4" t="s">
        <v>9</v>
      </c>
      <c r="U1369" s="4" t="s">
        <v>9</v>
      </c>
      <c r="V1369" s="4" t="s">
        <v>10</v>
      </c>
    </row>
    <row r="1370" spans="1:13">
      <c r="A1370" t="n">
        <v>10965</v>
      </c>
      <c r="B1370" s="19" t="n">
        <v>19</v>
      </c>
      <c r="C1370" s="7" t="n">
        <v>1660</v>
      </c>
      <c r="D1370" s="7" t="s">
        <v>147</v>
      </c>
      <c r="E1370" s="7" t="s">
        <v>148</v>
      </c>
      <c r="F1370" s="7" t="s">
        <v>12</v>
      </c>
      <c r="G1370" s="7" t="n">
        <v>0</v>
      </c>
      <c r="H1370" s="7" t="n">
        <v>1</v>
      </c>
      <c r="I1370" s="7" t="n">
        <v>0</v>
      </c>
      <c r="J1370" s="7" t="n">
        <v>0</v>
      </c>
      <c r="K1370" s="7" t="n">
        <v>0</v>
      </c>
      <c r="L1370" s="7" t="n">
        <v>0</v>
      </c>
      <c r="M1370" s="7" t="n">
        <v>1</v>
      </c>
      <c r="N1370" s="7" t="n">
        <v>1.60000002384186</v>
      </c>
      <c r="O1370" s="7" t="n">
        <v>0.0900000035762787</v>
      </c>
      <c r="P1370" s="7" t="s">
        <v>149</v>
      </c>
      <c r="Q1370" s="7" t="s">
        <v>12</v>
      </c>
      <c r="R1370" s="7" t="n">
        <v>-1</v>
      </c>
      <c r="S1370" s="7" t="n">
        <v>0</v>
      </c>
      <c r="T1370" s="7" t="n">
        <v>0</v>
      </c>
      <c r="U1370" s="7" t="n">
        <v>0</v>
      </c>
      <c r="V1370" s="7" t="n">
        <v>0</v>
      </c>
    </row>
    <row r="1371" spans="1:13">
      <c r="A1371" t="s">
        <v>4</v>
      </c>
      <c r="B1371" s="4" t="s">
        <v>5</v>
      </c>
      <c r="C1371" s="4" t="s">
        <v>10</v>
      </c>
      <c r="D1371" s="4" t="s">
        <v>6</v>
      </c>
      <c r="E1371" s="4" t="s">
        <v>6</v>
      </c>
      <c r="F1371" s="4" t="s">
        <v>6</v>
      </c>
      <c r="G1371" s="4" t="s">
        <v>13</v>
      </c>
      <c r="H1371" s="4" t="s">
        <v>9</v>
      </c>
      <c r="I1371" s="4" t="s">
        <v>29</v>
      </c>
      <c r="J1371" s="4" t="s">
        <v>29</v>
      </c>
      <c r="K1371" s="4" t="s">
        <v>29</v>
      </c>
      <c r="L1371" s="4" t="s">
        <v>29</v>
      </c>
      <c r="M1371" s="4" t="s">
        <v>29</v>
      </c>
      <c r="N1371" s="4" t="s">
        <v>29</v>
      </c>
      <c r="O1371" s="4" t="s">
        <v>29</v>
      </c>
      <c r="P1371" s="4" t="s">
        <v>6</v>
      </c>
      <c r="Q1371" s="4" t="s">
        <v>6</v>
      </c>
      <c r="R1371" s="4" t="s">
        <v>9</v>
      </c>
      <c r="S1371" s="4" t="s">
        <v>13</v>
      </c>
      <c r="T1371" s="4" t="s">
        <v>9</v>
      </c>
      <c r="U1371" s="4" t="s">
        <v>9</v>
      </c>
      <c r="V1371" s="4" t="s">
        <v>10</v>
      </c>
    </row>
    <row r="1372" spans="1:13">
      <c r="A1372" t="n">
        <v>11048</v>
      </c>
      <c r="B1372" s="19" t="n">
        <v>19</v>
      </c>
      <c r="C1372" s="7" t="n">
        <v>1661</v>
      </c>
      <c r="D1372" s="7" t="s">
        <v>147</v>
      </c>
      <c r="E1372" s="7" t="s">
        <v>150</v>
      </c>
      <c r="F1372" s="7" t="s">
        <v>12</v>
      </c>
      <c r="G1372" s="7" t="n">
        <v>0</v>
      </c>
      <c r="H1372" s="7" t="n">
        <v>1</v>
      </c>
      <c r="I1372" s="7" t="n">
        <v>0</v>
      </c>
      <c r="J1372" s="7" t="n">
        <v>0</v>
      </c>
      <c r="K1372" s="7" t="n">
        <v>0</v>
      </c>
      <c r="L1372" s="7" t="n">
        <v>0</v>
      </c>
      <c r="M1372" s="7" t="n">
        <v>1</v>
      </c>
      <c r="N1372" s="7" t="n">
        <v>1.60000002384186</v>
      </c>
      <c r="O1372" s="7" t="n">
        <v>0.0900000035762787</v>
      </c>
      <c r="P1372" s="7" t="s">
        <v>149</v>
      </c>
      <c r="Q1372" s="7" t="s">
        <v>12</v>
      </c>
      <c r="R1372" s="7" t="n">
        <v>-1</v>
      </c>
      <c r="S1372" s="7" t="n">
        <v>0</v>
      </c>
      <c r="T1372" s="7" t="n">
        <v>0</v>
      </c>
      <c r="U1372" s="7" t="n">
        <v>0</v>
      </c>
      <c r="V1372" s="7" t="n">
        <v>0</v>
      </c>
    </row>
    <row r="1373" spans="1:13">
      <c r="A1373" t="s">
        <v>4</v>
      </c>
      <c r="B1373" s="4" t="s">
        <v>5</v>
      </c>
      <c r="C1373" s="4" t="s">
        <v>10</v>
      </c>
      <c r="D1373" s="4" t="s">
        <v>6</v>
      </c>
      <c r="E1373" s="4" t="s">
        <v>6</v>
      </c>
      <c r="F1373" s="4" t="s">
        <v>6</v>
      </c>
      <c r="G1373" s="4" t="s">
        <v>13</v>
      </c>
      <c r="H1373" s="4" t="s">
        <v>9</v>
      </c>
      <c r="I1373" s="4" t="s">
        <v>29</v>
      </c>
      <c r="J1373" s="4" t="s">
        <v>29</v>
      </c>
      <c r="K1373" s="4" t="s">
        <v>29</v>
      </c>
      <c r="L1373" s="4" t="s">
        <v>29</v>
      </c>
      <c r="M1373" s="4" t="s">
        <v>29</v>
      </c>
      <c r="N1373" s="4" t="s">
        <v>29</v>
      </c>
      <c r="O1373" s="4" t="s">
        <v>29</v>
      </c>
      <c r="P1373" s="4" t="s">
        <v>6</v>
      </c>
      <c r="Q1373" s="4" t="s">
        <v>6</v>
      </c>
      <c r="R1373" s="4" t="s">
        <v>9</v>
      </c>
      <c r="S1373" s="4" t="s">
        <v>13</v>
      </c>
      <c r="T1373" s="4" t="s">
        <v>9</v>
      </c>
      <c r="U1373" s="4" t="s">
        <v>9</v>
      </c>
      <c r="V1373" s="4" t="s">
        <v>10</v>
      </c>
    </row>
    <row r="1374" spans="1:13">
      <c r="A1374" t="n">
        <v>11131</v>
      </c>
      <c r="B1374" s="19" t="n">
        <v>19</v>
      </c>
      <c r="C1374" s="7" t="n">
        <v>1662</v>
      </c>
      <c r="D1374" s="7" t="s">
        <v>147</v>
      </c>
      <c r="E1374" s="7" t="s">
        <v>151</v>
      </c>
      <c r="F1374" s="7" t="s">
        <v>12</v>
      </c>
      <c r="G1374" s="7" t="n">
        <v>0</v>
      </c>
      <c r="H1374" s="7" t="n">
        <v>1</v>
      </c>
      <c r="I1374" s="7" t="n">
        <v>0</v>
      </c>
      <c r="J1374" s="7" t="n">
        <v>0</v>
      </c>
      <c r="K1374" s="7" t="n">
        <v>0</v>
      </c>
      <c r="L1374" s="7" t="n">
        <v>0</v>
      </c>
      <c r="M1374" s="7" t="n">
        <v>1</v>
      </c>
      <c r="N1374" s="7" t="n">
        <v>1.60000002384186</v>
      </c>
      <c r="O1374" s="7" t="n">
        <v>0.0900000035762787</v>
      </c>
      <c r="P1374" s="7" t="s">
        <v>149</v>
      </c>
      <c r="Q1374" s="7" t="s">
        <v>12</v>
      </c>
      <c r="R1374" s="7" t="n">
        <v>-1</v>
      </c>
      <c r="S1374" s="7" t="n">
        <v>0</v>
      </c>
      <c r="T1374" s="7" t="n">
        <v>0</v>
      </c>
      <c r="U1374" s="7" t="n">
        <v>0</v>
      </c>
      <c r="V1374" s="7" t="n">
        <v>0</v>
      </c>
    </row>
    <row r="1375" spans="1:13">
      <c r="A1375" t="s">
        <v>4</v>
      </c>
      <c r="B1375" s="4" t="s">
        <v>5</v>
      </c>
      <c r="C1375" s="4" t="s">
        <v>10</v>
      </c>
      <c r="D1375" s="4" t="s">
        <v>13</v>
      </c>
      <c r="E1375" s="4" t="s">
        <v>13</v>
      </c>
      <c r="F1375" s="4" t="s">
        <v>6</v>
      </c>
    </row>
    <row r="1376" spans="1:13">
      <c r="A1376" t="n">
        <v>11214</v>
      </c>
      <c r="B1376" s="27" t="n">
        <v>20</v>
      </c>
      <c r="C1376" s="7" t="n">
        <v>0</v>
      </c>
      <c r="D1376" s="7" t="n">
        <v>3</v>
      </c>
      <c r="E1376" s="7" t="n">
        <v>10</v>
      </c>
      <c r="F1376" s="7" t="s">
        <v>97</v>
      </c>
    </row>
    <row r="1377" spans="1:22">
      <c r="A1377" t="s">
        <v>4</v>
      </c>
      <c r="B1377" s="4" t="s">
        <v>5</v>
      </c>
      <c r="C1377" s="4" t="s">
        <v>10</v>
      </c>
    </row>
    <row r="1378" spans="1:22">
      <c r="A1378" t="n">
        <v>11232</v>
      </c>
      <c r="B1378" s="41" t="n">
        <v>16</v>
      </c>
      <c r="C1378" s="7" t="n">
        <v>0</v>
      </c>
    </row>
    <row r="1379" spans="1:22">
      <c r="A1379" t="s">
        <v>4</v>
      </c>
      <c r="B1379" s="4" t="s">
        <v>5</v>
      </c>
      <c r="C1379" s="4" t="s">
        <v>10</v>
      </c>
      <c r="D1379" s="4" t="s">
        <v>13</v>
      </c>
      <c r="E1379" s="4" t="s">
        <v>13</v>
      </c>
      <c r="F1379" s="4" t="s">
        <v>6</v>
      </c>
    </row>
    <row r="1380" spans="1:22">
      <c r="A1380" t="n">
        <v>11235</v>
      </c>
      <c r="B1380" s="27" t="n">
        <v>20</v>
      </c>
      <c r="C1380" s="7" t="n">
        <v>2</v>
      </c>
      <c r="D1380" s="7" t="n">
        <v>3</v>
      </c>
      <c r="E1380" s="7" t="n">
        <v>10</v>
      </c>
      <c r="F1380" s="7" t="s">
        <v>97</v>
      </c>
    </row>
    <row r="1381" spans="1:22">
      <c r="A1381" t="s">
        <v>4</v>
      </c>
      <c r="B1381" s="4" t="s">
        <v>5</v>
      </c>
      <c r="C1381" s="4" t="s">
        <v>10</v>
      </c>
    </row>
    <row r="1382" spans="1:22">
      <c r="A1382" t="n">
        <v>11253</v>
      </c>
      <c r="B1382" s="41" t="n">
        <v>16</v>
      </c>
      <c r="C1382" s="7" t="n">
        <v>0</v>
      </c>
    </row>
    <row r="1383" spans="1:22">
      <c r="A1383" t="s">
        <v>4</v>
      </c>
      <c r="B1383" s="4" t="s">
        <v>5</v>
      </c>
      <c r="C1383" s="4" t="s">
        <v>10</v>
      </c>
      <c r="D1383" s="4" t="s">
        <v>13</v>
      </c>
      <c r="E1383" s="4" t="s">
        <v>13</v>
      </c>
      <c r="F1383" s="4" t="s">
        <v>6</v>
      </c>
    </row>
    <row r="1384" spans="1:22">
      <c r="A1384" t="n">
        <v>11256</v>
      </c>
      <c r="B1384" s="27" t="n">
        <v>20</v>
      </c>
      <c r="C1384" s="7" t="n">
        <v>4</v>
      </c>
      <c r="D1384" s="7" t="n">
        <v>3</v>
      </c>
      <c r="E1384" s="7" t="n">
        <v>10</v>
      </c>
      <c r="F1384" s="7" t="s">
        <v>97</v>
      </c>
    </row>
    <row r="1385" spans="1:22">
      <c r="A1385" t="s">
        <v>4</v>
      </c>
      <c r="B1385" s="4" t="s">
        <v>5</v>
      </c>
      <c r="C1385" s="4" t="s">
        <v>10</v>
      </c>
    </row>
    <row r="1386" spans="1:22">
      <c r="A1386" t="n">
        <v>11274</v>
      </c>
      <c r="B1386" s="41" t="n">
        <v>16</v>
      </c>
      <c r="C1386" s="7" t="n">
        <v>0</v>
      </c>
    </row>
    <row r="1387" spans="1:22">
      <c r="A1387" t="s">
        <v>4</v>
      </c>
      <c r="B1387" s="4" t="s">
        <v>5</v>
      </c>
      <c r="C1387" s="4" t="s">
        <v>10</v>
      </c>
      <c r="D1387" s="4" t="s">
        <v>13</v>
      </c>
      <c r="E1387" s="4" t="s">
        <v>13</v>
      </c>
      <c r="F1387" s="4" t="s">
        <v>6</v>
      </c>
    </row>
    <row r="1388" spans="1:22">
      <c r="A1388" t="n">
        <v>11277</v>
      </c>
      <c r="B1388" s="27" t="n">
        <v>20</v>
      </c>
      <c r="C1388" s="7" t="n">
        <v>7</v>
      </c>
      <c r="D1388" s="7" t="n">
        <v>3</v>
      </c>
      <c r="E1388" s="7" t="n">
        <v>10</v>
      </c>
      <c r="F1388" s="7" t="s">
        <v>97</v>
      </c>
    </row>
    <row r="1389" spans="1:22">
      <c r="A1389" t="s">
        <v>4</v>
      </c>
      <c r="B1389" s="4" t="s">
        <v>5</v>
      </c>
      <c r="C1389" s="4" t="s">
        <v>10</v>
      </c>
    </row>
    <row r="1390" spans="1:22">
      <c r="A1390" t="n">
        <v>11295</v>
      </c>
      <c r="B1390" s="41" t="n">
        <v>16</v>
      </c>
      <c r="C1390" s="7" t="n">
        <v>0</v>
      </c>
    </row>
    <row r="1391" spans="1:22">
      <c r="A1391" t="s">
        <v>4</v>
      </c>
      <c r="B1391" s="4" t="s">
        <v>5</v>
      </c>
      <c r="C1391" s="4" t="s">
        <v>10</v>
      </c>
      <c r="D1391" s="4" t="s">
        <v>13</v>
      </c>
      <c r="E1391" s="4" t="s">
        <v>13</v>
      </c>
      <c r="F1391" s="4" t="s">
        <v>6</v>
      </c>
    </row>
    <row r="1392" spans="1:22">
      <c r="A1392" t="n">
        <v>11298</v>
      </c>
      <c r="B1392" s="27" t="n">
        <v>20</v>
      </c>
      <c r="C1392" s="7" t="n">
        <v>16</v>
      </c>
      <c r="D1392" s="7" t="n">
        <v>3</v>
      </c>
      <c r="E1392" s="7" t="n">
        <v>10</v>
      </c>
      <c r="F1392" s="7" t="s">
        <v>97</v>
      </c>
    </row>
    <row r="1393" spans="1:6">
      <c r="A1393" t="s">
        <v>4</v>
      </c>
      <c r="B1393" s="4" t="s">
        <v>5</v>
      </c>
      <c r="C1393" s="4" t="s">
        <v>10</v>
      </c>
    </row>
    <row r="1394" spans="1:6">
      <c r="A1394" t="n">
        <v>11316</v>
      </c>
      <c r="B1394" s="41" t="n">
        <v>16</v>
      </c>
      <c r="C1394" s="7" t="n">
        <v>0</v>
      </c>
    </row>
    <row r="1395" spans="1:6">
      <c r="A1395" t="s">
        <v>4</v>
      </c>
      <c r="B1395" s="4" t="s">
        <v>5</v>
      </c>
      <c r="C1395" s="4" t="s">
        <v>10</v>
      </c>
      <c r="D1395" s="4" t="s">
        <v>13</v>
      </c>
      <c r="E1395" s="4" t="s">
        <v>13</v>
      </c>
      <c r="F1395" s="4" t="s">
        <v>6</v>
      </c>
    </row>
    <row r="1396" spans="1:6">
      <c r="A1396" t="n">
        <v>11319</v>
      </c>
      <c r="B1396" s="27" t="n">
        <v>20</v>
      </c>
      <c r="C1396" s="7" t="n">
        <v>7032</v>
      </c>
      <c r="D1396" s="7" t="n">
        <v>3</v>
      </c>
      <c r="E1396" s="7" t="n">
        <v>10</v>
      </c>
      <c r="F1396" s="7" t="s">
        <v>97</v>
      </c>
    </row>
    <row r="1397" spans="1:6">
      <c r="A1397" t="s">
        <v>4</v>
      </c>
      <c r="B1397" s="4" t="s">
        <v>5</v>
      </c>
      <c r="C1397" s="4" t="s">
        <v>10</v>
      </c>
    </row>
    <row r="1398" spans="1:6">
      <c r="A1398" t="n">
        <v>11337</v>
      </c>
      <c r="B1398" s="41" t="n">
        <v>16</v>
      </c>
      <c r="C1398" s="7" t="n">
        <v>0</v>
      </c>
    </row>
    <row r="1399" spans="1:6">
      <c r="A1399" t="s">
        <v>4</v>
      </c>
      <c r="B1399" s="4" t="s">
        <v>5</v>
      </c>
      <c r="C1399" s="4" t="s">
        <v>10</v>
      </c>
      <c r="D1399" s="4" t="s">
        <v>13</v>
      </c>
      <c r="E1399" s="4" t="s">
        <v>13</v>
      </c>
      <c r="F1399" s="4" t="s">
        <v>6</v>
      </c>
    </row>
    <row r="1400" spans="1:6">
      <c r="A1400" t="n">
        <v>11340</v>
      </c>
      <c r="B1400" s="27" t="n">
        <v>20</v>
      </c>
      <c r="C1400" s="7" t="n">
        <v>1660</v>
      </c>
      <c r="D1400" s="7" t="n">
        <v>3</v>
      </c>
      <c r="E1400" s="7" t="n">
        <v>10</v>
      </c>
      <c r="F1400" s="7" t="s">
        <v>97</v>
      </c>
    </row>
    <row r="1401" spans="1:6">
      <c r="A1401" t="s">
        <v>4</v>
      </c>
      <c r="B1401" s="4" t="s">
        <v>5</v>
      </c>
      <c r="C1401" s="4" t="s">
        <v>10</v>
      </c>
    </row>
    <row r="1402" spans="1:6">
      <c r="A1402" t="n">
        <v>11358</v>
      </c>
      <c r="B1402" s="41" t="n">
        <v>16</v>
      </c>
      <c r="C1402" s="7" t="n">
        <v>0</v>
      </c>
    </row>
    <row r="1403" spans="1:6">
      <c r="A1403" t="s">
        <v>4</v>
      </c>
      <c r="B1403" s="4" t="s">
        <v>5</v>
      </c>
      <c r="C1403" s="4" t="s">
        <v>10</v>
      </c>
      <c r="D1403" s="4" t="s">
        <v>13</v>
      </c>
      <c r="E1403" s="4" t="s">
        <v>13</v>
      </c>
      <c r="F1403" s="4" t="s">
        <v>6</v>
      </c>
    </row>
    <row r="1404" spans="1:6">
      <c r="A1404" t="n">
        <v>11361</v>
      </c>
      <c r="B1404" s="27" t="n">
        <v>20</v>
      </c>
      <c r="C1404" s="7" t="n">
        <v>1661</v>
      </c>
      <c r="D1404" s="7" t="n">
        <v>3</v>
      </c>
      <c r="E1404" s="7" t="n">
        <v>10</v>
      </c>
      <c r="F1404" s="7" t="s">
        <v>97</v>
      </c>
    </row>
    <row r="1405" spans="1:6">
      <c r="A1405" t="s">
        <v>4</v>
      </c>
      <c r="B1405" s="4" t="s">
        <v>5</v>
      </c>
      <c r="C1405" s="4" t="s">
        <v>10</v>
      </c>
    </row>
    <row r="1406" spans="1:6">
      <c r="A1406" t="n">
        <v>11379</v>
      </c>
      <c r="B1406" s="41" t="n">
        <v>16</v>
      </c>
      <c r="C1406" s="7" t="n">
        <v>0</v>
      </c>
    </row>
    <row r="1407" spans="1:6">
      <c r="A1407" t="s">
        <v>4</v>
      </c>
      <c r="B1407" s="4" t="s">
        <v>5</v>
      </c>
      <c r="C1407" s="4" t="s">
        <v>10</v>
      </c>
      <c r="D1407" s="4" t="s">
        <v>13</v>
      </c>
      <c r="E1407" s="4" t="s">
        <v>13</v>
      </c>
      <c r="F1407" s="4" t="s">
        <v>6</v>
      </c>
    </row>
    <row r="1408" spans="1:6">
      <c r="A1408" t="n">
        <v>11382</v>
      </c>
      <c r="B1408" s="27" t="n">
        <v>20</v>
      </c>
      <c r="C1408" s="7" t="n">
        <v>1662</v>
      </c>
      <c r="D1408" s="7" t="n">
        <v>3</v>
      </c>
      <c r="E1408" s="7" t="n">
        <v>10</v>
      </c>
      <c r="F1408" s="7" t="s">
        <v>97</v>
      </c>
    </row>
    <row r="1409" spans="1:6">
      <c r="A1409" t="s">
        <v>4</v>
      </c>
      <c r="B1409" s="4" t="s">
        <v>5</v>
      </c>
      <c r="C1409" s="4" t="s">
        <v>10</v>
      </c>
    </row>
    <row r="1410" spans="1:6">
      <c r="A1410" t="n">
        <v>11400</v>
      </c>
      <c r="B1410" s="41" t="n">
        <v>16</v>
      </c>
      <c r="C1410" s="7" t="n">
        <v>0</v>
      </c>
    </row>
    <row r="1411" spans="1:6">
      <c r="A1411" t="s">
        <v>4</v>
      </c>
      <c r="B1411" s="4" t="s">
        <v>5</v>
      </c>
      <c r="C1411" s="4" t="s">
        <v>13</v>
      </c>
      <c r="D1411" s="4" t="s">
        <v>10</v>
      </c>
      <c r="E1411" s="4" t="s">
        <v>13</v>
      </c>
      <c r="F1411" s="4" t="s">
        <v>6</v>
      </c>
      <c r="G1411" s="4" t="s">
        <v>6</v>
      </c>
      <c r="H1411" s="4" t="s">
        <v>6</v>
      </c>
      <c r="I1411" s="4" t="s">
        <v>6</v>
      </c>
      <c r="J1411" s="4" t="s">
        <v>6</v>
      </c>
      <c r="K1411" s="4" t="s">
        <v>6</v>
      </c>
      <c r="L1411" s="4" t="s">
        <v>6</v>
      </c>
      <c r="M1411" s="4" t="s">
        <v>6</v>
      </c>
      <c r="N1411" s="4" t="s">
        <v>6</v>
      </c>
      <c r="O1411" s="4" t="s">
        <v>6</v>
      </c>
      <c r="P1411" s="4" t="s">
        <v>6</v>
      </c>
      <c r="Q1411" s="4" t="s">
        <v>6</v>
      </c>
      <c r="R1411" s="4" t="s">
        <v>6</v>
      </c>
      <c r="S1411" s="4" t="s">
        <v>6</v>
      </c>
      <c r="T1411" s="4" t="s">
        <v>6</v>
      </c>
      <c r="U1411" s="4" t="s">
        <v>6</v>
      </c>
    </row>
    <row r="1412" spans="1:6">
      <c r="A1412" t="n">
        <v>11403</v>
      </c>
      <c r="B1412" s="59" t="n">
        <v>36</v>
      </c>
      <c r="C1412" s="7" t="n">
        <v>8</v>
      </c>
      <c r="D1412" s="7" t="n">
        <v>0</v>
      </c>
      <c r="E1412" s="7" t="n">
        <v>0</v>
      </c>
      <c r="F1412" s="7" t="s">
        <v>152</v>
      </c>
      <c r="G1412" s="7" t="s">
        <v>12</v>
      </c>
      <c r="H1412" s="7" t="s">
        <v>12</v>
      </c>
      <c r="I1412" s="7" t="s">
        <v>12</v>
      </c>
      <c r="J1412" s="7" t="s">
        <v>12</v>
      </c>
      <c r="K1412" s="7" t="s">
        <v>12</v>
      </c>
      <c r="L1412" s="7" t="s">
        <v>12</v>
      </c>
      <c r="M1412" s="7" t="s">
        <v>12</v>
      </c>
      <c r="N1412" s="7" t="s">
        <v>12</v>
      </c>
      <c r="O1412" s="7" t="s">
        <v>12</v>
      </c>
      <c r="P1412" s="7" t="s">
        <v>12</v>
      </c>
      <c r="Q1412" s="7" t="s">
        <v>12</v>
      </c>
      <c r="R1412" s="7" t="s">
        <v>12</v>
      </c>
      <c r="S1412" s="7" t="s">
        <v>12</v>
      </c>
      <c r="T1412" s="7" t="s">
        <v>12</v>
      </c>
      <c r="U1412" s="7" t="s">
        <v>12</v>
      </c>
    </row>
    <row r="1413" spans="1:6">
      <c r="A1413" t="s">
        <v>4</v>
      </c>
      <c r="B1413" s="4" t="s">
        <v>5</v>
      </c>
      <c r="C1413" s="4" t="s">
        <v>13</v>
      </c>
      <c r="D1413" s="4" t="s">
        <v>10</v>
      </c>
      <c r="E1413" s="4" t="s">
        <v>13</v>
      </c>
      <c r="F1413" s="4" t="s">
        <v>6</v>
      </c>
      <c r="G1413" s="4" t="s">
        <v>6</v>
      </c>
      <c r="H1413" s="4" t="s">
        <v>6</v>
      </c>
      <c r="I1413" s="4" t="s">
        <v>6</v>
      </c>
      <c r="J1413" s="4" t="s">
        <v>6</v>
      </c>
      <c r="K1413" s="4" t="s">
        <v>6</v>
      </c>
      <c r="L1413" s="4" t="s">
        <v>6</v>
      </c>
      <c r="M1413" s="4" t="s">
        <v>6</v>
      </c>
      <c r="N1413" s="4" t="s">
        <v>6</v>
      </c>
      <c r="O1413" s="4" t="s">
        <v>6</v>
      </c>
      <c r="P1413" s="4" t="s">
        <v>6</v>
      </c>
      <c r="Q1413" s="4" t="s">
        <v>6</v>
      </c>
      <c r="R1413" s="4" t="s">
        <v>6</v>
      </c>
      <c r="S1413" s="4" t="s">
        <v>6</v>
      </c>
      <c r="T1413" s="4" t="s">
        <v>6</v>
      </c>
      <c r="U1413" s="4" t="s">
        <v>6</v>
      </c>
    </row>
    <row r="1414" spans="1:6">
      <c r="A1414" t="n">
        <v>11433</v>
      </c>
      <c r="B1414" s="59" t="n">
        <v>36</v>
      </c>
      <c r="C1414" s="7" t="n">
        <v>8</v>
      </c>
      <c r="D1414" s="7" t="n">
        <v>7</v>
      </c>
      <c r="E1414" s="7" t="n">
        <v>0</v>
      </c>
      <c r="F1414" s="7" t="s">
        <v>152</v>
      </c>
      <c r="G1414" s="7" t="s">
        <v>12</v>
      </c>
      <c r="H1414" s="7" t="s">
        <v>12</v>
      </c>
      <c r="I1414" s="7" t="s">
        <v>12</v>
      </c>
      <c r="J1414" s="7" t="s">
        <v>12</v>
      </c>
      <c r="K1414" s="7" t="s">
        <v>12</v>
      </c>
      <c r="L1414" s="7" t="s">
        <v>12</v>
      </c>
      <c r="M1414" s="7" t="s">
        <v>12</v>
      </c>
      <c r="N1414" s="7" t="s">
        <v>12</v>
      </c>
      <c r="O1414" s="7" t="s">
        <v>12</v>
      </c>
      <c r="P1414" s="7" t="s">
        <v>12</v>
      </c>
      <c r="Q1414" s="7" t="s">
        <v>12</v>
      </c>
      <c r="R1414" s="7" t="s">
        <v>12</v>
      </c>
      <c r="S1414" s="7" t="s">
        <v>12</v>
      </c>
      <c r="T1414" s="7" t="s">
        <v>12</v>
      </c>
      <c r="U1414" s="7" t="s">
        <v>12</v>
      </c>
    </row>
    <row r="1415" spans="1:6">
      <c r="A1415" t="s">
        <v>4</v>
      </c>
      <c r="B1415" s="4" t="s">
        <v>5</v>
      </c>
      <c r="C1415" s="4" t="s">
        <v>13</v>
      </c>
      <c r="D1415" s="4" t="s">
        <v>10</v>
      </c>
      <c r="E1415" s="4" t="s">
        <v>13</v>
      </c>
      <c r="F1415" s="4" t="s">
        <v>6</v>
      </c>
      <c r="G1415" s="4" t="s">
        <v>6</v>
      </c>
      <c r="H1415" s="4" t="s">
        <v>6</v>
      </c>
      <c r="I1415" s="4" t="s">
        <v>6</v>
      </c>
      <c r="J1415" s="4" t="s">
        <v>6</v>
      </c>
      <c r="K1415" s="4" t="s">
        <v>6</v>
      </c>
      <c r="L1415" s="4" t="s">
        <v>6</v>
      </c>
      <c r="M1415" s="4" t="s">
        <v>6</v>
      </c>
      <c r="N1415" s="4" t="s">
        <v>6</v>
      </c>
      <c r="O1415" s="4" t="s">
        <v>6</v>
      </c>
      <c r="P1415" s="4" t="s">
        <v>6</v>
      </c>
      <c r="Q1415" s="4" t="s">
        <v>6</v>
      </c>
      <c r="R1415" s="4" t="s">
        <v>6</v>
      </c>
      <c r="S1415" s="4" t="s">
        <v>6</v>
      </c>
      <c r="T1415" s="4" t="s">
        <v>6</v>
      </c>
      <c r="U1415" s="4" t="s">
        <v>6</v>
      </c>
    </row>
    <row r="1416" spans="1:6">
      <c r="A1416" t="n">
        <v>11463</v>
      </c>
      <c r="B1416" s="59" t="n">
        <v>36</v>
      </c>
      <c r="C1416" s="7" t="n">
        <v>8</v>
      </c>
      <c r="D1416" s="7" t="n">
        <v>2</v>
      </c>
      <c r="E1416" s="7" t="n">
        <v>0</v>
      </c>
      <c r="F1416" s="7" t="s">
        <v>152</v>
      </c>
      <c r="G1416" s="7" t="s">
        <v>12</v>
      </c>
      <c r="H1416" s="7" t="s">
        <v>12</v>
      </c>
      <c r="I1416" s="7" t="s">
        <v>12</v>
      </c>
      <c r="J1416" s="7" t="s">
        <v>12</v>
      </c>
      <c r="K1416" s="7" t="s">
        <v>12</v>
      </c>
      <c r="L1416" s="7" t="s">
        <v>12</v>
      </c>
      <c r="M1416" s="7" t="s">
        <v>12</v>
      </c>
      <c r="N1416" s="7" t="s">
        <v>12</v>
      </c>
      <c r="O1416" s="7" t="s">
        <v>12</v>
      </c>
      <c r="P1416" s="7" t="s">
        <v>12</v>
      </c>
      <c r="Q1416" s="7" t="s">
        <v>12</v>
      </c>
      <c r="R1416" s="7" t="s">
        <v>12</v>
      </c>
      <c r="S1416" s="7" t="s">
        <v>12</v>
      </c>
      <c r="T1416" s="7" t="s">
        <v>12</v>
      </c>
      <c r="U1416" s="7" t="s">
        <v>12</v>
      </c>
    </row>
    <row r="1417" spans="1:6">
      <c r="A1417" t="s">
        <v>4</v>
      </c>
      <c r="B1417" s="4" t="s">
        <v>5</v>
      </c>
      <c r="C1417" s="4" t="s">
        <v>13</v>
      </c>
      <c r="D1417" s="4" t="s">
        <v>10</v>
      </c>
      <c r="E1417" s="4" t="s">
        <v>13</v>
      </c>
      <c r="F1417" s="4" t="s">
        <v>6</v>
      </c>
      <c r="G1417" s="4" t="s">
        <v>6</v>
      </c>
      <c r="H1417" s="4" t="s">
        <v>6</v>
      </c>
      <c r="I1417" s="4" t="s">
        <v>6</v>
      </c>
      <c r="J1417" s="4" t="s">
        <v>6</v>
      </c>
      <c r="K1417" s="4" t="s">
        <v>6</v>
      </c>
      <c r="L1417" s="4" t="s">
        <v>6</v>
      </c>
      <c r="M1417" s="4" t="s">
        <v>6</v>
      </c>
      <c r="N1417" s="4" t="s">
        <v>6</v>
      </c>
      <c r="O1417" s="4" t="s">
        <v>6</v>
      </c>
      <c r="P1417" s="4" t="s">
        <v>6</v>
      </c>
      <c r="Q1417" s="4" t="s">
        <v>6</v>
      </c>
      <c r="R1417" s="4" t="s">
        <v>6</v>
      </c>
      <c r="S1417" s="4" t="s">
        <v>6</v>
      </c>
      <c r="T1417" s="4" t="s">
        <v>6</v>
      </c>
      <c r="U1417" s="4" t="s">
        <v>6</v>
      </c>
    </row>
    <row r="1418" spans="1:6">
      <c r="A1418" t="n">
        <v>11493</v>
      </c>
      <c r="B1418" s="59" t="n">
        <v>36</v>
      </c>
      <c r="C1418" s="7" t="n">
        <v>8</v>
      </c>
      <c r="D1418" s="7" t="n">
        <v>16</v>
      </c>
      <c r="E1418" s="7" t="n">
        <v>0</v>
      </c>
      <c r="F1418" s="7" t="s">
        <v>152</v>
      </c>
      <c r="G1418" s="7" t="s">
        <v>12</v>
      </c>
      <c r="H1418" s="7" t="s">
        <v>12</v>
      </c>
      <c r="I1418" s="7" t="s">
        <v>12</v>
      </c>
      <c r="J1418" s="7" t="s">
        <v>12</v>
      </c>
      <c r="K1418" s="7" t="s">
        <v>12</v>
      </c>
      <c r="L1418" s="7" t="s">
        <v>12</v>
      </c>
      <c r="M1418" s="7" t="s">
        <v>12</v>
      </c>
      <c r="N1418" s="7" t="s">
        <v>12</v>
      </c>
      <c r="O1418" s="7" t="s">
        <v>12</v>
      </c>
      <c r="P1418" s="7" t="s">
        <v>12</v>
      </c>
      <c r="Q1418" s="7" t="s">
        <v>12</v>
      </c>
      <c r="R1418" s="7" t="s">
        <v>12</v>
      </c>
      <c r="S1418" s="7" t="s">
        <v>12</v>
      </c>
      <c r="T1418" s="7" t="s">
        <v>12</v>
      </c>
      <c r="U1418" s="7" t="s">
        <v>12</v>
      </c>
    </row>
    <row r="1419" spans="1:6">
      <c r="A1419" t="s">
        <v>4</v>
      </c>
      <c r="B1419" s="4" t="s">
        <v>5</v>
      </c>
      <c r="C1419" s="4" t="s">
        <v>13</v>
      </c>
      <c r="D1419" s="4" t="s">
        <v>10</v>
      </c>
      <c r="E1419" s="4" t="s">
        <v>13</v>
      </c>
      <c r="F1419" s="4" t="s">
        <v>6</v>
      </c>
      <c r="G1419" s="4" t="s">
        <v>6</v>
      </c>
      <c r="H1419" s="4" t="s">
        <v>6</v>
      </c>
      <c r="I1419" s="4" t="s">
        <v>6</v>
      </c>
      <c r="J1419" s="4" t="s">
        <v>6</v>
      </c>
      <c r="K1419" s="4" t="s">
        <v>6</v>
      </c>
      <c r="L1419" s="4" t="s">
        <v>6</v>
      </c>
      <c r="M1419" s="4" t="s">
        <v>6</v>
      </c>
      <c r="N1419" s="4" t="s">
        <v>6</v>
      </c>
      <c r="O1419" s="4" t="s">
        <v>6</v>
      </c>
      <c r="P1419" s="4" t="s">
        <v>6</v>
      </c>
      <c r="Q1419" s="4" t="s">
        <v>6</v>
      </c>
      <c r="R1419" s="4" t="s">
        <v>6</v>
      </c>
      <c r="S1419" s="4" t="s">
        <v>6</v>
      </c>
      <c r="T1419" s="4" t="s">
        <v>6</v>
      </c>
      <c r="U1419" s="4" t="s">
        <v>6</v>
      </c>
    </row>
    <row r="1420" spans="1:6">
      <c r="A1420" t="n">
        <v>11523</v>
      </c>
      <c r="B1420" s="59" t="n">
        <v>36</v>
      </c>
      <c r="C1420" s="7" t="n">
        <v>8</v>
      </c>
      <c r="D1420" s="7" t="n">
        <v>4</v>
      </c>
      <c r="E1420" s="7" t="n">
        <v>0</v>
      </c>
      <c r="F1420" s="7" t="s">
        <v>152</v>
      </c>
      <c r="G1420" s="7" t="s">
        <v>12</v>
      </c>
      <c r="H1420" s="7" t="s">
        <v>12</v>
      </c>
      <c r="I1420" s="7" t="s">
        <v>12</v>
      </c>
      <c r="J1420" s="7" t="s">
        <v>12</v>
      </c>
      <c r="K1420" s="7" t="s">
        <v>12</v>
      </c>
      <c r="L1420" s="7" t="s">
        <v>12</v>
      </c>
      <c r="M1420" s="7" t="s">
        <v>12</v>
      </c>
      <c r="N1420" s="7" t="s">
        <v>12</v>
      </c>
      <c r="O1420" s="7" t="s">
        <v>12</v>
      </c>
      <c r="P1420" s="7" t="s">
        <v>12</v>
      </c>
      <c r="Q1420" s="7" t="s">
        <v>12</v>
      </c>
      <c r="R1420" s="7" t="s">
        <v>12</v>
      </c>
      <c r="S1420" s="7" t="s">
        <v>12</v>
      </c>
      <c r="T1420" s="7" t="s">
        <v>12</v>
      </c>
      <c r="U1420" s="7" t="s">
        <v>12</v>
      </c>
    </row>
    <row r="1421" spans="1:6">
      <c r="A1421" t="s">
        <v>4</v>
      </c>
      <c r="B1421" s="4" t="s">
        <v>5</v>
      </c>
      <c r="C1421" s="4" t="s">
        <v>10</v>
      </c>
      <c r="D1421" s="4" t="s">
        <v>29</v>
      </c>
      <c r="E1421" s="4" t="s">
        <v>29</v>
      </c>
      <c r="F1421" s="4" t="s">
        <v>29</v>
      </c>
      <c r="G1421" s="4" t="s">
        <v>29</v>
      </c>
    </row>
    <row r="1422" spans="1:6">
      <c r="A1422" t="n">
        <v>11553</v>
      </c>
      <c r="B1422" s="58" t="n">
        <v>46</v>
      </c>
      <c r="C1422" s="7" t="n">
        <v>0</v>
      </c>
      <c r="D1422" s="7" t="n">
        <v>-7.94999980926514</v>
      </c>
      <c r="E1422" s="7" t="n">
        <v>12</v>
      </c>
      <c r="F1422" s="7" t="n">
        <v>-145.600006103516</v>
      </c>
      <c r="G1422" s="7" t="n">
        <v>180</v>
      </c>
    </row>
    <row r="1423" spans="1:6">
      <c r="A1423" t="s">
        <v>4</v>
      </c>
      <c r="B1423" s="4" t="s">
        <v>5</v>
      </c>
      <c r="C1423" s="4" t="s">
        <v>10</v>
      </c>
      <c r="D1423" s="4" t="s">
        <v>29</v>
      </c>
      <c r="E1423" s="4" t="s">
        <v>29</v>
      </c>
      <c r="F1423" s="4" t="s">
        <v>29</v>
      </c>
      <c r="G1423" s="4" t="s">
        <v>29</v>
      </c>
    </row>
    <row r="1424" spans="1:6">
      <c r="A1424" t="n">
        <v>11572</v>
      </c>
      <c r="B1424" s="58" t="n">
        <v>46</v>
      </c>
      <c r="C1424" s="7" t="n">
        <v>2</v>
      </c>
      <c r="D1424" s="7" t="n">
        <v>-8.85000038146973</v>
      </c>
      <c r="E1424" s="7" t="n">
        <v>12</v>
      </c>
      <c r="F1424" s="7" t="n">
        <v>-143.699996948242</v>
      </c>
      <c r="G1424" s="7" t="n">
        <v>180</v>
      </c>
    </row>
    <row r="1425" spans="1:21">
      <c r="A1425" t="s">
        <v>4</v>
      </c>
      <c r="B1425" s="4" t="s">
        <v>5</v>
      </c>
      <c r="C1425" s="4" t="s">
        <v>10</v>
      </c>
      <c r="D1425" s="4" t="s">
        <v>29</v>
      </c>
      <c r="E1425" s="4" t="s">
        <v>29</v>
      </c>
      <c r="F1425" s="4" t="s">
        <v>29</v>
      </c>
      <c r="G1425" s="4" t="s">
        <v>29</v>
      </c>
    </row>
    <row r="1426" spans="1:21">
      <c r="A1426" t="n">
        <v>11591</v>
      </c>
      <c r="B1426" s="58" t="n">
        <v>46</v>
      </c>
      <c r="C1426" s="7" t="n">
        <v>4</v>
      </c>
      <c r="D1426" s="7" t="n">
        <v>-8.5</v>
      </c>
      <c r="E1426" s="7" t="n">
        <v>12</v>
      </c>
      <c r="F1426" s="7" t="n">
        <v>-142.100006103516</v>
      </c>
      <c r="G1426" s="7" t="n">
        <v>180</v>
      </c>
    </row>
    <row r="1427" spans="1:21">
      <c r="A1427" t="s">
        <v>4</v>
      </c>
      <c r="B1427" s="4" t="s">
        <v>5</v>
      </c>
      <c r="C1427" s="4" t="s">
        <v>10</v>
      </c>
      <c r="D1427" s="4" t="s">
        <v>29</v>
      </c>
      <c r="E1427" s="4" t="s">
        <v>29</v>
      </c>
      <c r="F1427" s="4" t="s">
        <v>29</v>
      </c>
      <c r="G1427" s="4" t="s">
        <v>29</v>
      </c>
    </row>
    <row r="1428" spans="1:21">
      <c r="A1428" t="n">
        <v>11610</v>
      </c>
      <c r="B1428" s="58" t="n">
        <v>46</v>
      </c>
      <c r="C1428" s="7" t="n">
        <v>7</v>
      </c>
      <c r="D1428" s="7" t="n">
        <v>-7.09999990463257</v>
      </c>
      <c r="E1428" s="7" t="n">
        <v>12</v>
      </c>
      <c r="F1428" s="7" t="n">
        <v>-144.25</v>
      </c>
      <c r="G1428" s="7" t="n">
        <v>180</v>
      </c>
    </row>
    <row r="1429" spans="1:21">
      <c r="A1429" t="s">
        <v>4</v>
      </c>
      <c r="B1429" s="4" t="s">
        <v>5</v>
      </c>
      <c r="C1429" s="4" t="s">
        <v>10</v>
      </c>
      <c r="D1429" s="4" t="s">
        <v>29</v>
      </c>
      <c r="E1429" s="4" t="s">
        <v>29</v>
      </c>
      <c r="F1429" s="4" t="s">
        <v>29</v>
      </c>
      <c r="G1429" s="4" t="s">
        <v>29</v>
      </c>
    </row>
    <row r="1430" spans="1:21">
      <c r="A1430" t="n">
        <v>11629</v>
      </c>
      <c r="B1430" s="58" t="n">
        <v>46</v>
      </c>
      <c r="C1430" s="7" t="n">
        <v>16</v>
      </c>
      <c r="D1430" s="7" t="n">
        <v>-7.40000009536743</v>
      </c>
      <c r="E1430" s="7" t="n">
        <v>12</v>
      </c>
      <c r="F1430" s="7" t="n">
        <v>-142.649993896484</v>
      </c>
      <c r="G1430" s="7" t="n">
        <v>180</v>
      </c>
    </row>
    <row r="1431" spans="1:21">
      <c r="A1431" t="s">
        <v>4</v>
      </c>
      <c r="B1431" s="4" t="s">
        <v>5</v>
      </c>
      <c r="C1431" s="4" t="s">
        <v>10</v>
      </c>
      <c r="D1431" s="4" t="s">
        <v>29</v>
      </c>
      <c r="E1431" s="4" t="s">
        <v>29</v>
      </c>
      <c r="F1431" s="4" t="s">
        <v>29</v>
      </c>
      <c r="G1431" s="4" t="s">
        <v>29</v>
      </c>
    </row>
    <row r="1432" spans="1:21">
      <c r="A1432" t="n">
        <v>11648</v>
      </c>
      <c r="B1432" s="58" t="n">
        <v>46</v>
      </c>
      <c r="C1432" s="7" t="n">
        <v>7032</v>
      </c>
      <c r="D1432" s="7" t="n">
        <v>-8.39999961853027</v>
      </c>
      <c r="E1432" s="7" t="n">
        <v>12</v>
      </c>
      <c r="F1432" s="7" t="n">
        <v>-145.100006103516</v>
      </c>
      <c r="G1432" s="7" t="n">
        <v>180</v>
      </c>
    </row>
    <row r="1433" spans="1:21">
      <c r="A1433" t="s">
        <v>4</v>
      </c>
      <c r="B1433" s="4" t="s">
        <v>5</v>
      </c>
      <c r="C1433" s="4" t="s">
        <v>10</v>
      </c>
      <c r="D1433" s="4" t="s">
        <v>29</v>
      </c>
      <c r="E1433" s="4" t="s">
        <v>29</v>
      </c>
      <c r="F1433" s="4" t="s">
        <v>29</v>
      </c>
      <c r="G1433" s="4" t="s">
        <v>29</v>
      </c>
    </row>
    <row r="1434" spans="1:21">
      <c r="A1434" t="n">
        <v>11667</v>
      </c>
      <c r="B1434" s="58" t="n">
        <v>46</v>
      </c>
      <c r="C1434" s="7" t="n">
        <v>1660</v>
      </c>
      <c r="D1434" s="7" t="n">
        <v>-7.94999980926514</v>
      </c>
      <c r="E1434" s="7" t="n">
        <v>12</v>
      </c>
      <c r="F1434" s="7" t="n">
        <v>-156.050003051758</v>
      </c>
      <c r="G1434" s="7" t="n">
        <v>0</v>
      </c>
    </row>
    <row r="1435" spans="1:21">
      <c r="A1435" t="s">
        <v>4</v>
      </c>
      <c r="B1435" s="4" t="s">
        <v>5</v>
      </c>
      <c r="C1435" s="4" t="s">
        <v>10</v>
      </c>
      <c r="D1435" s="4" t="s">
        <v>29</v>
      </c>
      <c r="E1435" s="4" t="s">
        <v>29</v>
      </c>
      <c r="F1435" s="4" t="s">
        <v>29</v>
      </c>
      <c r="G1435" s="4" t="s">
        <v>29</v>
      </c>
    </row>
    <row r="1436" spans="1:21">
      <c r="A1436" t="n">
        <v>11686</v>
      </c>
      <c r="B1436" s="58" t="n">
        <v>46</v>
      </c>
      <c r="C1436" s="7" t="n">
        <v>1661</v>
      </c>
      <c r="D1436" s="7" t="n">
        <v>-12</v>
      </c>
      <c r="E1436" s="7" t="n">
        <v>12</v>
      </c>
      <c r="F1436" s="7" t="n">
        <v>-154.899993896484</v>
      </c>
      <c r="G1436" s="7" t="n">
        <v>20</v>
      </c>
    </row>
    <row r="1437" spans="1:21">
      <c r="A1437" t="s">
        <v>4</v>
      </c>
      <c r="B1437" s="4" t="s">
        <v>5</v>
      </c>
      <c r="C1437" s="4" t="s">
        <v>10</v>
      </c>
      <c r="D1437" s="4" t="s">
        <v>29</v>
      </c>
      <c r="E1437" s="4" t="s">
        <v>29</v>
      </c>
      <c r="F1437" s="4" t="s">
        <v>29</v>
      </c>
      <c r="G1437" s="4" t="s">
        <v>29</v>
      </c>
    </row>
    <row r="1438" spans="1:21">
      <c r="A1438" t="n">
        <v>11705</v>
      </c>
      <c r="B1438" s="58" t="n">
        <v>46</v>
      </c>
      <c r="C1438" s="7" t="n">
        <v>1662</v>
      </c>
      <c r="D1438" s="7" t="n">
        <v>-4</v>
      </c>
      <c r="E1438" s="7" t="n">
        <v>12</v>
      </c>
      <c r="F1438" s="7" t="n">
        <v>-154.899993896484</v>
      </c>
      <c r="G1438" s="7" t="n">
        <v>340</v>
      </c>
    </row>
    <row r="1439" spans="1:21">
      <c r="A1439" t="s">
        <v>4</v>
      </c>
      <c r="B1439" s="4" t="s">
        <v>5</v>
      </c>
      <c r="C1439" s="4" t="s">
        <v>13</v>
      </c>
      <c r="D1439" s="4" t="s">
        <v>13</v>
      </c>
      <c r="E1439" s="4" t="s">
        <v>29</v>
      </c>
      <c r="F1439" s="4" t="s">
        <v>29</v>
      </c>
      <c r="G1439" s="4" t="s">
        <v>29</v>
      </c>
      <c r="H1439" s="4" t="s">
        <v>10</v>
      </c>
    </row>
    <row r="1440" spans="1:21">
      <c r="A1440" t="n">
        <v>11724</v>
      </c>
      <c r="B1440" s="52" t="n">
        <v>45</v>
      </c>
      <c r="C1440" s="7" t="n">
        <v>2</v>
      </c>
      <c r="D1440" s="7" t="n">
        <v>3</v>
      </c>
      <c r="E1440" s="7" t="n">
        <v>-7.94999980926514</v>
      </c>
      <c r="F1440" s="7" t="n">
        <v>13.3500003814697</v>
      </c>
      <c r="G1440" s="7" t="n">
        <v>-141.949996948242</v>
      </c>
      <c r="H1440" s="7" t="n">
        <v>0</v>
      </c>
    </row>
    <row r="1441" spans="1:8">
      <c r="A1441" t="s">
        <v>4</v>
      </c>
      <c r="B1441" s="4" t="s">
        <v>5</v>
      </c>
      <c r="C1441" s="4" t="s">
        <v>13</v>
      </c>
      <c r="D1441" s="4" t="s">
        <v>13</v>
      </c>
      <c r="E1441" s="4" t="s">
        <v>29</v>
      </c>
      <c r="F1441" s="4" t="s">
        <v>29</v>
      </c>
      <c r="G1441" s="4" t="s">
        <v>29</v>
      </c>
      <c r="H1441" s="4" t="s">
        <v>10</v>
      </c>
      <c r="I1441" s="4" t="s">
        <v>13</v>
      </c>
    </row>
    <row r="1442" spans="1:8">
      <c r="A1442" t="n">
        <v>11741</v>
      </c>
      <c r="B1442" s="52" t="n">
        <v>45</v>
      </c>
      <c r="C1442" s="7" t="n">
        <v>4</v>
      </c>
      <c r="D1442" s="7" t="n">
        <v>3</v>
      </c>
      <c r="E1442" s="7" t="n">
        <v>21.5499992370605</v>
      </c>
      <c r="F1442" s="7" t="n">
        <v>334.149993896484</v>
      </c>
      <c r="G1442" s="7" t="n">
        <v>0</v>
      </c>
      <c r="H1442" s="7" t="n">
        <v>0</v>
      </c>
      <c r="I1442" s="7" t="n">
        <v>0</v>
      </c>
    </row>
    <row r="1443" spans="1:8">
      <c r="A1443" t="s">
        <v>4</v>
      </c>
      <c r="B1443" s="4" t="s">
        <v>5</v>
      </c>
      <c r="C1443" s="4" t="s">
        <v>13</v>
      </c>
      <c r="D1443" s="4" t="s">
        <v>13</v>
      </c>
      <c r="E1443" s="4" t="s">
        <v>29</v>
      </c>
      <c r="F1443" s="4" t="s">
        <v>10</v>
      </c>
    </row>
    <row r="1444" spans="1:8">
      <c r="A1444" t="n">
        <v>11759</v>
      </c>
      <c r="B1444" s="52" t="n">
        <v>45</v>
      </c>
      <c r="C1444" s="7" t="n">
        <v>5</v>
      </c>
      <c r="D1444" s="7" t="n">
        <v>3</v>
      </c>
      <c r="E1444" s="7" t="n">
        <v>3.5</v>
      </c>
      <c r="F1444" s="7" t="n">
        <v>0</v>
      </c>
    </row>
    <row r="1445" spans="1:8">
      <c r="A1445" t="s">
        <v>4</v>
      </c>
      <c r="B1445" s="4" t="s">
        <v>5</v>
      </c>
      <c r="C1445" s="4" t="s">
        <v>13</v>
      </c>
      <c r="D1445" s="4" t="s">
        <v>13</v>
      </c>
      <c r="E1445" s="4" t="s">
        <v>29</v>
      </c>
      <c r="F1445" s="4" t="s">
        <v>10</v>
      </c>
    </row>
    <row r="1446" spans="1:8">
      <c r="A1446" t="n">
        <v>11768</v>
      </c>
      <c r="B1446" s="52" t="n">
        <v>45</v>
      </c>
      <c r="C1446" s="7" t="n">
        <v>11</v>
      </c>
      <c r="D1446" s="7" t="n">
        <v>3</v>
      </c>
      <c r="E1446" s="7" t="n">
        <v>38</v>
      </c>
      <c r="F1446" s="7" t="n">
        <v>0</v>
      </c>
    </row>
    <row r="1447" spans="1:8">
      <c r="A1447" t="s">
        <v>4</v>
      </c>
      <c r="B1447" s="4" t="s">
        <v>5</v>
      </c>
      <c r="C1447" s="4" t="s">
        <v>13</v>
      </c>
      <c r="D1447" s="4" t="s">
        <v>13</v>
      </c>
      <c r="E1447" s="4" t="s">
        <v>29</v>
      </c>
      <c r="F1447" s="4" t="s">
        <v>29</v>
      </c>
      <c r="G1447" s="4" t="s">
        <v>29</v>
      </c>
      <c r="H1447" s="4" t="s">
        <v>10</v>
      </c>
    </row>
    <row r="1448" spans="1:8">
      <c r="A1448" t="n">
        <v>11777</v>
      </c>
      <c r="B1448" s="52" t="n">
        <v>45</v>
      </c>
      <c r="C1448" s="7" t="n">
        <v>2</v>
      </c>
      <c r="D1448" s="7" t="n">
        <v>3</v>
      </c>
      <c r="E1448" s="7" t="n">
        <v>-7.94999980926514</v>
      </c>
      <c r="F1448" s="7" t="n">
        <v>13.8500003814697</v>
      </c>
      <c r="G1448" s="7" t="n">
        <v>-155.949996948242</v>
      </c>
      <c r="H1448" s="7" t="n">
        <v>4000</v>
      </c>
    </row>
    <row r="1449" spans="1:8">
      <c r="A1449" t="s">
        <v>4</v>
      </c>
      <c r="B1449" s="4" t="s">
        <v>5</v>
      </c>
      <c r="C1449" s="4" t="s">
        <v>13</v>
      </c>
      <c r="D1449" s="4" t="s">
        <v>13</v>
      </c>
      <c r="E1449" s="4" t="s">
        <v>29</v>
      </c>
      <c r="F1449" s="4" t="s">
        <v>29</v>
      </c>
      <c r="G1449" s="4" t="s">
        <v>29</v>
      </c>
      <c r="H1449" s="4" t="s">
        <v>10</v>
      </c>
      <c r="I1449" s="4" t="s">
        <v>13</v>
      </c>
    </row>
    <row r="1450" spans="1:8">
      <c r="A1450" t="n">
        <v>11794</v>
      </c>
      <c r="B1450" s="52" t="n">
        <v>45</v>
      </c>
      <c r="C1450" s="7" t="n">
        <v>4</v>
      </c>
      <c r="D1450" s="7" t="n">
        <v>3</v>
      </c>
      <c r="E1450" s="7" t="n">
        <v>1.75</v>
      </c>
      <c r="F1450" s="7" t="n">
        <v>353.75</v>
      </c>
      <c r="G1450" s="7" t="n">
        <v>0</v>
      </c>
      <c r="H1450" s="7" t="n">
        <v>4000</v>
      </c>
      <c r="I1450" s="7" t="n">
        <v>1</v>
      </c>
    </row>
    <row r="1451" spans="1:8">
      <c r="A1451" t="s">
        <v>4</v>
      </c>
      <c r="B1451" s="4" t="s">
        <v>5</v>
      </c>
      <c r="C1451" s="4" t="s">
        <v>13</v>
      </c>
      <c r="D1451" s="4" t="s">
        <v>13</v>
      </c>
      <c r="E1451" s="4" t="s">
        <v>29</v>
      </c>
      <c r="F1451" s="4" t="s">
        <v>10</v>
      </c>
    </row>
    <row r="1452" spans="1:8">
      <c r="A1452" t="n">
        <v>11812</v>
      </c>
      <c r="B1452" s="52" t="n">
        <v>45</v>
      </c>
      <c r="C1452" s="7" t="n">
        <v>5</v>
      </c>
      <c r="D1452" s="7" t="n">
        <v>3</v>
      </c>
      <c r="E1452" s="7" t="n">
        <v>10</v>
      </c>
      <c r="F1452" s="7" t="n">
        <v>4000</v>
      </c>
    </row>
    <row r="1453" spans="1:8">
      <c r="A1453" t="s">
        <v>4</v>
      </c>
      <c r="B1453" s="4" t="s">
        <v>5</v>
      </c>
      <c r="C1453" s="4" t="s">
        <v>10</v>
      </c>
      <c r="D1453" s="4" t="s">
        <v>10</v>
      </c>
      <c r="E1453" s="4" t="s">
        <v>29</v>
      </c>
      <c r="F1453" s="4" t="s">
        <v>29</v>
      </c>
      <c r="G1453" s="4" t="s">
        <v>29</v>
      </c>
      <c r="H1453" s="4" t="s">
        <v>29</v>
      </c>
      <c r="I1453" s="4" t="s">
        <v>13</v>
      </c>
      <c r="J1453" s="4" t="s">
        <v>10</v>
      </c>
    </row>
    <row r="1454" spans="1:8">
      <c r="A1454" t="n">
        <v>11821</v>
      </c>
      <c r="B1454" s="60" t="n">
        <v>55</v>
      </c>
      <c r="C1454" s="7" t="n">
        <v>0</v>
      </c>
      <c r="D1454" s="7" t="n">
        <v>65533</v>
      </c>
      <c r="E1454" s="7" t="n">
        <v>-7.94999980926514</v>
      </c>
      <c r="F1454" s="7" t="n">
        <v>12</v>
      </c>
      <c r="G1454" s="7" t="n">
        <v>-150.100006103516</v>
      </c>
      <c r="H1454" s="7" t="n">
        <v>1.20000004768372</v>
      </c>
      <c r="I1454" s="7" t="n">
        <v>1</v>
      </c>
      <c r="J1454" s="7" t="n">
        <v>0</v>
      </c>
    </row>
    <row r="1455" spans="1:8">
      <c r="A1455" t="s">
        <v>4</v>
      </c>
      <c r="B1455" s="4" t="s">
        <v>5</v>
      </c>
      <c r="C1455" s="4" t="s">
        <v>10</v>
      </c>
      <c r="D1455" s="4" t="s">
        <v>10</v>
      </c>
      <c r="E1455" s="4" t="s">
        <v>29</v>
      </c>
      <c r="F1455" s="4" t="s">
        <v>29</v>
      </c>
      <c r="G1455" s="4" t="s">
        <v>29</v>
      </c>
      <c r="H1455" s="4" t="s">
        <v>29</v>
      </c>
      <c r="I1455" s="4" t="s">
        <v>13</v>
      </c>
      <c r="J1455" s="4" t="s">
        <v>10</v>
      </c>
    </row>
    <row r="1456" spans="1:8">
      <c r="A1456" t="n">
        <v>11845</v>
      </c>
      <c r="B1456" s="60" t="n">
        <v>55</v>
      </c>
      <c r="C1456" s="7" t="n">
        <v>2</v>
      </c>
      <c r="D1456" s="7" t="n">
        <v>65533</v>
      </c>
      <c r="E1456" s="7" t="n">
        <v>-9.14999961853027</v>
      </c>
      <c r="F1456" s="7" t="n">
        <v>12</v>
      </c>
      <c r="G1456" s="7" t="n">
        <v>-148.949996948242</v>
      </c>
      <c r="H1456" s="7" t="n">
        <v>1.20000004768372</v>
      </c>
      <c r="I1456" s="7" t="n">
        <v>1</v>
      </c>
      <c r="J1456" s="7" t="n">
        <v>0</v>
      </c>
    </row>
    <row r="1457" spans="1:10">
      <c r="A1457" t="s">
        <v>4</v>
      </c>
      <c r="B1457" s="4" t="s">
        <v>5</v>
      </c>
      <c r="C1457" s="4" t="s">
        <v>10</v>
      </c>
      <c r="D1457" s="4" t="s">
        <v>10</v>
      </c>
      <c r="E1457" s="4" t="s">
        <v>29</v>
      </c>
      <c r="F1457" s="4" t="s">
        <v>29</v>
      </c>
      <c r="G1457" s="4" t="s">
        <v>29</v>
      </c>
      <c r="H1457" s="4" t="s">
        <v>29</v>
      </c>
      <c r="I1457" s="4" t="s">
        <v>13</v>
      </c>
      <c r="J1457" s="4" t="s">
        <v>10</v>
      </c>
    </row>
    <row r="1458" spans="1:10">
      <c r="A1458" t="n">
        <v>11869</v>
      </c>
      <c r="B1458" s="60" t="n">
        <v>55</v>
      </c>
      <c r="C1458" s="7" t="n">
        <v>4</v>
      </c>
      <c r="D1458" s="7" t="n">
        <v>65533</v>
      </c>
      <c r="E1458" s="7" t="n">
        <v>-8.30000019073486</v>
      </c>
      <c r="F1458" s="7" t="n">
        <v>12</v>
      </c>
      <c r="G1458" s="7" t="n">
        <v>-147.850006103516</v>
      </c>
      <c r="H1458" s="7" t="n">
        <v>1.20000004768372</v>
      </c>
      <c r="I1458" s="7" t="n">
        <v>1</v>
      </c>
      <c r="J1458" s="7" t="n">
        <v>0</v>
      </c>
    </row>
    <row r="1459" spans="1:10">
      <c r="A1459" t="s">
        <v>4</v>
      </c>
      <c r="B1459" s="4" t="s">
        <v>5</v>
      </c>
      <c r="C1459" s="4" t="s">
        <v>10</v>
      </c>
      <c r="D1459" s="4" t="s">
        <v>10</v>
      </c>
      <c r="E1459" s="4" t="s">
        <v>29</v>
      </c>
      <c r="F1459" s="4" t="s">
        <v>29</v>
      </c>
      <c r="G1459" s="4" t="s">
        <v>29</v>
      </c>
      <c r="H1459" s="4" t="s">
        <v>29</v>
      </c>
      <c r="I1459" s="4" t="s">
        <v>13</v>
      </c>
      <c r="J1459" s="4" t="s">
        <v>10</v>
      </c>
    </row>
    <row r="1460" spans="1:10">
      <c r="A1460" t="n">
        <v>11893</v>
      </c>
      <c r="B1460" s="60" t="n">
        <v>55</v>
      </c>
      <c r="C1460" s="7" t="n">
        <v>7</v>
      </c>
      <c r="D1460" s="7" t="n">
        <v>65533</v>
      </c>
      <c r="E1460" s="7" t="n">
        <v>-6.90000009536743</v>
      </c>
      <c r="F1460" s="7" t="n">
        <v>12</v>
      </c>
      <c r="G1460" s="7" t="n">
        <v>-149.25</v>
      </c>
      <c r="H1460" s="7" t="n">
        <v>1.20000004768372</v>
      </c>
      <c r="I1460" s="7" t="n">
        <v>1</v>
      </c>
      <c r="J1460" s="7" t="n">
        <v>0</v>
      </c>
    </row>
    <row r="1461" spans="1:10">
      <c r="A1461" t="s">
        <v>4</v>
      </c>
      <c r="B1461" s="4" t="s">
        <v>5</v>
      </c>
      <c r="C1461" s="4" t="s">
        <v>10</v>
      </c>
      <c r="D1461" s="4" t="s">
        <v>10</v>
      </c>
      <c r="E1461" s="4" t="s">
        <v>29</v>
      </c>
      <c r="F1461" s="4" t="s">
        <v>29</v>
      </c>
      <c r="G1461" s="4" t="s">
        <v>29</v>
      </c>
      <c r="H1461" s="4" t="s">
        <v>29</v>
      </c>
      <c r="I1461" s="4" t="s">
        <v>13</v>
      </c>
      <c r="J1461" s="4" t="s">
        <v>10</v>
      </c>
    </row>
    <row r="1462" spans="1:10">
      <c r="A1462" t="n">
        <v>11917</v>
      </c>
      <c r="B1462" s="60" t="n">
        <v>55</v>
      </c>
      <c r="C1462" s="7" t="n">
        <v>16</v>
      </c>
      <c r="D1462" s="7" t="n">
        <v>65533</v>
      </c>
      <c r="E1462" s="7" t="n">
        <v>-7.40000009536743</v>
      </c>
      <c r="F1462" s="7" t="n">
        <v>12</v>
      </c>
      <c r="G1462" s="7" t="n">
        <v>-148.149993896484</v>
      </c>
      <c r="H1462" s="7" t="n">
        <v>1.20000004768372</v>
      </c>
      <c r="I1462" s="7" t="n">
        <v>1</v>
      </c>
      <c r="J1462" s="7" t="n">
        <v>0</v>
      </c>
    </row>
    <row r="1463" spans="1:10">
      <c r="A1463" t="s">
        <v>4</v>
      </c>
      <c r="B1463" s="4" t="s">
        <v>5</v>
      </c>
      <c r="C1463" s="4" t="s">
        <v>10</v>
      </c>
      <c r="D1463" s="4" t="s">
        <v>10</v>
      </c>
      <c r="E1463" s="4" t="s">
        <v>29</v>
      </c>
      <c r="F1463" s="4" t="s">
        <v>29</v>
      </c>
      <c r="G1463" s="4" t="s">
        <v>29</v>
      </c>
      <c r="H1463" s="4" t="s">
        <v>29</v>
      </c>
      <c r="I1463" s="4" t="s">
        <v>13</v>
      </c>
      <c r="J1463" s="4" t="s">
        <v>10</v>
      </c>
    </row>
    <row r="1464" spans="1:10">
      <c r="A1464" t="n">
        <v>11941</v>
      </c>
      <c r="B1464" s="60" t="n">
        <v>55</v>
      </c>
      <c r="C1464" s="7" t="n">
        <v>7032</v>
      </c>
      <c r="D1464" s="7" t="n">
        <v>65533</v>
      </c>
      <c r="E1464" s="7" t="n">
        <v>-8.39999961853027</v>
      </c>
      <c r="F1464" s="7" t="n">
        <v>12</v>
      </c>
      <c r="G1464" s="7" t="n">
        <v>-149.850006103516</v>
      </c>
      <c r="H1464" s="7" t="n">
        <v>1.20000004768372</v>
      </c>
      <c r="I1464" s="7" t="n">
        <v>1</v>
      </c>
      <c r="J1464" s="7" t="n">
        <v>0</v>
      </c>
    </row>
    <row r="1465" spans="1:10">
      <c r="A1465" t="s">
        <v>4</v>
      </c>
      <c r="B1465" s="4" t="s">
        <v>5</v>
      </c>
      <c r="C1465" s="4" t="s">
        <v>10</v>
      </c>
      <c r="D1465" s="4" t="s">
        <v>9</v>
      </c>
      <c r="E1465" s="4" t="s">
        <v>9</v>
      </c>
      <c r="F1465" s="4" t="s">
        <v>9</v>
      </c>
      <c r="G1465" s="4" t="s">
        <v>9</v>
      </c>
      <c r="H1465" s="4" t="s">
        <v>10</v>
      </c>
      <c r="I1465" s="4" t="s">
        <v>13</v>
      </c>
    </row>
    <row r="1466" spans="1:10">
      <c r="A1466" t="n">
        <v>11965</v>
      </c>
      <c r="B1466" s="61" t="n">
        <v>66</v>
      </c>
      <c r="C1466" s="7" t="n">
        <v>1660</v>
      </c>
      <c r="D1466" s="7" t="n">
        <v>1065353216</v>
      </c>
      <c r="E1466" s="7" t="n">
        <v>1065353216</v>
      </c>
      <c r="F1466" s="7" t="n">
        <v>1065353216</v>
      </c>
      <c r="G1466" s="7" t="n">
        <v>0</v>
      </c>
      <c r="H1466" s="7" t="n">
        <v>0</v>
      </c>
      <c r="I1466" s="7" t="n">
        <v>3</v>
      </c>
    </row>
    <row r="1467" spans="1:10">
      <c r="A1467" t="s">
        <v>4</v>
      </c>
      <c r="B1467" s="4" t="s">
        <v>5</v>
      </c>
      <c r="C1467" s="4" t="s">
        <v>10</v>
      </c>
      <c r="D1467" s="4" t="s">
        <v>9</v>
      </c>
      <c r="E1467" s="4" t="s">
        <v>9</v>
      </c>
      <c r="F1467" s="4" t="s">
        <v>9</v>
      </c>
      <c r="G1467" s="4" t="s">
        <v>9</v>
      </c>
      <c r="H1467" s="4" t="s">
        <v>10</v>
      </c>
      <c r="I1467" s="4" t="s">
        <v>13</v>
      </c>
    </row>
    <row r="1468" spans="1:10">
      <c r="A1468" t="n">
        <v>11987</v>
      </c>
      <c r="B1468" s="61" t="n">
        <v>66</v>
      </c>
      <c r="C1468" s="7" t="n">
        <v>1661</v>
      </c>
      <c r="D1468" s="7" t="n">
        <v>1065353216</v>
      </c>
      <c r="E1468" s="7" t="n">
        <v>1065353216</v>
      </c>
      <c r="F1468" s="7" t="n">
        <v>1065353216</v>
      </c>
      <c r="G1468" s="7" t="n">
        <v>0</v>
      </c>
      <c r="H1468" s="7" t="n">
        <v>0</v>
      </c>
      <c r="I1468" s="7" t="n">
        <v>3</v>
      </c>
    </row>
    <row r="1469" spans="1:10">
      <c r="A1469" t="s">
        <v>4</v>
      </c>
      <c r="B1469" s="4" t="s">
        <v>5</v>
      </c>
      <c r="C1469" s="4" t="s">
        <v>10</v>
      </c>
      <c r="D1469" s="4" t="s">
        <v>9</v>
      </c>
      <c r="E1469" s="4" t="s">
        <v>9</v>
      </c>
      <c r="F1469" s="4" t="s">
        <v>9</v>
      </c>
      <c r="G1469" s="4" t="s">
        <v>9</v>
      </c>
      <c r="H1469" s="4" t="s">
        <v>10</v>
      </c>
      <c r="I1469" s="4" t="s">
        <v>13</v>
      </c>
    </row>
    <row r="1470" spans="1:10">
      <c r="A1470" t="n">
        <v>12009</v>
      </c>
      <c r="B1470" s="61" t="n">
        <v>66</v>
      </c>
      <c r="C1470" s="7" t="n">
        <v>1662</v>
      </c>
      <c r="D1470" s="7" t="n">
        <v>1065353216</v>
      </c>
      <c r="E1470" s="7" t="n">
        <v>1065353216</v>
      </c>
      <c r="F1470" s="7" t="n">
        <v>1065353216</v>
      </c>
      <c r="G1470" s="7" t="n">
        <v>0</v>
      </c>
      <c r="H1470" s="7" t="n">
        <v>0</v>
      </c>
      <c r="I1470" s="7" t="n">
        <v>3</v>
      </c>
    </row>
    <row r="1471" spans="1:10">
      <c r="A1471" t="s">
        <v>4</v>
      </c>
      <c r="B1471" s="4" t="s">
        <v>5</v>
      </c>
      <c r="C1471" s="4" t="s">
        <v>13</v>
      </c>
      <c r="D1471" s="4" t="s">
        <v>10</v>
      </c>
      <c r="E1471" s="4" t="s">
        <v>29</v>
      </c>
    </row>
    <row r="1472" spans="1:10">
      <c r="A1472" t="n">
        <v>12031</v>
      </c>
      <c r="B1472" s="37" t="n">
        <v>58</v>
      </c>
      <c r="C1472" s="7" t="n">
        <v>100</v>
      </c>
      <c r="D1472" s="7" t="n">
        <v>1000</v>
      </c>
      <c r="E1472" s="7" t="n">
        <v>1</v>
      </c>
    </row>
    <row r="1473" spans="1:10">
      <c r="A1473" t="s">
        <v>4</v>
      </c>
      <c r="B1473" s="4" t="s">
        <v>5</v>
      </c>
      <c r="C1473" s="4" t="s">
        <v>13</v>
      </c>
      <c r="D1473" s="4" t="s">
        <v>10</v>
      </c>
    </row>
    <row r="1474" spans="1:10">
      <c r="A1474" t="n">
        <v>12039</v>
      </c>
      <c r="B1474" s="37" t="n">
        <v>58</v>
      </c>
      <c r="C1474" s="7" t="n">
        <v>255</v>
      </c>
      <c r="D1474" s="7" t="n">
        <v>0</v>
      </c>
    </row>
    <row r="1475" spans="1:10">
      <c r="A1475" t="s">
        <v>4</v>
      </c>
      <c r="B1475" s="4" t="s">
        <v>5</v>
      </c>
      <c r="C1475" s="4" t="s">
        <v>10</v>
      </c>
      <c r="D1475" s="4" t="s">
        <v>13</v>
      </c>
    </row>
    <row r="1476" spans="1:10">
      <c r="A1476" t="n">
        <v>12043</v>
      </c>
      <c r="B1476" s="62" t="n">
        <v>56</v>
      </c>
      <c r="C1476" s="7" t="n">
        <v>0</v>
      </c>
      <c r="D1476" s="7" t="n">
        <v>0</v>
      </c>
    </row>
    <row r="1477" spans="1:10">
      <c r="A1477" t="s">
        <v>4</v>
      </c>
      <c r="B1477" s="4" t="s">
        <v>5</v>
      </c>
      <c r="C1477" s="4" t="s">
        <v>10</v>
      </c>
      <c r="D1477" s="4" t="s">
        <v>13</v>
      </c>
      <c r="E1477" s="4" t="s">
        <v>13</v>
      </c>
      <c r="F1477" s="4" t="s">
        <v>6</v>
      </c>
    </row>
    <row r="1478" spans="1:10">
      <c r="A1478" t="n">
        <v>12047</v>
      </c>
      <c r="B1478" s="27" t="n">
        <v>20</v>
      </c>
      <c r="C1478" s="7" t="n">
        <v>0</v>
      </c>
      <c r="D1478" s="7" t="n">
        <v>3</v>
      </c>
      <c r="E1478" s="7" t="n">
        <v>11</v>
      </c>
      <c r="F1478" s="7" t="s">
        <v>153</v>
      </c>
    </row>
    <row r="1479" spans="1:10">
      <c r="A1479" t="s">
        <v>4</v>
      </c>
      <c r="B1479" s="4" t="s">
        <v>5</v>
      </c>
      <c r="C1479" s="4" t="s">
        <v>10</v>
      </c>
      <c r="D1479" s="4" t="s">
        <v>13</v>
      </c>
      <c r="E1479" s="4" t="s">
        <v>29</v>
      </c>
      <c r="F1479" s="4" t="s">
        <v>10</v>
      </c>
    </row>
    <row r="1480" spans="1:10">
      <c r="A1480" t="n">
        <v>12076</v>
      </c>
      <c r="B1480" s="63" t="n">
        <v>59</v>
      </c>
      <c r="C1480" s="7" t="n">
        <v>0</v>
      </c>
      <c r="D1480" s="7" t="n">
        <v>1</v>
      </c>
      <c r="E1480" s="7" t="n">
        <v>0.150000005960464</v>
      </c>
      <c r="F1480" s="7" t="n">
        <v>0</v>
      </c>
    </row>
    <row r="1481" spans="1:10">
      <c r="A1481" t="s">
        <v>4</v>
      </c>
      <c r="B1481" s="4" t="s">
        <v>5</v>
      </c>
      <c r="C1481" s="4" t="s">
        <v>10</v>
      </c>
    </row>
    <row r="1482" spans="1:10">
      <c r="A1482" t="n">
        <v>12086</v>
      </c>
      <c r="B1482" s="41" t="n">
        <v>16</v>
      </c>
      <c r="C1482" s="7" t="n">
        <v>50</v>
      </c>
    </row>
    <row r="1483" spans="1:10">
      <c r="A1483" t="s">
        <v>4</v>
      </c>
      <c r="B1483" s="4" t="s">
        <v>5</v>
      </c>
      <c r="C1483" s="4" t="s">
        <v>10</v>
      </c>
      <c r="D1483" s="4" t="s">
        <v>13</v>
      </c>
      <c r="E1483" s="4" t="s">
        <v>29</v>
      </c>
      <c r="F1483" s="4" t="s">
        <v>10</v>
      </c>
    </row>
    <row r="1484" spans="1:10">
      <c r="A1484" t="n">
        <v>12089</v>
      </c>
      <c r="B1484" s="63" t="n">
        <v>59</v>
      </c>
      <c r="C1484" s="7" t="n">
        <v>2</v>
      </c>
      <c r="D1484" s="7" t="n">
        <v>1</v>
      </c>
      <c r="E1484" s="7" t="n">
        <v>0.150000005960464</v>
      </c>
      <c r="F1484" s="7" t="n">
        <v>0</v>
      </c>
    </row>
    <row r="1485" spans="1:10">
      <c r="A1485" t="s">
        <v>4</v>
      </c>
      <c r="B1485" s="4" t="s">
        <v>5</v>
      </c>
      <c r="C1485" s="4" t="s">
        <v>10</v>
      </c>
    </row>
    <row r="1486" spans="1:10">
      <c r="A1486" t="n">
        <v>12099</v>
      </c>
      <c r="B1486" s="41" t="n">
        <v>16</v>
      </c>
      <c r="C1486" s="7" t="n">
        <v>50</v>
      </c>
    </row>
    <row r="1487" spans="1:10">
      <c r="A1487" t="s">
        <v>4</v>
      </c>
      <c r="B1487" s="4" t="s">
        <v>5</v>
      </c>
      <c r="C1487" s="4" t="s">
        <v>10</v>
      </c>
      <c r="D1487" s="4" t="s">
        <v>13</v>
      </c>
      <c r="E1487" s="4" t="s">
        <v>29</v>
      </c>
      <c r="F1487" s="4" t="s">
        <v>10</v>
      </c>
    </row>
    <row r="1488" spans="1:10">
      <c r="A1488" t="n">
        <v>12102</v>
      </c>
      <c r="B1488" s="63" t="n">
        <v>59</v>
      </c>
      <c r="C1488" s="7" t="n">
        <v>4</v>
      </c>
      <c r="D1488" s="7" t="n">
        <v>1</v>
      </c>
      <c r="E1488" s="7" t="n">
        <v>0.150000005960464</v>
      </c>
      <c r="F1488" s="7" t="n">
        <v>0</v>
      </c>
    </row>
    <row r="1489" spans="1:6">
      <c r="A1489" t="s">
        <v>4</v>
      </c>
      <c r="B1489" s="4" t="s">
        <v>5</v>
      </c>
      <c r="C1489" s="4" t="s">
        <v>10</v>
      </c>
    </row>
    <row r="1490" spans="1:6">
      <c r="A1490" t="n">
        <v>12112</v>
      </c>
      <c r="B1490" s="41" t="n">
        <v>16</v>
      </c>
      <c r="C1490" s="7" t="n">
        <v>50</v>
      </c>
    </row>
    <row r="1491" spans="1:6">
      <c r="A1491" t="s">
        <v>4</v>
      </c>
      <c r="B1491" s="4" t="s">
        <v>5</v>
      </c>
      <c r="C1491" s="4" t="s">
        <v>10</v>
      </c>
      <c r="D1491" s="4" t="s">
        <v>13</v>
      </c>
      <c r="E1491" s="4" t="s">
        <v>29</v>
      </c>
      <c r="F1491" s="4" t="s">
        <v>10</v>
      </c>
    </row>
    <row r="1492" spans="1:6">
      <c r="A1492" t="n">
        <v>12115</v>
      </c>
      <c r="B1492" s="63" t="n">
        <v>59</v>
      </c>
      <c r="C1492" s="7" t="n">
        <v>7</v>
      </c>
      <c r="D1492" s="7" t="n">
        <v>1</v>
      </c>
      <c r="E1492" s="7" t="n">
        <v>0.150000005960464</v>
      </c>
      <c r="F1492" s="7" t="n">
        <v>0</v>
      </c>
    </row>
    <row r="1493" spans="1:6">
      <c r="A1493" t="s">
        <v>4</v>
      </c>
      <c r="B1493" s="4" t="s">
        <v>5</v>
      </c>
      <c r="C1493" s="4" t="s">
        <v>10</v>
      </c>
    </row>
    <row r="1494" spans="1:6">
      <c r="A1494" t="n">
        <v>12125</v>
      </c>
      <c r="B1494" s="41" t="n">
        <v>16</v>
      </c>
      <c r="C1494" s="7" t="n">
        <v>50</v>
      </c>
    </row>
    <row r="1495" spans="1:6">
      <c r="A1495" t="s">
        <v>4</v>
      </c>
      <c r="B1495" s="4" t="s">
        <v>5</v>
      </c>
      <c r="C1495" s="4" t="s">
        <v>10</v>
      </c>
      <c r="D1495" s="4" t="s">
        <v>13</v>
      </c>
      <c r="E1495" s="4" t="s">
        <v>29</v>
      </c>
      <c r="F1495" s="4" t="s">
        <v>10</v>
      </c>
    </row>
    <row r="1496" spans="1:6">
      <c r="A1496" t="n">
        <v>12128</v>
      </c>
      <c r="B1496" s="63" t="n">
        <v>59</v>
      </c>
      <c r="C1496" s="7" t="n">
        <v>16</v>
      </c>
      <c r="D1496" s="7" t="n">
        <v>1</v>
      </c>
      <c r="E1496" s="7" t="n">
        <v>0.150000005960464</v>
      </c>
      <c r="F1496" s="7" t="n">
        <v>0</v>
      </c>
    </row>
    <row r="1497" spans="1:6">
      <c r="A1497" t="s">
        <v>4</v>
      </c>
      <c r="B1497" s="4" t="s">
        <v>5</v>
      </c>
      <c r="C1497" s="4" t="s">
        <v>10</v>
      </c>
      <c r="D1497" s="4" t="s">
        <v>13</v>
      </c>
      <c r="E1497" s="4" t="s">
        <v>13</v>
      </c>
      <c r="F1497" s="4" t="s">
        <v>6</v>
      </c>
    </row>
    <row r="1498" spans="1:6">
      <c r="A1498" t="n">
        <v>12138</v>
      </c>
      <c r="B1498" s="27" t="n">
        <v>20</v>
      </c>
      <c r="C1498" s="7" t="n">
        <v>2</v>
      </c>
      <c r="D1498" s="7" t="n">
        <v>3</v>
      </c>
      <c r="E1498" s="7" t="n">
        <v>11</v>
      </c>
      <c r="F1498" s="7" t="s">
        <v>153</v>
      </c>
    </row>
    <row r="1499" spans="1:6">
      <c r="A1499" t="s">
        <v>4</v>
      </c>
      <c r="B1499" s="4" t="s">
        <v>5</v>
      </c>
      <c r="C1499" s="4" t="s">
        <v>10</v>
      </c>
      <c r="D1499" s="4" t="s">
        <v>13</v>
      </c>
      <c r="E1499" s="4" t="s">
        <v>13</v>
      </c>
      <c r="F1499" s="4" t="s">
        <v>6</v>
      </c>
    </row>
    <row r="1500" spans="1:6">
      <c r="A1500" t="n">
        <v>12167</v>
      </c>
      <c r="B1500" s="27" t="n">
        <v>20</v>
      </c>
      <c r="C1500" s="7" t="n">
        <v>4</v>
      </c>
      <c r="D1500" s="7" t="n">
        <v>3</v>
      </c>
      <c r="E1500" s="7" t="n">
        <v>11</v>
      </c>
      <c r="F1500" s="7" t="s">
        <v>153</v>
      </c>
    </row>
    <row r="1501" spans="1:6">
      <c r="A1501" t="s">
        <v>4</v>
      </c>
      <c r="B1501" s="4" t="s">
        <v>5</v>
      </c>
      <c r="C1501" s="4" t="s">
        <v>10</v>
      </c>
      <c r="D1501" s="4" t="s">
        <v>13</v>
      </c>
      <c r="E1501" s="4" t="s">
        <v>13</v>
      </c>
      <c r="F1501" s="4" t="s">
        <v>6</v>
      </c>
    </row>
    <row r="1502" spans="1:6">
      <c r="A1502" t="n">
        <v>12196</v>
      </c>
      <c r="B1502" s="27" t="n">
        <v>20</v>
      </c>
      <c r="C1502" s="7" t="n">
        <v>7</v>
      </c>
      <c r="D1502" s="7" t="n">
        <v>3</v>
      </c>
      <c r="E1502" s="7" t="n">
        <v>11</v>
      </c>
      <c r="F1502" s="7" t="s">
        <v>153</v>
      </c>
    </row>
    <row r="1503" spans="1:6">
      <c r="A1503" t="s">
        <v>4</v>
      </c>
      <c r="B1503" s="4" t="s">
        <v>5</v>
      </c>
      <c r="C1503" s="4" t="s">
        <v>10</v>
      </c>
      <c r="D1503" s="4" t="s">
        <v>13</v>
      </c>
      <c r="E1503" s="4" t="s">
        <v>13</v>
      </c>
      <c r="F1503" s="4" t="s">
        <v>6</v>
      </c>
    </row>
    <row r="1504" spans="1:6">
      <c r="A1504" t="n">
        <v>12225</v>
      </c>
      <c r="B1504" s="27" t="n">
        <v>20</v>
      </c>
      <c r="C1504" s="7" t="n">
        <v>16</v>
      </c>
      <c r="D1504" s="7" t="n">
        <v>3</v>
      </c>
      <c r="E1504" s="7" t="n">
        <v>11</v>
      </c>
      <c r="F1504" s="7" t="s">
        <v>153</v>
      </c>
    </row>
    <row r="1505" spans="1:6">
      <c r="A1505" t="s">
        <v>4</v>
      </c>
      <c r="B1505" s="4" t="s">
        <v>5</v>
      </c>
      <c r="C1505" s="4" t="s">
        <v>13</v>
      </c>
      <c r="D1505" s="4" t="s">
        <v>10</v>
      </c>
      <c r="E1505" s="4" t="s">
        <v>29</v>
      </c>
      <c r="F1505" s="4" t="s">
        <v>10</v>
      </c>
      <c r="G1505" s="4" t="s">
        <v>9</v>
      </c>
      <c r="H1505" s="4" t="s">
        <v>9</v>
      </c>
      <c r="I1505" s="4" t="s">
        <v>10</v>
      </c>
      <c r="J1505" s="4" t="s">
        <v>10</v>
      </c>
      <c r="K1505" s="4" t="s">
        <v>9</v>
      </c>
      <c r="L1505" s="4" t="s">
        <v>9</v>
      </c>
      <c r="M1505" s="4" t="s">
        <v>9</v>
      </c>
      <c r="N1505" s="4" t="s">
        <v>9</v>
      </c>
      <c r="O1505" s="4" t="s">
        <v>6</v>
      </c>
    </row>
    <row r="1506" spans="1:6">
      <c r="A1506" t="n">
        <v>12254</v>
      </c>
      <c r="B1506" s="16" t="n">
        <v>50</v>
      </c>
      <c r="C1506" s="7" t="n">
        <v>0</v>
      </c>
      <c r="D1506" s="7" t="n">
        <v>2038</v>
      </c>
      <c r="E1506" s="7" t="n">
        <v>1</v>
      </c>
      <c r="F1506" s="7" t="n">
        <v>0</v>
      </c>
      <c r="G1506" s="7" t="n">
        <v>0</v>
      </c>
      <c r="H1506" s="7" t="n">
        <v>0</v>
      </c>
      <c r="I1506" s="7" t="n">
        <v>0</v>
      </c>
      <c r="J1506" s="7" t="n">
        <v>65533</v>
      </c>
      <c r="K1506" s="7" t="n">
        <v>0</v>
      </c>
      <c r="L1506" s="7" t="n">
        <v>0</v>
      </c>
      <c r="M1506" s="7" t="n">
        <v>0</v>
      </c>
      <c r="N1506" s="7" t="n">
        <v>0</v>
      </c>
      <c r="O1506" s="7" t="s">
        <v>12</v>
      </c>
    </row>
    <row r="1507" spans="1:6">
      <c r="A1507" t="s">
        <v>4</v>
      </c>
      <c r="B1507" s="4" t="s">
        <v>5</v>
      </c>
      <c r="C1507" s="4" t="s">
        <v>13</v>
      </c>
      <c r="D1507" s="4" t="s">
        <v>10</v>
      </c>
      <c r="E1507" s="4" t="s">
        <v>10</v>
      </c>
      <c r="F1507" s="4" t="s">
        <v>10</v>
      </c>
      <c r="G1507" s="4" t="s">
        <v>10</v>
      </c>
      <c r="H1507" s="4" t="s">
        <v>10</v>
      </c>
      <c r="I1507" s="4" t="s">
        <v>6</v>
      </c>
      <c r="J1507" s="4" t="s">
        <v>29</v>
      </c>
      <c r="K1507" s="4" t="s">
        <v>29</v>
      </c>
      <c r="L1507" s="4" t="s">
        <v>29</v>
      </c>
      <c r="M1507" s="4" t="s">
        <v>9</v>
      </c>
      <c r="N1507" s="4" t="s">
        <v>9</v>
      </c>
      <c r="O1507" s="4" t="s">
        <v>29</v>
      </c>
      <c r="P1507" s="4" t="s">
        <v>29</v>
      </c>
      <c r="Q1507" s="4" t="s">
        <v>29</v>
      </c>
      <c r="R1507" s="4" t="s">
        <v>29</v>
      </c>
      <c r="S1507" s="4" t="s">
        <v>13</v>
      </c>
    </row>
    <row r="1508" spans="1:6">
      <c r="A1508" t="n">
        <v>12293</v>
      </c>
      <c r="B1508" s="14" t="n">
        <v>39</v>
      </c>
      <c r="C1508" s="7" t="n">
        <v>12</v>
      </c>
      <c r="D1508" s="7" t="n">
        <v>65533</v>
      </c>
      <c r="E1508" s="7" t="n">
        <v>203</v>
      </c>
      <c r="F1508" s="7" t="n">
        <v>0</v>
      </c>
      <c r="G1508" s="7" t="n">
        <v>1660</v>
      </c>
      <c r="H1508" s="7" t="n">
        <v>3</v>
      </c>
      <c r="I1508" s="7" t="s">
        <v>154</v>
      </c>
      <c r="J1508" s="7" t="n">
        <v>0</v>
      </c>
      <c r="K1508" s="7" t="n">
        <v>0</v>
      </c>
      <c r="L1508" s="7" t="n">
        <v>0</v>
      </c>
      <c r="M1508" s="7" t="n">
        <v>0</v>
      </c>
      <c r="N1508" s="7" t="n">
        <v>0</v>
      </c>
      <c r="O1508" s="7" t="n">
        <v>0</v>
      </c>
      <c r="P1508" s="7" t="n">
        <v>1</v>
      </c>
      <c r="Q1508" s="7" t="n">
        <v>1</v>
      </c>
      <c r="R1508" s="7" t="n">
        <v>1</v>
      </c>
      <c r="S1508" s="7" t="n">
        <v>103</v>
      </c>
    </row>
    <row r="1509" spans="1:6">
      <c r="A1509" t="s">
        <v>4</v>
      </c>
      <c r="B1509" s="4" t="s">
        <v>5</v>
      </c>
      <c r="C1509" s="4" t="s">
        <v>10</v>
      </c>
    </row>
    <row r="1510" spans="1:6">
      <c r="A1510" t="n">
        <v>12354</v>
      </c>
      <c r="B1510" s="41" t="n">
        <v>16</v>
      </c>
      <c r="C1510" s="7" t="n">
        <v>300</v>
      </c>
    </row>
    <row r="1511" spans="1:6">
      <c r="A1511" t="s">
        <v>4</v>
      </c>
      <c r="B1511" s="4" t="s">
        <v>5</v>
      </c>
      <c r="C1511" s="4" t="s">
        <v>13</v>
      </c>
      <c r="D1511" s="4" t="s">
        <v>10</v>
      </c>
      <c r="E1511" s="4" t="s">
        <v>10</v>
      </c>
      <c r="F1511" s="4" t="s">
        <v>10</v>
      </c>
      <c r="G1511" s="4" t="s">
        <v>10</v>
      </c>
      <c r="H1511" s="4" t="s">
        <v>10</v>
      </c>
      <c r="I1511" s="4" t="s">
        <v>6</v>
      </c>
      <c r="J1511" s="4" t="s">
        <v>29</v>
      </c>
      <c r="K1511" s="4" t="s">
        <v>29</v>
      </c>
      <c r="L1511" s="4" t="s">
        <v>29</v>
      </c>
      <c r="M1511" s="4" t="s">
        <v>9</v>
      </c>
      <c r="N1511" s="4" t="s">
        <v>9</v>
      </c>
      <c r="O1511" s="4" t="s">
        <v>29</v>
      </c>
      <c r="P1511" s="4" t="s">
        <v>29</v>
      </c>
      <c r="Q1511" s="4" t="s">
        <v>29</v>
      </c>
      <c r="R1511" s="4" t="s">
        <v>29</v>
      </c>
      <c r="S1511" s="4" t="s">
        <v>13</v>
      </c>
    </row>
    <row r="1512" spans="1:6">
      <c r="A1512" t="n">
        <v>12357</v>
      </c>
      <c r="B1512" s="14" t="n">
        <v>39</v>
      </c>
      <c r="C1512" s="7" t="n">
        <v>12</v>
      </c>
      <c r="D1512" s="7" t="n">
        <v>65533</v>
      </c>
      <c r="E1512" s="7" t="n">
        <v>203</v>
      </c>
      <c r="F1512" s="7" t="n">
        <v>0</v>
      </c>
      <c r="G1512" s="7" t="n">
        <v>1661</v>
      </c>
      <c r="H1512" s="7" t="n">
        <v>3</v>
      </c>
      <c r="I1512" s="7" t="s">
        <v>154</v>
      </c>
      <c r="J1512" s="7" t="n">
        <v>0</v>
      </c>
      <c r="K1512" s="7" t="n">
        <v>0</v>
      </c>
      <c r="L1512" s="7" t="n">
        <v>0</v>
      </c>
      <c r="M1512" s="7" t="n">
        <v>0</v>
      </c>
      <c r="N1512" s="7" t="n">
        <v>0</v>
      </c>
      <c r="O1512" s="7" t="n">
        <v>0</v>
      </c>
      <c r="P1512" s="7" t="n">
        <v>1</v>
      </c>
      <c r="Q1512" s="7" t="n">
        <v>1</v>
      </c>
      <c r="R1512" s="7" t="n">
        <v>1</v>
      </c>
      <c r="S1512" s="7" t="n">
        <v>104</v>
      </c>
    </row>
    <row r="1513" spans="1:6">
      <c r="A1513" t="s">
        <v>4</v>
      </c>
      <c r="B1513" s="4" t="s">
        <v>5</v>
      </c>
      <c r="C1513" s="4" t="s">
        <v>10</v>
      </c>
    </row>
    <row r="1514" spans="1:6">
      <c r="A1514" t="n">
        <v>12418</v>
      </c>
      <c r="B1514" s="41" t="n">
        <v>16</v>
      </c>
      <c r="C1514" s="7" t="n">
        <v>300</v>
      </c>
    </row>
    <row r="1515" spans="1:6">
      <c r="A1515" t="s">
        <v>4</v>
      </c>
      <c r="B1515" s="4" t="s">
        <v>5</v>
      </c>
      <c r="C1515" s="4" t="s">
        <v>13</v>
      </c>
      <c r="D1515" s="4" t="s">
        <v>10</v>
      </c>
      <c r="E1515" s="4" t="s">
        <v>10</v>
      </c>
      <c r="F1515" s="4" t="s">
        <v>10</v>
      </c>
      <c r="G1515" s="4" t="s">
        <v>10</v>
      </c>
      <c r="H1515" s="4" t="s">
        <v>10</v>
      </c>
      <c r="I1515" s="4" t="s">
        <v>6</v>
      </c>
      <c r="J1515" s="4" t="s">
        <v>29</v>
      </c>
      <c r="K1515" s="4" t="s">
        <v>29</v>
      </c>
      <c r="L1515" s="4" t="s">
        <v>29</v>
      </c>
      <c r="M1515" s="4" t="s">
        <v>9</v>
      </c>
      <c r="N1515" s="4" t="s">
        <v>9</v>
      </c>
      <c r="O1515" s="4" t="s">
        <v>29</v>
      </c>
      <c r="P1515" s="4" t="s">
        <v>29</v>
      </c>
      <c r="Q1515" s="4" t="s">
        <v>29</v>
      </c>
      <c r="R1515" s="4" t="s">
        <v>29</v>
      </c>
      <c r="S1515" s="4" t="s">
        <v>13</v>
      </c>
    </row>
    <row r="1516" spans="1:6">
      <c r="A1516" t="n">
        <v>12421</v>
      </c>
      <c r="B1516" s="14" t="n">
        <v>39</v>
      </c>
      <c r="C1516" s="7" t="n">
        <v>12</v>
      </c>
      <c r="D1516" s="7" t="n">
        <v>65533</v>
      </c>
      <c r="E1516" s="7" t="n">
        <v>203</v>
      </c>
      <c r="F1516" s="7" t="n">
        <v>0</v>
      </c>
      <c r="G1516" s="7" t="n">
        <v>1662</v>
      </c>
      <c r="H1516" s="7" t="n">
        <v>3</v>
      </c>
      <c r="I1516" s="7" t="s">
        <v>154</v>
      </c>
      <c r="J1516" s="7" t="n">
        <v>0</v>
      </c>
      <c r="K1516" s="7" t="n">
        <v>0</v>
      </c>
      <c r="L1516" s="7" t="n">
        <v>0</v>
      </c>
      <c r="M1516" s="7" t="n">
        <v>0</v>
      </c>
      <c r="N1516" s="7" t="n">
        <v>0</v>
      </c>
      <c r="O1516" s="7" t="n">
        <v>0</v>
      </c>
      <c r="P1516" s="7" t="n">
        <v>1</v>
      </c>
      <c r="Q1516" s="7" t="n">
        <v>1</v>
      </c>
      <c r="R1516" s="7" t="n">
        <v>1</v>
      </c>
      <c r="S1516" s="7" t="n">
        <v>105</v>
      </c>
    </row>
    <row r="1517" spans="1:6">
      <c r="A1517" t="s">
        <v>4</v>
      </c>
      <c r="B1517" s="4" t="s">
        <v>5</v>
      </c>
      <c r="C1517" s="4" t="s">
        <v>13</v>
      </c>
      <c r="D1517" s="4" t="s">
        <v>10</v>
      </c>
      <c r="E1517" s="4" t="s">
        <v>29</v>
      </c>
      <c r="F1517" s="4" t="s">
        <v>10</v>
      </c>
      <c r="G1517" s="4" t="s">
        <v>9</v>
      </c>
      <c r="H1517" s="4" t="s">
        <v>9</v>
      </c>
      <c r="I1517" s="4" t="s">
        <v>10</v>
      </c>
      <c r="J1517" s="4" t="s">
        <v>10</v>
      </c>
      <c r="K1517" s="4" t="s">
        <v>9</v>
      </c>
      <c r="L1517" s="4" t="s">
        <v>9</v>
      </c>
      <c r="M1517" s="4" t="s">
        <v>9</v>
      </c>
      <c r="N1517" s="4" t="s">
        <v>9</v>
      </c>
      <c r="O1517" s="4" t="s">
        <v>6</v>
      </c>
    </row>
    <row r="1518" spans="1:6">
      <c r="A1518" t="n">
        <v>12482</v>
      </c>
      <c r="B1518" s="16" t="n">
        <v>50</v>
      </c>
      <c r="C1518" s="7" t="n">
        <v>0</v>
      </c>
      <c r="D1518" s="7" t="n">
        <v>15754</v>
      </c>
      <c r="E1518" s="7" t="n">
        <v>1</v>
      </c>
      <c r="F1518" s="7" t="n">
        <v>400</v>
      </c>
      <c r="G1518" s="7" t="n">
        <v>0</v>
      </c>
      <c r="H1518" s="7" t="n">
        <v>-1069547520</v>
      </c>
      <c r="I1518" s="7" t="n">
        <v>0</v>
      </c>
      <c r="J1518" s="7" t="n">
        <v>65533</v>
      </c>
      <c r="K1518" s="7" t="n">
        <v>0</v>
      </c>
      <c r="L1518" s="7" t="n">
        <v>0</v>
      </c>
      <c r="M1518" s="7" t="n">
        <v>0</v>
      </c>
      <c r="N1518" s="7" t="n">
        <v>0</v>
      </c>
      <c r="O1518" s="7" t="s">
        <v>12</v>
      </c>
    </row>
    <row r="1519" spans="1:6">
      <c r="A1519" t="s">
        <v>4</v>
      </c>
      <c r="B1519" s="4" t="s">
        <v>5</v>
      </c>
      <c r="C1519" s="4" t="s">
        <v>10</v>
      </c>
    </row>
    <row r="1520" spans="1:6">
      <c r="A1520" t="n">
        <v>12521</v>
      </c>
      <c r="B1520" s="41" t="n">
        <v>16</v>
      </c>
      <c r="C1520" s="7" t="n">
        <v>1000</v>
      </c>
    </row>
    <row r="1521" spans="1:19">
      <c r="A1521" t="s">
        <v>4</v>
      </c>
      <c r="B1521" s="4" t="s">
        <v>5</v>
      </c>
      <c r="C1521" s="4" t="s">
        <v>13</v>
      </c>
      <c r="D1521" s="4" t="s">
        <v>10</v>
      </c>
    </row>
    <row r="1522" spans="1:19">
      <c r="A1522" t="n">
        <v>12524</v>
      </c>
      <c r="B1522" s="52" t="n">
        <v>45</v>
      </c>
      <c r="C1522" s="7" t="n">
        <v>7</v>
      </c>
      <c r="D1522" s="7" t="n">
        <v>255</v>
      </c>
    </row>
    <row r="1523" spans="1:19">
      <c r="A1523" t="s">
        <v>4</v>
      </c>
      <c r="B1523" s="4" t="s">
        <v>5</v>
      </c>
      <c r="C1523" s="4" t="s">
        <v>13</v>
      </c>
      <c r="D1523" s="4" t="s">
        <v>10</v>
      </c>
      <c r="E1523" s="4" t="s">
        <v>29</v>
      </c>
    </row>
    <row r="1524" spans="1:19">
      <c r="A1524" t="n">
        <v>12528</v>
      </c>
      <c r="B1524" s="37" t="n">
        <v>58</v>
      </c>
      <c r="C1524" s="7" t="n">
        <v>101</v>
      </c>
      <c r="D1524" s="7" t="n">
        <v>300</v>
      </c>
      <c r="E1524" s="7" t="n">
        <v>1</v>
      </c>
    </row>
    <row r="1525" spans="1:19">
      <c r="A1525" t="s">
        <v>4</v>
      </c>
      <c r="B1525" s="4" t="s">
        <v>5</v>
      </c>
      <c r="C1525" s="4" t="s">
        <v>13</v>
      </c>
      <c r="D1525" s="4" t="s">
        <v>10</v>
      </c>
    </row>
    <row r="1526" spans="1:19">
      <c r="A1526" t="n">
        <v>12536</v>
      </c>
      <c r="B1526" s="37" t="n">
        <v>58</v>
      </c>
      <c r="C1526" s="7" t="n">
        <v>254</v>
      </c>
      <c r="D1526" s="7" t="n">
        <v>0</v>
      </c>
    </row>
    <row r="1527" spans="1:19">
      <c r="A1527" t="s">
        <v>4</v>
      </c>
      <c r="B1527" s="4" t="s">
        <v>5</v>
      </c>
      <c r="C1527" s="4" t="s">
        <v>13</v>
      </c>
      <c r="D1527" s="4" t="s">
        <v>13</v>
      </c>
      <c r="E1527" s="4" t="s">
        <v>29</v>
      </c>
      <c r="F1527" s="4" t="s">
        <v>29</v>
      </c>
      <c r="G1527" s="4" t="s">
        <v>29</v>
      </c>
      <c r="H1527" s="4" t="s">
        <v>10</v>
      </c>
    </row>
    <row r="1528" spans="1:19">
      <c r="A1528" t="n">
        <v>12540</v>
      </c>
      <c r="B1528" s="52" t="n">
        <v>45</v>
      </c>
      <c r="C1528" s="7" t="n">
        <v>2</v>
      </c>
      <c r="D1528" s="7" t="n">
        <v>3</v>
      </c>
      <c r="E1528" s="7" t="n">
        <v>-11.4700002670288</v>
      </c>
      <c r="F1528" s="7" t="n">
        <v>14.3500003814697</v>
      </c>
      <c r="G1528" s="7" t="n">
        <v>-154.360000610352</v>
      </c>
      <c r="H1528" s="7" t="n">
        <v>0</v>
      </c>
    </row>
    <row r="1529" spans="1:19">
      <c r="A1529" t="s">
        <v>4</v>
      </c>
      <c r="B1529" s="4" t="s">
        <v>5</v>
      </c>
      <c r="C1529" s="4" t="s">
        <v>13</v>
      </c>
      <c r="D1529" s="4" t="s">
        <v>13</v>
      </c>
      <c r="E1529" s="4" t="s">
        <v>29</v>
      </c>
      <c r="F1529" s="4" t="s">
        <v>29</v>
      </c>
      <c r="G1529" s="4" t="s">
        <v>29</v>
      </c>
      <c r="H1529" s="4" t="s">
        <v>10</v>
      </c>
      <c r="I1529" s="4" t="s">
        <v>13</v>
      </c>
    </row>
    <row r="1530" spans="1:19">
      <c r="A1530" t="n">
        <v>12557</v>
      </c>
      <c r="B1530" s="52" t="n">
        <v>45</v>
      </c>
      <c r="C1530" s="7" t="n">
        <v>4</v>
      </c>
      <c r="D1530" s="7" t="n">
        <v>3</v>
      </c>
      <c r="E1530" s="7" t="n">
        <v>5.15000009536743</v>
      </c>
      <c r="F1530" s="7" t="n">
        <v>40.2700004577637</v>
      </c>
      <c r="G1530" s="7" t="n">
        <v>0</v>
      </c>
      <c r="H1530" s="7" t="n">
        <v>0</v>
      </c>
      <c r="I1530" s="7" t="n">
        <v>0</v>
      </c>
    </row>
    <row r="1531" spans="1:19">
      <c r="A1531" t="s">
        <v>4</v>
      </c>
      <c r="B1531" s="4" t="s">
        <v>5</v>
      </c>
      <c r="C1531" s="4" t="s">
        <v>13</v>
      </c>
      <c r="D1531" s="4" t="s">
        <v>13</v>
      </c>
      <c r="E1531" s="4" t="s">
        <v>29</v>
      </c>
      <c r="F1531" s="4" t="s">
        <v>10</v>
      </c>
    </row>
    <row r="1532" spans="1:19">
      <c r="A1532" t="n">
        <v>12575</v>
      </c>
      <c r="B1532" s="52" t="n">
        <v>45</v>
      </c>
      <c r="C1532" s="7" t="n">
        <v>5</v>
      </c>
      <c r="D1532" s="7" t="n">
        <v>3</v>
      </c>
      <c r="E1532" s="7" t="n">
        <v>5.30000019073486</v>
      </c>
      <c r="F1532" s="7" t="n">
        <v>0</v>
      </c>
    </row>
    <row r="1533" spans="1:19">
      <c r="A1533" t="s">
        <v>4</v>
      </c>
      <c r="B1533" s="4" t="s">
        <v>5</v>
      </c>
      <c r="C1533" s="4" t="s">
        <v>13</v>
      </c>
      <c r="D1533" s="4" t="s">
        <v>13</v>
      </c>
      <c r="E1533" s="4" t="s">
        <v>29</v>
      </c>
      <c r="F1533" s="4" t="s">
        <v>10</v>
      </c>
    </row>
    <row r="1534" spans="1:19">
      <c r="A1534" t="n">
        <v>12584</v>
      </c>
      <c r="B1534" s="52" t="n">
        <v>45</v>
      </c>
      <c r="C1534" s="7" t="n">
        <v>11</v>
      </c>
      <c r="D1534" s="7" t="n">
        <v>3</v>
      </c>
      <c r="E1534" s="7" t="n">
        <v>38</v>
      </c>
      <c r="F1534" s="7" t="n">
        <v>0</v>
      </c>
    </row>
    <row r="1535" spans="1:19">
      <c r="A1535" t="s">
        <v>4</v>
      </c>
      <c r="B1535" s="4" t="s">
        <v>5</v>
      </c>
      <c r="C1535" s="4" t="s">
        <v>13</v>
      </c>
      <c r="D1535" s="4" t="s">
        <v>13</v>
      </c>
      <c r="E1535" s="4" t="s">
        <v>29</v>
      </c>
      <c r="F1535" s="4" t="s">
        <v>29</v>
      </c>
      <c r="G1535" s="4" t="s">
        <v>29</v>
      </c>
      <c r="H1535" s="4" t="s">
        <v>10</v>
      </c>
    </row>
    <row r="1536" spans="1:19">
      <c r="A1536" t="n">
        <v>12593</v>
      </c>
      <c r="B1536" s="52" t="n">
        <v>45</v>
      </c>
      <c r="C1536" s="7" t="n">
        <v>2</v>
      </c>
      <c r="D1536" s="7" t="n">
        <v>3</v>
      </c>
      <c r="E1536" s="7" t="n">
        <v>-4.48000001907349</v>
      </c>
      <c r="F1536" s="7" t="n">
        <v>13.9899997711182</v>
      </c>
      <c r="G1536" s="7" t="n">
        <v>-153.949996948242</v>
      </c>
      <c r="H1536" s="7" t="n">
        <v>3500</v>
      </c>
    </row>
    <row r="1537" spans="1:9">
      <c r="A1537" t="s">
        <v>4</v>
      </c>
      <c r="B1537" s="4" t="s">
        <v>5</v>
      </c>
      <c r="C1537" s="4" t="s">
        <v>13</v>
      </c>
      <c r="D1537" s="4" t="s">
        <v>13</v>
      </c>
      <c r="E1537" s="4" t="s">
        <v>29</v>
      </c>
      <c r="F1537" s="4" t="s">
        <v>29</v>
      </c>
      <c r="G1537" s="4" t="s">
        <v>29</v>
      </c>
      <c r="H1537" s="4" t="s">
        <v>10</v>
      </c>
      <c r="I1537" s="4" t="s">
        <v>13</v>
      </c>
    </row>
    <row r="1538" spans="1:9">
      <c r="A1538" t="n">
        <v>12610</v>
      </c>
      <c r="B1538" s="52" t="n">
        <v>45</v>
      </c>
      <c r="C1538" s="7" t="n">
        <v>4</v>
      </c>
      <c r="D1538" s="7" t="n">
        <v>3</v>
      </c>
      <c r="E1538" s="7" t="n">
        <v>356.959991455078</v>
      </c>
      <c r="F1538" s="7" t="n">
        <v>352.739990234375</v>
      </c>
      <c r="G1538" s="7" t="n">
        <v>0</v>
      </c>
      <c r="H1538" s="7" t="n">
        <v>3500</v>
      </c>
      <c r="I1538" s="7" t="n">
        <v>1</v>
      </c>
    </row>
    <row r="1539" spans="1:9">
      <c r="A1539" t="s">
        <v>4</v>
      </c>
      <c r="B1539" s="4" t="s">
        <v>5</v>
      </c>
      <c r="C1539" s="4" t="s">
        <v>13</v>
      </c>
      <c r="D1539" s="4" t="s">
        <v>13</v>
      </c>
      <c r="E1539" s="4" t="s">
        <v>29</v>
      </c>
      <c r="F1539" s="4" t="s">
        <v>10</v>
      </c>
    </row>
    <row r="1540" spans="1:9">
      <c r="A1540" t="n">
        <v>12628</v>
      </c>
      <c r="B1540" s="52" t="n">
        <v>45</v>
      </c>
      <c r="C1540" s="7" t="n">
        <v>5</v>
      </c>
      <c r="D1540" s="7" t="n">
        <v>3</v>
      </c>
      <c r="E1540" s="7" t="n">
        <v>4.59999990463257</v>
      </c>
      <c r="F1540" s="7" t="n">
        <v>3500</v>
      </c>
    </row>
    <row r="1541" spans="1:9">
      <c r="A1541" t="s">
        <v>4</v>
      </c>
      <c r="B1541" s="4" t="s">
        <v>5</v>
      </c>
      <c r="C1541" s="4" t="s">
        <v>13</v>
      </c>
      <c r="D1541" s="4" t="s">
        <v>10</v>
      </c>
    </row>
    <row r="1542" spans="1:9">
      <c r="A1542" t="n">
        <v>12637</v>
      </c>
      <c r="B1542" s="37" t="n">
        <v>58</v>
      </c>
      <c r="C1542" s="7" t="n">
        <v>255</v>
      </c>
      <c r="D1542" s="7" t="n">
        <v>0</v>
      </c>
    </row>
    <row r="1543" spans="1:9">
      <c r="A1543" t="s">
        <v>4</v>
      </c>
      <c r="B1543" s="4" t="s">
        <v>5</v>
      </c>
      <c r="C1543" s="4" t="s">
        <v>13</v>
      </c>
      <c r="D1543" s="4" t="s">
        <v>10</v>
      </c>
      <c r="E1543" s="4" t="s">
        <v>13</v>
      </c>
    </row>
    <row r="1544" spans="1:9">
      <c r="A1544" t="n">
        <v>12641</v>
      </c>
      <c r="B1544" s="14" t="n">
        <v>39</v>
      </c>
      <c r="C1544" s="7" t="n">
        <v>14</v>
      </c>
      <c r="D1544" s="7" t="n">
        <v>65533</v>
      </c>
      <c r="E1544" s="7" t="n">
        <v>103</v>
      </c>
    </row>
    <row r="1545" spans="1:9">
      <c r="A1545" t="s">
        <v>4</v>
      </c>
      <c r="B1545" s="4" t="s">
        <v>5</v>
      </c>
      <c r="C1545" s="4" t="s">
        <v>10</v>
      </c>
      <c r="D1545" s="4" t="s">
        <v>9</v>
      </c>
      <c r="E1545" s="4" t="s">
        <v>9</v>
      </c>
      <c r="F1545" s="4" t="s">
        <v>9</v>
      </c>
      <c r="G1545" s="4" t="s">
        <v>9</v>
      </c>
      <c r="H1545" s="4" t="s">
        <v>10</v>
      </c>
      <c r="I1545" s="4" t="s">
        <v>13</v>
      </c>
    </row>
    <row r="1546" spans="1:9">
      <c r="A1546" t="n">
        <v>12646</v>
      </c>
      <c r="B1546" s="61" t="n">
        <v>66</v>
      </c>
      <c r="C1546" s="7" t="n">
        <v>1660</v>
      </c>
      <c r="D1546" s="7" t="n">
        <v>1065353216</v>
      </c>
      <c r="E1546" s="7" t="n">
        <v>1065353216</v>
      </c>
      <c r="F1546" s="7" t="n">
        <v>1065353216</v>
      </c>
      <c r="G1546" s="7" t="n">
        <v>1065353216</v>
      </c>
      <c r="H1546" s="7" t="n">
        <v>300</v>
      </c>
      <c r="I1546" s="7" t="n">
        <v>3</v>
      </c>
    </row>
    <row r="1547" spans="1:9">
      <c r="A1547" t="s">
        <v>4</v>
      </c>
      <c r="B1547" s="4" t="s">
        <v>5</v>
      </c>
      <c r="C1547" s="4" t="s">
        <v>10</v>
      </c>
    </row>
    <row r="1548" spans="1:9">
      <c r="A1548" t="n">
        <v>12668</v>
      </c>
      <c r="B1548" s="41" t="n">
        <v>16</v>
      </c>
      <c r="C1548" s="7" t="n">
        <v>300</v>
      </c>
    </row>
    <row r="1549" spans="1:9">
      <c r="A1549" t="s">
        <v>4</v>
      </c>
      <c r="B1549" s="4" t="s">
        <v>5</v>
      </c>
      <c r="C1549" s="4" t="s">
        <v>13</v>
      </c>
      <c r="D1549" s="4" t="s">
        <v>10</v>
      </c>
      <c r="E1549" s="4" t="s">
        <v>13</v>
      </c>
    </row>
    <row r="1550" spans="1:9">
      <c r="A1550" t="n">
        <v>12671</v>
      </c>
      <c r="B1550" s="14" t="n">
        <v>39</v>
      </c>
      <c r="C1550" s="7" t="n">
        <v>14</v>
      </c>
      <c r="D1550" s="7" t="n">
        <v>65533</v>
      </c>
      <c r="E1550" s="7" t="n">
        <v>104</v>
      </c>
    </row>
    <row r="1551" spans="1:9">
      <c r="A1551" t="s">
        <v>4</v>
      </c>
      <c r="B1551" s="4" t="s">
        <v>5</v>
      </c>
      <c r="C1551" s="4" t="s">
        <v>10</v>
      </c>
      <c r="D1551" s="4" t="s">
        <v>9</v>
      </c>
      <c r="E1551" s="4" t="s">
        <v>9</v>
      </c>
      <c r="F1551" s="4" t="s">
        <v>9</v>
      </c>
      <c r="G1551" s="4" t="s">
        <v>9</v>
      </c>
      <c r="H1551" s="4" t="s">
        <v>10</v>
      </c>
      <c r="I1551" s="4" t="s">
        <v>13</v>
      </c>
    </row>
    <row r="1552" spans="1:9">
      <c r="A1552" t="n">
        <v>12676</v>
      </c>
      <c r="B1552" s="61" t="n">
        <v>66</v>
      </c>
      <c r="C1552" s="7" t="n">
        <v>1661</v>
      </c>
      <c r="D1552" s="7" t="n">
        <v>1065353216</v>
      </c>
      <c r="E1552" s="7" t="n">
        <v>1065353216</v>
      </c>
      <c r="F1552" s="7" t="n">
        <v>1065353216</v>
      </c>
      <c r="G1552" s="7" t="n">
        <v>1065353216</v>
      </c>
      <c r="H1552" s="7" t="n">
        <v>300</v>
      </c>
      <c r="I1552" s="7" t="n">
        <v>3</v>
      </c>
    </row>
    <row r="1553" spans="1:9">
      <c r="A1553" t="s">
        <v>4</v>
      </c>
      <c r="B1553" s="4" t="s">
        <v>5</v>
      </c>
      <c r="C1553" s="4" t="s">
        <v>10</v>
      </c>
    </row>
    <row r="1554" spans="1:9">
      <c r="A1554" t="n">
        <v>12698</v>
      </c>
      <c r="B1554" s="41" t="n">
        <v>16</v>
      </c>
      <c r="C1554" s="7" t="n">
        <v>300</v>
      </c>
    </row>
    <row r="1555" spans="1:9">
      <c r="A1555" t="s">
        <v>4</v>
      </c>
      <c r="B1555" s="4" t="s">
        <v>5</v>
      </c>
      <c r="C1555" s="4" t="s">
        <v>13</v>
      </c>
      <c r="D1555" s="4" t="s">
        <v>10</v>
      </c>
      <c r="E1555" s="4" t="s">
        <v>13</v>
      </c>
    </row>
    <row r="1556" spans="1:9">
      <c r="A1556" t="n">
        <v>12701</v>
      </c>
      <c r="B1556" s="14" t="n">
        <v>39</v>
      </c>
      <c r="C1556" s="7" t="n">
        <v>14</v>
      </c>
      <c r="D1556" s="7" t="n">
        <v>65533</v>
      </c>
      <c r="E1556" s="7" t="n">
        <v>105</v>
      </c>
    </row>
    <row r="1557" spans="1:9">
      <c r="A1557" t="s">
        <v>4</v>
      </c>
      <c r="B1557" s="4" t="s">
        <v>5</v>
      </c>
      <c r="C1557" s="4" t="s">
        <v>10</v>
      </c>
      <c r="D1557" s="4" t="s">
        <v>9</v>
      </c>
      <c r="E1557" s="4" t="s">
        <v>9</v>
      </c>
      <c r="F1557" s="4" t="s">
        <v>9</v>
      </c>
      <c r="G1557" s="4" t="s">
        <v>9</v>
      </c>
      <c r="H1557" s="4" t="s">
        <v>10</v>
      </c>
      <c r="I1557" s="4" t="s">
        <v>13</v>
      </c>
    </row>
    <row r="1558" spans="1:9">
      <c r="A1558" t="n">
        <v>12706</v>
      </c>
      <c r="B1558" s="61" t="n">
        <v>66</v>
      </c>
      <c r="C1558" s="7" t="n">
        <v>1662</v>
      </c>
      <c r="D1558" s="7" t="n">
        <v>1065353216</v>
      </c>
      <c r="E1558" s="7" t="n">
        <v>1065353216</v>
      </c>
      <c r="F1558" s="7" t="n">
        <v>1065353216</v>
      </c>
      <c r="G1558" s="7" t="n">
        <v>1065353216</v>
      </c>
      <c r="H1558" s="7" t="n">
        <v>300</v>
      </c>
      <c r="I1558" s="7" t="n">
        <v>3</v>
      </c>
    </row>
    <row r="1559" spans="1:9">
      <c r="A1559" t="s">
        <v>4</v>
      </c>
      <c r="B1559" s="4" t="s">
        <v>5</v>
      </c>
      <c r="C1559" s="4" t="s">
        <v>10</v>
      </c>
    </row>
    <row r="1560" spans="1:9">
      <c r="A1560" t="n">
        <v>12728</v>
      </c>
      <c r="B1560" s="41" t="n">
        <v>16</v>
      </c>
      <c r="C1560" s="7" t="n">
        <v>2000</v>
      </c>
    </row>
    <row r="1561" spans="1:9">
      <c r="A1561" t="s">
        <v>4</v>
      </c>
      <c r="B1561" s="4" t="s">
        <v>5</v>
      </c>
      <c r="C1561" s="4" t="s">
        <v>13</v>
      </c>
      <c r="D1561" s="4" t="s">
        <v>10</v>
      </c>
    </row>
    <row r="1562" spans="1:9">
      <c r="A1562" t="n">
        <v>12731</v>
      </c>
      <c r="B1562" s="52" t="n">
        <v>45</v>
      </c>
      <c r="C1562" s="7" t="n">
        <v>7</v>
      </c>
      <c r="D1562" s="7" t="n">
        <v>255</v>
      </c>
    </row>
    <row r="1563" spans="1:9">
      <c r="A1563" t="s">
        <v>4</v>
      </c>
      <c r="B1563" s="4" t="s">
        <v>5</v>
      </c>
      <c r="C1563" s="4" t="s">
        <v>10</v>
      </c>
    </row>
    <row r="1564" spans="1:9">
      <c r="A1564" t="n">
        <v>12735</v>
      </c>
      <c r="B1564" s="41" t="n">
        <v>16</v>
      </c>
      <c r="C1564" s="7" t="n">
        <v>500</v>
      </c>
    </row>
    <row r="1565" spans="1:9">
      <c r="A1565" t="s">
        <v>4</v>
      </c>
      <c r="B1565" s="4" t="s">
        <v>5</v>
      </c>
      <c r="C1565" s="4" t="s">
        <v>10</v>
      </c>
      <c r="D1565" s="4" t="s">
        <v>13</v>
      </c>
    </row>
    <row r="1566" spans="1:9">
      <c r="A1566" t="n">
        <v>12738</v>
      </c>
      <c r="B1566" s="64" t="n">
        <v>67</v>
      </c>
      <c r="C1566" s="7" t="n">
        <v>0</v>
      </c>
      <c r="D1566" s="7" t="n">
        <v>3</v>
      </c>
    </row>
    <row r="1567" spans="1:9">
      <c r="A1567" t="s">
        <v>4</v>
      </c>
      <c r="B1567" s="4" t="s">
        <v>5</v>
      </c>
      <c r="C1567" s="4" t="s">
        <v>10</v>
      </c>
      <c r="D1567" s="4" t="s">
        <v>13</v>
      </c>
    </row>
    <row r="1568" spans="1:9">
      <c r="A1568" t="n">
        <v>12742</v>
      </c>
      <c r="B1568" s="64" t="n">
        <v>67</v>
      </c>
      <c r="C1568" s="7" t="n">
        <v>2</v>
      </c>
      <c r="D1568" s="7" t="n">
        <v>3</v>
      </c>
    </row>
    <row r="1569" spans="1:9">
      <c r="A1569" t="s">
        <v>4</v>
      </c>
      <c r="B1569" s="4" t="s">
        <v>5</v>
      </c>
      <c r="C1569" s="4" t="s">
        <v>10</v>
      </c>
      <c r="D1569" s="4" t="s">
        <v>13</v>
      </c>
    </row>
    <row r="1570" spans="1:9">
      <c r="A1570" t="n">
        <v>12746</v>
      </c>
      <c r="B1570" s="64" t="n">
        <v>67</v>
      </c>
      <c r="C1570" s="7" t="n">
        <v>4</v>
      </c>
      <c r="D1570" s="7" t="n">
        <v>3</v>
      </c>
    </row>
    <row r="1571" spans="1:9">
      <c r="A1571" t="s">
        <v>4</v>
      </c>
      <c r="B1571" s="4" t="s">
        <v>5</v>
      </c>
      <c r="C1571" s="4" t="s">
        <v>10</v>
      </c>
      <c r="D1571" s="4" t="s">
        <v>13</v>
      </c>
    </row>
    <row r="1572" spans="1:9">
      <c r="A1572" t="n">
        <v>12750</v>
      </c>
      <c r="B1572" s="64" t="n">
        <v>67</v>
      </c>
      <c r="C1572" s="7" t="n">
        <v>7</v>
      </c>
      <c r="D1572" s="7" t="n">
        <v>3</v>
      </c>
    </row>
    <row r="1573" spans="1:9">
      <c r="A1573" t="s">
        <v>4</v>
      </c>
      <c r="B1573" s="4" t="s">
        <v>5</v>
      </c>
      <c r="C1573" s="4" t="s">
        <v>10</v>
      </c>
      <c r="D1573" s="4" t="s">
        <v>13</v>
      </c>
    </row>
    <row r="1574" spans="1:9">
      <c r="A1574" t="n">
        <v>12754</v>
      </c>
      <c r="B1574" s="64" t="n">
        <v>67</v>
      </c>
      <c r="C1574" s="7" t="n">
        <v>16</v>
      </c>
      <c r="D1574" s="7" t="n">
        <v>3</v>
      </c>
    </row>
    <row r="1575" spans="1:9">
      <c r="A1575" t="s">
        <v>4</v>
      </c>
      <c r="B1575" s="4" t="s">
        <v>5</v>
      </c>
      <c r="C1575" s="4" t="s">
        <v>13</v>
      </c>
      <c r="D1575" s="4" t="s">
        <v>10</v>
      </c>
      <c r="E1575" s="4" t="s">
        <v>29</v>
      </c>
    </row>
    <row r="1576" spans="1:9">
      <c r="A1576" t="n">
        <v>12758</v>
      </c>
      <c r="B1576" s="37" t="n">
        <v>58</v>
      </c>
      <c r="C1576" s="7" t="n">
        <v>101</v>
      </c>
      <c r="D1576" s="7" t="n">
        <v>300</v>
      </c>
      <c r="E1576" s="7" t="n">
        <v>1</v>
      </c>
    </row>
    <row r="1577" spans="1:9">
      <c r="A1577" t="s">
        <v>4</v>
      </c>
      <c r="B1577" s="4" t="s">
        <v>5</v>
      </c>
      <c r="C1577" s="4" t="s">
        <v>13</v>
      </c>
      <c r="D1577" s="4" t="s">
        <v>10</v>
      </c>
    </row>
    <row r="1578" spans="1:9">
      <c r="A1578" t="n">
        <v>12766</v>
      </c>
      <c r="B1578" s="37" t="n">
        <v>58</v>
      </c>
      <c r="C1578" s="7" t="n">
        <v>254</v>
      </c>
      <c r="D1578" s="7" t="n">
        <v>0</v>
      </c>
    </row>
    <row r="1579" spans="1:9">
      <c r="A1579" t="s">
        <v>4</v>
      </c>
      <c r="B1579" s="4" t="s">
        <v>5</v>
      </c>
      <c r="C1579" s="4" t="s">
        <v>13</v>
      </c>
      <c r="D1579" s="4" t="s">
        <v>13</v>
      </c>
      <c r="E1579" s="4" t="s">
        <v>29</v>
      </c>
      <c r="F1579" s="4" t="s">
        <v>29</v>
      </c>
      <c r="G1579" s="4" t="s">
        <v>29</v>
      </c>
      <c r="H1579" s="4" t="s">
        <v>10</v>
      </c>
    </row>
    <row r="1580" spans="1:9">
      <c r="A1580" t="n">
        <v>12770</v>
      </c>
      <c r="B1580" s="52" t="n">
        <v>45</v>
      </c>
      <c r="C1580" s="7" t="n">
        <v>2</v>
      </c>
      <c r="D1580" s="7" t="n">
        <v>3</v>
      </c>
      <c r="E1580" s="7" t="n">
        <v>-8.10000038146973</v>
      </c>
      <c r="F1580" s="7" t="n">
        <v>13</v>
      </c>
      <c r="G1580" s="7" t="n">
        <v>-149.100006103516</v>
      </c>
      <c r="H1580" s="7" t="n">
        <v>0</v>
      </c>
    </row>
    <row r="1581" spans="1:9">
      <c r="A1581" t="s">
        <v>4</v>
      </c>
      <c r="B1581" s="4" t="s">
        <v>5</v>
      </c>
      <c r="C1581" s="4" t="s">
        <v>13</v>
      </c>
      <c r="D1581" s="4" t="s">
        <v>13</v>
      </c>
      <c r="E1581" s="4" t="s">
        <v>29</v>
      </c>
      <c r="F1581" s="4" t="s">
        <v>29</v>
      </c>
      <c r="G1581" s="4" t="s">
        <v>29</v>
      </c>
      <c r="H1581" s="4" t="s">
        <v>10</v>
      </c>
      <c r="I1581" s="4" t="s">
        <v>13</v>
      </c>
    </row>
    <row r="1582" spans="1:9">
      <c r="A1582" t="n">
        <v>12787</v>
      </c>
      <c r="B1582" s="52" t="n">
        <v>45</v>
      </c>
      <c r="C1582" s="7" t="n">
        <v>4</v>
      </c>
      <c r="D1582" s="7" t="n">
        <v>3</v>
      </c>
      <c r="E1582" s="7" t="n">
        <v>6</v>
      </c>
      <c r="F1582" s="7" t="n">
        <v>192.899993896484</v>
      </c>
      <c r="G1582" s="7" t="n">
        <v>0</v>
      </c>
      <c r="H1582" s="7" t="n">
        <v>0</v>
      </c>
      <c r="I1582" s="7" t="n">
        <v>0</v>
      </c>
    </row>
    <row r="1583" spans="1:9">
      <c r="A1583" t="s">
        <v>4</v>
      </c>
      <c r="B1583" s="4" t="s">
        <v>5</v>
      </c>
      <c r="C1583" s="4" t="s">
        <v>13</v>
      </c>
      <c r="D1583" s="4" t="s">
        <v>13</v>
      </c>
      <c r="E1583" s="4" t="s">
        <v>29</v>
      </c>
      <c r="F1583" s="4" t="s">
        <v>10</v>
      </c>
    </row>
    <row r="1584" spans="1:9">
      <c r="A1584" t="n">
        <v>12805</v>
      </c>
      <c r="B1584" s="52" t="n">
        <v>45</v>
      </c>
      <c r="C1584" s="7" t="n">
        <v>5</v>
      </c>
      <c r="D1584" s="7" t="n">
        <v>3</v>
      </c>
      <c r="E1584" s="7" t="n">
        <v>5.30000019073486</v>
      </c>
      <c r="F1584" s="7" t="n">
        <v>0</v>
      </c>
    </row>
    <row r="1585" spans="1:9">
      <c r="A1585" t="s">
        <v>4</v>
      </c>
      <c r="B1585" s="4" t="s">
        <v>5</v>
      </c>
      <c r="C1585" s="4" t="s">
        <v>13</v>
      </c>
      <c r="D1585" s="4" t="s">
        <v>13</v>
      </c>
      <c r="E1585" s="4" t="s">
        <v>29</v>
      </c>
      <c r="F1585" s="4" t="s">
        <v>10</v>
      </c>
    </row>
    <row r="1586" spans="1:9">
      <c r="A1586" t="n">
        <v>12814</v>
      </c>
      <c r="B1586" s="52" t="n">
        <v>45</v>
      </c>
      <c r="C1586" s="7" t="n">
        <v>11</v>
      </c>
      <c r="D1586" s="7" t="n">
        <v>3</v>
      </c>
      <c r="E1586" s="7" t="n">
        <v>28.7999992370605</v>
      </c>
      <c r="F1586" s="7" t="n">
        <v>0</v>
      </c>
    </row>
    <row r="1587" spans="1:9">
      <c r="A1587" t="s">
        <v>4</v>
      </c>
      <c r="B1587" s="4" t="s">
        <v>5</v>
      </c>
      <c r="C1587" s="4" t="s">
        <v>13</v>
      </c>
      <c r="D1587" s="4" t="s">
        <v>13</v>
      </c>
      <c r="E1587" s="4" t="s">
        <v>29</v>
      </c>
      <c r="F1587" s="4" t="s">
        <v>29</v>
      </c>
      <c r="G1587" s="4" t="s">
        <v>29</v>
      </c>
      <c r="H1587" s="4" t="s">
        <v>10</v>
      </c>
      <c r="I1587" s="4" t="s">
        <v>13</v>
      </c>
    </row>
    <row r="1588" spans="1:9">
      <c r="A1588" t="n">
        <v>12823</v>
      </c>
      <c r="B1588" s="52" t="n">
        <v>45</v>
      </c>
      <c r="C1588" s="7" t="n">
        <v>4</v>
      </c>
      <c r="D1588" s="7" t="n">
        <v>3</v>
      </c>
      <c r="E1588" s="7" t="n">
        <v>6</v>
      </c>
      <c r="F1588" s="7" t="n">
        <v>199.25</v>
      </c>
      <c r="G1588" s="7" t="n">
        <v>0</v>
      </c>
      <c r="H1588" s="7" t="n">
        <v>3000</v>
      </c>
      <c r="I1588" s="7" t="n">
        <v>0</v>
      </c>
    </row>
    <row r="1589" spans="1:9">
      <c r="A1589" t="s">
        <v>4</v>
      </c>
      <c r="B1589" s="4" t="s">
        <v>5</v>
      </c>
      <c r="C1589" s="4" t="s">
        <v>13</v>
      </c>
      <c r="D1589" s="4" t="s">
        <v>10</v>
      </c>
    </row>
    <row r="1590" spans="1:9">
      <c r="A1590" t="n">
        <v>12841</v>
      </c>
      <c r="B1590" s="37" t="n">
        <v>58</v>
      </c>
      <c r="C1590" s="7" t="n">
        <v>255</v>
      </c>
      <c r="D1590" s="7" t="n">
        <v>0</v>
      </c>
    </row>
    <row r="1591" spans="1:9">
      <c r="A1591" t="s">
        <v>4</v>
      </c>
      <c r="B1591" s="4" t="s">
        <v>5</v>
      </c>
      <c r="C1591" s="4" t="s">
        <v>10</v>
      </c>
      <c r="D1591" s="4" t="s">
        <v>13</v>
      </c>
      <c r="E1591" s="4" t="s">
        <v>6</v>
      </c>
      <c r="F1591" s="4" t="s">
        <v>29</v>
      </c>
      <c r="G1591" s="4" t="s">
        <v>29</v>
      </c>
      <c r="H1591" s="4" t="s">
        <v>29</v>
      </c>
    </row>
    <row r="1592" spans="1:9">
      <c r="A1592" t="n">
        <v>12845</v>
      </c>
      <c r="B1592" s="65" t="n">
        <v>48</v>
      </c>
      <c r="C1592" s="7" t="n">
        <v>0</v>
      </c>
      <c r="D1592" s="7" t="n">
        <v>0</v>
      </c>
      <c r="E1592" s="7" t="s">
        <v>152</v>
      </c>
      <c r="F1592" s="7" t="n">
        <v>-1</v>
      </c>
      <c r="G1592" s="7" t="n">
        <v>1</v>
      </c>
      <c r="H1592" s="7" t="n">
        <v>0</v>
      </c>
    </row>
    <row r="1593" spans="1:9">
      <c r="A1593" t="s">
        <v>4</v>
      </c>
      <c r="B1593" s="4" t="s">
        <v>5</v>
      </c>
      <c r="C1593" s="4" t="s">
        <v>10</v>
      </c>
    </row>
    <row r="1594" spans="1:9">
      <c r="A1594" t="n">
        <v>12871</v>
      </c>
      <c r="B1594" s="41" t="n">
        <v>16</v>
      </c>
      <c r="C1594" s="7" t="n">
        <v>100</v>
      </c>
    </row>
    <row r="1595" spans="1:9">
      <c r="A1595" t="s">
        <v>4</v>
      </c>
      <c r="B1595" s="4" t="s">
        <v>5</v>
      </c>
      <c r="C1595" s="4" t="s">
        <v>10</v>
      </c>
      <c r="D1595" s="4" t="s">
        <v>13</v>
      </c>
      <c r="E1595" s="4" t="s">
        <v>6</v>
      </c>
      <c r="F1595" s="4" t="s">
        <v>29</v>
      </c>
      <c r="G1595" s="4" t="s">
        <v>29</v>
      </c>
      <c r="H1595" s="4" t="s">
        <v>29</v>
      </c>
    </row>
    <row r="1596" spans="1:9">
      <c r="A1596" t="n">
        <v>12874</v>
      </c>
      <c r="B1596" s="65" t="n">
        <v>48</v>
      </c>
      <c r="C1596" s="7" t="n">
        <v>7</v>
      </c>
      <c r="D1596" s="7" t="n">
        <v>0</v>
      </c>
      <c r="E1596" s="7" t="s">
        <v>152</v>
      </c>
      <c r="F1596" s="7" t="n">
        <v>-1</v>
      </c>
      <c r="G1596" s="7" t="n">
        <v>1</v>
      </c>
      <c r="H1596" s="7" t="n">
        <v>0</v>
      </c>
    </row>
    <row r="1597" spans="1:9">
      <c r="A1597" t="s">
        <v>4</v>
      </c>
      <c r="B1597" s="4" t="s">
        <v>5</v>
      </c>
      <c r="C1597" s="4" t="s">
        <v>10</v>
      </c>
    </row>
    <row r="1598" spans="1:9">
      <c r="A1598" t="n">
        <v>12900</v>
      </c>
      <c r="B1598" s="41" t="n">
        <v>16</v>
      </c>
      <c r="C1598" s="7" t="n">
        <v>100</v>
      </c>
    </row>
    <row r="1599" spans="1:9">
      <c r="A1599" t="s">
        <v>4</v>
      </c>
      <c r="B1599" s="4" t="s">
        <v>5</v>
      </c>
      <c r="C1599" s="4" t="s">
        <v>10</v>
      </c>
      <c r="D1599" s="4" t="s">
        <v>13</v>
      </c>
      <c r="E1599" s="4" t="s">
        <v>6</v>
      </c>
      <c r="F1599" s="4" t="s">
        <v>29</v>
      </c>
      <c r="G1599" s="4" t="s">
        <v>29</v>
      </c>
      <c r="H1599" s="4" t="s">
        <v>29</v>
      </c>
    </row>
    <row r="1600" spans="1:9">
      <c r="A1600" t="n">
        <v>12903</v>
      </c>
      <c r="B1600" s="65" t="n">
        <v>48</v>
      </c>
      <c r="C1600" s="7" t="n">
        <v>2</v>
      </c>
      <c r="D1600" s="7" t="n">
        <v>0</v>
      </c>
      <c r="E1600" s="7" t="s">
        <v>152</v>
      </c>
      <c r="F1600" s="7" t="n">
        <v>-1</v>
      </c>
      <c r="G1600" s="7" t="n">
        <v>1</v>
      </c>
      <c r="H1600" s="7" t="n">
        <v>0</v>
      </c>
    </row>
    <row r="1601" spans="1:9">
      <c r="A1601" t="s">
        <v>4</v>
      </c>
      <c r="B1601" s="4" t="s">
        <v>5</v>
      </c>
      <c r="C1601" s="4" t="s">
        <v>10</v>
      </c>
    </row>
    <row r="1602" spans="1:9">
      <c r="A1602" t="n">
        <v>12929</v>
      </c>
      <c r="B1602" s="41" t="n">
        <v>16</v>
      </c>
      <c r="C1602" s="7" t="n">
        <v>100</v>
      </c>
    </row>
    <row r="1603" spans="1:9">
      <c r="A1603" t="s">
        <v>4</v>
      </c>
      <c r="B1603" s="4" t="s">
        <v>5</v>
      </c>
      <c r="C1603" s="4" t="s">
        <v>10</v>
      </c>
      <c r="D1603" s="4" t="s">
        <v>13</v>
      </c>
      <c r="E1603" s="4" t="s">
        <v>6</v>
      </c>
      <c r="F1603" s="4" t="s">
        <v>29</v>
      </c>
      <c r="G1603" s="4" t="s">
        <v>29</v>
      </c>
      <c r="H1603" s="4" t="s">
        <v>29</v>
      </c>
    </row>
    <row r="1604" spans="1:9">
      <c r="A1604" t="n">
        <v>12932</v>
      </c>
      <c r="B1604" s="65" t="n">
        <v>48</v>
      </c>
      <c r="C1604" s="7" t="n">
        <v>16</v>
      </c>
      <c r="D1604" s="7" t="n">
        <v>0</v>
      </c>
      <c r="E1604" s="7" t="s">
        <v>152</v>
      </c>
      <c r="F1604" s="7" t="n">
        <v>-1</v>
      </c>
      <c r="G1604" s="7" t="n">
        <v>1</v>
      </c>
      <c r="H1604" s="7" t="n">
        <v>0</v>
      </c>
    </row>
    <row r="1605" spans="1:9">
      <c r="A1605" t="s">
        <v>4</v>
      </c>
      <c r="B1605" s="4" t="s">
        <v>5</v>
      </c>
      <c r="C1605" s="4" t="s">
        <v>10</v>
      </c>
    </row>
    <row r="1606" spans="1:9">
      <c r="A1606" t="n">
        <v>12958</v>
      </c>
      <c r="B1606" s="41" t="n">
        <v>16</v>
      </c>
      <c r="C1606" s="7" t="n">
        <v>100</v>
      </c>
    </row>
    <row r="1607" spans="1:9">
      <c r="A1607" t="s">
        <v>4</v>
      </c>
      <c r="B1607" s="4" t="s">
        <v>5</v>
      </c>
      <c r="C1607" s="4" t="s">
        <v>10</v>
      </c>
      <c r="D1607" s="4" t="s">
        <v>13</v>
      </c>
      <c r="E1607" s="4" t="s">
        <v>6</v>
      </c>
      <c r="F1607" s="4" t="s">
        <v>29</v>
      </c>
      <c r="G1607" s="4" t="s">
        <v>29</v>
      </c>
      <c r="H1607" s="4" t="s">
        <v>29</v>
      </c>
    </row>
    <row r="1608" spans="1:9">
      <c r="A1608" t="n">
        <v>12961</v>
      </c>
      <c r="B1608" s="65" t="n">
        <v>48</v>
      </c>
      <c r="C1608" s="7" t="n">
        <v>4</v>
      </c>
      <c r="D1608" s="7" t="n">
        <v>0</v>
      </c>
      <c r="E1608" s="7" t="s">
        <v>152</v>
      </c>
      <c r="F1608" s="7" t="n">
        <v>-1</v>
      </c>
      <c r="G1608" s="7" t="n">
        <v>1</v>
      </c>
      <c r="H1608" s="7" t="n">
        <v>0</v>
      </c>
    </row>
    <row r="1609" spans="1:9">
      <c r="A1609" t="s">
        <v>4</v>
      </c>
      <c r="B1609" s="4" t="s">
        <v>5</v>
      </c>
      <c r="C1609" s="4" t="s">
        <v>10</v>
      </c>
    </row>
    <row r="1610" spans="1:9">
      <c r="A1610" t="n">
        <v>12987</v>
      </c>
      <c r="B1610" s="41" t="n">
        <v>16</v>
      </c>
      <c r="C1610" s="7" t="n">
        <v>500</v>
      </c>
    </row>
    <row r="1611" spans="1:9">
      <c r="A1611" t="s">
        <v>4</v>
      </c>
      <c r="B1611" s="4" t="s">
        <v>5</v>
      </c>
      <c r="C1611" s="4" t="s">
        <v>13</v>
      </c>
      <c r="D1611" s="4" t="s">
        <v>10</v>
      </c>
    </row>
    <row r="1612" spans="1:9">
      <c r="A1612" t="n">
        <v>12990</v>
      </c>
      <c r="B1612" s="52" t="n">
        <v>45</v>
      </c>
      <c r="C1612" s="7" t="n">
        <v>7</v>
      </c>
      <c r="D1612" s="7" t="n">
        <v>255</v>
      </c>
    </row>
    <row r="1613" spans="1:9">
      <c r="A1613" t="s">
        <v>4</v>
      </c>
      <c r="B1613" s="4" t="s">
        <v>5</v>
      </c>
      <c r="C1613" s="4" t="s">
        <v>13</v>
      </c>
      <c r="D1613" s="4" t="s">
        <v>10</v>
      </c>
      <c r="E1613" s="4" t="s">
        <v>29</v>
      </c>
    </row>
    <row r="1614" spans="1:9">
      <c r="A1614" t="n">
        <v>12994</v>
      </c>
      <c r="B1614" s="37" t="n">
        <v>58</v>
      </c>
      <c r="C1614" s="7" t="n">
        <v>101</v>
      </c>
      <c r="D1614" s="7" t="n">
        <v>300</v>
      </c>
      <c r="E1614" s="7" t="n">
        <v>1</v>
      </c>
    </row>
    <row r="1615" spans="1:9">
      <c r="A1615" t="s">
        <v>4</v>
      </c>
      <c r="B1615" s="4" t="s">
        <v>5</v>
      </c>
      <c r="C1615" s="4" t="s">
        <v>13</v>
      </c>
      <c r="D1615" s="4" t="s">
        <v>10</v>
      </c>
    </row>
    <row r="1616" spans="1:9">
      <c r="A1616" t="n">
        <v>13002</v>
      </c>
      <c r="B1616" s="37" t="n">
        <v>58</v>
      </c>
      <c r="C1616" s="7" t="n">
        <v>254</v>
      </c>
      <c r="D1616" s="7" t="n">
        <v>0</v>
      </c>
    </row>
    <row r="1617" spans="1:8">
      <c r="A1617" t="s">
        <v>4</v>
      </c>
      <c r="B1617" s="4" t="s">
        <v>5</v>
      </c>
      <c r="C1617" s="4" t="s">
        <v>13</v>
      </c>
      <c r="D1617" s="4" t="s">
        <v>13</v>
      </c>
      <c r="E1617" s="4" t="s">
        <v>29</v>
      </c>
      <c r="F1617" s="4" t="s">
        <v>29</v>
      </c>
      <c r="G1617" s="4" t="s">
        <v>29</v>
      </c>
      <c r="H1617" s="4" t="s">
        <v>10</v>
      </c>
    </row>
    <row r="1618" spans="1:8">
      <c r="A1618" t="n">
        <v>13006</v>
      </c>
      <c r="B1618" s="52" t="n">
        <v>45</v>
      </c>
      <c r="C1618" s="7" t="n">
        <v>2</v>
      </c>
      <c r="D1618" s="7" t="n">
        <v>3</v>
      </c>
      <c r="E1618" s="7" t="n">
        <v>-7.94999980926514</v>
      </c>
      <c r="F1618" s="7" t="n">
        <v>13.4499998092651</v>
      </c>
      <c r="G1618" s="7" t="n">
        <v>-153.149993896484</v>
      </c>
      <c r="H1618" s="7" t="n">
        <v>0</v>
      </c>
    </row>
    <row r="1619" spans="1:8">
      <c r="A1619" t="s">
        <v>4</v>
      </c>
      <c r="B1619" s="4" t="s">
        <v>5</v>
      </c>
      <c r="C1619" s="4" t="s">
        <v>13</v>
      </c>
      <c r="D1619" s="4" t="s">
        <v>13</v>
      </c>
      <c r="E1619" s="4" t="s">
        <v>29</v>
      </c>
      <c r="F1619" s="4" t="s">
        <v>29</v>
      </c>
      <c r="G1619" s="4" t="s">
        <v>29</v>
      </c>
      <c r="H1619" s="4" t="s">
        <v>10</v>
      </c>
      <c r="I1619" s="4" t="s">
        <v>13</v>
      </c>
    </row>
    <row r="1620" spans="1:8">
      <c r="A1620" t="n">
        <v>13023</v>
      </c>
      <c r="B1620" s="52" t="n">
        <v>45</v>
      </c>
      <c r="C1620" s="7" t="n">
        <v>4</v>
      </c>
      <c r="D1620" s="7" t="n">
        <v>3</v>
      </c>
      <c r="E1620" s="7" t="n">
        <v>6.5</v>
      </c>
      <c r="F1620" s="7" t="n">
        <v>339.25</v>
      </c>
      <c r="G1620" s="7" t="n">
        <v>0</v>
      </c>
      <c r="H1620" s="7" t="n">
        <v>0</v>
      </c>
      <c r="I1620" s="7" t="n">
        <v>0</v>
      </c>
    </row>
    <row r="1621" spans="1:8">
      <c r="A1621" t="s">
        <v>4</v>
      </c>
      <c r="B1621" s="4" t="s">
        <v>5</v>
      </c>
      <c r="C1621" s="4" t="s">
        <v>13</v>
      </c>
      <c r="D1621" s="4" t="s">
        <v>13</v>
      </c>
      <c r="E1621" s="4" t="s">
        <v>29</v>
      </c>
      <c r="F1621" s="4" t="s">
        <v>10</v>
      </c>
    </row>
    <row r="1622" spans="1:8">
      <c r="A1622" t="n">
        <v>13041</v>
      </c>
      <c r="B1622" s="52" t="n">
        <v>45</v>
      </c>
      <c r="C1622" s="7" t="n">
        <v>5</v>
      </c>
      <c r="D1622" s="7" t="n">
        <v>3</v>
      </c>
      <c r="E1622" s="7" t="n">
        <v>11</v>
      </c>
      <c r="F1622" s="7" t="n">
        <v>0</v>
      </c>
    </row>
    <row r="1623" spans="1:8">
      <c r="A1623" t="s">
        <v>4</v>
      </c>
      <c r="B1623" s="4" t="s">
        <v>5</v>
      </c>
      <c r="C1623" s="4" t="s">
        <v>13</v>
      </c>
      <c r="D1623" s="4" t="s">
        <v>13</v>
      </c>
      <c r="E1623" s="4" t="s">
        <v>29</v>
      </c>
      <c r="F1623" s="4" t="s">
        <v>10</v>
      </c>
    </row>
    <row r="1624" spans="1:8">
      <c r="A1624" t="n">
        <v>13050</v>
      </c>
      <c r="B1624" s="52" t="n">
        <v>45</v>
      </c>
      <c r="C1624" s="7" t="n">
        <v>11</v>
      </c>
      <c r="D1624" s="7" t="n">
        <v>3</v>
      </c>
      <c r="E1624" s="7" t="n">
        <v>38</v>
      </c>
      <c r="F1624" s="7" t="n">
        <v>0</v>
      </c>
    </row>
    <row r="1625" spans="1:8">
      <c r="A1625" t="s">
        <v>4</v>
      </c>
      <c r="B1625" s="4" t="s">
        <v>5</v>
      </c>
      <c r="C1625" s="4" t="s">
        <v>13</v>
      </c>
      <c r="D1625" s="4" t="s">
        <v>13</v>
      </c>
      <c r="E1625" s="4" t="s">
        <v>29</v>
      </c>
      <c r="F1625" s="4" t="s">
        <v>10</v>
      </c>
    </row>
    <row r="1626" spans="1:8">
      <c r="A1626" t="n">
        <v>13059</v>
      </c>
      <c r="B1626" s="52" t="n">
        <v>45</v>
      </c>
      <c r="C1626" s="7" t="n">
        <v>5</v>
      </c>
      <c r="D1626" s="7" t="n">
        <v>1</v>
      </c>
      <c r="E1626" s="7" t="n">
        <v>10</v>
      </c>
      <c r="F1626" s="7" t="n">
        <v>1000</v>
      </c>
    </row>
    <row r="1627" spans="1:8">
      <c r="A1627" t="s">
        <v>4</v>
      </c>
      <c r="B1627" s="4" t="s">
        <v>5</v>
      </c>
      <c r="C1627" s="4" t="s">
        <v>13</v>
      </c>
      <c r="D1627" s="4" t="s">
        <v>10</v>
      </c>
    </row>
    <row r="1628" spans="1:8">
      <c r="A1628" t="n">
        <v>13068</v>
      </c>
      <c r="B1628" s="37" t="n">
        <v>58</v>
      </c>
      <c r="C1628" s="7" t="n">
        <v>255</v>
      </c>
      <c r="D1628" s="7" t="n">
        <v>0</v>
      </c>
    </row>
    <row r="1629" spans="1:8">
      <c r="A1629" t="s">
        <v>4</v>
      </c>
      <c r="B1629" s="4" t="s">
        <v>5</v>
      </c>
      <c r="C1629" s="4" t="s">
        <v>13</v>
      </c>
      <c r="D1629" s="4" t="s">
        <v>10</v>
      </c>
    </row>
    <row r="1630" spans="1:8">
      <c r="A1630" t="n">
        <v>13072</v>
      </c>
      <c r="B1630" s="52" t="n">
        <v>45</v>
      </c>
      <c r="C1630" s="7" t="n">
        <v>7</v>
      </c>
      <c r="D1630" s="7" t="n">
        <v>255</v>
      </c>
    </row>
    <row r="1631" spans="1:8">
      <c r="A1631" t="s">
        <v>4</v>
      </c>
      <c r="B1631" s="4" t="s">
        <v>5</v>
      </c>
      <c r="C1631" s="4" t="s">
        <v>10</v>
      </c>
    </row>
    <row r="1632" spans="1:8">
      <c r="A1632" t="n">
        <v>13076</v>
      </c>
      <c r="B1632" s="26" t="n">
        <v>12</v>
      </c>
      <c r="C1632" s="7" t="n">
        <v>6465</v>
      </c>
    </row>
    <row r="1633" spans="1:9">
      <c r="A1633" t="s">
        <v>4</v>
      </c>
      <c r="B1633" s="4" t="s">
        <v>5</v>
      </c>
      <c r="C1633" s="4" t="s">
        <v>13</v>
      </c>
      <c r="D1633" s="4" t="s">
        <v>9</v>
      </c>
      <c r="E1633" s="4" t="s">
        <v>13</v>
      </c>
      <c r="F1633" s="4" t="s">
        <v>13</v>
      </c>
      <c r="G1633" s="4" t="s">
        <v>9</v>
      </c>
      <c r="H1633" s="4" t="s">
        <v>13</v>
      </c>
      <c r="I1633" s="4" t="s">
        <v>9</v>
      </c>
      <c r="J1633" s="4" t="s">
        <v>13</v>
      </c>
    </row>
    <row r="1634" spans="1:9">
      <c r="A1634" t="n">
        <v>13079</v>
      </c>
      <c r="B1634" s="44" t="n">
        <v>33</v>
      </c>
      <c r="C1634" s="7" t="n">
        <v>0</v>
      </c>
      <c r="D1634" s="7" t="n">
        <v>1</v>
      </c>
      <c r="E1634" s="7" t="n">
        <v>0</v>
      </c>
      <c r="F1634" s="7" t="n">
        <v>0</v>
      </c>
      <c r="G1634" s="7" t="n">
        <v>-1</v>
      </c>
      <c r="H1634" s="7" t="n">
        <v>0</v>
      </c>
      <c r="I1634" s="7" t="n">
        <v>-1</v>
      </c>
      <c r="J1634" s="7" t="n">
        <v>0</v>
      </c>
    </row>
    <row r="1635" spans="1:9">
      <c r="A1635" t="s">
        <v>4</v>
      </c>
      <c r="B1635" s="4" t="s">
        <v>5</v>
      </c>
    </row>
    <row r="1636" spans="1:9">
      <c r="A1636" t="n">
        <v>13097</v>
      </c>
      <c r="B1636" s="5" t="n">
        <v>1</v>
      </c>
    </row>
    <row r="1637" spans="1:9" s="3" customFormat="1" customHeight="0">
      <c r="A1637" s="3" t="s">
        <v>2</v>
      </c>
      <c r="B1637" s="3" t="s">
        <v>155</v>
      </c>
    </row>
    <row r="1638" spans="1:9">
      <c r="A1638" t="s">
        <v>4</v>
      </c>
      <c r="B1638" s="4" t="s">
        <v>5</v>
      </c>
      <c r="C1638" s="4" t="s">
        <v>10</v>
      </c>
      <c r="D1638" s="4" t="s">
        <v>13</v>
      </c>
    </row>
    <row r="1639" spans="1:9">
      <c r="A1639" t="n">
        <v>13100</v>
      </c>
      <c r="B1639" s="62" t="n">
        <v>56</v>
      </c>
      <c r="C1639" s="7" t="n">
        <v>65534</v>
      </c>
      <c r="D1639" s="7" t="n">
        <v>0</v>
      </c>
    </row>
    <row r="1640" spans="1:9">
      <c r="A1640" t="s">
        <v>4</v>
      </c>
      <c r="B1640" s="4" t="s">
        <v>5</v>
      </c>
      <c r="C1640" s="4" t="s">
        <v>13</v>
      </c>
      <c r="D1640" s="4" t="s">
        <v>10</v>
      </c>
      <c r="E1640" s="4" t="s">
        <v>6</v>
      </c>
      <c r="F1640" s="4" t="s">
        <v>6</v>
      </c>
      <c r="G1640" s="4" t="s">
        <v>6</v>
      </c>
      <c r="H1640" s="4" t="s">
        <v>6</v>
      </c>
    </row>
    <row r="1641" spans="1:9">
      <c r="A1641" t="n">
        <v>13104</v>
      </c>
      <c r="B1641" s="53" t="n">
        <v>51</v>
      </c>
      <c r="C1641" s="7" t="n">
        <v>3</v>
      </c>
      <c r="D1641" s="7" t="n">
        <v>65534</v>
      </c>
      <c r="E1641" s="7" t="s">
        <v>156</v>
      </c>
      <c r="F1641" s="7" t="s">
        <v>157</v>
      </c>
      <c r="G1641" s="7" t="s">
        <v>158</v>
      </c>
      <c r="H1641" s="7" t="s">
        <v>159</v>
      </c>
    </row>
    <row r="1642" spans="1:9">
      <c r="A1642" t="s">
        <v>4</v>
      </c>
      <c r="B1642" s="4" t="s">
        <v>5</v>
      </c>
    </row>
    <row r="1643" spans="1:9">
      <c r="A1643" t="n">
        <v>13133</v>
      </c>
      <c r="B1643" s="5" t="n">
        <v>1</v>
      </c>
    </row>
    <row r="1644" spans="1:9" s="3" customFormat="1" customHeight="0">
      <c r="A1644" s="3" t="s">
        <v>2</v>
      </c>
      <c r="B1644" s="3" t="s">
        <v>160</v>
      </c>
    </row>
    <row r="1645" spans="1:9">
      <c r="A1645" t="s">
        <v>4</v>
      </c>
      <c r="B1645" s="4" t="s">
        <v>5</v>
      </c>
      <c r="C1645" s="4" t="s">
        <v>13</v>
      </c>
      <c r="D1645" s="4" t="s">
        <v>13</v>
      </c>
      <c r="E1645" s="4" t="s">
        <v>13</v>
      </c>
      <c r="F1645" s="4" t="s">
        <v>13</v>
      </c>
    </row>
    <row r="1646" spans="1:9">
      <c r="A1646" t="n">
        <v>13136</v>
      </c>
      <c r="B1646" s="13" t="n">
        <v>14</v>
      </c>
      <c r="C1646" s="7" t="n">
        <v>2</v>
      </c>
      <c r="D1646" s="7" t="n">
        <v>0</v>
      </c>
      <c r="E1646" s="7" t="n">
        <v>0</v>
      </c>
      <c r="F1646" s="7" t="n">
        <v>0</v>
      </c>
    </row>
    <row r="1647" spans="1:9">
      <c r="A1647" t="s">
        <v>4</v>
      </c>
      <c r="B1647" s="4" t="s">
        <v>5</v>
      </c>
      <c r="C1647" s="4" t="s">
        <v>13</v>
      </c>
      <c r="D1647" s="12" t="s">
        <v>23</v>
      </c>
      <c r="E1647" s="4" t="s">
        <v>5</v>
      </c>
      <c r="F1647" s="4" t="s">
        <v>13</v>
      </c>
      <c r="G1647" s="4" t="s">
        <v>10</v>
      </c>
      <c r="H1647" s="12" t="s">
        <v>24</v>
      </c>
      <c r="I1647" s="4" t="s">
        <v>13</v>
      </c>
      <c r="J1647" s="4" t="s">
        <v>9</v>
      </c>
      <c r="K1647" s="4" t="s">
        <v>13</v>
      </c>
      <c r="L1647" s="4" t="s">
        <v>13</v>
      </c>
      <c r="M1647" s="12" t="s">
        <v>23</v>
      </c>
      <c r="N1647" s="4" t="s">
        <v>5</v>
      </c>
      <c r="O1647" s="4" t="s">
        <v>13</v>
      </c>
      <c r="P1647" s="4" t="s">
        <v>10</v>
      </c>
      <c r="Q1647" s="12" t="s">
        <v>24</v>
      </c>
      <c r="R1647" s="4" t="s">
        <v>13</v>
      </c>
      <c r="S1647" s="4" t="s">
        <v>9</v>
      </c>
      <c r="T1647" s="4" t="s">
        <v>13</v>
      </c>
      <c r="U1647" s="4" t="s">
        <v>13</v>
      </c>
      <c r="V1647" s="4" t="s">
        <v>13</v>
      </c>
      <c r="W1647" s="4" t="s">
        <v>22</v>
      </c>
    </row>
    <row r="1648" spans="1:9">
      <c r="A1648" t="n">
        <v>13141</v>
      </c>
      <c r="B1648" s="10" t="n">
        <v>5</v>
      </c>
      <c r="C1648" s="7" t="n">
        <v>28</v>
      </c>
      <c r="D1648" s="12" t="s">
        <v>3</v>
      </c>
      <c r="E1648" s="9" t="n">
        <v>162</v>
      </c>
      <c r="F1648" s="7" t="n">
        <v>3</v>
      </c>
      <c r="G1648" s="7" t="n">
        <v>4132</v>
      </c>
      <c r="H1648" s="12" t="s">
        <v>3</v>
      </c>
      <c r="I1648" s="7" t="n">
        <v>0</v>
      </c>
      <c r="J1648" s="7" t="n">
        <v>1</v>
      </c>
      <c r="K1648" s="7" t="n">
        <v>2</v>
      </c>
      <c r="L1648" s="7" t="n">
        <v>28</v>
      </c>
      <c r="M1648" s="12" t="s">
        <v>3</v>
      </c>
      <c r="N1648" s="9" t="n">
        <v>162</v>
      </c>
      <c r="O1648" s="7" t="n">
        <v>3</v>
      </c>
      <c r="P1648" s="7" t="n">
        <v>4132</v>
      </c>
      <c r="Q1648" s="12" t="s">
        <v>3</v>
      </c>
      <c r="R1648" s="7" t="n">
        <v>0</v>
      </c>
      <c r="S1648" s="7" t="n">
        <v>2</v>
      </c>
      <c r="T1648" s="7" t="n">
        <v>2</v>
      </c>
      <c r="U1648" s="7" t="n">
        <v>11</v>
      </c>
      <c r="V1648" s="7" t="n">
        <v>1</v>
      </c>
      <c r="W1648" s="11" t="n">
        <f t="normal" ca="1">A1652</f>
        <v>0</v>
      </c>
    </row>
    <row r="1649" spans="1:23">
      <c r="A1649" t="s">
        <v>4</v>
      </c>
      <c r="B1649" s="4" t="s">
        <v>5</v>
      </c>
      <c r="C1649" s="4" t="s">
        <v>13</v>
      </c>
      <c r="D1649" s="4" t="s">
        <v>10</v>
      </c>
      <c r="E1649" s="4" t="s">
        <v>29</v>
      </c>
    </row>
    <row r="1650" spans="1:23">
      <c r="A1650" t="n">
        <v>13170</v>
      </c>
      <c r="B1650" s="37" t="n">
        <v>58</v>
      </c>
      <c r="C1650" s="7" t="n">
        <v>0</v>
      </c>
      <c r="D1650" s="7" t="n">
        <v>0</v>
      </c>
      <c r="E1650" s="7" t="n">
        <v>1</v>
      </c>
    </row>
    <row r="1651" spans="1:23">
      <c r="A1651" t="s">
        <v>4</v>
      </c>
      <c r="B1651" s="4" t="s">
        <v>5</v>
      </c>
      <c r="C1651" s="4" t="s">
        <v>13</v>
      </c>
      <c r="D1651" s="12" t="s">
        <v>23</v>
      </c>
      <c r="E1651" s="4" t="s">
        <v>5</v>
      </c>
      <c r="F1651" s="4" t="s">
        <v>13</v>
      </c>
      <c r="G1651" s="4" t="s">
        <v>10</v>
      </c>
      <c r="H1651" s="12" t="s">
        <v>24</v>
      </c>
      <c r="I1651" s="4" t="s">
        <v>13</v>
      </c>
      <c r="J1651" s="4" t="s">
        <v>9</v>
      </c>
      <c r="K1651" s="4" t="s">
        <v>13</v>
      </c>
      <c r="L1651" s="4" t="s">
        <v>13</v>
      </c>
      <c r="M1651" s="12" t="s">
        <v>23</v>
      </c>
      <c r="N1651" s="4" t="s">
        <v>5</v>
      </c>
      <c r="O1651" s="4" t="s">
        <v>13</v>
      </c>
      <c r="P1651" s="4" t="s">
        <v>10</v>
      </c>
      <c r="Q1651" s="12" t="s">
        <v>24</v>
      </c>
      <c r="R1651" s="4" t="s">
        <v>13</v>
      </c>
      <c r="S1651" s="4" t="s">
        <v>9</v>
      </c>
      <c r="T1651" s="4" t="s">
        <v>13</v>
      </c>
      <c r="U1651" s="4" t="s">
        <v>13</v>
      </c>
      <c r="V1651" s="4" t="s">
        <v>13</v>
      </c>
      <c r="W1651" s="4" t="s">
        <v>22</v>
      </c>
    </row>
    <row r="1652" spans="1:23">
      <c r="A1652" t="n">
        <v>13178</v>
      </c>
      <c r="B1652" s="10" t="n">
        <v>5</v>
      </c>
      <c r="C1652" s="7" t="n">
        <v>28</v>
      </c>
      <c r="D1652" s="12" t="s">
        <v>3</v>
      </c>
      <c r="E1652" s="9" t="n">
        <v>162</v>
      </c>
      <c r="F1652" s="7" t="n">
        <v>3</v>
      </c>
      <c r="G1652" s="7" t="n">
        <v>4132</v>
      </c>
      <c r="H1652" s="12" t="s">
        <v>3</v>
      </c>
      <c r="I1652" s="7" t="n">
        <v>0</v>
      </c>
      <c r="J1652" s="7" t="n">
        <v>1</v>
      </c>
      <c r="K1652" s="7" t="n">
        <v>3</v>
      </c>
      <c r="L1652" s="7" t="n">
        <v>28</v>
      </c>
      <c r="M1652" s="12" t="s">
        <v>3</v>
      </c>
      <c r="N1652" s="9" t="n">
        <v>162</v>
      </c>
      <c r="O1652" s="7" t="n">
        <v>3</v>
      </c>
      <c r="P1652" s="7" t="n">
        <v>4132</v>
      </c>
      <c r="Q1652" s="12" t="s">
        <v>3</v>
      </c>
      <c r="R1652" s="7" t="n">
        <v>0</v>
      </c>
      <c r="S1652" s="7" t="n">
        <v>2</v>
      </c>
      <c r="T1652" s="7" t="n">
        <v>3</v>
      </c>
      <c r="U1652" s="7" t="n">
        <v>9</v>
      </c>
      <c r="V1652" s="7" t="n">
        <v>1</v>
      </c>
      <c r="W1652" s="11" t="n">
        <f t="normal" ca="1">A1662</f>
        <v>0</v>
      </c>
    </row>
    <row r="1653" spans="1:23">
      <c r="A1653" t="s">
        <v>4</v>
      </c>
      <c r="B1653" s="4" t="s">
        <v>5</v>
      </c>
      <c r="C1653" s="4" t="s">
        <v>13</v>
      </c>
      <c r="D1653" s="12" t="s">
        <v>23</v>
      </c>
      <c r="E1653" s="4" t="s">
        <v>5</v>
      </c>
      <c r="F1653" s="4" t="s">
        <v>10</v>
      </c>
      <c r="G1653" s="4" t="s">
        <v>13</v>
      </c>
      <c r="H1653" s="4" t="s">
        <v>13</v>
      </c>
      <c r="I1653" s="4" t="s">
        <v>6</v>
      </c>
      <c r="J1653" s="12" t="s">
        <v>24</v>
      </c>
      <c r="K1653" s="4" t="s">
        <v>13</v>
      </c>
      <c r="L1653" s="4" t="s">
        <v>13</v>
      </c>
      <c r="M1653" s="12" t="s">
        <v>23</v>
      </c>
      <c r="N1653" s="4" t="s">
        <v>5</v>
      </c>
      <c r="O1653" s="4" t="s">
        <v>13</v>
      </c>
      <c r="P1653" s="12" t="s">
        <v>24</v>
      </c>
      <c r="Q1653" s="4" t="s">
        <v>13</v>
      </c>
      <c r="R1653" s="4" t="s">
        <v>9</v>
      </c>
      <c r="S1653" s="4" t="s">
        <v>13</v>
      </c>
      <c r="T1653" s="4" t="s">
        <v>13</v>
      </c>
      <c r="U1653" s="4" t="s">
        <v>13</v>
      </c>
      <c r="V1653" s="12" t="s">
        <v>23</v>
      </c>
      <c r="W1653" s="4" t="s">
        <v>5</v>
      </c>
      <c r="X1653" s="4" t="s">
        <v>13</v>
      </c>
      <c r="Y1653" s="12" t="s">
        <v>24</v>
      </c>
      <c r="Z1653" s="4" t="s">
        <v>13</v>
      </c>
      <c r="AA1653" s="4" t="s">
        <v>9</v>
      </c>
      <c r="AB1653" s="4" t="s">
        <v>13</v>
      </c>
      <c r="AC1653" s="4" t="s">
        <v>13</v>
      </c>
      <c r="AD1653" s="4" t="s">
        <v>13</v>
      </c>
      <c r="AE1653" s="4" t="s">
        <v>22</v>
      </c>
    </row>
    <row r="1654" spans="1:23">
      <c r="A1654" t="n">
        <v>13207</v>
      </c>
      <c r="B1654" s="10" t="n">
        <v>5</v>
      </c>
      <c r="C1654" s="7" t="n">
        <v>28</v>
      </c>
      <c r="D1654" s="12" t="s">
        <v>3</v>
      </c>
      <c r="E1654" s="47" t="n">
        <v>47</v>
      </c>
      <c r="F1654" s="7" t="n">
        <v>61456</v>
      </c>
      <c r="G1654" s="7" t="n">
        <v>2</v>
      </c>
      <c r="H1654" s="7" t="n">
        <v>0</v>
      </c>
      <c r="I1654" s="7" t="s">
        <v>94</v>
      </c>
      <c r="J1654" s="12" t="s">
        <v>3</v>
      </c>
      <c r="K1654" s="7" t="n">
        <v>8</v>
      </c>
      <c r="L1654" s="7" t="n">
        <v>28</v>
      </c>
      <c r="M1654" s="12" t="s">
        <v>3</v>
      </c>
      <c r="N1654" s="15" t="n">
        <v>74</v>
      </c>
      <c r="O1654" s="7" t="n">
        <v>65</v>
      </c>
      <c r="P1654" s="12" t="s">
        <v>3</v>
      </c>
      <c r="Q1654" s="7" t="n">
        <v>0</v>
      </c>
      <c r="R1654" s="7" t="n">
        <v>1</v>
      </c>
      <c r="S1654" s="7" t="n">
        <v>3</v>
      </c>
      <c r="T1654" s="7" t="n">
        <v>9</v>
      </c>
      <c r="U1654" s="7" t="n">
        <v>28</v>
      </c>
      <c r="V1654" s="12" t="s">
        <v>3</v>
      </c>
      <c r="W1654" s="15" t="n">
        <v>74</v>
      </c>
      <c r="X1654" s="7" t="n">
        <v>65</v>
      </c>
      <c r="Y1654" s="12" t="s">
        <v>3</v>
      </c>
      <c r="Z1654" s="7" t="n">
        <v>0</v>
      </c>
      <c r="AA1654" s="7" t="n">
        <v>2</v>
      </c>
      <c r="AB1654" s="7" t="n">
        <v>3</v>
      </c>
      <c r="AC1654" s="7" t="n">
        <v>9</v>
      </c>
      <c r="AD1654" s="7" t="n">
        <v>1</v>
      </c>
      <c r="AE1654" s="11" t="n">
        <f t="normal" ca="1">A1658</f>
        <v>0</v>
      </c>
    </row>
    <row r="1655" spans="1:23">
      <c r="A1655" t="s">
        <v>4</v>
      </c>
      <c r="B1655" s="4" t="s">
        <v>5</v>
      </c>
      <c r="C1655" s="4" t="s">
        <v>10</v>
      </c>
      <c r="D1655" s="4" t="s">
        <v>13</v>
      </c>
      <c r="E1655" s="4" t="s">
        <v>13</v>
      </c>
      <c r="F1655" s="4" t="s">
        <v>6</v>
      </c>
    </row>
    <row r="1656" spans="1:23">
      <c r="A1656" t="n">
        <v>13255</v>
      </c>
      <c r="B1656" s="47" t="n">
        <v>47</v>
      </c>
      <c r="C1656" s="7" t="n">
        <v>61456</v>
      </c>
      <c r="D1656" s="7" t="n">
        <v>0</v>
      </c>
      <c r="E1656" s="7" t="n">
        <v>0</v>
      </c>
      <c r="F1656" s="7" t="s">
        <v>95</v>
      </c>
    </row>
    <row r="1657" spans="1:23">
      <c r="A1657" t="s">
        <v>4</v>
      </c>
      <c r="B1657" s="4" t="s">
        <v>5</v>
      </c>
      <c r="C1657" s="4" t="s">
        <v>13</v>
      </c>
      <c r="D1657" s="4" t="s">
        <v>10</v>
      </c>
      <c r="E1657" s="4" t="s">
        <v>29</v>
      </c>
    </row>
    <row r="1658" spans="1:23">
      <c r="A1658" t="n">
        <v>13268</v>
      </c>
      <c r="B1658" s="37" t="n">
        <v>58</v>
      </c>
      <c r="C1658" s="7" t="n">
        <v>0</v>
      </c>
      <c r="D1658" s="7" t="n">
        <v>300</v>
      </c>
      <c r="E1658" s="7" t="n">
        <v>1</v>
      </c>
    </row>
    <row r="1659" spans="1:23">
      <c r="A1659" t="s">
        <v>4</v>
      </c>
      <c r="B1659" s="4" t="s">
        <v>5</v>
      </c>
      <c r="C1659" s="4" t="s">
        <v>13</v>
      </c>
      <c r="D1659" s="4" t="s">
        <v>10</v>
      </c>
    </row>
    <row r="1660" spans="1:23">
      <c r="A1660" t="n">
        <v>13276</v>
      </c>
      <c r="B1660" s="37" t="n">
        <v>58</v>
      </c>
      <c r="C1660" s="7" t="n">
        <v>255</v>
      </c>
      <c r="D1660" s="7" t="n">
        <v>0</v>
      </c>
    </row>
    <row r="1661" spans="1:23">
      <c r="A1661" t="s">
        <v>4</v>
      </c>
      <c r="B1661" s="4" t="s">
        <v>5</v>
      </c>
      <c r="C1661" s="4" t="s">
        <v>13</v>
      </c>
      <c r="D1661" s="4" t="s">
        <v>13</v>
      </c>
      <c r="E1661" s="4" t="s">
        <v>13</v>
      </c>
      <c r="F1661" s="4" t="s">
        <v>13</v>
      </c>
    </row>
    <row r="1662" spans="1:23">
      <c r="A1662" t="n">
        <v>13280</v>
      </c>
      <c r="B1662" s="13" t="n">
        <v>14</v>
      </c>
      <c r="C1662" s="7" t="n">
        <v>0</v>
      </c>
      <c r="D1662" s="7" t="n">
        <v>0</v>
      </c>
      <c r="E1662" s="7" t="n">
        <v>0</v>
      </c>
      <c r="F1662" s="7" t="n">
        <v>64</v>
      </c>
    </row>
    <row r="1663" spans="1:23">
      <c r="A1663" t="s">
        <v>4</v>
      </c>
      <c r="B1663" s="4" t="s">
        <v>5</v>
      </c>
      <c r="C1663" s="4" t="s">
        <v>13</v>
      </c>
      <c r="D1663" s="4" t="s">
        <v>10</v>
      </c>
    </row>
    <row r="1664" spans="1:23">
      <c r="A1664" t="n">
        <v>13285</v>
      </c>
      <c r="B1664" s="30" t="n">
        <v>22</v>
      </c>
      <c r="C1664" s="7" t="n">
        <v>0</v>
      </c>
      <c r="D1664" s="7" t="n">
        <v>4132</v>
      </c>
    </row>
    <row r="1665" spans="1:31">
      <c r="A1665" t="s">
        <v>4</v>
      </c>
      <c r="B1665" s="4" t="s">
        <v>5</v>
      </c>
      <c r="C1665" s="4" t="s">
        <v>13</v>
      </c>
      <c r="D1665" s="4" t="s">
        <v>10</v>
      </c>
    </row>
    <row r="1666" spans="1:31">
      <c r="A1666" t="n">
        <v>13289</v>
      </c>
      <c r="B1666" s="37" t="n">
        <v>58</v>
      </c>
      <c r="C1666" s="7" t="n">
        <v>5</v>
      </c>
      <c r="D1666" s="7" t="n">
        <v>300</v>
      </c>
    </row>
    <row r="1667" spans="1:31">
      <c r="A1667" t="s">
        <v>4</v>
      </c>
      <c r="B1667" s="4" t="s">
        <v>5</v>
      </c>
      <c r="C1667" s="4" t="s">
        <v>29</v>
      </c>
      <c r="D1667" s="4" t="s">
        <v>10</v>
      </c>
    </row>
    <row r="1668" spans="1:31">
      <c r="A1668" t="n">
        <v>13293</v>
      </c>
      <c r="B1668" s="48" t="n">
        <v>103</v>
      </c>
      <c r="C1668" s="7" t="n">
        <v>0</v>
      </c>
      <c r="D1668" s="7" t="n">
        <v>300</v>
      </c>
    </row>
    <row r="1669" spans="1:31">
      <c r="A1669" t="s">
        <v>4</v>
      </c>
      <c r="B1669" s="4" t="s">
        <v>5</v>
      </c>
      <c r="C1669" s="4" t="s">
        <v>13</v>
      </c>
    </row>
    <row r="1670" spans="1:31">
      <c r="A1670" t="n">
        <v>13300</v>
      </c>
      <c r="B1670" s="35" t="n">
        <v>64</v>
      </c>
      <c r="C1670" s="7" t="n">
        <v>7</v>
      </c>
    </row>
    <row r="1671" spans="1:31">
      <c r="A1671" t="s">
        <v>4</v>
      </c>
      <c r="B1671" s="4" t="s">
        <v>5</v>
      </c>
      <c r="C1671" s="4" t="s">
        <v>13</v>
      </c>
      <c r="D1671" s="4" t="s">
        <v>10</v>
      </c>
    </row>
    <row r="1672" spans="1:31">
      <c r="A1672" t="n">
        <v>13302</v>
      </c>
      <c r="B1672" s="49" t="n">
        <v>72</v>
      </c>
      <c r="C1672" s="7" t="n">
        <v>5</v>
      </c>
      <c r="D1672" s="7" t="n">
        <v>0</v>
      </c>
    </row>
    <row r="1673" spans="1:31">
      <c r="A1673" t="s">
        <v>4</v>
      </c>
      <c r="B1673" s="4" t="s">
        <v>5</v>
      </c>
      <c r="C1673" s="4" t="s">
        <v>13</v>
      </c>
      <c r="D1673" s="12" t="s">
        <v>23</v>
      </c>
      <c r="E1673" s="4" t="s">
        <v>5</v>
      </c>
      <c r="F1673" s="4" t="s">
        <v>13</v>
      </c>
      <c r="G1673" s="4" t="s">
        <v>10</v>
      </c>
      <c r="H1673" s="12" t="s">
        <v>24</v>
      </c>
      <c r="I1673" s="4" t="s">
        <v>13</v>
      </c>
      <c r="J1673" s="4" t="s">
        <v>9</v>
      </c>
      <c r="K1673" s="4" t="s">
        <v>13</v>
      </c>
      <c r="L1673" s="4" t="s">
        <v>13</v>
      </c>
      <c r="M1673" s="4" t="s">
        <v>22</v>
      </c>
    </row>
    <row r="1674" spans="1:31">
      <c r="A1674" t="n">
        <v>13306</v>
      </c>
      <c r="B1674" s="10" t="n">
        <v>5</v>
      </c>
      <c r="C1674" s="7" t="n">
        <v>28</v>
      </c>
      <c r="D1674" s="12" t="s">
        <v>3</v>
      </c>
      <c r="E1674" s="9" t="n">
        <v>162</v>
      </c>
      <c r="F1674" s="7" t="n">
        <v>4</v>
      </c>
      <c r="G1674" s="7" t="n">
        <v>4132</v>
      </c>
      <c r="H1674" s="12" t="s">
        <v>3</v>
      </c>
      <c r="I1674" s="7" t="n">
        <v>0</v>
      </c>
      <c r="J1674" s="7" t="n">
        <v>1</v>
      </c>
      <c r="K1674" s="7" t="n">
        <v>2</v>
      </c>
      <c r="L1674" s="7" t="n">
        <v>1</v>
      </c>
      <c r="M1674" s="11" t="n">
        <f t="normal" ca="1">A1680</f>
        <v>0</v>
      </c>
    </row>
    <row r="1675" spans="1:31">
      <c r="A1675" t="s">
        <v>4</v>
      </c>
      <c r="B1675" s="4" t="s">
        <v>5</v>
      </c>
      <c r="C1675" s="4" t="s">
        <v>13</v>
      </c>
      <c r="D1675" s="4" t="s">
        <v>6</v>
      </c>
    </row>
    <row r="1676" spans="1:31">
      <c r="A1676" t="n">
        <v>13323</v>
      </c>
      <c r="B1676" s="8" t="n">
        <v>2</v>
      </c>
      <c r="C1676" s="7" t="n">
        <v>10</v>
      </c>
      <c r="D1676" s="7" t="s">
        <v>96</v>
      </c>
    </row>
    <row r="1677" spans="1:31">
      <c r="A1677" t="s">
        <v>4</v>
      </c>
      <c r="B1677" s="4" t="s">
        <v>5</v>
      </c>
      <c r="C1677" s="4" t="s">
        <v>10</v>
      </c>
    </row>
    <row r="1678" spans="1:31">
      <c r="A1678" t="n">
        <v>13340</v>
      </c>
      <c r="B1678" s="41" t="n">
        <v>16</v>
      </c>
      <c r="C1678" s="7" t="n">
        <v>0</v>
      </c>
    </row>
    <row r="1679" spans="1:31">
      <c r="A1679" t="s">
        <v>4</v>
      </c>
      <c r="B1679" s="4" t="s">
        <v>5</v>
      </c>
      <c r="C1679" s="4" t="s">
        <v>13</v>
      </c>
      <c r="D1679" s="4" t="s">
        <v>10</v>
      </c>
      <c r="E1679" s="4" t="s">
        <v>10</v>
      </c>
      <c r="F1679" s="4" t="s">
        <v>10</v>
      </c>
      <c r="G1679" s="4" t="s">
        <v>10</v>
      </c>
      <c r="H1679" s="4" t="s">
        <v>10</v>
      </c>
      <c r="I1679" s="4" t="s">
        <v>10</v>
      </c>
      <c r="J1679" s="4" t="s">
        <v>10</v>
      </c>
      <c r="K1679" s="4" t="s">
        <v>10</v>
      </c>
      <c r="L1679" s="4" t="s">
        <v>10</v>
      </c>
      <c r="M1679" s="4" t="s">
        <v>10</v>
      </c>
      <c r="N1679" s="4" t="s">
        <v>9</v>
      </c>
      <c r="O1679" s="4" t="s">
        <v>9</v>
      </c>
      <c r="P1679" s="4" t="s">
        <v>9</v>
      </c>
      <c r="Q1679" s="4" t="s">
        <v>9</v>
      </c>
      <c r="R1679" s="4" t="s">
        <v>13</v>
      </c>
      <c r="S1679" s="4" t="s">
        <v>6</v>
      </c>
    </row>
    <row r="1680" spans="1:31">
      <c r="A1680" t="n">
        <v>13343</v>
      </c>
      <c r="B1680" s="66" t="n">
        <v>75</v>
      </c>
      <c r="C1680" s="7" t="n">
        <v>0</v>
      </c>
      <c r="D1680" s="7" t="n">
        <v>0</v>
      </c>
      <c r="E1680" s="7" t="n">
        <v>0</v>
      </c>
      <c r="F1680" s="7" t="n">
        <v>1024</v>
      </c>
      <c r="G1680" s="7" t="n">
        <v>720</v>
      </c>
      <c r="H1680" s="7" t="n">
        <v>0</v>
      </c>
      <c r="I1680" s="7" t="n">
        <v>0</v>
      </c>
      <c r="J1680" s="7" t="n">
        <v>0</v>
      </c>
      <c r="K1680" s="7" t="n">
        <v>0</v>
      </c>
      <c r="L1680" s="7" t="n">
        <v>1024</v>
      </c>
      <c r="M1680" s="7" t="n">
        <v>720</v>
      </c>
      <c r="N1680" s="7" t="n">
        <v>1065353216</v>
      </c>
      <c r="O1680" s="7" t="n">
        <v>1065353216</v>
      </c>
      <c r="P1680" s="7" t="n">
        <v>1065353216</v>
      </c>
      <c r="Q1680" s="7" t="n">
        <v>0</v>
      </c>
      <c r="R1680" s="7" t="n">
        <v>0</v>
      </c>
      <c r="S1680" s="7" t="s">
        <v>161</v>
      </c>
    </row>
    <row r="1681" spans="1:19">
      <c r="A1681" t="s">
        <v>4</v>
      </c>
      <c r="B1681" s="4" t="s">
        <v>5</v>
      </c>
      <c r="C1681" s="4" t="s">
        <v>13</v>
      </c>
      <c r="D1681" s="4" t="s">
        <v>10</v>
      </c>
      <c r="E1681" s="4" t="s">
        <v>10</v>
      </c>
      <c r="F1681" s="4" t="s">
        <v>10</v>
      </c>
      <c r="G1681" s="4" t="s">
        <v>10</v>
      </c>
      <c r="H1681" s="4" t="s">
        <v>10</v>
      </c>
      <c r="I1681" s="4" t="s">
        <v>10</v>
      </c>
      <c r="J1681" s="4" t="s">
        <v>10</v>
      </c>
      <c r="K1681" s="4" t="s">
        <v>10</v>
      </c>
      <c r="L1681" s="4" t="s">
        <v>10</v>
      </c>
      <c r="M1681" s="4" t="s">
        <v>10</v>
      </c>
      <c r="N1681" s="4" t="s">
        <v>9</v>
      </c>
      <c r="O1681" s="4" t="s">
        <v>9</v>
      </c>
      <c r="P1681" s="4" t="s">
        <v>9</v>
      </c>
      <c r="Q1681" s="4" t="s">
        <v>9</v>
      </c>
      <c r="R1681" s="4" t="s">
        <v>13</v>
      </c>
      <c r="S1681" s="4" t="s">
        <v>6</v>
      </c>
    </row>
    <row r="1682" spans="1:19">
      <c r="A1682" t="n">
        <v>13392</v>
      </c>
      <c r="B1682" s="66" t="n">
        <v>75</v>
      </c>
      <c r="C1682" s="7" t="n">
        <v>1</v>
      </c>
      <c r="D1682" s="7" t="n">
        <v>0</v>
      </c>
      <c r="E1682" s="7" t="n">
        <v>0</v>
      </c>
      <c r="F1682" s="7" t="n">
        <v>1024</v>
      </c>
      <c r="G1682" s="7" t="n">
        <v>720</v>
      </c>
      <c r="H1682" s="7" t="n">
        <v>0</v>
      </c>
      <c r="I1682" s="7" t="n">
        <v>0</v>
      </c>
      <c r="J1682" s="7" t="n">
        <v>0</v>
      </c>
      <c r="K1682" s="7" t="n">
        <v>0</v>
      </c>
      <c r="L1682" s="7" t="n">
        <v>1024</v>
      </c>
      <c r="M1682" s="7" t="n">
        <v>720</v>
      </c>
      <c r="N1682" s="7" t="n">
        <v>1065353216</v>
      </c>
      <c r="O1682" s="7" t="n">
        <v>1065353216</v>
      </c>
      <c r="P1682" s="7" t="n">
        <v>1065353216</v>
      </c>
      <c r="Q1682" s="7" t="n">
        <v>0</v>
      </c>
      <c r="R1682" s="7" t="n">
        <v>0</v>
      </c>
      <c r="S1682" s="7" t="s">
        <v>162</v>
      </c>
    </row>
    <row r="1683" spans="1:19">
      <c r="A1683" t="s">
        <v>4</v>
      </c>
      <c r="B1683" s="4" t="s">
        <v>5</v>
      </c>
      <c r="C1683" s="4" t="s">
        <v>13</v>
      </c>
      <c r="D1683" s="4" t="s">
        <v>13</v>
      </c>
      <c r="E1683" s="4" t="s">
        <v>13</v>
      </c>
      <c r="F1683" s="4" t="s">
        <v>29</v>
      </c>
      <c r="G1683" s="4" t="s">
        <v>29</v>
      </c>
      <c r="H1683" s="4" t="s">
        <v>29</v>
      </c>
      <c r="I1683" s="4" t="s">
        <v>29</v>
      </c>
      <c r="J1683" s="4" t="s">
        <v>29</v>
      </c>
    </row>
    <row r="1684" spans="1:19">
      <c r="A1684" t="n">
        <v>13440</v>
      </c>
      <c r="B1684" s="67" t="n">
        <v>76</v>
      </c>
      <c r="C1684" s="7" t="n">
        <v>0</v>
      </c>
      <c r="D1684" s="7" t="n">
        <v>9</v>
      </c>
      <c r="E1684" s="7" t="n">
        <v>2</v>
      </c>
      <c r="F1684" s="7" t="n">
        <v>0</v>
      </c>
      <c r="G1684" s="7" t="n">
        <v>0</v>
      </c>
      <c r="H1684" s="7" t="n">
        <v>0</v>
      </c>
      <c r="I1684" s="7" t="n">
        <v>0</v>
      </c>
      <c r="J1684" s="7" t="n">
        <v>0</v>
      </c>
    </row>
    <row r="1685" spans="1:19">
      <c r="A1685" t="s">
        <v>4</v>
      </c>
      <c r="B1685" s="4" t="s">
        <v>5</v>
      </c>
      <c r="C1685" s="4" t="s">
        <v>13</v>
      </c>
      <c r="D1685" s="4" t="s">
        <v>13</v>
      </c>
      <c r="E1685" s="4" t="s">
        <v>13</v>
      </c>
      <c r="F1685" s="4" t="s">
        <v>29</v>
      </c>
      <c r="G1685" s="4" t="s">
        <v>29</v>
      </c>
      <c r="H1685" s="4" t="s">
        <v>29</v>
      </c>
      <c r="I1685" s="4" t="s">
        <v>29</v>
      </c>
      <c r="J1685" s="4" t="s">
        <v>29</v>
      </c>
    </row>
    <row r="1686" spans="1:19">
      <c r="A1686" t="n">
        <v>13464</v>
      </c>
      <c r="B1686" s="67" t="n">
        <v>76</v>
      </c>
      <c r="C1686" s="7" t="n">
        <v>1</v>
      </c>
      <c r="D1686" s="7" t="n">
        <v>9</v>
      </c>
      <c r="E1686" s="7" t="n">
        <v>2</v>
      </c>
      <c r="F1686" s="7" t="n">
        <v>0</v>
      </c>
      <c r="G1686" s="7" t="n">
        <v>0</v>
      </c>
      <c r="H1686" s="7" t="n">
        <v>0</v>
      </c>
      <c r="I1686" s="7" t="n">
        <v>0</v>
      </c>
      <c r="J1686" s="7" t="n">
        <v>0</v>
      </c>
    </row>
    <row r="1687" spans="1:19">
      <c r="A1687" t="s">
        <v>4</v>
      </c>
      <c r="B1687" s="4" t="s">
        <v>5</v>
      </c>
      <c r="C1687" s="4" t="s">
        <v>10</v>
      </c>
      <c r="D1687" s="4" t="s">
        <v>6</v>
      </c>
      <c r="E1687" s="4" t="s">
        <v>6</v>
      </c>
      <c r="F1687" s="4" t="s">
        <v>6</v>
      </c>
      <c r="G1687" s="4" t="s">
        <v>13</v>
      </c>
      <c r="H1687" s="4" t="s">
        <v>9</v>
      </c>
      <c r="I1687" s="4" t="s">
        <v>29</v>
      </c>
      <c r="J1687" s="4" t="s">
        <v>29</v>
      </c>
      <c r="K1687" s="4" t="s">
        <v>29</v>
      </c>
      <c r="L1687" s="4" t="s">
        <v>29</v>
      </c>
      <c r="M1687" s="4" t="s">
        <v>29</v>
      </c>
      <c r="N1687" s="4" t="s">
        <v>29</v>
      </c>
      <c r="O1687" s="4" t="s">
        <v>29</v>
      </c>
      <c r="P1687" s="4" t="s">
        <v>6</v>
      </c>
      <c r="Q1687" s="4" t="s">
        <v>6</v>
      </c>
      <c r="R1687" s="4" t="s">
        <v>9</v>
      </c>
      <c r="S1687" s="4" t="s">
        <v>13</v>
      </c>
      <c r="T1687" s="4" t="s">
        <v>9</v>
      </c>
      <c r="U1687" s="4" t="s">
        <v>9</v>
      </c>
      <c r="V1687" s="4" t="s">
        <v>10</v>
      </c>
    </row>
    <row r="1688" spans="1:19">
      <c r="A1688" t="n">
        <v>13488</v>
      </c>
      <c r="B1688" s="19" t="n">
        <v>19</v>
      </c>
      <c r="C1688" s="7" t="n">
        <v>7032</v>
      </c>
      <c r="D1688" s="7" t="s">
        <v>145</v>
      </c>
      <c r="E1688" s="7" t="s">
        <v>146</v>
      </c>
      <c r="F1688" s="7" t="s">
        <v>12</v>
      </c>
      <c r="G1688" s="7" t="n">
        <v>0</v>
      </c>
      <c r="H1688" s="7" t="n">
        <v>1</v>
      </c>
      <c r="I1688" s="7" t="n">
        <v>0</v>
      </c>
      <c r="J1688" s="7" t="n">
        <v>0</v>
      </c>
      <c r="K1688" s="7" t="n">
        <v>0</v>
      </c>
      <c r="L1688" s="7" t="n">
        <v>0</v>
      </c>
      <c r="M1688" s="7" t="n">
        <v>1</v>
      </c>
      <c r="N1688" s="7" t="n">
        <v>1.60000002384186</v>
      </c>
      <c r="O1688" s="7" t="n">
        <v>0.0900000035762787</v>
      </c>
      <c r="P1688" s="7" t="s">
        <v>12</v>
      </c>
      <c r="Q1688" s="7" t="s">
        <v>12</v>
      </c>
      <c r="R1688" s="7" t="n">
        <v>-1</v>
      </c>
      <c r="S1688" s="7" t="n">
        <v>0</v>
      </c>
      <c r="T1688" s="7" t="n">
        <v>0</v>
      </c>
      <c r="U1688" s="7" t="n">
        <v>0</v>
      </c>
      <c r="V1688" s="7" t="n">
        <v>0</v>
      </c>
    </row>
    <row r="1689" spans="1:19">
      <c r="A1689" t="s">
        <v>4</v>
      </c>
      <c r="B1689" s="4" t="s">
        <v>5</v>
      </c>
      <c r="C1689" s="4" t="s">
        <v>10</v>
      </c>
      <c r="D1689" s="4" t="s">
        <v>6</v>
      </c>
      <c r="E1689" s="4" t="s">
        <v>6</v>
      </c>
      <c r="F1689" s="4" t="s">
        <v>6</v>
      </c>
      <c r="G1689" s="4" t="s">
        <v>13</v>
      </c>
      <c r="H1689" s="4" t="s">
        <v>9</v>
      </c>
      <c r="I1689" s="4" t="s">
        <v>29</v>
      </c>
      <c r="J1689" s="4" t="s">
        <v>29</v>
      </c>
      <c r="K1689" s="4" t="s">
        <v>29</v>
      </c>
      <c r="L1689" s="4" t="s">
        <v>29</v>
      </c>
      <c r="M1689" s="4" t="s">
        <v>29</v>
      </c>
      <c r="N1689" s="4" t="s">
        <v>29</v>
      </c>
      <c r="O1689" s="4" t="s">
        <v>29</v>
      </c>
      <c r="P1689" s="4" t="s">
        <v>6</v>
      </c>
      <c r="Q1689" s="4" t="s">
        <v>6</v>
      </c>
      <c r="R1689" s="4" t="s">
        <v>9</v>
      </c>
      <c r="S1689" s="4" t="s">
        <v>13</v>
      </c>
      <c r="T1689" s="4" t="s">
        <v>9</v>
      </c>
      <c r="U1689" s="4" t="s">
        <v>9</v>
      </c>
      <c r="V1689" s="4" t="s">
        <v>10</v>
      </c>
    </row>
    <row r="1690" spans="1:19">
      <c r="A1690" t="n">
        <v>13558</v>
      </c>
      <c r="B1690" s="19" t="n">
        <v>19</v>
      </c>
      <c r="C1690" s="7" t="n">
        <v>1600</v>
      </c>
      <c r="D1690" s="7" t="s">
        <v>163</v>
      </c>
      <c r="E1690" s="7" t="s">
        <v>164</v>
      </c>
      <c r="F1690" s="7" t="s">
        <v>12</v>
      </c>
      <c r="G1690" s="7" t="n">
        <v>0</v>
      </c>
      <c r="H1690" s="7" t="n">
        <v>1</v>
      </c>
      <c r="I1690" s="7" t="n">
        <v>0</v>
      </c>
      <c r="J1690" s="7" t="n">
        <v>0</v>
      </c>
      <c r="K1690" s="7" t="n">
        <v>0</v>
      </c>
      <c r="L1690" s="7" t="n">
        <v>0</v>
      </c>
      <c r="M1690" s="7" t="n">
        <v>1</v>
      </c>
      <c r="N1690" s="7" t="n">
        <v>1.60000002384186</v>
      </c>
      <c r="O1690" s="7" t="n">
        <v>0.0900000035762787</v>
      </c>
      <c r="P1690" s="7" t="s">
        <v>12</v>
      </c>
      <c r="Q1690" s="7" t="s">
        <v>12</v>
      </c>
      <c r="R1690" s="7" t="n">
        <v>-1</v>
      </c>
      <c r="S1690" s="7" t="n">
        <v>0</v>
      </c>
      <c r="T1690" s="7" t="n">
        <v>0</v>
      </c>
      <c r="U1690" s="7" t="n">
        <v>0</v>
      </c>
      <c r="V1690" s="7" t="n">
        <v>0</v>
      </c>
    </row>
    <row r="1691" spans="1:19">
      <c r="A1691" t="s">
        <v>4</v>
      </c>
      <c r="B1691" s="4" t="s">
        <v>5</v>
      </c>
      <c r="C1691" s="4" t="s">
        <v>10</v>
      </c>
      <c r="D1691" s="4" t="s">
        <v>13</v>
      </c>
      <c r="E1691" s="4" t="s">
        <v>13</v>
      </c>
      <c r="F1691" s="4" t="s">
        <v>6</v>
      </c>
    </row>
    <row r="1692" spans="1:19">
      <c r="A1692" t="n">
        <v>13627</v>
      </c>
      <c r="B1692" s="27" t="n">
        <v>20</v>
      </c>
      <c r="C1692" s="7" t="n">
        <v>0</v>
      </c>
      <c r="D1692" s="7" t="n">
        <v>3</v>
      </c>
      <c r="E1692" s="7" t="n">
        <v>10</v>
      </c>
      <c r="F1692" s="7" t="s">
        <v>97</v>
      </c>
    </row>
    <row r="1693" spans="1:19">
      <c r="A1693" t="s">
        <v>4</v>
      </c>
      <c r="B1693" s="4" t="s">
        <v>5</v>
      </c>
      <c r="C1693" s="4" t="s">
        <v>10</v>
      </c>
    </row>
    <row r="1694" spans="1:19">
      <c r="A1694" t="n">
        <v>13645</v>
      </c>
      <c r="B1694" s="41" t="n">
        <v>16</v>
      </c>
      <c r="C1694" s="7" t="n">
        <v>0</v>
      </c>
    </row>
    <row r="1695" spans="1:19">
      <c r="A1695" t="s">
        <v>4</v>
      </c>
      <c r="B1695" s="4" t="s">
        <v>5</v>
      </c>
      <c r="C1695" s="4" t="s">
        <v>10</v>
      </c>
      <c r="D1695" s="4" t="s">
        <v>13</v>
      </c>
      <c r="E1695" s="4" t="s">
        <v>13</v>
      </c>
      <c r="F1695" s="4" t="s">
        <v>6</v>
      </c>
    </row>
    <row r="1696" spans="1:19">
      <c r="A1696" t="n">
        <v>13648</v>
      </c>
      <c r="B1696" s="27" t="n">
        <v>20</v>
      </c>
      <c r="C1696" s="7" t="n">
        <v>2</v>
      </c>
      <c r="D1696" s="7" t="n">
        <v>3</v>
      </c>
      <c r="E1696" s="7" t="n">
        <v>10</v>
      </c>
      <c r="F1696" s="7" t="s">
        <v>97</v>
      </c>
    </row>
    <row r="1697" spans="1:22">
      <c r="A1697" t="s">
        <v>4</v>
      </c>
      <c r="B1697" s="4" t="s">
        <v>5</v>
      </c>
      <c r="C1697" s="4" t="s">
        <v>10</v>
      </c>
    </row>
    <row r="1698" spans="1:22">
      <c r="A1698" t="n">
        <v>13666</v>
      </c>
      <c r="B1698" s="41" t="n">
        <v>16</v>
      </c>
      <c r="C1698" s="7" t="n">
        <v>0</v>
      </c>
    </row>
    <row r="1699" spans="1:22">
      <c r="A1699" t="s">
        <v>4</v>
      </c>
      <c r="B1699" s="4" t="s">
        <v>5</v>
      </c>
      <c r="C1699" s="4" t="s">
        <v>10</v>
      </c>
      <c r="D1699" s="4" t="s">
        <v>13</v>
      </c>
      <c r="E1699" s="4" t="s">
        <v>13</v>
      </c>
      <c r="F1699" s="4" t="s">
        <v>6</v>
      </c>
    </row>
    <row r="1700" spans="1:22">
      <c r="A1700" t="n">
        <v>13669</v>
      </c>
      <c r="B1700" s="27" t="n">
        <v>20</v>
      </c>
      <c r="C1700" s="7" t="n">
        <v>4</v>
      </c>
      <c r="D1700" s="7" t="n">
        <v>3</v>
      </c>
      <c r="E1700" s="7" t="n">
        <v>10</v>
      </c>
      <c r="F1700" s="7" t="s">
        <v>97</v>
      </c>
    </row>
    <row r="1701" spans="1:22">
      <c r="A1701" t="s">
        <v>4</v>
      </c>
      <c r="B1701" s="4" t="s">
        <v>5</v>
      </c>
      <c r="C1701" s="4" t="s">
        <v>10</v>
      </c>
    </row>
    <row r="1702" spans="1:22">
      <c r="A1702" t="n">
        <v>13687</v>
      </c>
      <c r="B1702" s="41" t="n">
        <v>16</v>
      </c>
      <c r="C1702" s="7" t="n">
        <v>0</v>
      </c>
    </row>
    <row r="1703" spans="1:22">
      <c r="A1703" t="s">
        <v>4</v>
      </c>
      <c r="B1703" s="4" t="s">
        <v>5</v>
      </c>
      <c r="C1703" s="4" t="s">
        <v>10</v>
      </c>
      <c r="D1703" s="4" t="s">
        <v>13</v>
      </c>
      <c r="E1703" s="4" t="s">
        <v>13</v>
      </c>
      <c r="F1703" s="4" t="s">
        <v>6</v>
      </c>
    </row>
    <row r="1704" spans="1:22">
      <c r="A1704" t="n">
        <v>13690</v>
      </c>
      <c r="B1704" s="27" t="n">
        <v>20</v>
      </c>
      <c r="C1704" s="7" t="n">
        <v>7</v>
      </c>
      <c r="D1704" s="7" t="n">
        <v>3</v>
      </c>
      <c r="E1704" s="7" t="n">
        <v>10</v>
      </c>
      <c r="F1704" s="7" t="s">
        <v>97</v>
      </c>
    </row>
    <row r="1705" spans="1:22">
      <c r="A1705" t="s">
        <v>4</v>
      </c>
      <c r="B1705" s="4" t="s">
        <v>5</v>
      </c>
      <c r="C1705" s="4" t="s">
        <v>10</v>
      </c>
    </row>
    <row r="1706" spans="1:22">
      <c r="A1706" t="n">
        <v>13708</v>
      </c>
      <c r="B1706" s="41" t="n">
        <v>16</v>
      </c>
      <c r="C1706" s="7" t="n">
        <v>0</v>
      </c>
    </row>
    <row r="1707" spans="1:22">
      <c r="A1707" t="s">
        <v>4</v>
      </c>
      <c r="B1707" s="4" t="s">
        <v>5</v>
      </c>
      <c r="C1707" s="4" t="s">
        <v>10</v>
      </c>
      <c r="D1707" s="4" t="s">
        <v>13</v>
      </c>
      <c r="E1707" s="4" t="s">
        <v>13</v>
      </c>
      <c r="F1707" s="4" t="s">
        <v>6</v>
      </c>
    </row>
    <row r="1708" spans="1:22">
      <c r="A1708" t="n">
        <v>13711</v>
      </c>
      <c r="B1708" s="27" t="n">
        <v>20</v>
      </c>
      <c r="C1708" s="7" t="n">
        <v>16</v>
      </c>
      <c r="D1708" s="7" t="n">
        <v>3</v>
      </c>
      <c r="E1708" s="7" t="n">
        <v>10</v>
      </c>
      <c r="F1708" s="7" t="s">
        <v>97</v>
      </c>
    </row>
    <row r="1709" spans="1:22">
      <c r="A1709" t="s">
        <v>4</v>
      </c>
      <c r="B1709" s="4" t="s">
        <v>5</v>
      </c>
      <c r="C1709" s="4" t="s">
        <v>10</v>
      </c>
    </row>
    <row r="1710" spans="1:22">
      <c r="A1710" t="n">
        <v>13729</v>
      </c>
      <c r="B1710" s="41" t="n">
        <v>16</v>
      </c>
      <c r="C1710" s="7" t="n">
        <v>0</v>
      </c>
    </row>
    <row r="1711" spans="1:22">
      <c r="A1711" t="s">
        <v>4</v>
      </c>
      <c r="B1711" s="4" t="s">
        <v>5</v>
      </c>
      <c r="C1711" s="4" t="s">
        <v>10</v>
      </c>
      <c r="D1711" s="4" t="s">
        <v>13</v>
      </c>
      <c r="E1711" s="4" t="s">
        <v>13</v>
      </c>
      <c r="F1711" s="4" t="s">
        <v>6</v>
      </c>
    </row>
    <row r="1712" spans="1:22">
      <c r="A1712" t="n">
        <v>13732</v>
      </c>
      <c r="B1712" s="27" t="n">
        <v>20</v>
      </c>
      <c r="C1712" s="7" t="n">
        <v>7032</v>
      </c>
      <c r="D1712" s="7" t="n">
        <v>3</v>
      </c>
      <c r="E1712" s="7" t="n">
        <v>10</v>
      </c>
      <c r="F1712" s="7" t="s">
        <v>97</v>
      </c>
    </row>
    <row r="1713" spans="1:6">
      <c r="A1713" t="s">
        <v>4</v>
      </c>
      <c r="B1713" s="4" t="s">
        <v>5</v>
      </c>
      <c r="C1713" s="4" t="s">
        <v>10</v>
      </c>
    </row>
    <row r="1714" spans="1:6">
      <c r="A1714" t="n">
        <v>13750</v>
      </c>
      <c r="B1714" s="41" t="n">
        <v>16</v>
      </c>
      <c r="C1714" s="7" t="n">
        <v>0</v>
      </c>
    </row>
    <row r="1715" spans="1:6">
      <c r="A1715" t="s">
        <v>4</v>
      </c>
      <c r="B1715" s="4" t="s">
        <v>5</v>
      </c>
      <c r="C1715" s="4" t="s">
        <v>10</v>
      </c>
      <c r="D1715" s="4" t="s">
        <v>13</v>
      </c>
      <c r="E1715" s="4" t="s">
        <v>13</v>
      </c>
      <c r="F1715" s="4" t="s">
        <v>6</v>
      </c>
    </row>
    <row r="1716" spans="1:6">
      <c r="A1716" t="n">
        <v>13753</v>
      </c>
      <c r="B1716" s="27" t="n">
        <v>20</v>
      </c>
      <c r="C1716" s="7" t="n">
        <v>1600</v>
      </c>
      <c r="D1716" s="7" t="n">
        <v>3</v>
      </c>
      <c r="E1716" s="7" t="n">
        <v>10</v>
      </c>
      <c r="F1716" s="7" t="s">
        <v>97</v>
      </c>
    </row>
    <row r="1717" spans="1:6">
      <c r="A1717" t="s">
        <v>4</v>
      </c>
      <c r="B1717" s="4" t="s">
        <v>5</v>
      </c>
      <c r="C1717" s="4" t="s">
        <v>10</v>
      </c>
    </row>
    <row r="1718" spans="1:6">
      <c r="A1718" t="n">
        <v>13771</v>
      </c>
      <c r="B1718" s="41" t="n">
        <v>16</v>
      </c>
      <c r="C1718" s="7" t="n">
        <v>0</v>
      </c>
    </row>
    <row r="1719" spans="1:6">
      <c r="A1719" t="s">
        <v>4</v>
      </c>
      <c r="B1719" s="4" t="s">
        <v>5</v>
      </c>
      <c r="C1719" s="4" t="s">
        <v>10</v>
      </c>
      <c r="D1719" s="4" t="s">
        <v>9</v>
      </c>
    </row>
    <row r="1720" spans="1:6">
      <c r="A1720" t="n">
        <v>13774</v>
      </c>
      <c r="B1720" s="51" t="n">
        <v>43</v>
      </c>
      <c r="C1720" s="7" t="n">
        <v>1600</v>
      </c>
      <c r="D1720" s="7" t="n">
        <v>128</v>
      </c>
    </row>
    <row r="1721" spans="1:6">
      <c r="A1721" t="s">
        <v>4</v>
      </c>
      <c r="B1721" s="4" t="s">
        <v>5</v>
      </c>
      <c r="C1721" s="4" t="s">
        <v>10</v>
      </c>
      <c r="D1721" s="4" t="s">
        <v>9</v>
      </c>
    </row>
    <row r="1722" spans="1:6">
      <c r="A1722" t="n">
        <v>13781</v>
      </c>
      <c r="B1722" s="51" t="n">
        <v>43</v>
      </c>
      <c r="C1722" s="7" t="n">
        <v>1600</v>
      </c>
      <c r="D1722" s="7" t="n">
        <v>32</v>
      </c>
    </row>
    <row r="1723" spans="1:6">
      <c r="A1723" t="s">
        <v>4</v>
      </c>
      <c r="B1723" s="4" t="s">
        <v>5</v>
      </c>
      <c r="C1723" s="4" t="s">
        <v>13</v>
      </c>
      <c r="D1723" s="4" t="s">
        <v>10</v>
      </c>
      <c r="E1723" s="4" t="s">
        <v>13</v>
      </c>
      <c r="F1723" s="4" t="s">
        <v>6</v>
      </c>
      <c r="G1723" s="4" t="s">
        <v>6</v>
      </c>
      <c r="H1723" s="4" t="s">
        <v>6</v>
      </c>
      <c r="I1723" s="4" t="s">
        <v>6</v>
      </c>
      <c r="J1723" s="4" t="s">
        <v>6</v>
      </c>
      <c r="K1723" s="4" t="s">
        <v>6</v>
      </c>
      <c r="L1723" s="4" t="s">
        <v>6</v>
      </c>
      <c r="M1723" s="4" t="s">
        <v>6</v>
      </c>
      <c r="N1723" s="4" t="s">
        <v>6</v>
      </c>
      <c r="O1723" s="4" t="s">
        <v>6</v>
      </c>
      <c r="P1723" s="4" t="s">
        <v>6</v>
      </c>
      <c r="Q1723" s="4" t="s">
        <v>6</v>
      </c>
      <c r="R1723" s="4" t="s">
        <v>6</v>
      </c>
      <c r="S1723" s="4" t="s">
        <v>6</v>
      </c>
      <c r="T1723" s="4" t="s">
        <v>6</v>
      </c>
      <c r="U1723" s="4" t="s">
        <v>6</v>
      </c>
    </row>
    <row r="1724" spans="1:6">
      <c r="A1724" t="n">
        <v>13788</v>
      </c>
      <c r="B1724" s="59" t="n">
        <v>36</v>
      </c>
      <c r="C1724" s="7" t="n">
        <v>8</v>
      </c>
      <c r="D1724" s="7" t="n">
        <v>0</v>
      </c>
      <c r="E1724" s="7" t="n">
        <v>0</v>
      </c>
      <c r="F1724" s="7" t="s">
        <v>165</v>
      </c>
      <c r="G1724" s="7" t="s">
        <v>12</v>
      </c>
      <c r="H1724" s="7" t="s">
        <v>12</v>
      </c>
      <c r="I1724" s="7" t="s">
        <v>12</v>
      </c>
      <c r="J1724" s="7" t="s">
        <v>12</v>
      </c>
      <c r="K1724" s="7" t="s">
        <v>12</v>
      </c>
      <c r="L1724" s="7" t="s">
        <v>12</v>
      </c>
      <c r="M1724" s="7" t="s">
        <v>12</v>
      </c>
      <c r="N1724" s="7" t="s">
        <v>12</v>
      </c>
      <c r="O1724" s="7" t="s">
        <v>12</v>
      </c>
      <c r="P1724" s="7" t="s">
        <v>12</v>
      </c>
      <c r="Q1724" s="7" t="s">
        <v>12</v>
      </c>
      <c r="R1724" s="7" t="s">
        <v>12</v>
      </c>
      <c r="S1724" s="7" t="s">
        <v>12</v>
      </c>
      <c r="T1724" s="7" t="s">
        <v>12</v>
      </c>
      <c r="U1724" s="7" t="s">
        <v>12</v>
      </c>
    </row>
    <row r="1725" spans="1:6">
      <c r="A1725" t="s">
        <v>4</v>
      </c>
      <c r="B1725" s="4" t="s">
        <v>5</v>
      </c>
      <c r="C1725" s="4" t="s">
        <v>13</v>
      </c>
      <c r="D1725" s="4" t="s">
        <v>10</v>
      </c>
      <c r="E1725" s="4" t="s">
        <v>13</v>
      </c>
      <c r="F1725" s="4" t="s">
        <v>6</v>
      </c>
      <c r="G1725" s="4" t="s">
        <v>6</v>
      </c>
      <c r="H1725" s="4" t="s">
        <v>6</v>
      </c>
      <c r="I1725" s="4" t="s">
        <v>6</v>
      </c>
      <c r="J1725" s="4" t="s">
        <v>6</v>
      </c>
      <c r="K1725" s="4" t="s">
        <v>6</v>
      </c>
      <c r="L1725" s="4" t="s">
        <v>6</v>
      </c>
      <c r="M1725" s="4" t="s">
        <v>6</v>
      </c>
      <c r="N1725" s="4" t="s">
        <v>6</v>
      </c>
      <c r="O1725" s="4" t="s">
        <v>6</v>
      </c>
      <c r="P1725" s="4" t="s">
        <v>6</v>
      </c>
      <c r="Q1725" s="4" t="s">
        <v>6</v>
      </c>
      <c r="R1725" s="4" t="s">
        <v>6</v>
      </c>
      <c r="S1725" s="4" t="s">
        <v>6</v>
      </c>
      <c r="T1725" s="4" t="s">
        <v>6</v>
      </c>
      <c r="U1725" s="4" t="s">
        <v>6</v>
      </c>
    </row>
    <row r="1726" spans="1:6">
      <c r="A1726" t="n">
        <v>13821</v>
      </c>
      <c r="B1726" s="59" t="n">
        <v>36</v>
      </c>
      <c r="C1726" s="7" t="n">
        <v>8</v>
      </c>
      <c r="D1726" s="7" t="n">
        <v>16</v>
      </c>
      <c r="E1726" s="7" t="n">
        <v>0</v>
      </c>
      <c r="F1726" s="7" t="s">
        <v>166</v>
      </c>
      <c r="G1726" s="7" t="s">
        <v>12</v>
      </c>
      <c r="H1726" s="7" t="s">
        <v>12</v>
      </c>
      <c r="I1726" s="7" t="s">
        <v>12</v>
      </c>
      <c r="J1726" s="7" t="s">
        <v>12</v>
      </c>
      <c r="K1726" s="7" t="s">
        <v>12</v>
      </c>
      <c r="L1726" s="7" t="s">
        <v>12</v>
      </c>
      <c r="M1726" s="7" t="s">
        <v>12</v>
      </c>
      <c r="N1726" s="7" t="s">
        <v>12</v>
      </c>
      <c r="O1726" s="7" t="s">
        <v>12</v>
      </c>
      <c r="P1726" s="7" t="s">
        <v>12</v>
      </c>
      <c r="Q1726" s="7" t="s">
        <v>12</v>
      </c>
      <c r="R1726" s="7" t="s">
        <v>12</v>
      </c>
      <c r="S1726" s="7" t="s">
        <v>12</v>
      </c>
      <c r="T1726" s="7" t="s">
        <v>12</v>
      </c>
      <c r="U1726" s="7" t="s">
        <v>12</v>
      </c>
    </row>
    <row r="1727" spans="1:6">
      <c r="A1727" t="s">
        <v>4</v>
      </c>
      <c r="B1727" s="4" t="s">
        <v>5</v>
      </c>
      <c r="C1727" s="4" t="s">
        <v>10</v>
      </c>
    </row>
    <row r="1728" spans="1:6">
      <c r="A1728" t="n">
        <v>13854</v>
      </c>
      <c r="B1728" s="29" t="n">
        <v>13</v>
      </c>
      <c r="C1728" s="7" t="n">
        <v>6465</v>
      </c>
    </row>
    <row r="1729" spans="1:21">
      <c r="A1729" t="s">
        <v>4</v>
      </c>
      <c r="B1729" s="4" t="s">
        <v>5</v>
      </c>
      <c r="C1729" s="4" t="s">
        <v>10</v>
      </c>
      <c r="D1729" s="4" t="s">
        <v>29</v>
      </c>
      <c r="E1729" s="4" t="s">
        <v>29</v>
      </c>
      <c r="F1729" s="4" t="s">
        <v>29</v>
      </c>
      <c r="G1729" s="4" t="s">
        <v>29</v>
      </c>
    </row>
    <row r="1730" spans="1:21">
      <c r="A1730" t="n">
        <v>13857</v>
      </c>
      <c r="B1730" s="58" t="n">
        <v>46</v>
      </c>
      <c r="C1730" s="7" t="n">
        <v>0</v>
      </c>
      <c r="D1730" s="7" t="n">
        <v>-7.94999980926514</v>
      </c>
      <c r="E1730" s="7" t="n">
        <v>12</v>
      </c>
      <c r="F1730" s="7" t="n">
        <v>-150.100006103516</v>
      </c>
      <c r="G1730" s="7" t="n">
        <v>180</v>
      </c>
    </row>
    <row r="1731" spans="1:21">
      <c r="A1731" t="s">
        <v>4</v>
      </c>
      <c r="B1731" s="4" t="s">
        <v>5</v>
      </c>
      <c r="C1731" s="4" t="s">
        <v>10</v>
      </c>
      <c r="D1731" s="4" t="s">
        <v>29</v>
      </c>
      <c r="E1731" s="4" t="s">
        <v>29</v>
      </c>
      <c r="F1731" s="4" t="s">
        <v>29</v>
      </c>
      <c r="G1731" s="4" t="s">
        <v>29</v>
      </c>
    </row>
    <row r="1732" spans="1:21">
      <c r="A1732" t="n">
        <v>13876</v>
      </c>
      <c r="B1732" s="58" t="n">
        <v>46</v>
      </c>
      <c r="C1732" s="7" t="n">
        <v>2</v>
      </c>
      <c r="D1732" s="7" t="n">
        <v>-9.14999961853027</v>
      </c>
      <c r="E1732" s="7" t="n">
        <v>12</v>
      </c>
      <c r="F1732" s="7" t="n">
        <v>-148.949996948242</v>
      </c>
      <c r="G1732" s="7" t="n">
        <v>180</v>
      </c>
    </row>
    <row r="1733" spans="1:21">
      <c r="A1733" t="s">
        <v>4</v>
      </c>
      <c r="B1733" s="4" t="s">
        <v>5</v>
      </c>
      <c r="C1733" s="4" t="s">
        <v>10</v>
      </c>
      <c r="D1733" s="4" t="s">
        <v>29</v>
      </c>
      <c r="E1733" s="4" t="s">
        <v>29</v>
      </c>
      <c r="F1733" s="4" t="s">
        <v>29</v>
      </c>
      <c r="G1733" s="4" t="s">
        <v>29</v>
      </c>
    </row>
    <row r="1734" spans="1:21">
      <c r="A1734" t="n">
        <v>13895</v>
      </c>
      <c r="B1734" s="58" t="n">
        <v>46</v>
      </c>
      <c r="C1734" s="7" t="n">
        <v>4</v>
      </c>
      <c r="D1734" s="7" t="n">
        <v>-8.30000019073486</v>
      </c>
      <c r="E1734" s="7" t="n">
        <v>12</v>
      </c>
      <c r="F1734" s="7" t="n">
        <v>-147.850006103516</v>
      </c>
      <c r="G1734" s="7" t="n">
        <v>180</v>
      </c>
    </row>
    <row r="1735" spans="1:21">
      <c r="A1735" t="s">
        <v>4</v>
      </c>
      <c r="B1735" s="4" t="s">
        <v>5</v>
      </c>
      <c r="C1735" s="4" t="s">
        <v>10</v>
      </c>
      <c r="D1735" s="4" t="s">
        <v>29</v>
      </c>
      <c r="E1735" s="4" t="s">
        <v>29</v>
      </c>
      <c r="F1735" s="4" t="s">
        <v>29</v>
      </c>
      <c r="G1735" s="4" t="s">
        <v>29</v>
      </c>
    </row>
    <row r="1736" spans="1:21">
      <c r="A1736" t="n">
        <v>13914</v>
      </c>
      <c r="B1736" s="58" t="n">
        <v>46</v>
      </c>
      <c r="C1736" s="7" t="n">
        <v>7</v>
      </c>
      <c r="D1736" s="7" t="n">
        <v>-6.90000009536743</v>
      </c>
      <c r="E1736" s="7" t="n">
        <v>12</v>
      </c>
      <c r="F1736" s="7" t="n">
        <v>-149.25</v>
      </c>
      <c r="G1736" s="7" t="n">
        <v>180</v>
      </c>
    </row>
    <row r="1737" spans="1:21">
      <c r="A1737" t="s">
        <v>4</v>
      </c>
      <c r="B1737" s="4" t="s">
        <v>5</v>
      </c>
      <c r="C1737" s="4" t="s">
        <v>10</v>
      </c>
      <c r="D1737" s="4" t="s">
        <v>29</v>
      </c>
      <c r="E1737" s="4" t="s">
        <v>29</v>
      </c>
      <c r="F1737" s="4" t="s">
        <v>29</v>
      </c>
      <c r="G1737" s="4" t="s">
        <v>29</v>
      </c>
    </row>
    <row r="1738" spans="1:21">
      <c r="A1738" t="n">
        <v>13933</v>
      </c>
      <c r="B1738" s="58" t="n">
        <v>46</v>
      </c>
      <c r="C1738" s="7" t="n">
        <v>16</v>
      </c>
      <c r="D1738" s="7" t="n">
        <v>-7.40000009536743</v>
      </c>
      <c r="E1738" s="7" t="n">
        <v>12</v>
      </c>
      <c r="F1738" s="7" t="n">
        <v>-148.149993896484</v>
      </c>
      <c r="G1738" s="7" t="n">
        <v>180</v>
      </c>
    </row>
    <row r="1739" spans="1:21">
      <c r="A1739" t="s">
        <v>4</v>
      </c>
      <c r="B1739" s="4" t="s">
        <v>5</v>
      </c>
      <c r="C1739" s="4" t="s">
        <v>10</v>
      </c>
      <c r="D1739" s="4" t="s">
        <v>29</v>
      </c>
      <c r="E1739" s="4" t="s">
        <v>29</v>
      </c>
      <c r="F1739" s="4" t="s">
        <v>29</v>
      </c>
      <c r="G1739" s="4" t="s">
        <v>29</v>
      </c>
    </row>
    <row r="1740" spans="1:21">
      <c r="A1740" t="n">
        <v>13952</v>
      </c>
      <c r="B1740" s="58" t="n">
        <v>46</v>
      </c>
      <c r="C1740" s="7" t="n">
        <v>7032</v>
      </c>
      <c r="D1740" s="7" t="n">
        <v>-8.39999961853027</v>
      </c>
      <c r="E1740" s="7" t="n">
        <v>12</v>
      </c>
      <c r="F1740" s="7" t="n">
        <v>-149.850006103516</v>
      </c>
      <c r="G1740" s="7" t="n">
        <v>180</v>
      </c>
    </row>
    <row r="1741" spans="1:21">
      <c r="A1741" t="s">
        <v>4</v>
      </c>
      <c r="B1741" s="4" t="s">
        <v>5</v>
      </c>
      <c r="C1741" s="4" t="s">
        <v>10</v>
      </c>
      <c r="D1741" s="4" t="s">
        <v>29</v>
      </c>
      <c r="E1741" s="4" t="s">
        <v>29</v>
      </c>
      <c r="F1741" s="4" t="s">
        <v>29</v>
      </c>
      <c r="G1741" s="4" t="s">
        <v>29</v>
      </c>
    </row>
    <row r="1742" spans="1:21">
      <c r="A1742" t="n">
        <v>13971</v>
      </c>
      <c r="B1742" s="58" t="n">
        <v>46</v>
      </c>
      <c r="C1742" s="7" t="n">
        <v>1600</v>
      </c>
      <c r="D1742" s="7" t="n">
        <v>0</v>
      </c>
      <c r="E1742" s="7" t="n">
        <v>0</v>
      </c>
      <c r="F1742" s="7" t="n">
        <v>0</v>
      </c>
      <c r="G1742" s="7" t="n">
        <v>0</v>
      </c>
    </row>
    <row r="1743" spans="1:21">
      <c r="A1743" t="s">
        <v>4</v>
      </c>
      <c r="B1743" s="4" t="s">
        <v>5</v>
      </c>
      <c r="C1743" s="4" t="s">
        <v>13</v>
      </c>
      <c r="D1743" s="4" t="s">
        <v>13</v>
      </c>
      <c r="E1743" s="4" t="s">
        <v>29</v>
      </c>
      <c r="F1743" s="4" t="s">
        <v>29</v>
      </c>
      <c r="G1743" s="4" t="s">
        <v>29</v>
      </c>
      <c r="H1743" s="4" t="s">
        <v>10</v>
      </c>
    </row>
    <row r="1744" spans="1:21">
      <c r="A1744" t="n">
        <v>13990</v>
      </c>
      <c r="B1744" s="52" t="n">
        <v>45</v>
      </c>
      <c r="C1744" s="7" t="n">
        <v>2</v>
      </c>
      <c r="D1744" s="7" t="n">
        <v>3</v>
      </c>
      <c r="E1744" s="7" t="n">
        <v>-8.10000038146973</v>
      </c>
      <c r="F1744" s="7" t="n">
        <v>13.1000003814697</v>
      </c>
      <c r="G1744" s="7" t="n">
        <v>-149.100006103516</v>
      </c>
      <c r="H1744" s="7" t="n">
        <v>0</v>
      </c>
    </row>
    <row r="1745" spans="1:8">
      <c r="A1745" t="s">
        <v>4</v>
      </c>
      <c r="B1745" s="4" t="s">
        <v>5</v>
      </c>
      <c r="C1745" s="4" t="s">
        <v>13</v>
      </c>
      <c r="D1745" s="4" t="s">
        <v>13</v>
      </c>
      <c r="E1745" s="4" t="s">
        <v>29</v>
      </c>
      <c r="F1745" s="4" t="s">
        <v>29</v>
      </c>
      <c r="G1745" s="4" t="s">
        <v>29</v>
      </c>
      <c r="H1745" s="4" t="s">
        <v>10</v>
      </c>
      <c r="I1745" s="4" t="s">
        <v>13</v>
      </c>
    </row>
    <row r="1746" spans="1:8">
      <c r="A1746" t="n">
        <v>14007</v>
      </c>
      <c r="B1746" s="52" t="n">
        <v>45</v>
      </c>
      <c r="C1746" s="7" t="n">
        <v>4</v>
      </c>
      <c r="D1746" s="7" t="n">
        <v>3</v>
      </c>
      <c r="E1746" s="7" t="n">
        <v>5.15000009536743</v>
      </c>
      <c r="F1746" s="7" t="n">
        <v>154.800003051758</v>
      </c>
      <c r="G1746" s="7" t="n">
        <v>0</v>
      </c>
      <c r="H1746" s="7" t="n">
        <v>0</v>
      </c>
      <c r="I1746" s="7" t="n">
        <v>0</v>
      </c>
    </row>
    <row r="1747" spans="1:8">
      <c r="A1747" t="s">
        <v>4</v>
      </c>
      <c r="B1747" s="4" t="s">
        <v>5</v>
      </c>
      <c r="C1747" s="4" t="s">
        <v>13</v>
      </c>
      <c r="D1747" s="4" t="s">
        <v>13</v>
      </c>
      <c r="E1747" s="4" t="s">
        <v>29</v>
      </c>
      <c r="F1747" s="4" t="s">
        <v>10</v>
      </c>
    </row>
    <row r="1748" spans="1:8">
      <c r="A1748" t="n">
        <v>14025</v>
      </c>
      <c r="B1748" s="52" t="n">
        <v>45</v>
      </c>
      <c r="C1748" s="7" t="n">
        <v>5</v>
      </c>
      <c r="D1748" s="7" t="n">
        <v>3</v>
      </c>
      <c r="E1748" s="7" t="n">
        <v>5.5</v>
      </c>
      <c r="F1748" s="7" t="n">
        <v>0</v>
      </c>
    </row>
    <row r="1749" spans="1:8">
      <c r="A1749" t="s">
        <v>4</v>
      </c>
      <c r="B1749" s="4" t="s">
        <v>5</v>
      </c>
      <c r="C1749" s="4" t="s">
        <v>13</v>
      </c>
      <c r="D1749" s="4" t="s">
        <v>13</v>
      </c>
      <c r="E1749" s="4" t="s">
        <v>29</v>
      </c>
      <c r="F1749" s="4" t="s">
        <v>10</v>
      </c>
    </row>
    <row r="1750" spans="1:8">
      <c r="A1750" t="n">
        <v>14034</v>
      </c>
      <c r="B1750" s="52" t="n">
        <v>45</v>
      </c>
      <c r="C1750" s="7" t="n">
        <v>11</v>
      </c>
      <c r="D1750" s="7" t="n">
        <v>3</v>
      </c>
      <c r="E1750" s="7" t="n">
        <v>28.7999992370605</v>
      </c>
      <c r="F1750" s="7" t="n">
        <v>0</v>
      </c>
    </row>
    <row r="1751" spans="1:8">
      <c r="A1751" t="s">
        <v>4</v>
      </c>
      <c r="B1751" s="4" t="s">
        <v>5</v>
      </c>
      <c r="C1751" s="4" t="s">
        <v>13</v>
      </c>
      <c r="D1751" s="4" t="s">
        <v>13</v>
      </c>
      <c r="E1751" s="4" t="s">
        <v>29</v>
      </c>
      <c r="F1751" s="4" t="s">
        <v>10</v>
      </c>
    </row>
    <row r="1752" spans="1:8">
      <c r="A1752" t="n">
        <v>14043</v>
      </c>
      <c r="B1752" s="52" t="n">
        <v>45</v>
      </c>
      <c r="C1752" s="7" t="n">
        <v>5</v>
      </c>
      <c r="D1752" s="7" t="n">
        <v>3</v>
      </c>
      <c r="E1752" s="7" t="n">
        <v>5</v>
      </c>
      <c r="F1752" s="7" t="n">
        <v>3000</v>
      </c>
    </row>
    <row r="1753" spans="1:8">
      <c r="A1753" t="s">
        <v>4</v>
      </c>
      <c r="B1753" s="4" t="s">
        <v>5</v>
      </c>
      <c r="C1753" s="4" t="s">
        <v>10</v>
      </c>
      <c r="D1753" s="4" t="s">
        <v>9</v>
      </c>
    </row>
    <row r="1754" spans="1:8">
      <c r="A1754" t="n">
        <v>14052</v>
      </c>
      <c r="B1754" s="51" t="n">
        <v>43</v>
      </c>
      <c r="C1754" s="7" t="n">
        <v>0</v>
      </c>
      <c r="D1754" s="7" t="n">
        <v>16</v>
      </c>
    </row>
    <row r="1755" spans="1:8">
      <c r="A1755" t="s">
        <v>4</v>
      </c>
      <c r="B1755" s="4" t="s">
        <v>5</v>
      </c>
      <c r="C1755" s="4" t="s">
        <v>10</v>
      </c>
      <c r="D1755" s="4" t="s">
        <v>13</v>
      </c>
      <c r="E1755" s="4" t="s">
        <v>13</v>
      </c>
      <c r="F1755" s="4" t="s">
        <v>6</v>
      </c>
    </row>
    <row r="1756" spans="1:8">
      <c r="A1756" t="n">
        <v>14059</v>
      </c>
      <c r="B1756" s="47" t="n">
        <v>47</v>
      </c>
      <c r="C1756" s="7" t="n">
        <v>0</v>
      </c>
      <c r="D1756" s="7" t="n">
        <v>0</v>
      </c>
      <c r="E1756" s="7" t="n">
        <v>0</v>
      </c>
      <c r="F1756" s="7" t="s">
        <v>167</v>
      </c>
    </row>
    <row r="1757" spans="1:8">
      <c r="A1757" t="s">
        <v>4</v>
      </c>
      <c r="B1757" s="4" t="s">
        <v>5</v>
      </c>
      <c r="C1757" s="4" t="s">
        <v>10</v>
      </c>
    </row>
    <row r="1758" spans="1:8">
      <c r="A1758" t="n">
        <v>14081</v>
      </c>
      <c r="B1758" s="41" t="n">
        <v>16</v>
      </c>
      <c r="C1758" s="7" t="n">
        <v>0</v>
      </c>
    </row>
    <row r="1759" spans="1:8">
      <c r="A1759" t="s">
        <v>4</v>
      </c>
      <c r="B1759" s="4" t="s">
        <v>5</v>
      </c>
      <c r="C1759" s="4" t="s">
        <v>10</v>
      </c>
      <c r="D1759" s="4" t="s">
        <v>13</v>
      </c>
      <c r="E1759" s="4" t="s">
        <v>6</v>
      </c>
      <c r="F1759" s="4" t="s">
        <v>29</v>
      </c>
      <c r="G1759" s="4" t="s">
        <v>29</v>
      </c>
      <c r="H1759" s="4" t="s">
        <v>29</v>
      </c>
    </row>
    <row r="1760" spans="1:8">
      <c r="A1760" t="n">
        <v>14084</v>
      </c>
      <c r="B1760" s="65" t="n">
        <v>48</v>
      </c>
      <c r="C1760" s="7" t="n">
        <v>0</v>
      </c>
      <c r="D1760" s="7" t="n">
        <v>0</v>
      </c>
      <c r="E1760" s="7" t="s">
        <v>95</v>
      </c>
      <c r="F1760" s="7" t="n">
        <v>0</v>
      </c>
      <c r="G1760" s="7" t="n">
        <v>1</v>
      </c>
      <c r="H1760" s="7" t="n">
        <v>0</v>
      </c>
    </row>
    <row r="1761" spans="1:9">
      <c r="A1761" t="s">
        <v>4</v>
      </c>
      <c r="B1761" s="4" t="s">
        <v>5</v>
      </c>
      <c r="C1761" s="4" t="s">
        <v>10</v>
      </c>
      <c r="D1761" s="4" t="s">
        <v>9</v>
      </c>
    </row>
    <row r="1762" spans="1:9">
      <c r="A1762" t="n">
        <v>14108</v>
      </c>
      <c r="B1762" s="51" t="n">
        <v>43</v>
      </c>
      <c r="C1762" s="7" t="n">
        <v>2</v>
      </c>
      <c r="D1762" s="7" t="n">
        <v>16</v>
      </c>
    </row>
    <row r="1763" spans="1:9">
      <c r="A1763" t="s">
        <v>4</v>
      </c>
      <c r="B1763" s="4" t="s">
        <v>5</v>
      </c>
      <c r="C1763" s="4" t="s">
        <v>10</v>
      </c>
      <c r="D1763" s="4" t="s">
        <v>13</v>
      </c>
      <c r="E1763" s="4" t="s">
        <v>13</v>
      </c>
      <c r="F1763" s="4" t="s">
        <v>6</v>
      </c>
    </row>
    <row r="1764" spans="1:9">
      <c r="A1764" t="n">
        <v>14115</v>
      </c>
      <c r="B1764" s="47" t="n">
        <v>47</v>
      </c>
      <c r="C1764" s="7" t="n">
        <v>2</v>
      </c>
      <c r="D1764" s="7" t="n">
        <v>0</v>
      </c>
      <c r="E1764" s="7" t="n">
        <v>0</v>
      </c>
      <c r="F1764" s="7" t="s">
        <v>167</v>
      </c>
    </row>
    <row r="1765" spans="1:9">
      <c r="A1765" t="s">
        <v>4</v>
      </c>
      <c r="B1765" s="4" t="s">
        <v>5</v>
      </c>
      <c r="C1765" s="4" t="s">
        <v>10</v>
      </c>
    </row>
    <row r="1766" spans="1:9">
      <c r="A1766" t="n">
        <v>14137</v>
      </c>
      <c r="B1766" s="41" t="n">
        <v>16</v>
      </c>
      <c r="C1766" s="7" t="n">
        <v>0</v>
      </c>
    </row>
    <row r="1767" spans="1:9">
      <c r="A1767" t="s">
        <v>4</v>
      </c>
      <c r="B1767" s="4" t="s">
        <v>5</v>
      </c>
      <c r="C1767" s="4" t="s">
        <v>10</v>
      </c>
      <c r="D1767" s="4" t="s">
        <v>13</v>
      </c>
      <c r="E1767" s="4" t="s">
        <v>6</v>
      </c>
      <c r="F1767" s="4" t="s">
        <v>29</v>
      </c>
      <c r="G1767" s="4" t="s">
        <v>29</v>
      </c>
      <c r="H1767" s="4" t="s">
        <v>29</v>
      </c>
    </row>
    <row r="1768" spans="1:9">
      <c r="A1768" t="n">
        <v>14140</v>
      </c>
      <c r="B1768" s="65" t="n">
        <v>48</v>
      </c>
      <c r="C1768" s="7" t="n">
        <v>2</v>
      </c>
      <c r="D1768" s="7" t="n">
        <v>0</v>
      </c>
      <c r="E1768" s="7" t="s">
        <v>95</v>
      </c>
      <c r="F1768" s="7" t="n">
        <v>0</v>
      </c>
      <c r="G1768" s="7" t="n">
        <v>1</v>
      </c>
      <c r="H1768" s="7" t="n">
        <v>0</v>
      </c>
    </row>
    <row r="1769" spans="1:9">
      <c r="A1769" t="s">
        <v>4</v>
      </c>
      <c r="B1769" s="4" t="s">
        <v>5</v>
      </c>
      <c r="C1769" s="4" t="s">
        <v>10</v>
      </c>
      <c r="D1769" s="4" t="s">
        <v>9</v>
      </c>
    </row>
    <row r="1770" spans="1:9">
      <c r="A1770" t="n">
        <v>14164</v>
      </c>
      <c r="B1770" s="51" t="n">
        <v>43</v>
      </c>
      <c r="C1770" s="7" t="n">
        <v>4</v>
      </c>
      <c r="D1770" s="7" t="n">
        <v>16</v>
      </c>
    </row>
    <row r="1771" spans="1:9">
      <c r="A1771" t="s">
        <v>4</v>
      </c>
      <c r="B1771" s="4" t="s">
        <v>5</v>
      </c>
      <c r="C1771" s="4" t="s">
        <v>10</v>
      </c>
      <c r="D1771" s="4" t="s">
        <v>13</v>
      </c>
      <c r="E1771" s="4" t="s">
        <v>13</v>
      </c>
      <c r="F1771" s="4" t="s">
        <v>6</v>
      </c>
    </row>
    <row r="1772" spans="1:9">
      <c r="A1772" t="n">
        <v>14171</v>
      </c>
      <c r="B1772" s="47" t="n">
        <v>47</v>
      </c>
      <c r="C1772" s="7" t="n">
        <v>4</v>
      </c>
      <c r="D1772" s="7" t="n">
        <v>0</v>
      </c>
      <c r="E1772" s="7" t="n">
        <v>0</v>
      </c>
      <c r="F1772" s="7" t="s">
        <v>167</v>
      </c>
    </row>
    <row r="1773" spans="1:9">
      <c r="A1773" t="s">
        <v>4</v>
      </c>
      <c r="B1773" s="4" t="s">
        <v>5</v>
      </c>
      <c r="C1773" s="4" t="s">
        <v>10</v>
      </c>
    </row>
    <row r="1774" spans="1:9">
      <c r="A1774" t="n">
        <v>14193</v>
      </c>
      <c r="B1774" s="41" t="n">
        <v>16</v>
      </c>
      <c r="C1774" s="7" t="n">
        <v>0</v>
      </c>
    </row>
    <row r="1775" spans="1:9">
      <c r="A1775" t="s">
        <v>4</v>
      </c>
      <c r="B1775" s="4" t="s">
        <v>5</v>
      </c>
      <c r="C1775" s="4" t="s">
        <v>10</v>
      </c>
      <c r="D1775" s="4" t="s">
        <v>13</v>
      </c>
      <c r="E1775" s="4" t="s">
        <v>6</v>
      </c>
      <c r="F1775" s="4" t="s">
        <v>29</v>
      </c>
      <c r="G1775" s="4" t="s">
        <v>29</v>
      </c>
      <c r="H1775" s="4" t="s">
        <v>29</v>
      </c>
    </row>
    <row r="1776" spans="1:9">
      <c r="A1776" t="n">
        <v>14196</v>
      </c>
      <c r="B1776" s="65" t="n">
        <v>48</v>
      </c>
      <c r="C1776" s="7" t="n">
        <v>4</v>
      </c>
      <c r="D1776" s="7" t="n">
        <v>0</v>
      </c>
      <c r="E1776" s="7" t="s">
        <v>95</v>
      </c>
      <c r="F1776" s="7" t="n">
        <v>0</v>
      </c>
      <c r="G1776" s="7" t="n">
        <v>1</v>
      </c>
      <c r="H1776" s="7" t="n">
        <v>0</v>
      </c>
    </row>
    <row r="1777" spans="1:8">
      <c r="A1777" t="s">
        <v>4</v>
      </c>
      <c r="B1777" s="4" t="s">
        <v>5</v>
      </c>
      <c r="C1777" s="4" t="s">
        <v>10</v>
      </c>
      <c r="D1777" s="4" t="s">
        <v>9</v>
      </c>
    </row>
    <row r="1778" spans="1:8">
      <c r="A1778" t="n">
        <v>14220</v>
      </c>
      <c r="B1778" s="51" t="n">
        <v>43</v>
      </c>
      <c r="C1778" s="7" t="n">
        <v>7</v>
      </c>
      <c r="D1778" s="7" t="n">
        <v>16</v>
      </c>
    </row>
    <row r="1779" spans="1:8">
      <c r="A1779" t="s">
        <v>4</v>
      </c>
      <c r="B1779" s="4" t="s">
        <v>5</v>
      </c>
      <c r="C1779" s="4" t="s">
        <v>10</v>
      </c>
      <c r="D1779" s="4" t="s">
        <v>13</v>
      </c>
      <c r="E1779" s="4" t="s">
        <v>13</v>
      </c>
      <c r="F1779" s="4" t="s">
        <v>6</v>
      </c>
    </row>
    <row r="1780" spans="1:8">
      <c r="A1780" t="n">
        <v>14227</v>
      </c>
      <c r="B1780" s="47" t="n">
        <v>47</v>
      </c>
      <c r="C1780" s="7" t="n">
        <v>7</v>
      </c>
      <c r="D1780" s="7" t="n">
        <v>0</v>
      </c>
      <c r="E1780" s="7" t="n">
        <v>0</v>
      </c>
      <c r="F1780" s="7" t="s">
        <v>167</v>
      </c>
    </row>
    <row r="1781" spans="1:8">
      <c r="A1781" t="s">
        <v>4</v>
      </c>
      <c r="B1781" s="4" t="s">
        <v>5</v>
      </c>
      <c r="C1781" s="4" t="s">
        <v>10</v>
      </c>
    </row>
    <row r="1782" spans="1:8">
      <c r="A1782" t="n">
        <v>14249</v>
      </c>
      <c r="B1782" s="41" t="n">
        <v>16</v>
      </c>
      <c r="C1782" s="7" t="n">
        <v>0</v>
      </c>
    </row>
    <row r="1783" spans="1:8">
      <c r="A1783" t="s">
        <v>4</v>
      </c>
      <c r="B1783" s="4" t="s">
        <v>5</v>
      </c>
      <c r="C1783" s="4" t="s">
        <v>10</v>
      </c>
      <c r="D1783" s="4" t="s">
        <v>13</v>
      </c>
      <c r="E1783" s="4" t="s">
        <v>6</v>
      </c>
      <c r="F1783" s="4" t="s">
        <v>29</v>
      </c>
      <c r="G1783" s="4" t="s">
        <v>29</v>
      </c>
      <c r="H1783" s="4" t="s">
        <v>29</v>
      </c>
    </row>
    <row r="1784" spans="1:8">
      <c r="A1784" t="n">
        <v>14252</v>
      </c>
      <c r="B1784" s="65" t="n">
        <v>48</v>
      </c>
      <c r="C1784" s="7" t="n">
        <v>7</v>
      </c>
      <c r="D1784" s="7" t="n">
        <v>0</v>
      </c>
      <c r="E1784" s="7" t="s">
        <v>95</v>
      </c>
      <c r="F1784" s="7" t="n">
        <v>0</v>
      </c>
      <c r="G1784" s="7" t="n">
        <v>1</v>
      </c>
      <c r="H1784" s="7" t="n">
        <v>0</v>
      </c>
    </row>
    <row r="1785" spans="1:8">
      <c r="A1785" t="s">
        <v>4</v>
      </c>
      <c r="B1785" s="4" t="s">
        <v>5</v>
      </c>
      <c r="C1785" s="4" t="s">
        <v>10</v>
      </c>
      <c r="D1785" s="4" t="s">
        <v>9</v>
      </c>
    </row>
    <row r="1786" spans="1:8">
      <c r="A1786" t="n">
        <v>14276</v>
      </c>
      <c r="B1786" s="51" t="n">
        <v>43</v>
      </c>
      <c r="C1786" s="7" t="n">
        <v>16</v>
      </c>
      <c r="D1786" s="7" t="n">
        <v>16</v>
      </c>
    </row>
    <row r="1787" spans="1:8">
      <c r="A1787" t="s">
        <v>4</v>
      </c>
      <c r="B1787" s="4" t="s">
        <v>5</v>
      </c>
      <c r="C1787" s="4" t="s">
        <v>10</v>
      </c>
      <c r="D1787" s="4" t="s">
        <v>13</v>
      </c>
      <c r="E1787" s="4" t="s">
        <v>13</v>
      </c>
      <c r="F1787" s="4" t="s">
        <v>6</v>
      </c>
    </row>
    <row r="1788" spans="1:8">
      <c r="A1788" t="n">
        <v>14283</v>
      </c>
      <c r="B1788" s="47" t="n">
        <v>47</v>
      </c>
      <c r="C1788" s="7" t="n">
        <v>16</v>
      </c>
      <c r="D1788" s="7" t="n">
        <v>0</v>
      </c>
      <c r="E1788" s="7" t="n">
        <v>0</v>
      </c>
      <c r="F1788" s="7" t="s">
        <v>167</v>
      </c>
    </row>
    <row r="1789" spans="1:8">
      <c r="A1789" t="s">
        <v>4</v>
      </c>
      <c r="B1789" s="4" t="s">
        <v>5</v>
      </c>
      <c r="C1789" s="4" t="s">
        <v>10</v>
      </c>
    </row>
    <row r="1790" spans="1:8">
      <c r="A1790" t="n">
        <v>14305</v>
      </c>
      <c r="B1790" s="41" t="n">
        <v>16</v>
      </c>
      <c r="C1790" s="7" t="n">
        <v>0</v>
      </c>
    </row>
    <row r="1791" spans="1:8">
      <c r="A1791" t="s">
        <v>4</v>
      </c>
      <c r="B1791" s="4" t="s">
        <v>5</v>
      </c>
      <c r="C1791" s="4" t="s">
        <v>10</v>
      </c>
      <c r="D1791" s="4" t="s">
        <v>13</v>
      </c>
      <c r="E1791" s="4" t="s">
        <v>6</v>
      </c>
      <c r="F1791" s="4" t="s">
        <v>29</v>
      </c>
      <c r="G1791" s="4" t="s">
        <v>29</v>
      </c>
      <c r="H1791" s="4" t="s">
        <v>29</v>
      </c>
    </row>
    <row r="1792" spans="1:8">
      <c r="A1792" t="n">
        <v>14308</v>
      </c>
      <c r="B1792" s="65" t="n">
        <v>48</v>
      </c>
      <c r="C1792" s="7" t="n">
        <v>16</v>
      </c>
      <c r="D1792" s="7" t="n">
        <v>0</v>
      </c>
      <c r="E1792" s="7" t="s">
        <v>95</v>
      </c>
      <c r="F1792" s="7" t="n">
        <v>0</v>
      </c>
      <c r="G1792" s="7" t="n">
        <v>1</v>
      </c>
      <c r="H1792" s="7" t="n">
        <v>0</v>
      </c>
    </row>
    <row r="1793" spans="1:8">
      <c r="A1793" t="s">
        <v>4</v>
      </c>
      <c r="B1793" s="4" t="s">
        <v>5</v>
      </c>
      <c r="C1793" s="4" t="s">
        <v>13</v>
      </c>
      <c r="D1793" s="4" t="s">
        <v>10</v>
      </c>
      <c r="E1793" s="4" t="s">
        <v>29</v>
      </c>
    </row>
    <row r="1794" spans="1:8">
      <c r="A1794" t="n">
        <v>14332</v>
      </c>
      <c r="B1794" s="37" t="n">
        <v>58</v>
      </c>
      <c r="C1794" s="7" t="n">
        <v>100</v>
      </c>
      <c r="D1794" s="7" t="n">
        <v>1000</v>
      </c>
      <c r="E1794" s="7" t="n">
        <v>1</v>
      </c>
    </row>
    <row r="1795" spans="1:8">
      <c r="A1795" t="s">
        <v>4</v>
      </c>
      <c r="B1795" s="4" t="s">
        <v>5</v>
      </c>
      <c r="C1795" s="4" t="s">
        <v>13</v>
      </c>
      <c r="D1795" s="4" t="s">
        <v>10</v>
      </c>
    </row>
    <row r="1796" spans="1:8">
      <c r="A1796" t="n">
        <v>14340</v>
      </c>
      <c r="B1796" s="37" t="n">
        <v>58</v>
      </c>
      <c r="C1796" s="7" t="n">
        <v>255</v>
      </c>
      <c r="D1796" s="7" t="n">
        <v>0</v>
      </c>
    </row>
    <row r="1797" spans="1:8">
      <c r="A1797" t="s">
        <v>4</v>
      </c>
      <c r="B1797" s="4" t="s">
        <v>5</v>
      </c>
      <c r="C1797" s="4" t="s">
        <v>10</v>
      </c>
      <c r="D1797" s="4" t="s">
        <v>13</v>
      </c>
      <c r="E1797" s="4" t="s">
        <v>13</v>
      </c>
      <c r="F1797" s="4" t="s">
        <v>6</v>
      </c>
    </row>
    <row r="1798" spans="1:8">
      <c r="A1798" t="n">
        <v>14344</v>
      </c>
      <c r="B1798" s="47" t="n">
        <v>47</v>
      </c>
      <c r="C1798" s="7" t="n">
        <v>0</v>
      </c>
      <c r="D1798" s="7" t="n">
        <v>0</v>
      </c>
      <c r="E1798" s="7" t="n">
        <v>1</v>
      </c>
      <c r="F1798" s="7" t="s">
        <v>168</v>
      </c>
    </row>
    <row r="1799" spans="1:8">
      <c r="A1799" t="s">
        <v>4</v>
      </c>
      <c r="B1799" s="4" t="s">
        <v>5</v>
      </c>
      <c r="C1799" s="4" t="s">
        <v>10</v>
      </c>
      <c r="D1799" s="4" t="s">
        <v>13</v>
      </c>
      <c r="E1799" s="4" t="s">
        <v>13</v>
      </c>
      <c r="F1799" s="4" t="s">
        <v>6</v>
      </c>
    </row>
    <row r="1800" spans="1:8">
      <c r="A1800" t="n">
        <v>14364</v>
      </c>
      <c r="B1800" s="47" t="n">
        <v>47</v>
      </c>
      <c r="C1800" s="7" t="n">
        <v>2</v>
      </c>
      <c r="D1800" s="7" t="n">
        <v>0</v>
      </c>
      <c r="E1800" s="7" t="n">
        <v>1</v>
      </c>
      <c r="F1800" s="7" t="s">
        <v>168</v>
      </c>
    </row>
    <row r="1801" spans="1:8">
      <c r="A1801" t="s">
        <v>4</v>
      </c>
      <c r="B1801" s="4" t="s">
        <v>5</v>
      </c>
      <c r="C1801" s="4" t="s">
        <v>10</v>
      </c>
      <c r="D1801" s="4" t="s">
        <v>13</v>
      </c>
      <c r="E1801" s="4" t="s">
        <v>13</v>
      </c>
      <c r="F1801" s="4" t="s">
        <v>6</v>
      </c>
    </row>
    <row r="1802" spans="1:8">
      <c r="A1802" t="n">
        <v>14384</v>
      </c>
      <c r="B1802" s="47" t="n">
        <v>47</v>
      </c>
      <c r="C1802" s="7" t="n">
        <v>4</v>
      </c>
      <c r="D1802" s="7" t="n">
        <v>0</v>
      </c>
      <c r="E1802" s="7" t="n">
        <v>1</v>
      </c>
      <c r="F1802" s="7" t="s">
        <v>168</v>
      </c>
    </row>
    <row r="1803" spans="1:8">
      <c r="A1803" t="s">
        <v>4</v>
      </c>
      <c r="B1803" s="4" t="s">
        <v>5</v>
      </c>
      <c r="C1803" s="4" t="s">
        <v>10</v>
      </c>
      <c r="D1803" s="4" t="s">
        <v>13</v>
      </c>
      <c r="E1803" s="4" t="s">
        <v>13</v>
      </c>
      <c r="F1803" s="4" t="s">
        <v>6</v>
      </c>
    </row>
    <row r="1804" spans="1:8">
      <c r="A1804" t="n">
        <v>14404</v>
      </c>
      <c r="B1804" s="47" t="n">
        <v>47</v>
      </c>
      <c r="C1804" s="7" t="n">
        <v>7</v>
      </c>
      <c r="D1804" s="7" t="n">
        <v>0</v>
      </c>
      <c r="E1804" s="7" t="n">
        <v>1</v>
      </c>
      <c r="F1804" s="7" t="s">
        <v>168</v>
      </c>
    </row>
    <row r="1805" spans="1:8">
      <c r="A1805" t="s">
        <v>4</v>
      </c>
      <c r="B1805" s="4" t="s">
        <v>5</v>
      </c>
      <c r="C1805" s="4" t="s">
        <v>10</v>
      </c>
      <c r="D1805" s="4" t="s">
        <v>13</v>
      </c>
      <c r="E1805" s="4" t="s">
        <v>13</v>
      </c>
      <c r="F1805" s="4" t="s">
        <v>6</v>
      </c>
    </row>
    <row r="1806" spans="1:8">
      <c r="A1806" t="n">
        <v>14424</v>
      </c>
      <c r="B1806" s="47" t="n">
        <v>47</v>
      </c>
      <c r="C1806" s="7" t="n">
        <v>16</v>
      </c>
      <c r="D1806" s="7" t="n">
        <v>0</v>
      </c>
      <c r="E1806" s="7" t="n">
        <v>1</v>
      </c>
      <c r="F1806" s="7" t="s">
        <v>168</v>
      </c>
    </row>
    <row r="1807" spans="1:8">
      <c r="A1807" t="s">
        <v>4</v>
      </c>
      <c r="B1807" s="4" t="s">
        <v>5</v>
      </c>
      <c r="C1807" s="4" t="s">
        <v>10</v>
      </c>
      <c r="D1807" s="4" t="s">
        <v>13</v>
      </c>
    </row>
    <row r="1808" spans="1:8">
      <c r="A1808" t="n">
        <v>14444</v>
      </c>
      <c r="B1808" s="64" t="n">
        <v>67</v>
      </c>
      <c r="C1808" s="7" t="n">
        <v>0</v>
      </c>
      <c r="D1808" s="7" t="n">
        <v>1</v>
      </c>
    </row>
    <row r="1809" spans="1:6">
      <c r="A1809" t="s">
        <v>4</v>
      </c>
      <c r="B1809" s="4" t="s">
        <v>5</v>
      </c>
      <c r="C1809" s="4" t="s">
        <v>10</v>
      </c>
      <c r="D1809" s="4" t="s">
        <v>13</v>
      </c>
    </row>
    <row r="1810" spans="1:6">
      <c r="A1810" t="n">
        <v>14448</v>
      </c>
      <c r="B1810" s="64" t="n">
        <v>67</v>
      </c>
      <c r="C1810" s="7" t="n">
        <v>2</v>
      </c>
      <c r="D1810" s="7" t="n">
        <v>1</v>
      </c>
    </row>
    <row r="1811" spans="1:6">
      <c r="A1811" t="s">
        <v>4</v>
      </c>
      <c r="B1811" s="4" t="s">
        <v>5</v>
      </c>
      <c r="C1811" s="4" t="s">
        <v>10</v>
      </c>
      <c r="D1811" s="4" t="s">
        <v>13</v>
      </c>
    </row>
    <row r="1812" spans="1:6">
      <c r="A1812" t="n">
        <v>14452</v>
      </c>
      <c r="B1812" s="64" t="n">
        <v>67</v>
      </c>
      <c r="C1812" s="7" t="n">
        <v>4</v>
      </c>
      <c r="D1812" s="7" t="n">
        <v>1</v>
      </c>
    </row>
    <row r="1813" spans="1:6">
      <c r="A1813" t="s">
        <v>4</v>
      </c>
      <c r="B1813" s="4" t="s">
        <v>5</v>
      </c>
      <c r="C1813" s="4" t="s">
        <v>10</v>
      </c>
      <c r="D1813" s="4" t="s">
        <v>13</v>
      </c>
    </row>
    <row r="1814" spans="1:6">
      <c r="A1814" t="n">
        <v>14456</v>
      </c>
      <c r="B1814" s="64" t="n">
        <v>67</v>
      </c>
      <c r="C1814" s="7" t="n">
        <v>7</v>
      </c>
      <c r="D1814" s="7" t="n">
        <v>1</v>
      </c>
    </row>
    <row r="1815" spans="1:6">
      <c r="A1815" t="s">
        <v>4</v>
      </c>
      <c r="B1815" s="4" t="s">
        <v>5</v>
      </c>
      <c r="C1815" s="4" t="s">
        <v>10</v>
      </c>
      <c r="D1815" s="4" t="s">
        <v>13</v>
      </c>
    </row>
    <row r="1816" spans="1:6">
      <c r="A1816" t="n">
        <v>14460</v>
      </c>
      <c r="B1816" s="64" t="n">
        <v>67</v>
      </c>
      <c r="C1816" s="7" t="n">
        <v>16</v>
      </c>
      <c r="D1816" s="7" t="n">
        <v>1</v>
      </c>
    </row>
    <row r="1817" spans="1:6">
      <c r="A1817" t="s">
        <v>4</v>
      </c>
      <c r="B1817" s="4" t="s">
        <v>5</v>
      </c>
      <c r="C1817" s="4" t="s">
        <v>13</v>
      </c>
      <c r="D1817" s="4" t="s">
        <v>10</v>
      </c>
    </row>
    <row r="1818" spans="1:6">
      <c r="A1818" t="n">
        <v>14464</v>
      </c>
      <c r="B1818" s="52" t="n">
        <v>45</v>
      </c>
      <c r="C1818" s="7" t="n">
        <v>7</v>
      </c>
      <c r="D1818" s="7" t="n">
        <v>255</v>
      </c>
    </row>
    <row r="1819" spans="1:6">
      <c r="A1819" t="s">
        <v>4</v>
      </c>
      <c r="B1819" s="4" t="s">
        <v>5</v>
      </c>
      <c r="C1819" s="4" t="s">
        <v>13</v>
      </c>
      <c r="D1819" s="4" t="s">
        <v>10</v>
      </c>
      <c r="E1819" s="4" t="s">
        <v>6</v>
      </c>
    </row>
    <row r="1820" spans="1:6">
      <c r="A1820" t="n">
        <v>14468</v>
      </c>
      <c r="B1820" s="53" t="n">
        <v>51</v>
      </c>
      <c r="C1820" s="7" t="n">
        <v>4</v>
      </c>
      <c r="D1820" s="7" t="n">
        <v>4</v>
      </c>
      <c r="E1820" s="7" t="s">
        <v>169</v>
      </c>
    </row>
    <row r="1821" spans="1:6">
      <c r="A1821" t="s">
        <v>4</v>
      </c>
      <c r="B1821" s="4" t="s">
        <v>5</v>
      </c>
      <c r="C1821" s="4" t="s">
        <v>10</v>
      </c>
    </row>
    <row r="1822" spans="1:6">
      <c r="A1822" t="n">
        <v>14482</v>
      </c>
      <c r="B1822" s="41" t="n">
        <v>16</v>
      </c>
      <c r="C1822" s="7" t="n">
        <v>0</v>
      </c>
    </row>
    <row r="1823" spans="1:6">
      <c r="A1823" t="s">
        <v>4</v>
      </c>
      <c r="B1823" s="4" t="s">
        <v>5</v>
      </c>
      <c r="C1823" s="4" t="s">
        <v>10</v>
      </c>
      <c r="D1823" s="4" t="s">
        <v>77</v>
      </c>
      <c r="E1823" s="4" t="s">
        <v>13</v>
      </c>
      <c r="F1823" s="4" t="s">
        <v>13</v>
      </c>
    </row>
    <row r="1824" spans="1:6">
      <c r="A1824" t="n">
        <v>14485</v>
      </c>
      <c r="B1824" s="54" t="n">
        <v>26</v>
      </c>
      <c r="C1824" s="7" t="n">
        <v>4</v>
      </c>
      <c r="D1824" s="7" t="s">
        <v>170</v>
      </c>
      <c r="E1824" s="7" t="n">
        <v>2</v>
      </c>
      <c r="F1824" s="7" t="n">
        <v>0</v>
      </c>
    </row>
    <row r="1825" spans="1:6">
      <c r="A1825" t="s">
        <v>4</v>
      </c>
      <c r="B1825" s="4" t="s">
        <v>5</v>
      </c>
    </row>
    <row r="1826" spans="1:6">
      <c r="A1826" t="n">
        <v>14574</v>
      </c>
      <c r="B1826" s="34" t="n">
        <v>28</v>
      </c>
    </row>
    <row r="1827" spans="1:6">
      <c r="A1827" t="s">
        <v>4</v>
      </c>
      <c r="B1827" s="4" t="s">
        <v>5</v>
      </c>
      <c r="C1827" s="4" t="s">
        <v>13</v>
      </c>
      <c r="D1827" s="4" t="s">
        <v>10</v>
      </c>
      <c r="E1827" s="4" t="s">
        <v>6</v>
      </c>
    </row>
    <row r="1828" spans="1:6">
      <c r="A1828" t="n">
        <v>14575</v>
      </c>
      <c r="B1828" s="53" t="n">
        <v>51</v>
      </c>
      <c r="C1828" s="7" t="n">
        <v>4</v>
      </c>
      <c r="D1828" s="7" t="n">
        <v>2</v>
      </c>
      <c r="E1828" s="7" t="s">
        <v>171</v>
      </c>
    </row>
    <row r="1829" spans="1:6">
      <c r="A1829" t="s">
        <v>4</v>
      </c>
      <c r="B1829" s="4" t="s">
        <v>5</v>
      </c>
      <c r="C1829" s="4" t="s">
        <v>10</v>
      </c>
    </row>
    <row r="1830" spans="1:6">
      <c r="A1830" t="n">
        <v>14588</v>
      </c>
      <c r="B1830" s="41" t="n">
        <v>16</v>
      </c>
      <c r="C1830" s="7" t="n">
        <v>0</v>
      </c>
    </row>
    <row r="1831" spans="1:6">
      <c r="A1831" t="s">
        <v>4</v>
      </c>
      <c r="B1831" s="4" t="s">
        <v>5</v>
      </c>
      <c r="C1831" s="4" t="s">
        <v>10</v>
      </c>
      <c r="D1831" s="4" t="s">
        <v>77</v>
      </c>
      <c r="E1831" s="4" t="s">
        <v>13</v>
      </c>
      <c r="F1831" s="4" t="s">
        <v>13</v>
      </c>
    </row>
    <row r="1832" spans="1:6">
      <c r="A1832" t="n">
        <v>14591</v>
      </c>
      <c r="B1832" s="54" t="n">
        <v>26</v>
      </c>
      <c r="C1832" s="7" t="n">
        <v>2</v>
      </c>
      <c r="D1832" s="7" t="s">
        <v>172</v>
      </c>
      <c r="E1832" s="7" t="n">
        <v>2</v>
      </c>
      <c r="F1832" s="7" t="n">
        <v>0</v>
      </c>
    </row>
    <row r="1833" spans="1:6">
      <c r="A1833" t="s">
        <v>4</v>
      </c>
      <c r="B1833" s="4" t="s">
        <v>5</v>
      </c>
    </row>
    <row r="1834" spans="1:6">
      <c r="A1834" t="n">
        <v>14669</v>
      </c>
      <c r="B1834" s="34" t="n">
        <v>28</v>
      </c>
    </row>
    <row r="1835" spans="1:6">
      <c r="A1835" t="s">
        <v>4</v>
      </c>
      <c r="B1835" s="4" t="s">
        <v>5</v>
      </c>
      <c r="C1835" s="4" t="s">
        <v>13</v>
      </c>
      <c r="D1835" s="4" t="s">
        <v>10</v>
      </c>
      <c r="E1835" s="4" t="s">
        <v>6</v>
      </c>
    </row>
    <row r="1836" spans="1:6">
      <c r="A1836" t="n">
        <v>14670</v>
      </c>
      <c r="B1836" s="53" t="n">
        <v>51</v>
      </c>
      <c r="C1836" s="7" t="n">
        <v>4</v>
      </c>
      <c r="D1836" s="7" t="n">
        <v>0</v>
      </c>
      <c r="E1836" s="7" t="s">
        <v>98</v>
      </c>
    </row>
    <row r="1837" spans="1:6">
      <c r="A1837" t="s">
        <v>4</v>
      </c>
      <c r="B1837" s="4" t="s">
        <v>5</v>
      </c>
      <c r="C1837" s="4" t="s">
        <v>10</v>
      </c>
    </row>
    <row r="1838" spans="1:6">
      <c r="A1838" t="n">
        <v>14683</v>
      </c>
      <c r="B1838" s="41" t="n">
        <v>16</v>
      </c>
      <c r="C1838" s="7" t="n">
        <v>0</v>
      </c>
    </row>
    <row r="1839" spans="1:6">
      <c r="A1839" t="s">
        <v>4</v>
      </c>
      <c r="B1839" s="4" t="s">
        <v>5</v>
      </c>
      <c r="C1839" s="4" t="s">
        <v>10</v>
      </c>
      <c r="D1839" s="4" t="s">
        <v>77</v>
      </c>
      <c r="E1839" s="4" t="s">
        <v>13</v>
      </c>
      <c r="F1839" s="4" t="s">
        <v>13</v>
      </c>
    </row>
    <row r="1840" spans="1:6">
      <c r="A1840" t="n">
        <v>14686</v>
      </c>
      <c r="B1840" s="54" t="n">
        <v>26</v>
      </c>
      <c r="C1840" s="7" t="n">
        <v>0</v>
      </c>
      <c r="D1840" s="7" t="s">
        <v>173</v>
      </c>
      <c r="E1840" s="7" t="n">
        <v>2</v>
      </c>
      <c r="F1840" s="7" t="n">
        <v>0</v>
      </c>
    </row>
    <row r="1841" spans="1:6">
      <c r="A1841" t="s">
        <v>4</v>
      </c>
      <c r="B1841" s="4" t="s">
        <v>5</v>
      </c>
    </row>
    <row r="1842" spans="1:6">
      <c r="A1842" t="n">
        <v>14735</v>
      </c>
      <c r="B1842" s="34" t="n">
        <v>28</v>
      </c>
    </row>
    <row r="1843" spans="1:6">
      <c r="A1843" t="s">
        <v>4</v>
      </c>
      <c r="B1843" s="4" t="s">
        <v>5</v>
      </c>
      <c r="C1843" s="4" t="s">
        <v>10</v>
      </c>
      <c r="D1843" s="4" t="s">
        <v>13</v>
      </c>
    </row>
    <row r="1844" spans="1:6">
      <c r="A1844" t="n">
        <v>14736</v>
      </c>
      <c r="B1844" s="68" t="n">
        <v>89</v>
      </c>
      <c r="C1844" s="7" t="n">
        <v>65533</v>
      </c>
      <c r="D1844" s="7" t="n">
        <v>1</v>
      </c>
    </row>
    <row r="1845" spans="1:6">
      <c r="A1845" t="s">
        <v>4</v>
      </c>
      <c r="B1845" s="4" t="s">
        <v>5</v>
      </c>
      <c r="C1845" s="4" t="s">
        <v>13</v>
      </c>
      <c r="D1845" s="4" t="s">
        <v>10</v>
      </c>
      <c r="E1845" s="4" t="s">
        <v>29</v>
      </c>
    </row>
    <row r="1846" spans="1:6">
      <c r="A1846" t="n">
        <v>14740</v>
      </c>
      <c r="B1846" s="37" t="n">
        <v>58</v>
      </c>
      <c r="C1846" s="7" t="n">
        <v>101</v>
      </c>
      <c r="D1846" s="7" t="n">
        <v>300</v>
      </c>
      <c r="E1846" s="7" t="n">
        <v>1</v>
      </c>
    </row>
    <row r="1847" spans="1:6">
      <c r="A1847" t="s">
        <v>4</v>
      </c>
      <c r="B1847" s="4" t="s">
        <v>5</v>
      </c>
      <c r="C1847" s="4" t="s">
        <v>13</v>
      </c>
      <c r="D1847" s="4" t="s">
        <v>10</v>
      </c>
    </row>
    <row r="1848" spans="1:6">
      <c r="A1848" t="n">
        <v>14748</v>
      </c>
      <c r="B1848" s="37" t="n">
        <v>58</v>
      </c>
      <c r="C1848" s="7" t="n">
        <v>254</v>
      </c>
      <c r="D1848" s="7" t="n">
        <v>0</v>
      </c>
    </row>
    <row r="1849" spans="1:6">
      <c r="A1849" t="s">
        <v>4</v>
      </c>
      <c r="B1849" s="4" t="s">
        <v>5</v>
      </c>
      <c r="C1849" s="4" t="s">
        <v>13</v>
      </c>
      <c r="D1849" s="4" t="s">
        <v>13</v>
      </c>
      <c r="E1849" s="4" t="s">
        <v>29</v>
      </c>
      <c r="F1849" s="4" t="s">
        <v>29</v>
      </c>
      <c r="G1849" s="4" t="s">
        <v>29</v>
      </c>
      <c r="H1849" s="4" t="s">
        <v>10</v>
      </c>
    </row>
    <row r="1850" spans="1:6">
      <c r="A1850" t="n">
        <v>14752</v>
      </c>
      <c r="B1850" s="52" t="n">
        <v>45</v>
      </c>
      <c r="C1850" s="7" t="n">
        <v>2</v>
      </c>
      <c r="D1850" s="7" t="n">
        <v>3</v>
      </c>
      <c r="E1850" s="7" t="n">
        <v>-8.10000038146973</v>
      </c>
      <c r="F1850" s="7" t="n">
        <v>13.1000003814697</v>
      </c>
      <c r="G1850" s="7" t="n">
        <v>-149.100006103516</v>
      </c>
      <c r="H1850" s="7" t="n">
        <v>0</v>
      </c>
    </row>
    <row r="1851" spans="1:6">
      <c r="A1851" t="s">
        <v>4</v>
      </c>
      <c r="B1851" s="4" t="s">
        <v>5</v>
      </c>
      <c r="C1851" s="4" t="s">
        <v>13</v>
      </c>
      <c r="D1851" s="4" t="s">
        <v>13</v>
      </c>
      <c r="E1851" s="4" t="s">
        <v>29</v>
      </c>
      <c r="F1851" s="4" t="s">
        <v>29</v>
      </c>
      <c r="G1851" s="4" t="s">
        <v>29</v>
      </c>
      <c r="H1851" s="4" t="s">
        <v>10</v>
      </c>
      <c r="I1851" s="4" t="s">
        <v>13</v>
      </c>
    </row>
    <row r="1852" spans="1:6">
      <c r="A1852" t="n">
        <v>14769</v>
      </c>
      <c r="B1852" s="52" t="n">
        <v>45</v>
      </c>
      <c r="C1852" s="7" t="n">
        <v>4</v>
      </c>
      <c r="D1852" s="7" t="n">
        <v>3</v>
      </c>
      <c r="E1852" s="7" t="n">
        <v>24.25</v>
      </c>
      <c r="F1852" s="7" t="n">
        <v>336.470001220703</v>
      </c>
      <c r="G1852" s="7" t="n">
        <v>0</v>
      </c>
      <c r="H1852" s="7" t="n">
        <v>0</v>
      </c>
      <c r="I1852" s="7" t="n">
        <v>0</v>
      </c>
    </row>
    <row r="1853" spans="1:6">
      <c r="A1853" t="s">
        <v>4</v>
      </c>
      <c r="B1853" s="4" t="s">
        <v>5</v>
      </c>
      <c r="C1853" s="4" t="s">
        <v>13</v>
      </c>
      <c r="D1853" s="4" t="s">
        <v>13</v>
      </c>
      <c r="E1853" s="4" t="s">
        <v>29</v>
      </c>
      <c r="F1853" s="4" t="s">
        <v>10</v>
      </c>
    </row>
    <row r="1854" spans="1:6">
      <c r="A1854" t="n">
        <v>14787</v>
      </c>
      <c r="B1854" s="52" t="n">
        <v>45</v>
      </c>
      <c r="C1854" s="7" t="n">
        <v>5</v>
      </c>
      <c r="D1854" s="7" t="n">
        <v>3</v>
      </c>
      <c r="E1854" s="7" t="n">
        <v>6</v>
      </c>
      <c r="F1854" s="7" t="n">
        <v>0</v>
      </c>
    </row>
    <row r="1855" spans="1:6">
      <c r="A1855" t="s">
        <v>4</v>
      </c>
      <c r="B1855" s="4" t="s">
        <v>5</v>
      </c>
      <c r="C1855" s="4" t="s">
        <v>13</v>
      </c>
      <c r="D1855" s="4" t="s">
        <v>13</v>
      </c>
      <c r="E1855" s="4" t="s">
        <v>29</v>
      </c>
      <c r="F1855" s="4" t="s">
        <v>10</v>
      </c>
    </row>
    <row r="1856" spans="1:6">
      <c r="A1856" t="n">
        <v>14796</v>
      </c>
      <c r="B1856" s="52" t="n">
        <v>45</v>
      </c>
      <c r="C1856" s="7" t="n">
        <v>11</v>
      </c>
      <c r="D1856" s="7" t="n">
        <v>3</v>
      </c>
      <c r="E1856" s="7" t="n">
        <v>38</v>
      </c>
      <c r="F1856" s="7" t="n">
        <v>0</v>
      </c>
    </row>
    <row r="1857" spans="1:9">
      <c r="A1857" t="s">
        <v>4</v>
      </c>
      <c r="B1857" s="4" t="s">
        <v>5</v>
      </c>
      <c r="C1857" s="4" t="s">
        <v>13</v>
      </c>
      <c r="D1857" s="4" t="s">
        <v>13</v>
      </c>
      <c r="E1857" s="4" t="s">
        <v>29</v>
      </c>
      <c r="F1857" s="4" t="s">
        <v>29</v>
      </c>
      <c r="G1857" s="4" t="s">
        <v>29</v>
      </c>
      <c r="H1857" s="4" t="s">
        <v>10</v>
      </c>
    </row>
    <row r="1858" spans="1:9">
      <c r="A1858" t="n">
        <v>14805</v>
      </c>
      <c r="B1858" s="52" t="n">
        <v>45</v>
      </c>
      <c r="C1858" s="7" t="n">
        <v>2</v>
      </c>
      <c r="D1858" s="7" t="n">
        <v>3</v>
      </c>
      <c r="E1858" s="7" t="n">
        <v>-8</v>
      </c>
      <c r="F1858" s="7" t="n">
        <v>14.5</v>
      </c>
      <c r="G1858" s="7" t="n">
        <v>-174.800003051758</v>
      </c>
      <c r="H1858" s="7" t="n">
        <v>8000</v>
      </c>
    </row>
    <row r="1859" spans="1:9">
      <c r="A1859" t="s">
        <v>4</v>
      </c>
      <c r="B1859" s="4" t="s">
        <v>5</v>
      </c>
      <c r="C1859" s="4" t="s">
        <v>13</v>
      </c>
      <c r="D1859" s="4" t="s">
        <v>13</v>
      </c>
      <c r="E1859" s="4" t="s">
        <v>29</v>
      </c>
      <c r="F1859" s="4" t="s">
        <v>29</v>
      </c>
      <c r="G1859" s="4" t="s">
        <v>29</v>
      </c>
      <c r="H1859" s="4" t="s">
        <v>10</v>
      </c>
      <c r="I1859" s="4" t="s">
        <v>13</v>
      </c>
    </row>
    <row r="1860" spans="1:9">
      <c r="A1860" t="n">
        <v>14822</v>
      </c>
      <c r="B1860" s="52" t="n">
        <v>45</v>
      </c>
      <c r="C1860" s="7" t="n">
        <v>4</v>
      </c>
      <c r="D1860" s="7" t="n">
        <v>3</v>
      </c>
      <c r="E1860" s="7" t="n">
        <v>356.75</v>
      </c>
      <c r="F1860" s="7" t="n">
        <v>0</v>
      </c>
      <c r="G1860" s="7" t="n">
        <v>0</v>
      </c>
      <c r="H1860" s="7" t="n">
        <v>8000</v>
      </c>
      <c r="I1860" s="7" t="n">
        <v>1</v>
      </c>
    </row>
    <row r="1861" spans="1:9">
      <c r="A1861" t="s">
        <v>4</v>
      </c>
      <c r="B1861" s="4" t="s">
        <v>5</v>
      </c>
      <c r="C1861" s="4" t="s">
        <v>13</v>
      </c>
      <c r="D1861" s="4" t="s">
        <v>13</v>
      </c>
      <c r="E1861" s="4" t="s">
        <v>29</v>
      </c>
      <c r="F1861" s="4" t="s">
        <v>10</v>
      </c>
    </row>
    <row r="1862" spans="1:9">
      <c r="A1862" t="n">
        <v>14840</v>
      </c>
      <c r="B1862" s="52" t="n">
        <v>45</v>
      </c>
      <c r="C1862" s="7" t="n">
        <v>5</v>
      </c>
      <c r="D1862" s="7" t="n">
        <v>3</v>
      </c>
      <c r="E1862" s="7" t="n">
        <v>9.5</v>
      </c>
      <c r="F1862" s="7" t="n">
        <v>8000</v>
      </c>
    </row>
    <row r="1863" spans="1:9">
      <c r="A1863" t="s">
        <v>4</v>
      </c>
      <c r="B1863" s="4" t="s">
        <v>5</v>
      </c>
      <c r="C1863" s="4" t="s">
        <v>13</v>
      </c>
      <c r="D1863" s="4" t="s">
        <v>10</v>
      </c>
    </row>
    <row r="1864" spans="1:9">
      <c r="A1864" t="n">
        <v>14849</v>
      </c>
      <c r="B1864" s="37" t="n">
        <v>58</v>
      </c>
      <c r="C1864" s="7" t="n">
        <v>255</v>
      </c>
      <c r="D1864" s="7" t="n">
        <v>0</v>
      </c>
    </row>
    <row r="1865" spans="1:9">
      <c r="A1865" t="s">
        <v>4</v>
      </c>
      <c r="B1865" s="4" t="s">
        <v>5</v>
      </c>
      <c r="C1865" s="4" t="s">
        <v>13</v>
      </c>
      <c r="D1865" s="4" t="s">
        <v>10</v>
      </c>
    </row>
    <row r="1866" spans="1:9">
      <c r="A1866" t="n">
        <v>14853</v>
      </c>
      <c r="B1866" s="52" t="n">
        <v>45</v>
      </c>
      <c r="C1866" s="7" t="n">
        <v>7</v>
      </c>
      <c r="D1866" s="7" t="n">
        <v>255</v>
      </c>
    </row>
    <row r="1867" spans="1:9">
      <c r="A1867" t="s">
        <v>4</v>
      </c>
      <c r="B1867" s="4" t="s">
        <v>5</v>
      </c>
      <c r="C1867" s="4" t="s">
        <v>13</v>
      </c>
      <c r="D1867" s="4" t="s">
        <v>10</v>
      </c>
      <c r="E1867" s="4" t="s">
        <v>6</v>
      </c>
    </row>
    <row r="1868" spans="1:9">
      <c r="A1868" t="n">
        <v>14857</v>
      </c>
      <c r="B1868" s="53" t="n">
        <v>51</v>
      </c>
      <c r="C1868" s="7" t="n">
        <v>4</v>
      </c>
      <c r="D1868" s="7" t="n">
        <v>7</v>
      </c>
      <c r="E1868" s="7" t="s">
        <v>174</v>
      </c>
    </row>
    <row r="1869" spans="1:9">
      <c r="A1869" t="s">
        <v>4</v>
      </c>
      <c r="B1869" s="4" t="s">
        <v>5</v>
      </c>
      <c r="C1869" s="4" t="s">
        <v>10</v>
      </c>
    </row>
    <row r="1870" spans="1:9">
      <c r="A1870" t="n">
        <v>14871</v>
      </c>
      <c r="B1870" s="41" t="n">
        <v>16</v>
      </c>
      <c r="C1870" s="7" t="n">
        <v>0</v>
      </c>
    </row>
    <row r="1871" spans="1:9">
      <c r="A1871" t="s">
        <v>4</v>
      </c>
      <c r="B1871" s="4" t="s">
        <v>5</v>
      </c>
      <c r="C1871" s="4" t="s">
        <v>10</v>
      </c>
      <c r="D1871" s="4" t="s">
        <v>77</v>
      </c>
      <c r="E1871" s="4" t="s">
        <v>13</v>
      </c>
      <c r="F1871" s="4" t="s">
        <v>13</v>
      </c>
      <c r="G1871" s="4" t="s">
        <v>77</v>
      </c>
      <c r="H1871" s="4" t="s">
        <v>13</v>
      </c>
      <c r="I1871" s="4" t="s">
        <v>13</v>
      </c>
    </row>
    <row r="1872" spans="1:9">
      <c r="A1872" t="n">
        <v>14874</v>
      </c>
      <c r="B1872" s="54" t="n">
        <v>26</v>
      </c>
      <c r="C1872" s="7" t="n">
        <v>7</v>
      </c>
      <c r="D1872" s="7" t="s">
        <v>175</v>
      </c>
      <c r="E1872" s="7" t="n">
        <v>2</v>
      </c>
      <c r="F1872" s="7" t="n">
        <v>3</v>
      </c>
      <c r="G1872" s="7" t="s">
        <v>176</v>
      </c>
      <c r="H1872" s="7" t="n">
        <v>2</v>
      </c>
      <c r="I1872" s="7" t="n">
        <v>0</v>
      </c>
    </row>
    <row r="1873" spans="1:9">
      <c r="A1873" t="s">
        <v>4</v>
      </c>
      <c r="B1873" s="4" t="s">
        <v>5</v>
      </c>
    </row>
    <row r="1874" spans="1:9">
      <c r="A1874" t="n">
        <v>14930</v>
      </c>
      <c r="B1874" s="34" t="n">
        <v>28</v>
      </c>
    </row>
    <row r="1875" spans="1:9">
      <c r="A1875" t="s">
        <v>4</v>
      </c>
      <c r="B1875" s="4" t="s">
        <v>5</v>
      </c>
      <c r="C1875" s="4" t="s">
        <v>13</v>
      </c>
      <c r="D1875" s="4" t="s">
        <v>10</v>
      </c>
      <c r="E1875" s="4" t="s">
        <v>6</v>
      </c>
    </row>
    <row r="1876" spans="1:9">
      <c r="A1876" t="n">
        <v>14931</v>
      </c>
      <c r="B1876" s="53" t="n">
        <v>51</v>
      </c>
      <c r="C1876" s="7" t="n">
        <v>4</v>
      </c>
      <c r="D1876" s="7" t="n">
        <v>16</v>
      </c>
      <c r="E1876" s="7" t="s">
        <v>177</v>
      </c>
    </row>
    <row r="1877" spans="1:9">
      <c r="A1877" t="s">
        <v>4</v>
      </c>
      <c r="B1877" s="4" t="s">
        <v>5</v>
      </c>
      <c r="C1877" s="4" t="s">
        <v>10</v>
      </c>
    </row>
    <row r="1878" spans="1:9">
      <c r="A1878" t="n">
        <v>14945</v>
      </c>
      <c r="B1878" s="41" t="n">
        <v>16</v>
      </c>
      <c r="C1878" s="7" t="n">
        <v>0</v>
      </c>
    </row>
    <row r="1879" spans="1:9">
      <c r="A1879" t="s">
        <v>4</v>
      </c>
      <c r="B1879" s="4" t="s">
        <v>5</v>
      </c>
      <c r="C1879" s="4" t="s">
        <v>10</v>
      </c>
      <c r="D1879" s="4" t="s">
        <v>77</v>
      </c>
      <c r="E1879" s="4" t="s">
        <v>13</v>
      </c>
      <c r="F1879" s="4" t="s">
        <v>13</v>
      </c>
    </row>
    <row r="1880" spans="1:9">
      <c r="A1880" t="n">
        <v>14948</v>
      </c>
      <c r="B1880" s="54" t="n">
        <v>26</v>
      </c>
      <c r="C1880" s="7" t="n">
        <v>16</v>
      </c>
      <c r="D1880" s="7" t="s">
        <v>178</v>
      </c>
      <c r="E1880" s="7" t="n">
        <v>2</v>
      </c>
      <c r="F1880" s="7" t="n">
        <v>0</v>
      </c>
    </row>
    <row r="1881" spans="1:9">
      <c r="A1881" t="s">
        <v>4</v>
      </c>
      <c r="B1881" s="4" t="s">
        <v>5</v>
      </c>
    </row>
    <row r="1882" spans="1:9">
      <c r="A1882" t="n">
        <v>14968</v>
      </c>
      <c r="B1882" s="34" t="n">
        <v>28</v>
      </c>
    </row>
    <row r="1883" spans="1:9">
      <c r="A1883" t="s">
        <v>4</v>
      </c>
      <c r="B1883" s="4" t="s">
        <v>5</v>
      </c>
      <c r="C1883" s="4" t="s">
        <v>13</v>
      </c>
      <c r="D1883" s="4" t="s">
        <v>10</v>
      </c>
      <c r="E1883" s="4" t="s">
        <v>6</v>
      </c>
    </row>
    <row r="1884" spans="1:9">
      <c r="A1884" t="n">
        <v>14969</v>
      </c>
      <c r="B1884" s="53" t="n">
        <v>51</v>
      </c>
      <c r="C1884" s="7" t="n">
        <v>4</v>
      </c>
      <c r="D1884" s="7" t="n">
        <v>2</v>
      </c>
      <c r="E1884" s="7" t="s">
        <v>179</v>
      </c>
    </row>
    <row r="1885" spans="1:9">
      <c r="A1885" t="s">
        <v>4</v>
      </c>
      <c r="B1885" s="4" t="s">
        <v>5</v>
      </c>
      <c r="C1885" s="4" t="s">
        <v>10</v>
      </c>
    </row>
    <row r="1886" spans="1:9">
      <c r="A1886" t="n">
        <v>14982</v>
      </c>
      <c r="B1886" s="41" t="n">
        <v>16</v>
      </c>
      <c r="C1886" s="7" t="n">
        <v>0</v>
      </c>
    </row>
    <row r="1887" spans="1:9">
      <c r="A1887" t="s">
        <v>4</v>
      </c>
      <c r="B1887" s="4" t="s">
        <v>5</v>
      </c>
      <c r="C1887" s="4" t="s">
        <v>10</v>
      </c>
      <c r="D1887" s="4" t="s">
        <v>77</v>
      </c>
      <c r="E1887" s="4" t="s">
        <v>13</v>
      </c>
      <c r="F1887" s="4" t="s">
        <v>13</v>
      </c>
    </row>
    <row r="1888" spans="1:9">
      <c r="A1888" t="n">
        <v>14985</v>
      </c>
      <c r="B1888" s="54" t="n">
        <v>26</v>
      </c>
      <c r="C1888" s="7" t="n">
        <v>2</v>
      </c>
      <c r="D1888" s="7" t="s">
        <v>180</v>
      </c>
      <c r="E1888" s="7" t="n">
        <v>2</v>
      </c>
      <c r="F1888" s="7" t="n">
        <v>0</v>
      </c>
    </row>
    <row r="1889" spans="1:6">
      <c r="A1889" t="s">
        <v>4</v>
      </c>
      <c r="B1889" s="4" t="s">
        <v>5</v>
      </c>
    </row>
    <row r="1890" spans="1:6">
      <c r="A1890" t="n">
        <v>15043</v>
      </c>
      <c r="B1890" s="34" t="n">
        <v>28</v>
      </c>
    </row>
    <row r="1891" spans="1:6">
      <c r="A1891" t="s">
        <v>4</v>
      </c>
      <c r="B1891" s="4" t="s">
        <v>5</v>
      </c>
      <c r="C1891" s="4" t="s">
        <v>13</v>
      </c>
      <c r="D1891" s="4" t="s">
        <v>10</v>
      </c>
      <c r="E1891" s="4" t="s">
        <v>6</v>
      </c>
    </row>
    <row r="1892" spans="1:6">
      <c r="A1892" t="n">
        <v>15044</v>
      </c>
      <c r="B1892" s="53" t="n">
        <v>51</v>
      </c>
      <c r="C1892" s="7" t="n">
        <v>4</v>
      </c>
      <c r="D1892" s="7" t="n">
        <v>4</v>
      </c>
      <c r="E1892" s="7" t="s">
        <v>98</v>
      </c>
    </row>
    <row r="1893" spans="1:6">
      <c r="A1893" t="s">
        <v>4</v>
      </c>
      <c r="B1893" s="4" t="s">
        <v>5</v>
      </c>
      <c r="C1893" s="4" t="s">
        <v>10</v>
      </c>
    </row>
    <row r="1894" spans="1:6">
      <c r="A1894" t="n">
        <v>15057</v>
      </c>
      <c r="B1894" s="41" t="n">
        <v>16</v>
      </c>
      <c r="C1894" s="7" t="n">
        <v>0</v>
      </c>
    </row>
    <row r="1895" spans="1:6">
      <c r="A1895" t="s">
        <v>4</v>
      </c>
      <c r="B1895" s="4" t="s">
        <v>5</v>
      </c>
      <c r="C1895" s="4" t="s">
        <v>10</v>
      </c>
      <c r="D1895" s="4" t="s">
        <v>77</v>
      </c>
      <c r="E1895" s="4" t="s">
        <v>13</v>
      </c>
      <c r="F1895" s="4" t="s">
        <v>13</v>
      </c>
      <c r="G1895" s="4" t="s">
        <v>77</v>
      </c>
      <c r="H1895" s="4" t="s">
        <v>13</v>
      </c>
      <c r="I1895" s="4" t="s">
        <v>13</v>
      </c>
    </row>
    <row r="1896" spans="1:6">
      <c r="A1896" t="n">
        <v>15060</v>
      </c>
      <c r="B1896" s="54" t="n">
        <v>26</v>
      </c>
      <c r="C1896" s="7" t="n">
        <v>4</v>
      </c>
      <c r="D1896" s="7" t="s">
        <v>181</v>
      </c>
      <c r="E1896" s="7" t="n">
        <v>2</v>
      </c>
      <c r="F1896" s="7" t="n">
        <v>3</v>
      </c>
      <c r="G1896" s="7" t="s">
        <v>182</v>
      </c>
      <c r="H1896" s="7" t="n">
        <v>2</v>
      </c>
      <c r="I1896" s="7" t="n">
        <v>0</v>
      </c>
    </row>
    <row r="1897" spans="1:6">
      <c r="A1897" t="s">
        <v>4</v>
      </c>
      <c r="B1897" s="4" t="s">
        <v>5</v>
      </c>
    </row>
    <row r="1898" spans="1:6">
      <c r="A1898" t="n">
        <v>15148</v>
      </c>
      <c r="B1898" s="34" t="n">
        <v>28</v>
      </c>
    </row>
    <row r="1899" spans="1:6">
      <c r="A1899" t="s">
        <v>4</v>
      </c>
      <c r="B1899" s="4" t="s">
        <v>5</v>
      </c>
      <c r="C1899" s="4" t="s">
        <v>13</v>
      </c>
      <c r="D1899" s="4" t="s">
        <v>10</v>
      </c>
      <c r="E1899" s="4" t="s">
        <v>9</v>
      </c>
      <c r="F1899" s="4" t="s">
        <v>10</v>
      </c>
    </row>
    <row r="1900" spans="1:6">
      <c r="A1900" t="n">
        <v>15149</v>
      </c>
      <c r="B1900" s="16" t="n">
        <v>50</v>
      </c>
      <c r="C1900" s="7" t="n">
        <v>3</v>
      </c>
      <c r="D1900" s="7" t="n">
        <v>8121</v>
      </c>
      <c r="E1900" s="7" t="n">
        <v>0</v>
      </c>
      <c r="F1900" s="7" t="n">
        <v>500</v>
      </c>
    </row>
    <row r="1901" spans="1:6">
      <c r="A1901" t="s">
        <v>4</v>
      </c>
      <c r="B1901" s="4" t="s">
        <v>5</v>
      </c>
      <c r="C1901" s="4" t="s">
        <v>13</v>
      </c>
      <c r="D1901" s="4" t="s">
        <v>29</v>
      </c>
      <c r="E1901" s="4" t="s">
        <v>10</v>
      </c>
      <c r="F1901" s="4" t="s">
        <v>13</v>
      </c>
    </row>
    <row r="1902" spans="1:6">
      <c r="A1902" t="n">
        <v>15159</v>
      </c>
      <c r="B1902" s="69" t="n">
        <v>49</v>
      </c>
      <c r="C1902" s="7" t="n">
        <v>3</v>
      </c>
      <c r="D1902" s="7" t="n">
        <v>0.600000023841858</v>
      </c>
      <c r="E1902" s="7" t="n">
        <v>500</v>
      </c>
      <c r="F1902" s="7" t="n">
        <v>0</v>
      </c>
    </row>
    <row r="1903" spans="1:6">
      <c r="A1903" t="s">
        <v>4</v>
      </c>
      <c r="B1903" s="4" t="s">
        <v>5</v>
      </c>
      <c r="C1903" s="4" t="s">
        <v>13</v>
      </c>
      <c r="D1903" s="4" t="s">
        <v>13</v>
      </c>
      <c r="E1903" s="4" t="s">
        <v>13</v>
      </c>
      <c r="F1903" s="4" t="s">
        <v>29</v>
      </c>
      <c r="G1903" s="4" t="s">
        <v>29</v>
      </c>
      <c r="H1903" s="4" t="s">
        <v>29</v>
      </c>
      <c r="I1903" s="4" t="s">
        <v>29</v>
      </c>
      <c r="J1903" s="4" t="s">
        <v>29</v>
      </c>
    </row>
    <row r="1904" spans="1:6">
      <c r="A1904" t="n">
        <v>15168</v>
      </c>
      <c r="B1904" s="67" t="n">
        <v>76</v>
      </c>
      <c r="C1904" s="7" t="n">
        <v>0</v>
      </c>
      <c r="D1904" s="7" t="n">
        <v>3</v>
      </c>
      <c r="E1904" s="7" t="n">
        <v>0</v>
      </c>
      <c r="F1904" s="7" t="n">
        <v>1</v>
      </c>
      <c r="G1904" s="7" t="n">
        <v>1</v>
      </c>
      <c r="H1904" s="7" t="n">
        <v>1</v>
      </c>
      <c r="I1904" s="7" t="n">
        <v>1</v>
      </c>
      <c r="J1904" s="7" t="n">
        <v>1000</v>
      </c>
    </row>
    <row r="1905" spans="1:10">
      <c r="A1905" t="s">
        <v>4</v>
      </c>
      <c r="B1905" s="4" t="s">
        <v>5</v>
      </c>
      <c r="C1905" s="4" t="s">
        <v>13</v>
      </c>
      <c r="D1905" s="4" t="s">
        <v>13</v>
      </c>
    </row>
    <row r="1906" spans="1:10">
      <c r="A1906" t="n">
        <v>15192</v>
      </c>
      <c r="B1906" s="70" t="n">
        <v>77</v>
      </c>
      <c r="C1906" s="7" t="n">
        <v>0</v>
      </c>
      <c r="D1906" s="7" t="n">
        <v>3</v>
      </c>
    </row>
    <row r="1907" spans="1:10">
      <c r="A1907" t="s">
        <v>4</v>
      </c>
      <c r="B1907" s="4" t="s">
        <v>5</v>
      </c>
      <c r="C1907" s="4" t="s">
        <v>10</v>
      </c>
    </row>
    <row r="1908" spans="1:10">
      <c r="A1908" t="n">
        <v>15195</v>
      </c>
      <c r="B1908" s="41" t="n">
        <v>16</v>
      </c>
      <c r="C1908" s="7" t="n">
        <v>2000</v>
      </c>
    </row>
    <row r="1909" spans="1:10">
      <c r="A1909" t="s">
        <v>4</v>
      </c>
      <c r="B1909" s="4" t="s">
        <v>5</v>
      </c>
      <c r="C1909" s="4" t="s">
        <v>10</v>
      </c>
      <c r="D1909" s="4" t="s">
        <v>29</v>
      </c>
      <c r="E1909" s="4" t="s">
        <v>29</v>
      </c>
      <c r="F1909" s="4" t="s">
        <v>29</v>
      </c>
      <c r="G1909" s="4" t="s">
        <v>29</v>
      </c>
    </row>
    <row r="1910" spans="1:10">
      <c r="A1910" t="n">
        <v>15198</v>
      </c>
      <c r="B1910" s="58" t="n">
        <v>46</v>
      </c>
      <c r="C1910" s="7" t="n">
        <v>0</v>
      </c>
      <c r="D1910" s="7" t="n">
        <v>-7.94999980926514</v>
      </c>
      <c r="E1910" s="7" t="n">
        <v>12</v>
      </c>
      <c r="F1910" s="7" t="n">
        <v>-173.100006103516</v>
      </c>
      <c r="G1910" s="7" t="n">
        <v>180</v>
      </c>
    </row>
    <row r="1911" spans="1:10">
      <c r="A1911" t="s">
        <v>4</v>
      </c>
      <c r="B1911" s="4" t="s">
        <v>5</v>
      </c>
      <c r="C1911" s="4" t="s">
        <v>10</v>
      </c>
      <c r="D1911" s="4" t="s">
        <v>29</v>
      </c>
      <c r="E1911" s="4" t="s">
        <v>29</v>
      </c>
      <c r="F1911" s="4" t="s">
        <v>29</v>
      </c>
      <c r="G1911" s="4" t="s">
        <v>29</v>
      </c>
    </row>
    <row r="1912" spans="1:10">
      <c r="A1912" t="n">
        <v>15217</v>
      </c>
      <c r="B1912" s="58" t="n">
        <v>46</v>
      </c>
      <c r="C1912" s="7" t="n">
        <v>2</v>
      </c>
      <c r="D1912" s="7" t="n">
        <v>-9.14999961853027</v>
      </c>
      <c r="E1912" s="7" t="n">
        <v>12</v>
      </c>
      <c r="F1912" s="7" t="n">
        <v>-171.949996948242</v>
      </c>
      <c r="G1912" s="7" t="n">
        <v>180</v>
      </c>
    </row>
    <row r="1913" spans="1:10">
      <c r="A1913" t="s">
        <v>4</v>
      </c>
      <c r="B1913" s="4" t="s">
        <v>5</v>
      </c>
      <c r="C1913" s="4" t="s">
        <v>10</v>
      </c>
      <c r="D1913" s="4" t="s">
        <v>29</v>
      </c>
      <c r="E1913" s="4" t="s">
        <v>29</v>
      </c>
      <c r="F1913" s="4" t="s">
        <v>29</v>
      </c>
      <c r="G1913" s="4" t="s">
        <v>29</v>
      </c>
    </row>
    <row r="1914" spans="1:10">
      <c r="A1914" t="n">
        <v>15236</v>
      </c>
      <c r="B1914" s="58" t="n">
        <v>46</v>
      </c>
      <c r="C1914" s="7" t="n">
        <v>4</v>
      </c>
      <c r="D1914" s="7" t="n">
        <v>-8.30000019073486</v>
      </c>
      <c r="E1914" s="7" t="n">
        <v>12</v>
      </c>
      <c r="F1914" s="7" t="n">
        <v>-170.850006103516</v>
      </c>
      <c r="G1914" s="7" t="n">
        <v>180</v>
      </c>
    </row>
    <row r="1915" spans="1:10">
      <c r="A1915" t="s">
        <v>4</v>
      </c>
      <c r="B1915" s="4" t="s">
        <v>5</v>
      </c>
      <c r="C1915" s="4" t="s">
        <v>10</v>
      </c>
      <c r="D1915" s="4" t="s">
        <v>29</v>
      </c>
      <c r="E1915" s="4" t="s">
        <v>29</v>
      </c>
      <c r="F1915" s="4" t="s">
        <v>29</v>
      </c>
      <c r="G1915" s="4" t="s">
        <v>29</v>
      </c>
    </row>
    <row r="1916" spans="1:10">
      <c r="A1916" t="n">
        <v>15255</v>
      </c>
      <c r="B1916" s="58" t="n">
        <v>46</v>
      </c>
      <c r="C1916" s="7" t="n">
        <v>7</v>
      </c>
      <c r="D1916" s="7" t="n">
        <v>-6.90000009536743</v>
      </c>
      <c r="E1916" s="7" t="n">
        <v>12</v>
      </c>
      <c r="F1916" s="7" t="n">
        <v>-172.25</v>
      </c>
      <c r="G1916" s="7" t="n">
        <v>180</v>
      </c>
    </row>
    <row r="1917" spans="1:10">
      <c r="A1917" t="s">
        <v>4</v>
      </c>
      <c r="B1917" s="4" t="s">
        <v>5</v>
      </c>
      <c r="C1917" s="4" t="s">
        <v>10</v>
      </c>
      <c r="D1917" s="4" t="s">
        <v>29</v>
      </c>
      <c r="E1917" s="4" t="s">
        <v>29</v>
      </c>
      <c r="F1917" s="4" t="s">
        <v>29</v>
      </c>
      <c r="G1917" s="4" t="s">
        <v>29</v>
      </c>
    </row>
    <row r="1918" spans="1:10">
      <c r="A1918" t="n">
        <v>15274</v>
      </c>
      <c r="B1918" s="58" t="n">
        <v>46</v>
      </c>
      <c r="C1918" s="7" t="n">
        <v>16</v>
      </c>
      <c r="D1918" s="7" t="n">
        <v>-7.40000009536743</v>
      </c>
      <c r="E1918" s="7" t="n">
        <v>12</v>
      </c>
      <c r="F1918" s="7" t="n">
        <v>-171.149993896484</v>
      </c>
      <c r="G1918" s="7" t="n">
        <v>180</v>
      </c>
    </row>
    <row r="1919" spans="1:10">
      <c r="A1919" t="s">
        <v>4</v>
      </c>
      <c r="B1919" s="4" t="s">
        <v>5</v>
      </c>
      <c r="C1919" s="4" t="s">
        <v>10</v>
      </c>
      <c r="D1919" s="4" t="s">
        <v>29</v>
      </c>
      <c r="E1919" s="4" t="s">
        <v>29</v>
      </c>
      <c r="F1919" s="4" t="s">
        <v>29</v>
      </c>
      <c r="G1919" s="4" t="s">
        <v>29</v>
      </c>
    </row>
    <row r="1920" spans="1:10">
      <c r="A1920" t="n">
        <v>15293</v>
      </c>
      <c r="B1920" s="58" t="n">
        <v>46</v>
      </c>
      <c r="C1920" s="7" t="n">
        <v>7032</v>
      </c>
      <c r="D1920" s="7" t="n">
        <v>-8.39999961853027</v>
      </c>
      <c r="E1920" s="7" t="n">
        <v>12</v>
      </c>
      <c r="F1920" s="7" t="n">
        <v>-172.850006103516</v>
      </c>
      <c r="G1920" s="7" t="n">
        <v>180</v>
      </c>
    </row>
    <row r="1921" spans="1:7">
      <c r="A1921" t="s">
        <v>4</v>
      </c>
      <c r="B1921" s="4" t="s">
        <v>5</v>
      </c>
      <c r="C1921" s="4" t="s">
        <v>10</v>
      </c>
      <c r="D1921" s="4" t="s">
        <v>29</v>
      </c>
      <c r="E1921" s="4" t="s">
        <v>9</v>
      </c>
      <c r="F1921" s="4" t="s">
        <v>29</v>
      </c>
      <c r="G1921" s="4" t="s">
        <v>29</v>
      </c>
      <c r="H1921" s="4" t="s">
        <v>13</v>
      </c>
    </row>
    <row r="1922" spans="1:7">
      <c r="A1922" t="n">
        <v>15312</v>
      </c>
      <c r="B1922" s="50" t="n">
        <v>100</v>
      </c>
      <c r="C1922" s="7" t="n">
        <v>0</v>
      </c>
      <c r="D1922" s="7" t="n">
        <v>-8</v>
      </c>
      <c r="E1922" s="7" t="n">
        <v>1097334784</v>
      </c>
      <c r="F1922" s="7" t="n">
        <v>-174.800003051758</v>
      </c>
      <c r="G1922" s="7" t="n">
        <v>0</v>
      </c>
      <c r="H1922" s="7" t="n">
        <v>0</v>
      </c>
    </row>
    <row r="1923" spans="1:7">
      <c r="A1923" t="s">
        <v>4</v>
      </c>
      <c r="B1923" s="4" t="s">
        <v>5</v>
      </c>
      <c r="C1923" s="4" t="s">
        <v>10</v>
      </c>
      <c r="D1923" s="4" t="s">
        <v>29</v>
      </c>
      <c r="E1923" s="4" t="s">
        <v>9</v>
      </c>
      <c r="F1923" s="4" t="s">
        <v>29</v>
      </c>
      <c r="G1923" s="4" t="s">
        <v>29</v>
      </c>
      <c r="H1923" s="4" t="s">
        <v>13</v>
      </c>
    </row>
    <row r="1924" spans="1:7">
      <c r="A1924" t="n">
        <v>15332</v>
      </c>
      <c r="B1924" s="50" t="n">
        <v>100</v>
      </c>
      <c r="C1924" s="7" t="n">
        <v>2</v>
      </c>
      <c r="D1924" s="7" t="n">
        <v>-8</v>
      </c>
      <c r="E1924" s="7" t="n">
        <v>1097334784</v>
      </c>
      <c r="F1924" s="7" t="n">
        <v>-174.800003051758</v>
      </c>
      <c r="G1924" s="7" t="n">
        <v>0</v>
      </c>
      <c r="H1924" s="7" t="n">
        <v>0</v>
      </c>
    </row>
    <row r="1925" spans="1:7">
      <c r="A1925" t="s">
        <v>4</v>
      </c>
      <c r="B1925" s="4" t="s">
        <v>5</v>
      </c>
      <c r="C1925" s="4" t="s">
        <v>10</v>
      </c>
      <c r="D1925" s="4" t="s">
        <v>29</v>
      </c>
      <c r="E1925" s="4" t="s">
        <v>9</v>
      </c>
      <c r="F1925" s="4" t="s">
        <v>29</v>
      </c>
      <c r="G1925" s="4" t="s">
        <v>29</v>
      </c>
      <c r="H1925" s="4" t="s">
        <v>13</v>
      </c>
    </row>
    <row r="1926" spans="1:7">
      <c r="A1926" t="n">
        <v>15352</v>
      </c>
      <c r="B1926" s="50" t="n">
        <v>100</v>
      </c>
      <c r="C1926" s="7" t="n">
        <v>4</v>
      </c>
      <c r="D1926" s="7" t="n">
        <v>-8</v>
      </c>
      <c r="E1926" s="7" t="n">
        <v>1097334784</v>
      </c>
      <c r="F1926" s="7" t="n">
        <v>-174.800003051758</v>
      </c>
      <c r="G1926" s="7" t="n">
        <v>0</v>
      </c>
      <c r="H1926" s="7" t="n">
        <v>0</v>
      </c>
    </row>
    <row r="1927" spans="1:7">
      <c r="A1927" t="s">
        <v>4</v>
      </c>
      <c r="B1927" s="4" t="s">
        <v>5</v>
      </c>
      <c r="C1927" s="4" t="s">
        <v>10</v>
      </c>
      <c r="D1927" s="4" t="s">
        <v>29</v>
      </c>
      <c r="E1927" s="4" t="s">
        <v>9</v>
      </c>
      <c r="F1927" s="4" t="s">
        <v>29</v>
      </c>
      <c r="G1927" s="4" t="s">
        <v>29</v>
      </c>
      <c r="H1927" s="4" t="s">
        <v>13</v>
      </c>
    </row>
    <row r="1928" spans="1:7">
      <c r="A1928" t="n">
        <v>15372</v>
      </c>
      <c r="B1928" s="50" t="n">
        <v>100</v>
      </c>
      <c r="C1928" s="7" t="n">
        <v>7</v>
      </c>
      <c r="D1928" s="7" t="n">
        <v>-8</v>
      </c>
      <c r="E1928" s="7" t="n">
        <v>1097334784</v>
      </c>
      <c r="F1928" s="7" t="n">
        <v>-174.800003051758</v>
      </c>
      <c r="G1928" s="7" t="n">
        <v>0</v>
      </c>
      <c r="H1928" s="7" t="n">
        <v>0</v>
      </c>
    </row>
    <row r="1929" spans="1:7">
      <c r="A1929" t="s">
        <v>4</v>
      </c>
      <c r="B1929" s="4" t="s">
        <v>5</v>
      </c>
      <c r="C1929" s="4" t="s">
        <v>10</v>
      </c>
      <c r="D1929" s="4" t="s">
        <v>29</v>
      </c>
      <c r="E1929" s="4" t="s">
        <v>9</v>
      </c>
      <c r="F1929" s="4" t="s">
        <v>29</v>
      </c>
      <c r="G1929" s="4" t="s">
        <v>29</v>
      </c>
      <c r="H1929" s="4" t="s">
        <v>13</v>
      </c>
    </row>
    <row r="1930" spans="1:7">
      <c r="A1930" t="n">
        <v>15392</v>
      </c>
      <c r="B1930" s="50" t="n">
        <v>100</v>
      </c>
      <c r="C1930" s="7" t="n">
        <v>16</v>
      </c>
      <c r="D1930" s="7" t="n">
        <v>-8</v>
      </c>
      <c r="E1930" s="7" t="n">
        <v>1097334784</v>
      </c>
      <c r="F1930" s="7" t="n">
        <v>-174.800003051758</v>
      </c>
      <c r="G1930" s="7" t="n">
        <v>0</v>
      </c>
      <c r="H1930" s="7" t="n">
        <v>0</v>
      </c>
    </row>
    <row r="1931" spans="1:7">
      <c r="A1931" t="s">
        <v>4</v>
      </c>
      <c r="B1931" s="4" t="s">
        <v>5</v>
      </c>
      <c r="C1931" s="4" t="s">
        <v>10</v>
      </c>
      <c r="D1931" s="4" t="s">
        <v>29</v>
      </c>
      <c r="E1931" s="4" t="s">
        <v>9</v>
      </c>
      <c r="F1931" s="4" t="s">
        <v>29</v>
      </c>
      <c r="G1931" s="4" t="s">
        <v>29</v>
      </c>
      <c r="H1931" s="4" t="s">
        <v>13</v>
      </c>
    </row>
    <row r="1932" spans="1:7">
      <c r="A1932" t="n">
        <v>15412</v>
      </c>
      <c r="B1932" s="50" t="n">
        <v>100</v>
      </c>
      <c r="C1932" s="7" t="n">
        <v>7032</v>
      </c>
      <c r="D1932" s="7" t="n">
        <v>-8</v>
      </c>
      <c r="E1932" s="7" t="n">
        <v>1097334784</v>
      </c>
      <c r="F1932" s="7" t="n">
        <v>-174.800003051758</v>
      </c>
      <c r="G1932" s="7" t="n">
        <v>0</v>
      </c>
      <c r="H1932" s="7" t="n">
        <v>0</v>
      </c>
    </row>
    <row r="1933" spans="1:7">
      <c r="A1933" t="s">
        <v>4</v>
      </c>
      <c r="B1933" s="4" t="s">
        <v>5</v>
      </c>
      <c r="C1933" s="4" t="s">
        <v>10</v>
      </c>
      <c r="D1933" s="4" t="s">
        <v>10</v>
      </c>
      <c r="E1933" s="4" t="s">
        <v>10</v>
      </c>
      <c r="F1933" s="4" t="s">
        <v>9</v>
      </c>
      <c r="G1933" s="4" t="s">
        <v>9</v>
      </c>
      <c r="H1933" s="4" t="s">
        <v>9</v>
      </c>
    </row>
    <row r="1934" spans="1:7">
      <c r="A1934" t="n">
        <v>15432</v>
      </c>
      <c r="B1934" s="71" t="n">
        <v>61</v>
      </c>
      <c r="C1934" s="7" t="n">
        <v>0</v>
      </c>
      <c r="D1934" s="7" t="n">
        <v>65535</v>
      </c>
      <c r="E1934" s="7" t="n">
        <v>1</v>
      </c>
      <c r="F1934" s="7" t="n">
        <v>-1056964608</v>
      </c>
      <c r="G1934" s="7" t="n">
        <v>1097334784</v>
      </c>
      <c r="H1934" s="7" t="n">
        <v>-1020343091</v>
      </c>
    </row>
    <row r="1935" spans="1:7">
      <c r="A1935" t="s">
        <v>4</v>
      </c>
      <c r="B1935" s="4" t="s">
        <v>5</v>
      </c>
      <c r="C1935" s="4" t="s">
        <v>10</v>
      </c>
      <c r="D1935" s="4" t="s">
        <v>10</v>
      </c>
      <c r="E1935" s="4" t="s">
        <v>10</v>
      </c>
      <c r="F1935" s="4" t="s">
        <v>9</v>
      </c>
      <c r="G1935" s="4" t="s">
        <v>9</v>
      </c>
      <c r="H1935" s="4" t="s">
        <v>9</v>
      </c>
    </row>
    <row r="1936" spans="1:7">
      <c r="A1936" t="n">
        <v>15451</v>
      </c>
      <c r="B1936" s="71" t="n">
        <v>61</v>
      </c>
      <c r="C1936" s="7" t="n">
        <v>2</v>
      </c>
      <c r="D1936" s="7" t="n">
        <v>65535</v>
      </c>
      <c r="E1936" s="7" t="n">
        <v>1</v>
      </c>
      <c r="F1936" s="7" t="n">
        <v>-1056964608</v>
      </c>
      <c r="G1936" s="7" t="n">
        <v>1097334784</v>
      </c>
      <c r="H1936" s="7" t="n">
        <v>-1020343091</v>
      </c>
    </row>
    <row r="1937" spans="1:8">
      <c r="A1937" t="s">
        <v>4</v>
      </c>
      <c r="B1937" s="4" t="s">
        <v>5</v>
      </c>
      <c r="C1937" s="4" t="s">
        <v>10</v>
      </c>
      <c r="D1937" s="4" t="s">
        <v>10</v>
      </c>
      <c r="E1937" s="4" t="s">
        <v>10</v>
      </c>
      <c r="F1937" s="4" t="s">
        <v>9</v>
      </c>
      <c r="G1937" s="4" t="s">
        <v>9</v>
      </c>
      <c r="H1937" s="4" t="s">
        <v>9</v>
      </c>
    </row>
    <row r="1938" spans="1:8">
      <c r="A1938" t="n">
        <v>15470</v>
      </c>
      <c r="B1938" s="71" t="n">
        <v>61</v>
      </c>
      <c r="C1938" s="7" t="n">
        <v>4</v>
      </c>
      <c r="D1938" s="7" t="n">
        <v>65535</v>
      </c>
      <c r="E1938" s="7" t="n">
        <v>1</v>
      </c>
      <c r="F1938" s="7" t="n">
        <v>-1056964608</v>
      </c>
      <c r="G1938" s="7" t="n">
        <v>1097334784</v>
      </c>
      <c r="H1938" s="7" t="n">
        <v>-1020343091</v>
      </c>
    </row>
    <row r="1939" spans="1:8">
      <c r="A1939" t="s">
        <v>4</v>
      </c>
      <c r="B1939" s="4" t="s">
        <v>5</v>
      </c>
      <c r="C1939" s="4" t="s">
        <v>10</v>
      </c>
      <c r="D1939" s="4" t="s">
        <v>10</v>
      </c>
      <c r="E1939" s="4" t="s">
        <v>10</v>
      </c>
      <c r="F1939" s="4" t="s">
        <v>9</v>
      </c>
      <c r="G1939" s="4" t="s">
        <v>9</v>
      </c>
      <c r="H1939" s="4" t="s">
        <v>9</v>
      </c>
    </row>
    <row r="1940" spans="1:8">
      <c r="A1940" t="n">
        <v>15489</v>
      </c>
      <c r="B1940" s="71" t="n">
        <v>61</v>
      </c>
      <c r="C1940" s="7" t="n">
        <v>7</v>
      </c>
      <c r="D1940" s="7" t="n">
        <v>65535</v>
      </c>
      <c r="E1940" s="7" t="n">
        <v>1</v>
      </c>
      <c r="F1940" s="7" t="n">
        <v>-1056964608</v>
      </c>
      <c r="G1940" s="7" t="n">
        <v>1097334784</v>
      </c>
      <c r="H1940" s="7" t="n">
        <v>-1020343091</v>
      </c>
    </row>
    <row r="1941" spans="1:8">
      <c r="A1941" t="s">
        <v>4</v>
      </c>
      <c r="B1941" s="4" t="s">
        <v>5</v>
      </c>
      <c r="C1941" s="4" t="s">
        <v>10</v>
      </c>
      <c r="D1941" s="4" t="s">
        <v>10</v>
      </c>
      <c r="E1941" s="4" t="s">
        <v>10</v>
      </c>
      <c r="F1941" s="4" t="s">
        <v>9</v>
      </c>
      <c r="G1941" s="4" t="s">
        <v>9</v>
      </c>
      <c r="H1941" s="4" t="s">
        <v>9</v>
      </c>
    </row>
    <row r="1942" spans="1:8">
      <c r="A1942" t="n">
        <v>15508</v>
      </c>
      <c r="B1942" s="71" t="n">
        <v>61</v>
      </c>
      <c r="C1942" s="7" t="n">
        <v>16</v>
      </c>
      <c r="D1942" s="7" t="n">
        <v>65535</v>
      </c>
      <c r="E1942" s="7" t="n">
        <v>1</v>
      </c>
      <c r="F1942" s="7" t="n">
        <v>-1056964608</v>
      </c>
      <c r="G1942" s="7" t="n">
        <v>1097334784</v>
      </c>
      <c r="H1942" s="7" t="n">
        <v>-1020343091</v>
      </c>
    </row>
    <row r="1943" spans="1:8">
      <c r="A1943" t="s">
        <v>4</v>
      </c>
      <c r="B1943" s="4" t="s">
        <v>5</v>
      </c>
      <c r="C1943" s="4" t="s">
        <v>10</v>
      </c>
      <c r="D1943" s="4" t="s">
        <v>10</v>
      </c>
      <c r="E1943" s="4" t="s">
        <v>10</v>
      </c>
      <c r="F1943" s="4" t="s">
        <v>9</v>
      </c>
      <c r="G1943" s="4" t="s">
        <v>9</v>
      </c>
      <c r="H1943" s="4" t="s">
        <v>9</v>
      </c>
    </row>
    <row r="1944" spans="1:8">
      <c r="A1944" t="n">
        <v>15527</v>
      </c>
      <c r="B1944" s="71" t="n">
        <v>61</v>
      </c>
      <c r="C1944" s="7" t="n">
        <v>7032</v>
      </c>
      <c r="D1944" s="7" t="n">
        <v>65535</v>
      </c>
      <c r="E1944" s="7" t="n">
        <v>1</v>
      </c>
      <c r="F1944" s="7" t="n">
        <v>-1056964608</v>
      </c>
      <c r="G1944" s="7" t="n">
        <v>1097334784</v>
      </c>
      <c r="H1944" s="7" t="n">
        <v>-1020343091</v>
      </c>
    </row>
    <row r="1945" spans="1:8">
      <c r="A1945" t="s">
        <v>4</v>
      </c>
      <c r="B1945" s="4" t="s">
        <v>5</v>
      </c>
      <c r="C1945" s="4" t="s">
        <v>13</v>
      </c>
      <c r="D1945" s="4" t="s">
        <v>13</v>
      </c>
      <c r="E1945" s="4" t="s">
        <v>29</v>
      </c>
      <c r="F1945" s="4" t="s">
        <v>29</v>
      </c>
      <c r="G1945" s="4" t="s">
        <v>29</v>
      </c>
      <c r="H1945" s="4" t="s">
        <v>10</v>
      </c>
    </row>
    <row r="1946" spans="1:8">
      <c r="A1946" t="n">
        <v>15546</v>
      </c>
      <c r="B1946" s="52" t="n">
        <v>45</v>
      </c>
      <c r="C1946" s="7" t="n">
        <v>2</v>
      </c>
      <c r="D1946" s="7" t="n">
        <v>3</v>
      </c>
      <c r="E1946" s="7" t="n">
        <v>-7.94999980926514</v>
      </c>
      <c r="F1946" s="7" t="n">
        <v>13.75</v>
      </c>
      <c r="G1946" s="7" t="n">
        <v>-173.100006103516</v>
      </c>
      <c r="H1946" s="7" t="n">
        <v>0</v>
      </c>
    </row>
    <row r="1947" spans="1:8">
      <c r="A1947" t="s">
        <v>4</v>
      </c>
      <c r="B1947" s="4" t="s">
        <v>5</v>
      </c>
      <c r="C1947" s="4" t="s">
        <v>13</v>
      </c>
      <c r="D1947" s="4" t="s">
        <v>13</v>
      </c>
      <c r="E1947" s="4" t="s">
        <v>29</v>
      </c>
      <c r="F1947" s="4" t="s">
        <v>29</v>
      </c>
      <c r="G1947" s="4" t="s">
        <v>29</v>
      </c>
      <c r="H1947" s="4" t="s">
        <v>10</v>
      </c>
      <c r="I1947" s="4" t="s">
        <v>13</v>
      </c>
    </row>
    <row r="1948" spans="1:8">
      <c r="A1948" t="n">
        <v>15563</v>
      </c>
      <c r="B1948" s="52" t="n">
        <v>45</v>
      </c>
      <c r="C1948" s="7" t="n">
        <v>4</v>
      </c>
      <c r="D1948" s="7" t="n">
        <v>3</v>
      </c>
      <c r="E1948" s="7" t="n">
        <v>358.75</v>
      </c>
      <c r="F1948" s="7" t="n">
        <v>38.2000007629395</v>
      </c>
      <c r="G1948" s="7" t="n">
        <v>0</v>
      </c>
      <c r="H1948" s="7" t="n">
        <v>0</v>
      </c>
      <c r="I1948" s="7" t="n">
        <v>0</v>
      </c>
    </row>
    <row r="1949" spans="1:8">
      <c r="A1949" t="s">
        <v>4</v>
      </c>
      <c r="B1949" s="4" t="s">
        <v>5</v>
      </c>
      <c r="C1949" s="4" t="s">
        <v>13</v>
      </c>
      <c r="D1949" s="4" t="s">
        <v>13</v>
      </c>
      <c r="E1949" s="4" t="s">
        <v>29</v>
      </c>
      <c r="F1949" s="4" t="s">
        <v>10</v>
      </c>
    </row>
    <row r="1950" spans="1:8">
      <c r="A1950" t="n">
        <v>15581</v>
      </c>
      <c r="B1950" s="52" t="n">
        <v>45</v>
      </c>
      <c r="C1950" s="7" t="n">
        <v>5</v>
      </c>
      <c r="D1950" s="7" t="n">
        <v>3</v>
      </c>
      <c r="E1950" s="7" t="n">
        <v>6.5</v>
      </c>
      <c r="F1950" s="7" t="n">
        <v>0</v>
      </c>
    </row>
    <row r="1951" spans="1:8">
      <c r="A1951" t="s">
        <v>4</v>
      </c>
      <c r="B1951" s="4" t="s">
        <v>5</v>
      </c>
      <c r="C1951" s="4" t="s">
        <v>13</v>
      </c>
      <c r="D1951" s="4" t="s">
        <v>13</v>
      </c>
      <c r="E1951" s="4" t="s">
        <v>29</v>
      </c>
      <c r="F1951" s="4" t="s">
        <v>10</v>
      </c>
    </row>
    <row r="1952" spans="1:8">
      <c r="A1952" t="n">
        <v>15590</v>
      </c>
      <c r="B1952" s="52" t="n">
        <v>45</v>
      </c>
      <c r="C1952" s="7" t="n">
        <v>11</v>
      </c>
      <c r="D1952" s="7" t="n">
        <v>3</v>
      </c>
      <c r="E1952" s="7" t="n">
        <v>28.7999992370605</v>
      </c>
      <c r="F1952" s="7" t="n">
        <v>0</v>
      </c>
    </row>
    <row r="1953" spans="1:9">
      <c r="A1953" t="s">
        <v>4</v>
      </c>
      <c r="B1953" s="4" t="s">
        <v>5</v>
      </c>
      <c r="C1953" s="4" t="s">
        <v>13</v>
      </c>
      <c r="D1953" s="4" t="s">
        <v>13</v>
      </c>
      <c r="E1953" s="4" t="s">
        <v>29</v>
      </c>
      <c r="F1953" s="4" t="s">
        <v>29</v>
      </c>
      <c r="G1953" s="4" t="s">
        <v>29</v>
      </c>
      <c r="H1953" s="4" t="s">
        <v>10</v>
      </c>
    </row>
    <row r="1954" spans="1:9">
      <c r="A1954" t="n">
        <v>15599</v>
      </c>
      <c r="B1954" s="52" t="n">
        <v>45</v>
      </c>
      <c r="C1954" s="7" t="n">
        <v>2</v>
      </c>
      <c r="D1954" s="7" t="n">
        <v>3</v>
      </c>
      <c r="E1954" s="7" t="n">
        <v>-7.94999980926514</v>
      </c>
      <c r="F1954" s="7" t="n">
        <v>13.25</v>
      </c>
      <c r="G1954" s="7" t="n">
        <v>-173.100006103516</v>
      </c>
      <c r="H1954" s="7" t="n">
        <v>3000</v>
      </c>
    </row>
    <row r="1955" spans="1:9">
      <c r="A1955" t="s">
        <v>4</v>
      </c>
      <c r="B1955" s="4" t="s">
        <v>5</v>
      </c>
      <c r="C1955" s="4" t="s">
        <v>13</v>
      </c>
      <c r="D1955" s="4" t="s">
        <v>13</v>
      </c>
      <c r="E1955" s="4" t="s">
        <v>29</v>
      </c>
      <c r="F1955" s="4" t="s">
        <v>10</v>
      </c>
    </row>
    <row r="1956" spans="1:9">
      <c r="A1956" t="n">
        <v>15616</v>
      </c>
      <c r="B1956" s="52" t="n">
        <v>45</v>
      </c>
      <c r="C1956" s="7" t="n">
        <v>5</v>
      </c>
      <c r="D1956" s="7" t="n">
        <v>3</v>
      </c>
      <c r="E1956" s="7" t="n">
        <v>7</v>
      </c>
      <c r="F1956" s="7" t="n">
        <v>3000</v>
      </c>
    </row>
    <row r="1957" spans="1:9">
      <c r="A1957" t="s">
        <v>4</v>
      </c>
      <c r="B1957" s="4" t="s">
        <v>5</v>
      </c>
      <c r="C1957" s="4" t="s">
        <v>13</v>
      </c>
      <c r="D1957" s="4" t="s">
        <v>10</v>
      </c>
      <c r="E1957" s="4" t="s">
        <v>9</v>
      </c>
      <c r="F1957" s="4" t="s">
        <v>10</v>
      </c>
    </row>
    <row r="1958" spans="1:9">
      <c r="A1958" t="n">
        <v>15625</v>
      </c>
      <c r="B1958" s="16" t="n">
        <v>50</v>
      </c>
      <c r="C1958" s="7" t="n">
        <v>3</v>
      </c>
      <c r="D1958" s="7" t="n">
        <v>8121</v>
      </c>
      <c r="E1958" s="7" t="n">
        <v>1060320051</v>
      </c>
      <c r="F1958" s="7" t="n">
        <v>1000</v>
      </c>
    </row>
    <row r="1959" spans="1:9">
      <c r="A1959" t="s">
        <v>4</v>
      </c>
      <c r="B1959" s="4" t="s">
        <v>5</v>
      </c>
      <c r="C1959" s="4" t="s">
        <v>13</v>
      </c>
      <c r="D1959" s="4" t="s">
        <v>29</v>
      </c>
      <c r="E1959" s="4" t="s">
        <v>10</v>
      </c>
      <c r="F1959" s="4" t="s">
        <v>13</v>
      </c>
    </row>
    <row r="1960" spans="1:9">
      <c r="A1960" t="n">
        <v>15635</v>
      </c>
      <c r="B1960" s="69" t="n">
        <v>49</v>
      </c>
      <c r="C1960" s="7" t="n">
        <v>3</v>
      </c>
      <c r="D1960" s="7" t="n">
        <v>1</v>
      </c>
      <c r="E1960" s="7" t="n">
        <v>1000</v>
      </c>
      <c r="F1960" s="7" t="n">
        <v>0</v>
      </c>
    </row>
    <row r="1961" spans="1:9">
      <c r="A1961" t="s">
        <v>4</v>
      </c>
      <c r="B1961" s="4" t="s">
        <v>5</v>
      </c>
      <c r="C1961" s="4" t="s">
        <v>13</v>
      </c>
      <c r="D1961" s="4" t="s">
        <v>13</v>
      </c>
      <c r="E1961" s="4" t="s">
        <v>13</v>
      </c>
      <c r="F1961" s="4" t="s">
        <v>29</v>
      </c>
      <c r="G1961" s="4" t="s">
        <v>29</v>
      </c>
      <c r="H1961" s="4" t="s">
        <v>29</v>
      </c>
      <c r="I1961" s="4" t="s">
        <v>29</v>
      </c>
      <c r="J1961" s="4" t="s">
        <v>29</v>
      </c>
    </row>
    <row r="1962" spans="1:9">
      <c r="A1962" t="n">
        <v>15644</v>
      </c>
      <c r="B1962" s="67" t="n">
        <v>76</v>
      </c>
      <c r="C1962" s="7" t="n">
        <v>0</v>
      </c>
      <c r="D1962" s="7" t="n">
        <v>3</v>
      </c>
      <c r="E1962" s="7" t="n">
        <v>0</v>
      </c>
      <c r="F1962" s="7" t="n">
        <v>1</v>
      </c>
      <c r="G1962" s="7" t="n">
        <v>1</v>
      </c>
      <c r="H1962" s="7" t="n">
        <v>1</v>
      </c>
      <c r="I1962" s="7" t="n">
        <v>0</v>
      </c>
      <c r="J1962" s="7" t="n">
        <v>1000</v>
      </c>
    </row>
    <row r="1963" spans="1:9">
      <c r="A1963" t="s">
        <v>4</v>
      </c>
      <c r="B1963" s="4" t="s">
        <v>5</v>
      </c>
      <c r="C1963" s="4" t="s">
        <v>13</v>
      </c>
      <c r="D1963" s="4" t="s">
        <v>13</v>
      </c>
    </row>
    <row r="1964" spans="1:9">
      <c r="A1964" t="n">
        <v>15668</v>
      </c>
      <c r="B1964" s="70" t="n">
        <v>77</v>
      </c>
      <c r="C1964" s="7" t="n">
        <v>0</v>
      </c>
      <c r="D1964" s="7" t="n">
        <v>3</v>
      </c>
    </row>
    <row r="1965" spans="1:9">
      <c r="A1965" t="s">
        <v>4</v>
      </c>
      <c r="B1965" s="4" t="s">
        <v>5</v>
      </c>
      <c r="C1965" s="4" t="s">
        <v>13</v>
      </c>
      <c r="D1965" s="4" t="s">
        <v>10</v>
      </c>
    </row>
    <row r="1966" spans="1:9">
      <c r="A1966" t="n">
        <v>15671</v>
      </c>
      <c r="B1966" s="52" t="n">
        <v>45</v>
      </c>
      <c r="C1966" s="7" t="n">
        <v>7</v>
      </c>
      <c r="D1966" s="7" t="n">
        <v>255</v>
      </c>
    </row>
    <row r="1967" spans="1:9">
      <c r="A1967" t="s">
        <v>4</v>
      </c>
      <c r="B1967" s="4" t="s">
        <v>5</v>
      </c>
      <c r="C1967" s="4" t="s">
        <v>13</v>
      </c>
      <c r="D1967" s="4" t="s">
        <v>10</v>
      </c>
      <c r="E1967" s="4" t="s">
        <v>6</v>
      </c>
    </row>
    <row r="1968" spans="1:9">
      <c r="A1968" t="n">
        <v>15675</v>
      </c>
      <c r="B1968" s="53" t="n">
        <v>51</v>
      </c>
      <c r="C1968" s="7" t="n">
        <v>4</v>
      </c>
      <c r="D1968" s="7" t="n">
        <v>0</v>
      </c>
      <c r="E1968" s="7" t="s">
        <v>183</v>
      </c>
    </row>
    <row r="1969" spans="1:10">
      <c r="A1969" t="s">
        <v>4</v>
      </c>
      <c r="B1969" s="4" t="s">
        <v>5</v>
      </c>
      <c r="C1969" s="4" t="s">
        <v>10</v>
      </c>
    </row>
    <row r="1970" spans="1:10">
      <c r="A1970" t="n">
        <v>15689</v>
      </c>
      <c r="B1970" s="41" t="n">
        <v>16</v>
      </c>
      <c r="C1970" s="7" t="n">
        <v>0</v>
      </c>
    </row>
    <row r="1971" spans="1:10">
      <c r="A1971" t="s">
        <v>4</v>
      </c>
      <c r="B1971" s="4" t="s">
        <v>5</v>
      </c>
      <c r="C1971" s="4" t="s">
        <v>10</v>
      </c>
      <c r="D1971" s="4" t="s">
        <v>77</v>
      </c>
      <c r="E1971" s="4" t="s">
        <v>13</v>
      </c>
      <c r="F1971" s="4" t="s">
        <v>13</v>
      </c>
      <c r="G1971" s="4" t="s">
        <v>77</v>
      </c>
      <c r="H1971" s="4" t="s">
        <v>13</v>
      </c>
      <c r="I1971" s="4" t="s">
        <v>13</v>
      </c>
    </row>
    <row r="1972" spans="1:10">
      <c r="A1972" t="n">
        <v>15692</v>
      </c>
      <c r="B1972" s="54" t="n">
        <v>26</v>
      </c>
      <c r="C1972" s="7" t="n">
        <v>0</v>
      </c>
      <c r="D1972" s="7" t="s">
        <v>184</v>
      </c>
      <c r="E1972" s="7" t="n">
        <v>2</v>
      </c>
      <c r="F1972" s="7" t="n">
        <v>3</v>
      </c>
      <c r="G1972" s="7" t="s">
        <v>185</v>
      </c>
      <c r="H1972" s="7" t="n">
        <v>2</v>
      </c>
      <c r="I1972" s="7" t="n">
        <v>0</v>
      </c>
    </row>
    <row r="1973" spans="1:10">
      <c r="A1973" t="s">
        <v>4</v>
      </c>
      <c r="B1973" s="4" t="s">
        <v>5</v>
      </c>
    </row>
    <row r="1974" spans="1:10">
      <c r="A1974" t="n">
        <v>15799</v>
      </c>
      <c r="B1974" s="34" t="n">
        <v>28</v>
      </c>
    </row>
    <row r="1975" spans="1:10">
      <c r="A1975" t="s">
        <v>4</v>
      </c>
      <c r="B1975" s="4" t="s">
        <v>5</v>
      </c>
      <c r="C1975" s="4" t="s">
        <v>13</v>
      </c>
      <c r="D1975" s="4" t="s">
        <v>10</v>
      </c>
      <c r="E1975" s="4" t="s">
        <v>6</v>
      </c>
    </row>
    <row r="1976" spans="1:10">
      <c r="A1976" t="n">
        <v>15800</v>
      </c>
      <c r="B1976" s="53" t="n">
        <v>51</v>
      </c>
      <c r="C1976" s="7" t="n">
        <v>4</v>
      </c>
      <c r="D1976" s="7" t="n">
        <v>7032</v>
      </c>
      <c r="E1976" s="7" t="s">
        <v>186</v>
      </c>
    </row>
    <row r="1977" spans="1:10">
      <c r="A1977" t="s">
        <v>4</v>
      </c>
      <c r="B1977" s="4" t="s">
        <v>5</v>
      </c>
      <c r="C1977" s="4" t="s">
        <v>10</v>
      </c>
    </row>
    <row r="1978" spans="1:10">
      <c r="A1978" t="n">
        <v>15814</v>
      </c>
      <c r="B1978" s="41" t="n">
        <v>16</v>
      </c>
      <c r="C1978" s="7" t="n">
        <v>0</v>
      </c>
    </row>
    <row r="1979" spans="1:10">
      <c r="A1979" t="s">
        <v>4</v>
      </c>
      <c r="B1979" s="4" t="s">
        <v>5</v>
      </c>
      <c r="C1979" s="4" t="s">
        <v>10</v>
      </c>
      <c r="D1979" s="4" t="s">
        <v>77</v>
      </c>
      <c r="E1979" s="4" t="s">
        <v>13</v>
      </c>
      <c r="F1979" s="4" t="s">
        <v>13</v>
      </c>
    </row>
    <row r="1980" spans="1:10">
      <c r="A1980" t="n">
        <v>15817</v>
      </c>
      <c r="B1980" s="54" t="n">
        <v>26</v>
      </c>
      <c r="C1980" s="7" t="n">
        <v>7032</v>
      </c>
      <c r="D1980" s="7" t="s">
        <v>187</v>
      </c>
      <c r="E1980" s="7" t="n">
        <v>2</v>
      </c>
      <c r="F1980" s="7" t="n">
        <v>0</v>
      </c>
    </row>
    <row r="1981" spans="1:10">
      <c r="A1981" t="s">
        <v>4</v>
      </c>
      <c r="B1981" s="4" t="s">
        <v>5</v>
      </c>
    </row>
    <row r="1982" spans="1:10">
      <c r="A1982" t="n">
        <v>15828</v>
      </c>
      <c r="B1982" s="34" t="n">
        <v>28</v>
      </c>
    </row>
    <row r="1983" spans="1:10">
      <c r="A1983" t="s">
        <v>4</v>
      </c>
      <c r="B1983" s="4" t="s">
        <v>5</v>
      </c>
      <c r="C1983" s="4" t="s">
        <v>10</v>
      </c>
      <c r="D1983" s="4" t="s">
        <v>29</v>
      </c>
      <c r="E1983" s="4" t="s">
        <v>29</v>
      </c>
      <c r="F1983" s="4" t="s">
        <v>29</v>
      </c>
      <c r="G1983" s="4" t="s">
        <v>10</v>
      </c>
      <c r="H1983" s="4" t="s">
        <v>10</v>
      </c>
    </row>
    <row r="1984" spans="1:10">
      <c r="A1984" t="n">
        <v>15829</v>
      </c>
      <c r="B1984" s="72" t="n">
        <v>60</v>
      </c>
      <c r="C1984" s="7" t="n">
        <v>0</v>
      </c>
      <c r="D1984" s="7" t="n">
        <v>0</v>
      </c>
      <c r="E1984" s="7" t="n">
        <v>0</v>
      </c>
      <c r="F1984" s="7" t="n">
        <v>0</v>
      </c>
      <c r="G1984" s="7" t="n">
        <v>300</v>
      </c>
      <c r="H1984" s="7" t="n">
        <v>0</v>
      </c>
    </row>
    <row r="1985" spans="1:9">
      <c r="A1985" t="s">
        <v>4</v>
      </c>
      <c r="B1985" s="4" t="s">
        <v>5</v>
      </c>
      <c r="C1985" s="4" t="s">
        <v>10</v>
      </c>
      <c r="D1985" s="4" t="s">
        <v>10</v>
      </c>
      <c r="E1985" s="4" t="s">
        <v>10</v>
      </c>
    </row>
    <row r="1986" spans="1:9">
      <c r="A1986" t="n">
        <v>15848</v>
      </c>
      <c r="B1986" s="71" t="n">
        <v>61</v>
      </c>
      <c r="C1986" s="7" t="n">
        <v>0</v>
      </c>
      <c r="D1986" s="7" t="n">
        <v>7032</v>
      </c>
      <c r="E1986" s="7" t="n">
        <v>1000</v>
      </c>
    </row>
    <row r="1987" spans="1:9">
      <c r="A1987" t="s">
        <v>4</v>
      </c>
      <c r="B1987" s="4" t="s">
        <v>5</v>
      </c>
      <c r="C1987" s="4" t="s">
        <v>10</v>
      </c>
    </row>
    <row r="1988" spans="1:9">
      <c r="A1988" t="n">
        <v>15855</v>
      </c>
      <c r="B1988" s="41" t="n">
        <v>16</v>
      </c>
      <c r="C1988" s="7" t="n">
        <v>1000</v>
      </c>
    </row>
    <row r="1989" spans="1:9">
      <c r="A1989" t="s">
        <v>4</v>
      </c>
      <c r="B1989" s="4" t="s">
        <v>5</v>
      </c>
      <c r="C1989" s="4" t="s">
        <v>13</v>
      </c>
      <c r="D1989" s="4" t="s">
        <v>10</v>
      </c>
      <c r="E1989" s="4" t="s">
        <v>6</v>
      </c>
    </row>
    <row r="1990" spans="1:9">
      <c r="A1990" t="n">
        <v>15858</v>
      </c>
      <c r="B1990" s="53" t="n">
        <v>51</v>
      </c>
      <c r="C1990" s="7" t="n">
        <v>4</v>
      </c>
      <c r="D1990" s="7" t="n">
        <v>0</v>
      </c>
      <c r="E1990" s="7" t="s">
        <v>188</v>
      </c>
    </row>
    <row r="1991" spans="1:9">
      <c r="A1991" t="s">
        <v>4</v>
      </c>
      <c r="B1991" s="4" t="s">
        <v>5</v>
      </c>
      <c r="C1991" s="4" t="s">
        <v>10</v>
      </c>
    </row>
    <row r="1992" spans="1:9">
      <c r="A1992" t="n">
        <v>15872</v>
      </c>
      <c r="B1992" s="41" t="n">
        <v>16</v>
      </c>
      <c r="C1992" s="7" t="n">
        <v>0</v>
      </c>
    </row>
    <row r="1993" spans="1:9">
      <c r="A1993" t="s">
        <v>4</v>
      </c>
      <c r="B1993" s="4" t="s">
        <v>5</v>
      </c>
      <c r="C1993" s="4" t="s">
        <v>10</v>
      </c>
      <c r="D1993" s="4" t="s">
        <v>77</v>
      </c>
      <c r="E1993" s="4" t="s">
        <v>13</v>
      </c>
      <c r="F1993" s="4" t="s">
        <v>13</v>
      </c>
    </row>
    <row r="1994" spans="1:9">
      <c r="A1994" t="n">
        <v>15875</v>
      </c>
      <c r="B1994" s="54" t="n">
        <v>26</v>
      </c>
      <c r="C1994" s="7" t="n">
        <v>0</v>
      </c>
      <c r="D1994" s="7" t="s">
        <v>189</v>
      </c>
      <c r="E1994" s="7" t="n">
        <v>2</v>
      </c>
      <c r="F1994" s="7" t="n">
        <v>0</v>
      </c>
    </row>
    <row r="1995" spans="1:9">
      <c r="A1995" t="s">
        <v>4</v>
      </c>
      <c r="B1995" s="4" t="s">
        <v>5</v>
      </c>
    </row>
    <row r="1996" spans="1:9">
      <c r="A1996" t="n">
        <v>15945</v>
      </c>
      <c r="B1996" s="34" t="n">
        <v>28</v>
      </c>
    </row>
    <row r="1997" spans="1:9">
      <c r="A1997" t="s">
        <v>4</v>
      </c>
      <c r="B1997" s="4" t="s">
        <v>5</v>
      </c>
      <c r="C1997" s="4" t="s">
        <v>10</v>
      </c>
      <c r="D1997" s="4" t="s">
        <v>10</v>
      </c>
      <c r="E1997" s="4" t="s">
        <v>10</v>
      </c>
    </row>
    <row r="1998" spans="1:9">
      <c r="A1998" t="n">
        <v>15946</v>
      </c>
      <c r="B1998" s="71" t="n">
        <v>61</v>
      </c>
      <c r="C1998" s="7" t="n">
        <v>0</v>
      </c>
      <c r="D1998" s="7" t="n">
        <v>65533</v>
      </c>
      <c r="E1998" s="7" t="n">
        <v>1000</v>
      </c>
    </row>
    <row r="1999" spans="1:9">
      <c r="A1999" t="s">
        <v>4</v>
      </c>
      <c r="B1999" s="4" t="s">
        <v>5</v>
      </c>
      <c r="C1999" s="4" t="s">
        <v>10</v>
      </c>
      <c r="D1999" s="4" t="s">
        <v>29</v>
      </c>
      <c r="E1999" s="4" t="s">
        <v>29</v>
      </c>
      <c r="F1999" s="4" t="s">
        <v>13</v>
      </c>
    </row>
    <row r="2000" spans="1:9">
      <c r="A2000" t="n">
        <v>15953</v>
      </c>
      <c r="B2000" s="73" t="n">
        <v>52</v>
      </c>
      <c r="C2000" s="7" t="n">
        <v>0</v>
      </c>
      <c r="D2000" s="7" t="n">
        <v>0</v>
      </c>
      <c r="E2000" s="7" t="n">
        <v>10</v>
      </c>
      <c r="F2000" s="7" t="n">
        <v>0</v>
      </c>
    </row>
    <row r="2001" spans="1:6">
      <c r="A2001" t="s">
        <v>4</v>
      </c>
      <c r="B2001" s="4" t="s">
        <v>5</v>
      </c>
      <c r="C2001" s="4" t="s">
        <v>10</v>
      </c>
    </row>
    <row r="2002" spans="1:6">
      <c r="A2002" t="n">
        <v>15965</v>
      </c>
      <c r="B2002" s="74" t="n">
        <v>54</v>
      </c>
      <c r="C2002" s="7" t="n">
        <v>0</v>
      </c>
    </row>
    <row r="2003" spans="1:6">
      <c r="A2003" t="s">
        <v>4</v>
      </c>
      <c r="B2003" s="4" t="s">
        <v>5</v>
      </c>
      <c r="C2003" s="4" t="s">
        <v>10</v>
      </c>
      <c r="D2003" s="4" t="s">
        <v>13</v>
      </c>
    </row>
    <row r="2004" spans="1:6">
      <c r="A2004" t="n">
        <v>15968</v>
      </c>
      <c r="B2004" s="68" t="n">
        <v>89</v>
      </c>
      <c r="C2004" s="7" t="n">
        <v>65533</v>
      </c>
      <c r="D2004" s="7" t="n">
        <v>1</v>
      </c>
    </row>
    <row r="2005" spans="1:6">
      <c r="A2005" t="s">
        <v>4</v>
      </c>
      <c r="B2005" s="4" t="s">
        <v>5</v>
      </c>
      <c r="C2005" s="4" t="s">
        <v>13</v>
      </c>
      <c r="D2005" s="4" t="s">
        <v>10</v>
      </c>
      <c r="E2005" s="4" t="s">
        <v>29</v>
      </c>
    </row>
    <row r="2006" spans="1:6">
      <c r="A2006" t="n">
        <v>15972</v>
      </c>
      <c r="B2006" s="37" t="n">
        <v>58</v>
      </c>
      <c r="C2006" s="7" t="n">
        <v>101</v>
      </c>
      <c r="D2006" s="7" t="n">
        <v>300</v>
      </c>
      <c r="E2006" s="7" t="n">
        <v>1</v>
      </c>
    </row>
    <row r="2007" spans="1:6">
      <c r="A2007" t="s">
        <v>4</v>
      </c>
      <c r="B2007" s="4" t="s">
        <v>5</v>
      </c>
      <c r="C2007" s="4" t="s">
        <v>13</v>
      </c>
      <c r="D2007" s="4" t="s">
        <v>10</v>
      </c>
    </row>
    <row r="2008" spans="1:6">
      <c r="A2008" t="n">
        <v>15980</v>
      </c>
      <c r="B2008" s="37" t="n">
        <v>58</v>
      </c>
      <c r="C2008" s="7" t="n">
        <v>254</v>
      </c>
      <c r="D2008" s="7" t="n">
        <v>0</v>
      </c>
    </row>
    <row r="2009" spans="1:6">
      <c r="A2009" t="s">
        <v>4</v>
      </c>
      <c r="B2009" s="4" t="s">
        <v>5</v>
      </c>
      <c r="C2009" s="4" t="s">
        <v>13</v>
      </c>
      <c r="D2009" s="4" t="s">
        <v>10</v>
      </c>
      <c r="E2009" s="4" t="s">
        <v>6</v>
      </c>
      <c r="F2009" s="4" t="s">
        <v>6</v>
      </c>
      <c r="G2009" s="4" t="s">
        <v>6</v>
      </c>
      <c r="H2009" s="4" t="s">
        <v>6</v>
      </c>
    </row>
    <row r="2010" spans="1:6">
      <c r="A2010" t="n">
        <v>15984</v>
      </c>
      <c r="B2010" s="53" t="n">
        <v>51</v>
      </c>
      <c r="C2010" s="7" t="n">
        <v>3</v>
      </c>
      <c r="D2010" s="7" t="n">
        <v>0</v>
      </c>
      <c r="E2010" s="7" t="s">
        <v>190</v>
      </c>
      <c r="F2010" s="7" t="s">
        <v>157</v>
      </c>
      <c r="G2010" s="7" t="s">
        <v>158</v>
      </c>
      <c r="H2010" s="7" t="s">
        <v>159</v>
      </c>
    </row>
    <row r="2011" spans="1:6">
      <c r="A2011" t="s">
        <v>4</v>
      </c>
      <c r="B2011" s="4" t="s">
        <v>5</v>
      </c>
      <c r="C2011" s="4" t="s">
        <v>13</v>
      </c>
      <c r="D2011" s="4" t="s">
        <v>10</v>
      </c>
      <c r="E2011" s="4" t="s">
        <v>6</v>
      </c>
      <c r="F2011" s="4" t="s">
        <v>6</v>
      </c>
      <c r="G2011" s="4" t="s">
        <v>6</v>
      </c>
      <c r="H2011" s="4" t="s">
        <v>6</v>
      </c>
    </row>
    <row r="2012" spans="1:6">
      <c r="A2012" t="n">
        <v>16013</v>
      </c>
      <c r="B2012" s="53" t="n">
        <v>51</v>
      </c>
      <c r="C2012" s="7" t="n">
        <v>3</v>
      </c>
      <c r="D2012" s="7" t="n">
        <v>2</v>
      </c>
      <c r="E2012" s="7" t="s">
        <v>190</v>
      </c>
      <c r="F2012" s="7" t="s">
        <v>157</v>
      </c>
      <c r="G2012" s="7" t="s">
        <v>158</v>
      </c>
      <c r="H2012" s="7" t="s">
        <v>159</v>
      </c>
    </row>
    <row r="2013" spans="1:6">
      <c r="A2013" t="s">
        <v>4</v>
      </c>
      <c r="B2013" s="4" t="s">
        <v>5</v>
      </c>
      <c r="C2013" s="4" t="s">
        <v>13</v>
      </c>
      <c r="D2013" s="4" t="s">
        <v>10</v>
      </c>
      <c r="E2013" s="4" t="s">
        <v>6</v>
      </c>
      <c r="F2013" s="4" t="s">
        <v>6</v>
      </c>
      <c r="G2013" s="4" t="s">
        <v>6</v>
      </c>
      <c r="H2013" s="4" t="s">
        <v>6</v>
      </c>
    </row>
    <row r="2014" spans="1:6">
      <c r="A2014" t="n">
        <v>16042</v>
      </c>
      <c r="B2014" s="53" t="n">
        <v>51</v>
      </c>
      <c r="C2014" s="7" t="n">
        <v>3</v>
      </c>
      <c r="D2014" s="7" t="n">
        <v>4</v>
      </c>
      <c r="E2014" s="7" t="s">
        <v>190</v>
      </c>
      <c r="F2014" s="7" t="s">
        <v>157</v>
      </c>
      <c r="G2014" s="7" t="s">
        <v>158</v>
      </c>
      <c r="H2014" s="7" t="s">
        <v>159</v>
      </c>
    </row>
    <row r="2015" spans="1:6">
      <c r="A2015" t="s">
        <v>4</v>
      </c>
      <c r="B2015" s="4" t="s">
        <v>5</v>
      </c>
      <c r="C2015" s="4" t="s">
        <v>13</v>
      </c>
      <c r="D2015" s="4" t="s">
        <v>10</v>
      </c>
      <c r="E2015" s="4" t="s">
        <v>6</v>
      </c>
      <c r="F2015" s="4" t="s">
        <v>6</v>
      </c>
      <c r="G2015" s="4" t="s">
        <v>6</v>
      </c>
      <c r="H2015" s="4" t="s">
        <v>6</v>
      </c>
    </row>
    <row r="2016" spans="1:6">
      <c r="A2016" t="n">
        <v>16071</v>
      </c>
      <c r="B2016" s="53" t="n">
        <v>51</v>
      </c>
      <c r="C2016" s="7" t="n">
        <v>3</v>
      </c>
      <c r="D2016" s="7" t="n">
        <v>7</v>
      </c>
      <c r="E2016" s="7" t="s">
        <v>190</v>
      </c>
      <c r="F2016" s="7" t="s">
        <v>157</v>
      </c>
      <c r="G2016" s="7" t="s">
        <v>158</v>
      </c>
      <c r="H2016" s="7" t="s">
        <v>159</v>
      </c>
    </row>
    <row r="2017" spans="1:8">
      <c r="A2017" t="s">
        <v>4</v>
      </c>
      <c r="B2017" s="4" t="s">
        <v>5</v>
      </c>
      <c r="C2017" s="4" t="s">
        <v>13</v>
      </c>
      <c r="D2017" s="4" t="s">
        <v>10</v>
      </c>
      <c r="E2017" s="4" t="s">
        <v>6</v>
      </c>
      <c r="F2017" s="4" t="s">
        <v>6</v>
      </c>
      <c r="G2017" s="4" t="s">
        <v>6</v>
      </c>
      <c r="H2017" s="4" t="s">
        <v>6</v>
      </c>
    </row>
    <row r="2018" spans="1:8">
      <c r="A2018" t="n">
        <v>16100</v>
      </c>
      <c r="B2018" s="53" t="n">
        <v>51</v>
      </c>
      <c r="C2018" s="7" t="n">
        <v>3</v>
      </c>
      <c r="D2018" s="7" t="n">
        <v>16</v>
      </c>
      <c r="E2018" s="7" t="s">
        <v>190</v>
      </c>
      <c r="F2018" s="7" t="s">
        <v>157</v>
      </c>
      <c r="G2018" s="7" t="s">
        <v>158</v>
      </c>
      <c r="H2018" s="7" t="s">
        <v>159</v>
      </c>
    </row>
    <row r="2019" spans="1:8">
      <c r="A2019" t="s">
        <v>4</v>
      </c>
      <c r="B2019" s="4" t="s">
        <v>5</v>
      </c>
      <c r="C2019" s="4" t="s">
        <v>13</v>
      </c>
      <c r="D2019" s="4" t="s">
        <v>10</v>
      </c>
      <c r="E2019" s="4" t="s">
        <v>6</v>
      </c>
      <c r="F2019" s="4" t="s">
        <v>6</v>
      </c>
      <c r="G2019" s="4" t="s">
        <v>6</v>
      </c>
      <c r="H2019" s="4" t="s">
        <v>6</v>
      </c>
    </row>
    <row r="2020" spans="1:8">
      <c r="A2020" t="n">
        <v>16129</v>
      </c>
      <c r="B2020" s="53" t="n">
        <v>51</v>
      </c>
      <c r="C2020" s="7" t="n">
        <v>3</v>
      </c>
      <c r="D2020" s="7" t="n">
        <v>7032</v>
      </c>
      <c r="E2020" s="7" t="s">
        <v>190</v>
      </c>
      <c r="F2020" s="7" t="s">
        <v>157</v>
      </c>
      <c r="G2020" s="7" t="s">
        <v>158</v>
      </c>
      <c r="H2020" s="7" t="s">
        <v>159</v>
      </c>
    </row>
    <row r="2021" spans="1:8">
      <c r="A2021" t="s">
        <v>4</v>
      </c>
      <c r="B2021" s="4" t="s">
        <v>5</v>
      </c>
      <c r="C2021" s="4" t="s">
        <v>13</v>
      </c>
      <c r="D2021" s="4" t="s">
        <v>13</v>
      </c>
      <c r="E2021" s="4" t="s">
        <v>29</v>
      </c>
      <c r="F2021" s="4" t="s">
        <v>29</v>
      </c>
      <c r="G2021" s="4" t="s">
        <v>29</v>
      </c>
      <c r="H2021" s="4" t="s">
        <v>10</v>
      </c>
    </row>
    <row r="2022" spans="1:8">
      <c r="A2022" t="n">
        <v>16158</v>
      </c>
      <c r="B2022" s="52" t="n">
        <v>45</v>
      </c>
      <c r="C2022" s="7" t="n">
        <v>2</v>
      </c>
      <c r="D2022" s="7" t="n">
        <v>3</v>
      </c>
      <c r="E2022" s="7" t="n">
        <v>-7.94999980926514</v>
      </c>
      <c r="F2022" s="7" t="n">
        <v>13.3500003814697</v>
      </c>
      <c r="G2022" s="7" t="n">
        <v>-171.850006103516</v>
      </c>
      <c r="H2022" s="7" t="n">
        <v>0</v>
      </c>
    </row>
    <row r="2023" spans="1:8">
      <c r="A2023" t="s">
        <v>4</v>
      </c>
      <c r="B2023" s="4" t="s">
        <v>5</v>
      </c>
      <c r="C2023" s="4" t="s">
        <v>13</v>
      </c>
      <c r="D2023" s="4" t="s">
        <v>13</v>
      </c>
      <c r="E2023" s="4" t="s">
        <v>29</v>
      </c>
      <c r="F2023" s="4" t="s">
        <v>29</v>
      </c>
      <c r="G2023" s="4" t="s">
        <v>29</v>
      </c>
      <c r="H2023" s="4" t="s">
        <v>10</v>
      </c>
      <c r="I2023" s="4" t="s">
        <v>13</v>
      </c>
    </row>
    <row r="2024" spans="1:8">
      <c r="A2024" t="n">
        <v>16175</v>
      </c>
      <c r="B2024" s="52" t="n">
        <v>45</v>
      </c>
      <c r="C2024" s="7" t="n">
        <v>4</v>
      </c>
      <c r="D2024" s="7" t="n">
        <v>3</v>
      </c>
      <c r="E2024" s="7" t="n">
        <v>20.6499996185303</v>
      </c>
      <c r="F2024" s="7" t="n">
        <v>6.55000019073486</v>
      </c>
      <c r="G2024" s="7" t="n">
        <v>0</v>
      </c>
      <c r="H2024" s="7" t="n">
        <v>0</v>
      </c>
      <c r="I2024" s="7" t="n">
        <v>0</v>
      </c>
    </row>
    <row r="2025" spans="1:8">
      <c r="A2025" t="s">
        <v>4</v>
      </c>
      <c r="B2025" s="4" t="s">
        <v>5</v>
      </c>
      <c r="C2025" s="4" t="s">
        <v>13</v>
      </c>
      <c r="D2025" s="4" t="s">
        <v>13</v>
      </c>
      <c r="E2025" s="4" t="s">
        <v>29</v>
      </c>
      <c r="F2025" s="4" t="s">
        <v>10</v>
      </c>
    </row>
    <row r="2026" spans="1:8">
      <c r="A2026" t="n">
        <v>16193</v>
      </c>
      <c r="B2026" s="52" t="n">
        <v>45</v>
      </c>
      <c r="C2026" s="7" t="n">
        <v>5</v>
      </c>
      <c r="D2026" s="7" t="n">
        <v>3</v>
      </c>
      <c r="E2026" s="7" t="n">
        <v>6.5</v>
      </c>
      <c r="F2026" s="7" t="n">
        <v>0</v>
      </c>
    </row>
    <row r="2027" spans="1:8">
      <c r="A2027" t="s">
        <v>4</v>
      </c>
      <c r="B2027" s="4" t="s">
        <v>5</v>
      </c>
      <c r="C2027" s="4" t="s">
        <v>13</v>
      </c>
      <c r="D2027" s="4" t="s">
        <v>13</v>
      </c>
      <c r="E2027" s="4" t="s">
        <v>29</v>
      </c>
      <c r="F2027" s="4" t="s">
        <v>10</v>
      </c>
    </row>
    <row r="2028" spans="1:8">
      <c r="A2028" t="n">
        <v>16202</v>
      </c>
      <c r="B2028" s="52" t="n">
        <v>45</v>
      </c>
      <c r="C2028" s="7" t="n">
        <v>11</v>
      </c>
      <c r="D2028" s="7" t="n">
        <v>3</v>
      </c>
      <c r="E2028" s="7" t="n">
        <v>28.7999992370605</v>
      </c>
      <c r="F2028" s="7" t="n">
        <v>0</v>
      </c>
    </row>
    <row r="2029" spans="1:8">
      <c r="A2029" t="s">
        <v>4</v>
      </c>
      <c r="B2029" s="4" t="s">
        <v>5</v>
      </c>
      <c r="C2029" s="4" t="s">
        <v>13</v>
      </c>
      <c r="D2029" s="4" t="s">
        <v>10</v>
      </c>
    </row>
    <row r="2030" spans="1:8">
      <c r="A2030" t="n">
        <v>16211</v>
      </c>
      <c r="B2030" s="37" t="n">
        <v>58</v>
      </c>
      <c r="C2030" s="7" t="n">
        <v>255</v>
      </c>
      <c r="D2030" s="7" t="n">
        <v>0</v>
      </c>
    </row>
    <row r="2031" spans="1:8">
      <c r="A2031" t="s">
        <v>4</v>
      </c>
      <c r="B2031" s="4" t="s">
        <v>5</v>
      </c>
      <c r="C2031" s="4" t="s">
        <v>13</v>
      </c>
      <c r="D2031" s="4" t="s">
        <v>10</v>
      </c>
      <c r="E2031" s="4" t="s">
        <v>6</v>
      </c>
    </row>
    <row r="2032" spans="1:8">
      <c r="A2032" t="n">
        <v>16215</v>
      </c>
      <c r="B2032" s="53" t="n">
        <v>51</v>
      </c>
      <c r="C2032" s="7" t="n">
        <v>4</v>
      </c>
      <c r="D2032" s="7" t="n">
        <v>0</v>
      </c>
      <c r="E2032" s="7" t="s">
        <v>102</v>
      </c>
    </row>
    <row r="2033" spans="1:9">
      <c r="A2033" t="s">
        <v>4</v>
      </c>
      <c r="B2033" s="4" t="s">
        <v>5</v>
      </c>
      <c r="C2033" s="4" t="s">
        <v>10</v>
      </c>
    </row>
    <row r="2034" spans="1:9">
      <c r="A2034" t="n">
        <v>16229</v>
      </c>
      <c r="B2034" s="41" t="n">
        <v>16</v>
      </c>
      <c r="C2034" s="7" t="n">
        <v>0</v>
      </c>
    </row>
    <row r="2035" spans="1:9">
      <c r="A2035" t="s">
        <v>4</v>
      </c>
      <c r="B2035" s="4" t="s">
        <v>5</v>
      </c>
      <c r="C2035" s="4" t="s">
        <v>10</v>
      </c>
      <c r="D2035" s="4" t="s">
        <v>77</v>
      </c>
      <c r="E2035" s="4" t="s">
        <v>13</v>
      </c>
      <c r="F2035" s="4" t="s">
        <v>13</v>
      </c>
      <c r="G2035" s="4" t="s">
        <v>77</v>
      </c>
      <c r="H2035" s="4" t="s">
        <v>13</v>
      </c>
      <c r="I2035" s="4" t="s">
        <v>13</v>
      </c>
    </row>
    <row r="2036" spans="1:9">
      <c r="A2036" t="n">
        <v>16232</v>
      </c>
      <c r="B2036" s="54" t="n">
        <v>26</v>
      </c>
      <c r="C2036" s="7" t="n">
        <v>0</v>
      </c>
      <c r="D2036" s="7" t="s">
        <v>191</v>
      </c>
      <c r="E2036" s="7" t="n">
        <v>2</v>
      </c>
      <c r="F2036" s="7" t="n">
        <v>3</v>
      </c>
      <c r="G2036" s="7" t="s">
        <v>192</v>
      </c>
      <c r="H2036" s="7" t="n">
        <v>2</v>
      </c>
      <c r="I2036" s="7" t="n">
        <v>0</v>
      </c>
    </row>
    <row r="2037" spans="1:9">
      <c r="A2037" t="s">
        <v>4</v>
      </c>
      <c r="B2037" s="4" t="s">
        <v>5</v>
      </c>
    </row>
    <row r="2038" spans="1:9">
      <c r="A2038" t="n">
        <v>16365</v>
      </c>
      <c r="B2038" s="34" t="n">
        <v>28</v>
      </c>
    </row>
    <row r="2039" spans="1:9">
      <c r="A2039" t="s">
        <v>4</v>
      </c>
      <c r="B2039" s="4" t="s">
        <v>5</v>
      </c>
      <c r="C2039" s="4" t="s">
        <v>10</v>
      </c>
      <c r="D2039" s="4" t="s">
        <v>13</v>
      </c>
      <c r="E2039" s="4" t="s">
        <v>13</v>
      </c>
      <c r="F2039" s="4" t="s">
        <v>6</v>
      </c>
    </row>
    <row r="2040" spans="1:9">
      <c r="A2040" t="n">
        <v>16366</v>
      </c>
      <c r="B2040" s="27" t="n">
        <v>20</v>
      </c>
      <c r="C2040" s="7" t="n">
        <v>7</v>
      </c>
      <c r="D2040" s="7" t="n">
        <v>3</v>
      </c>
      <c r="E2040" s="7" t="n">
        <v>11</v>
      </c>
      <c r="F2040" s="7" t="s">
        <v>193</v>
      </c>
    </row>
    <row r="2041" spans="1:9">
      <c r="A2041" t="s">
        <v>4</v>
      </c>
      <c r="B2041" s="4" t="s">
        <v>5</v>
      </c>
      <c r="C2041" s="4" t="s">
        <v>10</v>
      </c>
    </row>
    <row r="2042" spans="1:9">
      <c r="A2042" t="n">
        <v>16394</v>
      </c>
      <c r="B2042" s="41" t="n">
        <v>16</v>
      </c>
      <c r="C2042" s="7" t="n">
        <v>100</v>
      </c>
    </row>
    <row r="2043" spans="1:9">
      <c r="A2043" t="s">
        <v>4</v>
      </c>
      <c r="B2043" s="4" t="s">
        <v>5</v>
      </c>
      <c r="C2043" s="4" t="s">
        <v>10</v>
      </c>
      <c r="D2043" s="4" t="s">
        <v>13</v>
      </c>
      <c r="E2043" s="4" t="s">
        <v>13</v>
      </c>
      <c r="F2043" s="4" t="s">
        <v>6</v>
      </c>
    </row>
    <row r="2044" spans="1:9">
      <c r="A2044" t="n">
        <v>16397</v>
      </c>
      <c r="B2044" s="27" t="n">
        <v>20</v>
      </c>
      <c r="C2044" s="7" t="n">
        <v>2</v>
      </c>
      <c r="D2044" s="7" t="n">
        <v>3</v>
      </c>
      <c r="E2044" s="7" t="n">
        <v>11</v>
      </c>
      <c r="F2044" s="7" t="s">
        <v>193</v>
      </c>
    </row>
    <row r="2045" spans="1:9">
      <c r="A2045" t="s">
        <v>4</v>
      </c>
      <c r="B2045" s="4" t="s">
        <v>5</v>
      </c>
      <c r="C2045" s="4" t="s">
        <v>10</v>
      </c>
    </row>
    <row r="2046" spans="1:9">
      <c r="A2046" t="n">
        <v>16425</v>
      </c>
      <c r="B2046" s="41" t="n">
        <v>16</v>
      </c>
      <c r="C2046" s="7" t="n">
        <v>100</v>
      </c>
    </row>
    <row r="2047" spans="1:9">
      <c r="A2047" t="s">
        <v>4</v>
      </c>
      <c r="B2047" s="4" t="s">
        <v>5</v>
      </c>
      <c r="C2047" s="4" t="s">
        <v>10</v>
      </c>
      <c r="D2047" s="4" t="s">
        <v>13</v>
      </c>
      <c r="E2047" s="4" t="s">
        <v>13</v>
      </c>
      <c r="F2047" s="4" t="s">
        <v>6</v>
      </c>
    </row>
    <row r="2048" spans="1:9">
      <c r="A2048" t="n">
        <v>16428</v>
      </c>
      <c r="B2048" s="27" t="n">
        <v>20</v>
      </c>
      <c r="C2048" s="7" t="n">
        <v>4</v>
      </c>
      <c r="D2048" s="7" t="n">
        <v>3</v>
      </c>
      <c r="E2048" s="7" t="n">
        <v>11</v>
      </c>
      <c r="F2048" s="7" t="s">
        <v>193</v>
      </c>
    </row>
    <row r="2049" spans="1:9">
      <c r="A2049" t="s">
        <v>4</v>
      </c>
      <c r="B2049" s="4" t="s">
        <v>5</v>
      </c>
      <c r="C2049" s="4" t="s">
        <v>10</v>
      </c>
    </row>
    <row r="2050" spans="1:9">
      <c r="A2050" t="n">
        <v>16456</v>
      </c>
      <c r="B2050" s="41" t="n">
        <v>16</v>
      </c>
      <c r="C2050" s="7" t="n">
        <v>100</v>
      </c>
    </row>
    <row r="2051" spans="1:9">
      <c r="A2051" t="s">
        <v>4</v>
      </c>
      <c r="B2051" s="4" t="s">
        <v>5</v>
      </c>
      <c r="C2051" s="4" t="s">
        <v>10</v>
      </c>
      <c r="D2051" s="4" t="s">
        <v>13</v>
      </c>
      <c r="E2051" s="4" t="s">
        <v>13</v>
      </c>
      <c r="F2051" s="4" t="s">
        <v>6</v>
      </c>
    </row>
    <row r="2052" spans="1:9">
      <c r="A2052" t="n">
        <v>16459</v>
      </c>
      <c r="B2052" s="27" t="n">
        <v>20</v>
      </c>
      <c r="C2052" s="7" t="n">
        <v>16</v>
      </c>
      <c r="D2052" s="7" t="n">
        <v>3</v>
      </c>
      <c r="E2052" s="7" t="n">
        <v>11</v>
      </c>
      <c r="F2052" s="7" t="s">
        <v>193</v>
      </c>
    </row>
    <row r="2053" spans="1:9">
      <c r="A2053" t="s">
        <v>4</v>
      </c>
      <c r="B2053" s="4" t="s">
        <v>5</v>
      </c>
      <c r="C2053" s="4" t="s">
        <v>10</v>
      </c>
    </row>
    <row r="2054" spans="1:9">
      <c r="A2054" t="n">
        <v>16487</v>
      </c>
      <c r="B2054" s="41" t="n">
        <v>16</v>
      </c>
      <c r="C2054" s="7" t="n">
        <v>100</v>
      </c>
    </row>
    <row r="2055" spans="1:9">
      <c r="A2055" t="s">
        <v>4</v>
      </c>
      <c r="B2055" s="4" t="s">
        <v>5</v>
      </c>
      <c r="C2055" s="4" t="s">
        <v>10</v>
      </c>
      <c r="D2055" s="4" t="s">
        <v>13</v>
      </c>
      <c r="E2055" s="4" t="s">
        <v>13</v>
      </c>
      <c r="F2055" s="4" t="s">
        <v>6</v>
      </c>
    </row>
    <row r="2056" spans="1:9">
      <c r="A2056" t="n">
        <v>16490</v>
      </c>
      <c r="B2056" s="27" t="n">
        <v>20</v>
      </c>
      <c r="C2056" s="7" t="n">
        <v>7032</v>
      </c>
      <c r="D2056" s="7" t="n">
        <v>3</v>
      </c>
      <c r="E2056" s="7" t="n">
        <v>11</v>
      </c>
      <c r="F2056" s="7" t="s">
        <v>193</v>
      </c>
    </row>
    <row r="2057" spans="1:9">
      <c r="A2057" t="s">
        <v>4</v>
      </c>
      <c r="B2057" s="4" t="s">
        <v>5</v>
      </c>
      <c r="C2057" s="4" t="s">
        <v>10</v>
      </c>
      <c r="D2057" s="4" t="s">
        <v>13</v>
      </c>
    </row>
    <row r="2058" spans="1:9">
      <c r="A2058" t="n">
        <v>16518</v>
      </c>
      <c r="B2058" s="64" t="n">
        <v>67</v>
      </c>
      <c r="C2058" s="7" t="n">
        <v>7</v>
      </c>
      <c r="D2058" s="7" t="n">
        <v>3</v>
      </c>
    </row>
    <row r="2059" spans="1:9">
      <c r="A2059" t="s">
        <v>4</v>
      </c>
      <c r="B2059" s="4" t="s">
        <v>5</v>
      </c>
      <c r="C2059" s="4" t="s">
        <v>10</v>
      </c>
      <c r="D2059" s="4" t="s">
        <v>13</v>
      </c>
    </row>
    <row r="2060" spans="1:9">
      <c r="A2060" t="n">
        <v>16522</v>
      </c>
      <c r="B2060" s="64" t="n">
        <v>67</v>
      </c>
      <c r="C2060" s="7" t="n">
        <v>2</v>
      </c>
      <c r="D2060" s="7" t="n">
        <v>3</v>
      </c>
    </row>
    <row r="2061" spans="1:9">
      <c r="A2061" t="s">
        <v>4</v>
      </c>
      <c r="B2061" s="4" t="s">
        <v>5</v>
      </c>
      <c r="C2061" s="4" t="s">
        <v>10</v>
      </c>
      <c r="D2061" s="4" t="s">
        <v>13</v>
      </c>
    </row>
    <row r="2062" spans="1:9">
      <c r="A2062" t="n">
        <v>16526</v>
      </c>
      <c r="B2062" s="64" t="n">
        <v>67</v>
      </c>
      <c r="C2062" s="7" t="n">
        <v>4</v>
      </c>
      <c r="D2062" s="7" t="n">
        <v>3</v>
      </c>
    </row>
    <row r="2063" spans="1:9">
      <c r="A2063" t="s">
        <v>4</v>
      </c>
      <c r="B2063" s="4" t="s">
        <v>5</v>
      </c>
      <c r="C2063" s="4" t="s">
        <v>10</v>
      </c>
      <c r="D2063" s="4" t="s">
        <v>13</v>
      </c>
    </row>
    <row r="2064" spans="1:9">
      <c r="A2064" t="n">
        <v>16530</v>
      </c>
      <c r="B2064" s="64" t="n">
        <v>67</v>
      </c>
      <c r="C2064" s="7" t="n">
        <v>16</v>
      </c>
      <c r="D2064" s="7" t="n">
        <v>3</v>
      </c>
    </row>
    <row r="2065" spans="1:6">
      <c r="A2065" t="s">
        <v>4</v>
      </c>
      <c r="B2065" s="4" t="s">
        <v>5</v>
      </c>
      <c r="C2065" s="4" t="s">
        <v>10</v>
      </c>
      <c r="D2065" s="4" t="s">
        <v>13</v>
      </c>
    </row>
    <row r="2066" spans="1:6">
      <c r="A2066" t="n">
        <v>16534</v>
      </c>
      <c r="B2066" s="64" t="n">
        <v>67</v>
      </c>
      <c r="C2066" s="7" t="n">
        <v>7032</v>
      </c>
      <c r="D2066" s="7" t="n">
        <v>3</v>
      </c>
    </row>
    <row r="2067" spans="1:6">
      <c r="A2067" t="s">
        <v>4</v>
      </c>
      <c r="B2067" s="4" t="s">
        <v>5</v>
      </c>
      <c r="C2067" s="4" t="s">
        <v>10</v>
      </c>
      <c r="D2067" s="4" t="s">
        <v>13</v>
      </c>
      <c r="E2067" s="4" t="s">
        <v>6</v>
      </c>
      <c r="F2067" s="4" t="s">
        <v>29</v>
      </c>
      <c r="G2067" s="4" t="s">
        <v>29</v>
      </c>
      <c r="H2067" s="4" t="s">
        <v>29</v>
      </c>
    </row>
    <row r="2068" spans="1:6">
      <c r="A2068" t="n">
        <v>16538</v>
      </c>
      <c r="B2068" s="65" t="n">
        <v>48</v>
      </c>
      <c r="C2068" s="7" t="n">
        <v>16</v>
      </c>
      <c r="D2068" s="7" t="n">
        <v>0</v>
      </c>
      <c r="E2068" s="7" t="s">
        <v>166</v>
      </c>
      <c r="F2068" s="7" t="n">
        <v>-1</v>
      </c>
      <c r="G2068" s="7" t="n">
        <v>1</v>
      </c>
      <c r="H2068" s="7" t="n">
        <v>0</v>
      </c>
    </row>
    <row r="2069" spans="1:6">
      <c r="A2069" t="s">
        <v>4</v>
      </c>
      <c r="B2069" s="4" t="s">
        <v>5</v>
      </c>
      <c r="C2069" s="4" t="s">
        <v>13</v>
      </c>
      <c r="D2069" s="4" t="s">
        <v>10</v>
      </c>
      <c r="E2069" s="4" t="s">
        <v>6</v>
      </c>
    </row>
    <row r="2070" spans="1:6">
      <c r="A2070" t="n">
        <v>16567</v>
      </c>
      <c r="B2070" s="53" t="n">
        <v>51</v>
      </c>
      <c r="C2070" s="7" t="n">
        <v>4</v>
      </c>
      <c r="D2070" s="7" t="n">
        <v>16</v>
      </c>
      <c r="E2070" s="7" t="s">
        <v>104</v>
      </c>
    </row>
    <row r="2071" spans="1:6">
      <c r="A2071" t="s">
        <v>4</v>
      </c>
      <c r="B2071" s="4" t="s">
        <v>5</v>
      </c>
      <c r="C2071" s="4" t="s">
        <v>10</v>
      </c>
    </row>
    <row r="2072" spans="1:6">
      <c r="A2072" t="n">
        <v>16581</v>
      </c>
      <c r="B2072" s="41" t="n">
        <v>16</v>
      </c>
      <c r="C2072" s="7" t="n">
        <v>0</v>
      </c>
    </row>
    <row r="2073" spans="1:6">
      <c r="A2073" t="s">
        <v>4</v>
      </c>
      <c r="B2073" s="4" t="s">
        <v>5</v>
      </c>
      <c r="C2073" s="4" t="s">
        <v>10</v>
      </c>
      <c r="D2073" s="4" t="s">
        <v>77</v>
      </c>
      <c r="E2073" s="4" t="s">
        <v>13</v>
      </c>
      <c r="F2073" s="4" t="s">
        <v>13</v>
      </c>
    </row>
    <row r="2074" spans="1:6">
      <c r="A2074" t="n">
        <v>16584</v>
      </c>
      <c r="B2074" s="54" t="n">
        <v>26</v>
      </c>
      <c r="C2074" s="7" t="n">
        <v>16</v>
      </c>
      <c r="D2074" s="7" t="s">
        <v>194</v>
      </c>
      <c r="E2074" s="7" t="n">
        <v>2</v>
      </c>
      <c r="F2074" s="7" t="n">
        <v>0</v>
      </c>
    </row>
    <row r="2075" spans="1:6">
      <c r="A2075" t="s">
        <v>4</v>
      </c>
      <c r="B2075" s="4" t="s">
        <v>5</v>
      </c>
    </row>
    <row r="2076" spans="1:6">
      <c r="A2076" t="n">
        <v>16630</v>
      </c>
      <c r="B2076" s="34" t="n">
        <v>28</v>
      </c>
    </row>
    <row r="2077" spans="1:6">
      <c r="A2077" t="s">
        <v>4</v>
      </c>
      <c r="B2077" s="4" t="s">
        <v>5</v>
      </c>
      <c r="C2077" s="4" t="s">
        <v>10</v>
      </c>
      <c r="D2077" s="4" t="s">
        <v>13</v>
      </c>
      <c r="E2077" s="4" t="s">
        <v>13</v>
      </c>
      <c r="F2077" s="4" t="s">
        <v>6</v>
      </c>
    </row>
    <row r="2078" spans="1:6">
      <c r="A2078" t="n">
        <v>16631</v>
      </c>
      <c r="B2078" s="27" t="n">
        <v>20</v>
      </c>
      <c r="C2078" s="7" t="n">
        <v>2</v>
      </c>
      <c r="D2078" s="7" t="n">
        <v>2</v>
      </c>
      <c r="E2078" s="7" t="n">
        <v>10</v>
      </c>
      <c r="F2078" s="7" t="s">
        <v>195</v>
      </c>
    </row>
    <row r="2079" spans="1:6">
      <c r="A2079" t="s">
        <v>4</v>
      </c>
      <c r="B2079" s="4" t="s">
        <v>5</v>
      </c>
      <c r="C2079" s="4" t="s">
        <v>13</v>
      </c>
      <c r="D2079" s="4" t="s">
        <v>10</v>
      </c>
      <c r="E2079" s="4" t="s">
        <v>6</v>
      </c>
    </row>
    <row r="2080" spans="1:6">
      <c r="A2080" t="n">
        <v>16652</v>
      </c>
      <c r="B2080" s="53" t="n">
        <v>51</v>
      </c>
      <c r="C2080" s="7" t="n">
        <v>4</v>
      </c>
      <c r="D2080" s="7" t="n">
        <v>2</v>
      </c>
      <c r="E2080" s="7" t="s">
        <v>100</v>
      </c>
    </row>
    <row r="2081" spans="1:8">
      <c r="A2081" t="s">
        <v>4</v>
      </c>
      <c r="B2081" s="4" t="s">
        <v>5</v>
      </c>
      <c r="C2081" s="4" t="s">
        <v>10</v>
      </c>
    </row>
    <row r="2082" spans="1:8">
      <c r="A2082" t="n">
        <v>16665</v>
      </c>
      <c r="B2082" s="41" t="n">
        <v>16</v>
      </c>
      <c r="C2082" s="7" t="n">
        <v>0</v>
      </c>
    </row>
    <row r="2083" spans="1:8">
      <c r="A2083" t="s">
        <v>4</v>
      </c>
      <c r="B2083" s="4" t="s">
        <v>5</v>
      </c>
      <c r="C2083" s="4" t="s">
        <v>10</v>
      </c>
      <c r="D2083" s="4" t="s">
        <v>77</v>
      </c>
      <c r="E2083" s="4" t="s">
        <v>13</v>
      </c>
      <c r="F2083" s="4" t="s">
        <v>13</v>
      </c>
    </row>
    <row r="2084" spans="1:8">
      <c r="A2084" t="n">
        <v>16668</v>
      </c>
      <c r="B2084" s="54" t="n">
        <v>26</v>
      </c>
      <c r="C2084" s="7" t="n">
        <v>2</v>
      </c>
      <c r="D2084" s="7" t="s">
        <v>196</v>
      </c>
      <c r="E2084" s="7" t="n">
        <v>2</v>
      </c>
      <c r="F2084" s="7" t="n">
        <v>0</v>
      </c>
    </row>
    <row r="2085" spans="1:8">
      <c r="A2085" t="s">
        <v>4</v>
      </c>
      <c r="B2085" s="4" t="s">
        <v>5</v>
      </c>
    </row>
    <row r="2086" spans="1:8">
      <c r="A2086" t="n">
        <v>16709</v>
      </c>
      <c r="B2086" s="34" t="n">
        <v>28</v>
      </c>
    </row>
    <row r="2087" spans="1:8">
      <c r="A2087" t="s">
        <v>4</v>
      </c>
      <c r="B2087" s="4" t="s">
        <v>5</v>
      </c>
      <c r="C2087" s="4" t="s">
        <v>10</v>
      </c>
      <c r="D2087" s="4" t="s">
        <v>13</v>
      </c>
      <c r="E2087" s="4" t="s">
        <v>13</v>
      </c>
      <c r="F2087" s="4" t="s">
        <v>6</v>
      </c>
    </row>
    <row r="2088" spans="1:8">
      <c r="A2088" t="n">
        <v>16710</v>
      </c>
      <c r="B2088" s="27" t="n">
        <v>20</v>
      </c>
      <c r="C2088" s="7" t="n">
        <v>4</v>
      </c>
      <c r="D2088" s="7" t="n">
        <v>3</v>
      </c>
      <c r="E2088" s="7" t="n">
        <v>11</v>
      </c>
      <c r="F2088" s="7" t="s">
        <v>197</v>
      </c>
    </row>
    <row r="2089" spans="1:8">
      <c r="A2089" t="s">
        <v>4</v>
      </c>
      <c r="B2089" s="4" t="s">
        <v>5</v>
      </c>
      <c r="C2089" s="4" t="s">
        <v>10</v>
      </c>
    </row>
    <row r="2090" spans="1:8">
      <c r="A2090" t="n">
        <v>16734</v>
      </c>
      <c r="B2090" s="41" t="n">
        <v>16</v>
      </c>
      <c r="C2090" s="7" t="n">
        <v>100</v>
      </c>
    </row>
    <row r="2091" spans="1:8">
      <c r="A2091" t="s">
        <v>4</v>
      </c>
      <c r="B2091" s="4" t="s">
        <v>5</v>
      </c>
      <c r="C2091" s="4" t="s">
        <v>10</v>
      </c>
      <c r="D2091" s="4" t="s">
        <v>13</v>
      </c>
      <c r="E2091" s="4" t="s">
        <v>13</v>
      </c>
      <c r="F2091" s="4" t="s">
        <v>6</v>
      </c>
    </row>
    <row r="2092" spans="1:8">
      <c r="A2092" t="n">
        <v>16737</v>
      </c>
      <c r="B2092" s="27" t="n">
        <v>20</v>
      </c>
      <c r="C2092" s="7" t="n">
        <v>16</v>
      </c>
      <c r="D2092" s="7" t="n">
        <v>3</v>
      </c>
      <c r="E2092" s="7" t="n">
        <v>11</v>
      </c>
      <c r="F2092" s="7" t="s">
        <v>197</v>
      </c>
    </row>
    <row r="2093" spans="1:8">
      <c r="A2093" t="s">
        <v>4</v>
      </c>
      <c r="B2093" s="4" t="s">
        <v>5</v>
      </c>
      <c r="C2093" s="4" t="s">
        <v>10</v>
      </c>
    </row>
    <row r="2094" spans="1:8">
      <c r="A2094" t="n">
        <v>16761</v>
      </c>
      <c r="B2094" s="41" t="n">
        <v>16</v>
      </c>
      <c r="C2094" s="7" t="n">
        <v>100</v>
      </c>
    </row>
    <row r="2095" spans="1:8">
      <c r="A2095" t="s">
        <v>4</v>
      </c>
      <c r="B2095" s="4" t="s">
        <v>5</v>
      </c>
      <c r="C2095" s="4" t="s">
        <v>10</v>
      </c>
      <c r="D2095" s="4" t="s">
        <v>13</v>
      </c>
      <c r="E2095" s="4" t="s">
        <v>13</v>
      </c>
      <c r="F2095" s="4" t="s">
        <v>6</v>
      </c>
    </row>
    <row r="2096" spans="1:8">
      <c r="A2096" t="n">
        <v>16764</v>
      </c>
      <c r="B2096" s="27" t="n">
        <v>20</v>
      </c>
      <c r="C2096" s="7" t="n">
        <v>2</v>
      </c>
      <c r="D2096" s="7" t="n">
        <v>3</v>
      </c>
      <c r="E2096" s="7" t="n">
        <v>11</v>
      </c>
      <c r="F2096" s="7" t="s">
        <v>197</v>
      </c>
    </row>
    <row r="2097" spans="1:6">
      <c r="A2097" t="s">
        <v>4</v>
      </c>
      <c r="B2097" s="4" t="s">
        <v>5</v>
      </c>
      <c r="C2097" s="4" t="s">
        <v>10</v>
      </c>
    </row>
    <row r="2098" spans="1:6">
      <c r="A2098" t="n">
        <v>16788</v>
      </c>
      <c r="B2098" s="41" t="n">
        <v>16</v>
      </c>
      <c r="C2098" s="7" t="n">
        <v>100</v>
      </c>
    </row>
    <row r="2099" spans="1:6">
      <c r="A2099" t="s">
        <v>4</v>
      </c>
      <c r="B2099" s="4" t="s">
        <v>5</v>
      </c>
      <c r="C2099" s="4" t="s">
        <v>10</v>
      </c>
      <c r="D2099" s="4" t="s">
        <v>13</v>
      </c>
      <c r="E2099" s="4" t="s">
        <v>13</v>
      </c>
      <c r="F2099" s="4" t="s">
        <v>6</v>
      </c>
    </row>
    <row r="2100" spans="1:6">
      <c r="A2100" t="n">
        <v>16791</v>
      </c>
      <c r="B2100" s="27" t="n">
        <v>20</v>
      </c>
      <c r="C2100" s="7" t="n">
        <v>7</v>
      </c>
      <c r="D2100" s="7" t="n">
        <v>3</v>
      </c>
      <c r="E2100" s="7" t="n">
        <v>11</v>
      </c>
      <c r="F2100" s="7" t="s">
        <v>197</v>
      </c>
    </row>
    <row r="2101" spans="1:6">
      <c r="A2101" t="s">
        <v>4</v>
      </c>
      <c r="B2101" s="4" t="s">
        <v>5</v>
      </c>
      <c r="C2101" s="4" t="s">
        <v>10</v>
      </c>
    </row>
    <row r="2102" spans="1:6">
      <c r="A2102" t="n">
        <v>16815</v>
      </c>
      <c r="B2102" s="41" t="n">
        <v>16</v>
      </c>
      <c r="C2102" s="7" t="n">
        <v>1000</v>
      </c>
    </row>
    <row r="2103" spans="1:6">
      <c r="A2103" t="s">
        <v>4</v>
      </c>
      <c r="B2103" s="4" t="s">
        <v>5</v>
      </c>
      <c r="C2103" s="4" t="s">
        <v>13</v>
      </c>
      <c r="D2103" s="4" t="s">
        <v>13</v>
      </c>
      <c r="E2103" s="4" t="s">
        <v>29</v>
      </c>
      <c r="F2103" s="4" t="s">
        <v>29</v>
      </c>
      <c r="G2103" s="4" t="s">
        <v>29</v>
      </c>
      <c r="H2103" s="4" t="s">
        <v>10</v>
      </c>
    </row>
    <row r="2104" spans="1:6">
      <c r="A2104" t="n">
        <v>16818</v>
      </c>
      <c r="B2104" s="52" t="n">
        <v>45</v>
      </c>
      <c r="C2104" s="7" t="n">
        <v>2</v>
      </c>
      <c r="D2104" s="7" t="n">
        <v>3</v>
      </c>
      <c r="E2104" s="7" t="n">
        <v>-8.02000045776367</v>
      </c>
      <c r="F2104" s="7" t="n">
        <v>13.3500003814697</v>
      </c>
      <c r="G2104" s="7" t="n">
        <v>-170.509994506836</v>
      </c>
      <c r="H2104" s="7" t="n">
        <v>3000</v>
      </c>
    </row>
    <row r="2105" spans="1:6">
      <c r="A2105" t="s">
        <v>4</v>
      </c>
      <c r="B2105" s="4" t="s">
        <v>5</v>
      </c>
      <c r="C2105" s="4" t="s">
        <v>13</v>
      </c>
      <c r="D2105" s="4" t="s">
        <v>13</v>
      </c>
      <c r="E2105" s="4" t="s">
        <v>29</v>
      </c>
      <c r="F2105" s="4" t="s">
        <v>29</v>
      </c>
      <c r="G2105" s="4" t="s">
        <v>29</v>
      </c>
      <c r="H2105" s="4" t="s">
        <v>10</v>
      </c>
      <c r="I2105" s="4" t="s">
        <v>13</v>
      </c>
    </row>
    <row r="2106" spans="1:6">
      <c r="A2106" t="n">
        <v>16835</v>
      </c>
      <c r="B2106" s="52" t="n">
        <v>45</v>
      </c>
      <c r="C2106" s="7" t="n">
        <v>4</v>
      </c>
      <c r="D2106" s="7" t="n">
        <v>3</v>
      </c>
      <c r="E2106" s="7" t="n">
        <v>22.8700008392334</v>
      </c>
      <c r="F2106" s="7" t="n">
        <v>21.25</v>
      </c>
      <c r="G2106" s="7" t="n">
        <v>0</v>
      </c>
      <c r="H2106" s="7" t="n">
        <v>3000</v>
      </c>
      <c r="I2106" s="7" t="n">
        <v>1</v>
      </c>
    </row>
    <row r="2107" spans="1:6">
      <c r="A2107" t="s">
        <v>4</v>
      </c>
      <c r="B2107" s="4" t="s">
        <v>5</v>
      </c>
      <c r="C2107" s="4" t="s">
        <v>13</v>
      </c>
      <c r="D2107" s="4" t="s">
        <v>13</v>
      </c>
      <c r="E2107" s="4" t="s">
        <v>29</v>
      </c>
      <c r="F2107" s="4" t="s">
        <v>10</v>
      </c>
    </row>
    <row r="2108" spans="1:6">
      <c r="A2108" t="n">
        <v>16853</v>
      </c>
      <c r="B2108" s="52" t="n">
        <v>45</v>
      </c>
      <c r="C2108" s="7" t="n">
        <v>5</v>
      </c>
      <c r="D2108" s="7" t="n">
        <v>3</v>
      </c>
      <c r="E2108" s="7" t="n">
        <v>2.79999995231628</v>
      </c>
      <c r="F2108" s="7" t="n">
        <v>3000</v>
      </c>
    </row>
    <row r="2109" spans="1:6">
      <c r="A2109" t="s">
        <v>4</v>
      </c>
      <c r="B2109" s="4" t="s">
        <v>5</v>
      </c>
      <c r="C2109" s="4" t="s">
        <v>13</v>
      </c>
      <c r="D2109" s="4" t="s">
        <v>13</v>
      </c>
      <c r="E2109" s="4" t="s">
        <v>29</v>
      </c>
      <c r="F2109" s="4" t="s">
        <v>10</v>
      </c>
    </row>
    <row r="2110" spans="1:6">
      <c r="A2110" t="n">
        <v>16862</v>
      </c>
      <c r="B2110" s="52" t="n">
        <v>45</v>
      </c>
      <c r="C2110" s="7" t="n">
        <v>11</v>
      </c>
      <c r="D2110" s="7" t="n">
        <v>3</v>
      </c>
      <c r="E2110" s="7" t="n">
        <v>28.7999992370605</v>
      </c>
      <c r="F2110" s="7" t="n">
        <v>3000</v>
      </c>
    </row>
    <row r="2111" spans="1:6">
      <c r="A2111" t="s">
        <v>4</v>
      </c>
      <c r="B2111" s="4" t="s">
        <v>5</v>
      </c>
      <c r="C2111" s="4" t="s">
        <v>10</v>
      </c>
      <c r="D2111" s="4" t="s">
        <v>10</v>
      </c>
      <c r="E2111" s="4" t="s">
        <v>29</v>
      </c>
      <c r="F2111" s="4" t="s">
        <v>29</v>
      </c>
      <c r="G2111" s="4" t="s">
        <v>29</v>
      </c>
      <c r="H2111" s="4" t="s">
        <v>29</v>
      </c>
      <c r="I2111" s="4" t="s">
        <v>13</v>
      </c>
      <c r="J2111" s="4" t="s">
        <v>10</v>
      </c>
    </row>
    <row r="2112" spans="1:6">
      <c r="A2112" t="n">
        <v>16871</v>
      </c>
      <c r="B2112" s="60" t="n">
        <v>55</v>
      </c>
      <c r="C2112" s="7" t="n">
        <v>0</v>
      </c>
      <c r="D2112" s="7" t="n">
        <v>65024</v>
      </c>
      <c r="E2112" s="7" t="n">
        <v>0</v>
      </c>
      <c r="F2112" s="7" t="n">
        <v>0</v>
      </c>
      <c r="G2112" s="7" t="n">
        <v>2.5</v>
      </c>
      <c r="H2112" s="7" t="n">
        <v>1.20000004768372</v>
      </c>
      <c r="I2112" s="7" t="n">
        <v>1</v>
      </c>
      <c r="J2112" s="7" t="n">
        <v>0</v>
      </c>
    </row>
    <row r="2113" spans="1:10">
      <c r="A2113" t="s">
        <v>4</v>
      </c>
      <c r="B2113" s="4" t="s">
        <v>5</v>
      </c>
      <c r="C2113" s="4" t="s">
        <v>10</v>
      </c>
      <c r="D2113" s="4" t="s">
        <v>10</v>
      </c>
      <c r="E2113" s="4" t="s">
        <v>10</v>
      </c>
    </row>
    <row r="2114" spans="1:10">
      <c r="A2114" t="n">
        <v>16895</v>
      </c>
      <c r="B2114" s="71" t="n">
        <v>61</v>
      </c>
      <c r="C2114" s="7" t="n">
        <v>7032</v>
      </c>
      <c r="D2114" s="7" t="n">
        <v>65533</v>
      </c>
      <c r="E2114" s="7" t="n">
        <v>1000</v>
      </c>
    </row>
    <row r="2115" spans="1:10">
      <c r="A2115" t="s">
        <v>4</v>
      </c>
      <c r="B2115" s="4" t="s">
        <v>5</v>
      </c>
      <c r="C2115" s="4" t="s">
        <v>10</v>
      </c>
    </row>
    <row r="2116" spans="1:10">
      <c r="A2116" t="n">
        <v>16902</v>
      </c>
      <c r="B2116" s="41" t="n">
        <v>16</v>
      </c>
      <c r="C2116" s="7" t="n">
        <v>300</v>
      </c>
    </row>
    <row r="2117" spans="1:10">
      <c r="A2117" t="s">
        <v>4</v>
      </c>
      <c r="B2117" s="4" t="s">
        <v>5</v>
      </c>
      <c r="C2117" s="4" t="s">
        <v>10</v>
      </c>
      <c r="D2117" s="4" t="s">
        <v>29</v>
      </c>
      <c r="E2117" s="4" t="s">
        <v>29</v>
      </c>
      <c r="F2117" s="4" t="s">
        <v>13</v>
      </c>
    </row>
    <row r="2118" spans="1:10">
      <c r="A2118" t="n">
        <v>16905</v>
      </c>
      <c r="B2118" s="73" t="n">
        <v>52</v>
      </c>
      <c r="C2118" s="7" t="n">
        <v>7032</v>
      </c>
      <c r="D2118" s="7" t="n">
        <v>0</v>
      </c>
      <c r="E2118" s="7" t="n">
        <v>10</v>
      </c>
      <c r="F2118" s="7" t="n">
        <v>0</v>
      </c>
    </row>
    <row r="2119" spans="1:10">
      <c r="A2119" t="s">
        <v>4</v>
      </c>
      <c r="B2119" s="4" t="s">
        <v>5</v>
      </c>
      <c r="C2119" s="4" t="s">
        <v>10</v>
      </c>
    </row>
    <row r="2120" spans="1:10">
      <c r="A2120" t="n">
        <v>16917</v>
      </c>
      <c r="B2120" s="74" t="n">
        <v>54</v>
      </c>
      <c r="C2120" s="7" t="n">
        <v>7032</v>
      </c>
    </row>
    <row r="2121" spans="1:10">
      <c r="A2121" t="s">
        <v>4</v>
      </c>
      <c r="B2121" s="4" t="s">
        <v>5</v>
      </c>
      <c r="C2121" s="4" t="s">
        <v>10</v>
      </c>
      <c r="D2121" s="4" t="s">
        <v>10</v>
      </c>
      <c r="E2121" s="4" t="s">
        <v>29</v>
      </c>
      <c r="F2121" s="4" t="s">
        <v>29</v>
      </c>
      <c r="G2121" s="4" t="s">
        <v>29</v>
      </c>
      <c r="H2121" s="4" t="s">
        <v>29</v>
      </c>
      <c r="I2121" s="4" t="s">
        <v>13</v>
      </c>
      <c r="J2121" s="4" t="s">
        <v>10</v>
      </c>
    </row>
    <row r="2122" spans="1:10">
      <c r="A2122" t="n">
        <v>16920</v>
      </c>
      <c r="B2122" s="60" t="n">
        <v>55</v>
      </c>
      <c r="C2122" s="7" t="n">
        <v>7032</v>
      </c>
      <c r="D2122" s="7" t="n">
        <v>65533</v>
      </c>
      <c r="E2122" s="7" t="n">
        <v>-8.60000038146973</v>
      </c>
      <c r="F2122" s="7" t="n">
        <v>12</v>
      </c>
      <c r="G2122" s="7" t="n">
        <v>-171.050003051758</v>
      </c>
      <c r="H2122" s="7" t="n">
        <v>1.20000004768372</v>
      </c>
      <c r="I2122" s="7" t="n">
        <v>1</v>
      </c>
      <c r="J2122" s="7" t="n">
        <v>0</v>
      </c>
    </row>
    <row r="2123" spans="1:10">
      <c r="A2123" t="s">
        <v>4</v>
      </c>
      <c r="B2123" s="4" t="s">
        <v>5</v>
      </c>
      <c r="C2123" s="4" t="s">
        <v>10</v>
      </c>
      <c r="D2123" s="4" t="s">
        <v>13</v>
      </c>
    </row>
    <row r="2124" spans="1:10">
      <c r="A2124" t="n">
        <v>16944</v>
      </c>
      <c r="B2124" s="62" t="n">
        <v>56</v>
      </c>
      <c r="C2124" s="7" t="n">
        <v>0</v>
      </c>
      <c r="D2124" s="7" t="n">
        <v>0</v>
      </c>
    </row>
    <row r="2125" spans="1:10">
      <c r="A2125" t="s">
        <v>4</v>
      </c>
      <c r="B2125" s="4" t="s">
        <v>5</v>
      </c>
      <c r="C2125" s="4" t="s">
        <v>13</v>
      </c>
      <c r="D2125" s="4" t="s">
        <v>10</v>
      </c>
      <c r="E2125" s="4" t="s">
        <v>13</v>
      </c>
    </row>
    <row r="2126" spans="1:10">
      <c r="A2126" t="n">
        <v>16948</v>
      </c>
      <c r="B2126" s="69" t="n">
        <v>49</v>
      </c>
      <c r="C2126" s="7" t="n">
        <v>1</v>
      </c>
      <c r="D2126" s="7" t="n">
        <v>1000</v>
      </c>
      <c r="E2126" s="7" t="n">
        <v>0</v>
      </c>
    </row>
    <row r="2127" spans="1:10">
      <c r="A2127" t="s">
        <v>4</v>
      </c>
      <c r="B2127" s="4" t="s">
        <v>5</v>
      </c>
      <c r="C2127" s="4" t="s">
        <v>13</v>
      </c>
      <c r="D2127" s="4" t="s">
        <v>29</v>
      </c>
      <c r="E2127" s="4" t="s">
        <v>29</v>
      </c>
      <c r="F2127" s="4" t="s">
        <v>29</v>
      </c>
    </row>
    <row r="2128" spans="1:10">
      <c r="A2128" t="n">
        <v>16953</v>
      </c>
      <c r="B2128" s="52" t="n">
        <v>45</v>
      </c>
      <c r="C2128" s="7" t="n">
        <v>9</v>
      </c>
      <c r="D2128" s="7" t="n">
        <v>0.0299999993294477</v>
      </c>
      <c r="E2128" s="7" t="n">
        <v>0.0299999993294477</v>
      </c>
      <c r="F2128" s="7" t="n">
        <v>0.25</v>
      </c>
    </row>
    <row r="2129" spans="1:10">
      <c r="A2129" t="s">
        <v>4</v>
      </c>
      <c r="B2129" s="4" t="s">
        <v>5</v>
      </c>
      <c r="C2129" s="4" t="s">
        <v>13</v>
      </c>
      <c r="D2129" s="4" t="s">
        <v>9</v>
      </c>
      <c r="E2129" s="4" t="s">
        <v>9</v>
      </c>
      <c r="F2129" s="4" t="s">
        <v>9</v>
      </c>
      <c r="G2129" s="4" t="s">
        <v>9</v>
      </c>
    </row>
    <row r="2130" spans="1:10">
      <c r="A2130" t="n">
        <v>16967</v>
      </c>
      <c r="B2130" s="75" t="n">
        <v>122</v>
      </c>
      <c r="C2130" s="7" t="n">
        <v>2</v>
      </c>
      <c r="D2130" s="7" t="n">
        <v>1077936128</v>
      </c>
      <c r="E2130" s="7" t="n">
        <v>0</v>
      </c>
      <c r="F2130" s="7" t="n">
        <v>0</v>
      </c>
      <c r="G2130" s="7" t="n">
        <v>0</v>
      </c>
    </row>
    <row r="2131" spans="1:10">
      <c r="A2131" t="s">
        <v>4</v>
      </c>
      <c r="B2131" s="4" t="s">
        <v>5</v>
      </c>
      <c r="C2131" s="4" t="s">
        <v>13</v>
      </c>
      <c r="D2131" s="4" t="s">
        <v>10</v>
      </c>
      <c r="E2131" s="4" t="s">
        <v>29</v>
      </c>
      <c r="F2131" s="4" t="s">
        <v>10</v>
      </c>
      <c r="G2131" s="4" t="s">
        <v>9</v>
      </c>
      <c r="H2131" s="4" t="s">
        <v>9</v>
      </c>
      <c r="I2131" s="4" t="s">
        <v>10</v>
      </c>
      <c r="J2131" s="4" t="s">
        <v>10</v>
      </c>
      <c r="K2131" s="4" t="s">
        <v>9</v>
      </c>
      <c r="L2131" s="4" t="s">
        <v>9</v>
      </c>
      <c r="M2131" s="4" t="s">
        <v>9</v>
      </c>
      <c r="N2131" s="4" t="s">
        <v>9</v>
      </c>
      <c r="O2131" s="4" t="s">
        <v>6</v>
      </c>
    </row>
    <row r="2132" spans="1:10">
      <c r="A2132" t="n">
        <v>16985</v>
      </c>
      <c r="B2132" s="16" t="n">
        <v>50</v>
      </c>
      <c r="C2132" s="7" t="n">
        <v>0</v>
      </c>
      <c r="D2132" s="7" t="n">
        <v>2053</v>
      </c>
      <c r="E2132" s="7" t="n">
        <v>1</v>
      </c>
      <c r="F2132" s="7" t="n">
        <v>0</v>
      </c>
      <c r="G2132" s="7" t="n">
        <v>0</v>
      </c>
      <c r="H2132" s="7" t="n">
        <v>0</v>
      </c>
      <c r="I2132" s="7" t="n">
        <v>0</v>
      </c>
      <c r="J2132" s="7" t="n">
        <v>65533</v>
      </c>
      <c r="K2132" s="7" t="n">
        <v>0</v>
      </c>
      <c r="L2132" s="7" t="n">
        <v>0</v>
      </c>
      <c r="M2132" s="7" t="n">
        <v>0</v>
      </c>
      <c r="N2132" s="7" t="n">
        <v>0</v>
      </c>
      <c r="O2132" s="7" t="s">
        <v>12</v>
      </c>
    </row>
    <row r="2133" spans="1:10">
      <c r="A2133" t="s">
        <v>4</v>
      </c>
      <c r="B2133" s="4" t="s">
        <v>5</v>
      </c>
      <c r="C2133" s="4" t="s">
        <v>13</v>
      </c>
      <c r="D2133" s="4" t="s">
        <v>13</v>
      </c>
      <c r="E2133" s="4" t="s">
        <v>13</v>
      </c>
      <c r="F2133" s="4" t="s">
        <v>13</v>
      </c>
    </row>
    <row r="2134" spans="1:10">
      <c r="A2134" t="n">
        <v>17024</v>
      </c>
      <c r="B2134" s="13" t="n">
        <v>14</v>
      </c>
      <c r="C2134" s="7" t="n">
        <v>0</v>
      </c>
      <c r="D2134" s="7" t="n">
        <v>4</v>
      </c>
      <c r="E2134" s="7" t="n">
        <v>0</v>
      </c>
      <c r="F2134" s="7" t="n">
        <v>0</v>
      </c>
    </row>
    <row r="2135" spans="1:10">
      <c r="A2135" t="s">
        <v>4</v>
      </c>
      <c r="B2135" s="4" t="s">
        <v>5</v>
      </c>
      <c r="C2135" s="4" t="s">
        <v>10</v>
      </c>
    </row>
    <row r="2136" spans="1:10">
      <c r="A2136" t="n">
        <v>17029</v>
      </c>
      <c r="B2136" s="41" t="n">
        <v>16</v>
      </c>
      <c r="C2136" s="7" t="n">
        <v>300</v>
      </c>
    </row>
    <row r="2137" spans="1:10">
      <c r="A2137" t="s">
        <v>4</v>
      </c>
      <c r="B2137" s="4" t="s">
        <v>5</v>
      </c>
      <c r="C2137" s="4" t="s">
        <v>10</v>
      </c>
      <c r="D2137" s="4" t="s">
        <v>13</v>
      </c>
      <c r="E2137" s="4" t="s">
        <v>29</v>
      </c>
      <c r="F2137" s="4" t="s">
        <v>10</v>
      </c>
    </row>
    <row r="2138" spans="1:10">
      <c r="A2138" t="n">
        <v>17032</v>
      </c>
      <c r="B2138" s="63" t="n">
        <v>59</v>
      </c>
      <c r="C2138" s="7" t="n">
        <v>0</v>
      </c>
      <c r="D2138" s="7" t="n">
        <v>1</v>
      </c>
      <c r="E2138" s="7" t="n">
        <v>0.150000005960464</v>
      </c>
      <c r="F2138" s="7" t="n">
        <v>0</v>
      </c>
    </row>
    <row r="2139" spans="1:10">
      <c r="A2139" t="s">
        <v>4</v>
      </c>
      <c r="B2139" s="4" t="s">
        <v>5</v>
      </c>
      <c r="C2139" s="4" t="s">
        <v>13</v>
      </c>
      <c r="D2139" s="4" t="s">
        <v>10</v>
      </c>
      <c r="E2139" s="4" t="s">
        <v>6</v>
      </c>
      <c r="F2139" s="4" t="s">
        <v>6</v>
      </c>
      <c r="G2139" s="4" t="s">
        <v>6</v>
      </c>
      <c r="H2139" s="4" t="s">
        <v>6</v>
      </c>
    </row>
    <row r="2140" spans="1:10">
      <c r="A2140" t="n">
        <v>17042</v>
      </c>
      <c r="B2140" s="53" t="n">
        <v>51</v>
      </c>
      <c r="C2140" s="7" t="n">
        <v>3</v>
      </c>
      <c r="D2140" s="7" t="n">
        <v>0</v>
      </c>
      <c r="E2140" s="7" t="s">
        <v>198</v>
      </c>
      <c r="F2140" s="7" t="s">
        <v>157</v>
      </c>
      <c r="G2140" s="7" t="s">
        <v>158</v>
      </c>
      <c r="H2140" s="7" t="s">
        <v>159</v>
      </c>
    </row>
    <row r="2141" spans="1:10">
      <c r="A2141" t="s">
        <v>4</v>
      </c>
      <c r="B2141" s="4" t="s">
        <v>5</v>
      </c>
      <c r="C2141" s="4" t="s">
        <v>10</v>
      </c>
      <c r="D2141" s="4" t="s">
        <v>13</v>
      </c>
      <c r="E2141" s="4" t="s">
        <v>6</v>
      </c>
      <c r="F2141" s="4" t="s">
        <v>29</v>
      </c>
      <c r="G2141" s="4" t="s">
        <v>29</v>
      </c>
      <c r="H2141" s="4" t="s">
        <v>29</v>
      </c>
    </row>
    <row r="2142" spans="1:10">
      <c r="A2142" t="n">
        <v>17071</v>
      </c>
      <c r="B2142" s="65" t="n">
        <v>48</v>
      </c>
      <c r="C2142" s="7" t="n">
        <v>0</v>
      </c>
      <c r="D2142" s="7" t="n">
        <v>0</v>
      </c>
      <c r="E2142" s="7" t="s">
        <v>165</v>
      </c>
      <c r="F2142" s="7" t="n">
        <v>-1</v>
      </c>
      <c r="G2142" s="7" t="n">
        <v>1</v>
      </c>
      <c r="H2142" s="7" t="n">
        <v>0</v>
      </c>
    </row>
    <row r="2143" spans="1:10">
      <c r="A2143" t="s">
        <v>4</v>
      </c>
      <c r="B2143" s="4" t="s">
        <v>5</v>
      </c>
      <c r="C2143" s="4" t="s">
        <v>13</v>
      </c>
      <c r="D2143" s="4" t="s">
        <v>9</v>
      </c>
      <c r="E2143" s="4" t="s">
        <v>9</v>
      </c>
      <c r="F2143" s="4" t="s">
        <v>9</v>
      </c>
      <c r="G2143" s="4" t="s">
        <v>9</v>
      </c>
    </row>
    <row r="2144" spans="1:10">
      <c r="A2144" t="n">
        <v>17100</v>
      </c>
      <c r="B2144" s="75" t="n">
        <v>122</v>
      </c>
      <c r="C2144" s="7" t="n">
        <v>2</v>
      </c>
      <c r="D2144" s="7" t="n">
        <v>0</v>
      </c>
      <c r="E2144" s="7" t="n">
        <v>0</v>
      </c>
      <c r="F2144" s="7" t="n">
        <v>0</v>
      </c>
      <c r="G2144" s="7" t="n">
        <v>0</v>
      </c>
    </row>
    <row r="2145" spans="1:15">
      <c r="A2145" t="s">
        <v>4</v>
      </c>
      <c r="B2145" s="4" t="s">
        <v>5</v>
      </c>
      <c r="C2145" s="4" t="s">
        <v>10</v>
      </c>
    </row>
    <row r="2146" spans="1:15">
      <c r="A2146" t="n">
        <v>17118</v>
      </c>
      <c r="B2146" s="41" t="n">
        <v>16</v>
      </c>
      <c r="C2146" s="7" t="n">
        <v>500</v>
      </c>
    </row>
    <row r="2147" spans="1:15">
      <c r="A2147" t="s">
        <v>4</v>
      </c>
      <c r="B2147" s="4" t="s">
        <v>5</v>
      </c>
      <c r="C2147" s="4" t="s">
        <v>10</v>
      </c>
    </row>
    <row r="2148" spans="1:15">
      <c r="A2148" t="n">
        <v>17121</v>
      </c>
      <c r="B2148" s="41" t="n">
        <v>16</v>
      </c>
      <c r="C2148" s="7" t="n">
        <v>1500</v>
      </c>
    </row>
    <row r="2149" spans="1:15">
      <c r="A2149" t="s">
        <v>4</v>
      </c>
      <c r="B2149" s="4" t="s">
        <v>5</v>
      </c>
      <c r="C2149" s="4" t="s">
        <v>10</v>
      </c>
      <c r="D2149" s="4" t="s">
        <v>13</v>
      </c>
    </row>
    <row r="2150" spans="1:15">
      <c r="A2150" t="n">
        <v>17124</v>
      </c>
      <c r="B2150" s="62" t="n">
        <v>56</v>
      </c>
      <c r="C2150" s="7" t="n">
        <v>7032</v>
      </c>
      <c r="D2150" s="7" t="n">
        <v>0</v>
      </c>
    </row>
    <row r="2151" spans="1:15">
      <c r="A2151" t="s">
        <v>4</v>
      </c>
      <c r="B2151" s="4" t="s">
        <v>5</v>
      </c>
      <c r="C2151" s="4" t="s">
        <v>10</v>
      </c>
      <c r="D2151" s="4" t="s">
        <v>10</v>
      </c>
      <c r="E2151" s="4" t="s">
        <v>10</v>
      </c>
    </row>
    <row r="2152" spans="1:15">
      <c r="A2152" t="n">
        <v>17128</v>
      </c>
      <c r="B2152" s="71" t="n">
        <v>61</v>
      </c>
      <c r="C2152" s="7" t="n">
        <v>7032</v>
      </c>
      <c r="D2152" s="7" t="n">
        <v>0</v>
      </c>
      <c r="E2152" s="7" t="n">
        <v>1000</v>
      </c>
    </row>
    <row r="2153" spans="1:15">
      <c r="A2153" t="s">
        <v>4</v>
      </c>
      <c r="B2153" s="4" t="s">
        <v>5</v>
      </c>
      <c r="C2153" s="4" t="s">
        <v>10</v>
      </c>
      <c r="D2153" s="4" t="s">
        <v>10</v>
      </c>
      <c r="E2153" s="4" t="s">
        <v>29</v>
      </c>
      <c r="F2153" s="4" t="s">
        <v>13</v>
      </c>
    </row>
    <row r="2154" spans="1:15">
      <c r="A2154" t="n">
        <v>17135</v>
      </c>
      <c r="B2154" s="76" t="n">
        <v>53</v>
      </c>
      <c r="C2154" s="7" t="n">
        <v>7032</v>
      </c>
      <c r="D2154" s="7" t="n">
        <v>0</v>
      </c>
      <c r="E2154" s="7" t="n">
        <v>10</v>
      </c>
      <c r="F2154" s="7" t="n">
        <v>0</v>
      </c>
    </row>
    <row r="2155" spans="1:15">
      <c r="A2155" t="s">
        <v>4</v>
      </c>
      <c r="B2155" s="4" t="s">
        <v>5</v>
      </c>
      <c r="C2155" s="4" t="s">
        <v>10</v>
      </c>
    </row>
    <row r="2156" spans="1:15">
      <c r="A2156" t="n">
        <v>17145</v>
      </c>
      <c r="B2156" s="74" t="n">
        <v>54</v>
      </c>
      <c r="C2156" s="7" t="n">
        <v>7032</v>
      </c>
    </row>
    <row r="2157" spans="1:15">
      <c r="A2157" t="s">
        <v>4</v>
      </c>
      <c r="B2157" s="4" t="s">
        <v>5</v>
      </c>
      <c r="C2157" s="4" t="s">
        <v>13</v>
      </c>
      <c r="D2157" s="4" t="s">
        <v>10</v>
      </c>
    </row>
    <row r="2158" spans="1:15">
      <c r="A2158" t="n">
        <v>17148</v>
      </c>
      <c r="B2158" s="52" t="n">
        <v>45</v>
      </c>
      <c r="C2158" s="7" t="n">
        <v>7</v>
      </c>
      <c r="D2158" s="7" t="n">
        <v>255</v>
      </c>
    </row>
    <row r="2159" spans="1:15">
      <c r="A2159" t="s">
        <v>4</v>
      </c>
      <c r="B2159" s="4" t="s">
        <v>5</v>
      </c>
      <c r="C2159" s="4" t="s">
        <v>13</v>
      </c>
      <c r="D2159" s="4" t="s">
        <v>10</v>
      </c>
      <c r="E2159" s="4" t="s">
        <v>6</v>
      </c>
    </row>
    <row r="2160" spans="1:15">
      <c r="A2160" t="n">
        <v>17152</v>
      </c>
      <c r="B2160" s="53" t="n">
        <v>51</v>
      </c>
      <c r="C2160" s="7" t="n">
        <v>4</v>
      </c>
      <c r="D2160" s="7" t="n">
        <v>0</v>
      </c>
      <c r="E2160" s="7" t="s">
        <v>199</v>
      </c>
    </row>
    <row r="2161" spans="1:6">
      <c r="A2161" t="s">
        <v>4</v>
      </c>
      <c r="B2161" s="4" t="s">
        <v>5</v>
      </c>
      <c r="C2161" s="4" t="s">
        <v>10</v>
      </c>
    </row>
    <row r="2162" spans="1:6">
      <c r="A2162" t="n">
        <v>17167</v>
      </c>
      <c r="B2162" s="41" t="n">
        <v>16</v>
      </c>
      <c r="C2162" s="7" t="n">
        <v>0</v>
      </c>
    </row>
    <row r="2163" spans="1:6">
      <c r="A2163" t="s">
        <v>4</v>
      </c>
      <c r="B2163" s="4" t="s">
        <v>5</v>
      </c>
      <c r="C2163" s="4" t="s">
        <v>10</v>
      </c>
      <c r="D2163" s="4" t="s">
        <v>77</v>
      </c>
      <c r="E2163" s="4" t="s">
        <v>13</v>
      </c>
      <c r="F2163" s="4" t="s">
        <v>13</v>
      </c>
      <c r="G2163" s="4" t="s">
        <v>77</v>
      </c>
      <c r="H2163" s="4" t="s">
        <v>13</v>
      </c>
      <c r="I2163" s="4" t="s">
        <v>13</v>
      </c>
    </row>
    <row r="2164" spans="1:6">
      <c r="A2164" t="n">
        <v>17170</v>
      </c>
      <c r="B2164" s="54" t="n">
        <v>26</v>
      </c>
      <c r="C2164" s="7" t="n">
        <v>0</v>
      </c>
      <c r="D2164" s="7" t="s">
        <v>200</v>
      </c>
      <c r="E2164" s="7" t="n">
        <v>2</v>
      </c>
      <c r="F2164" s="7" t="n">
        <v>3</v>
      </c>
      <c r="G2164" s="7" t="s">
        <v>201</v>
      </c>
      <c r="H2164" s="7" t="n">
        <v>2</v>
      </c>
      <c r="I2164" s="7" t="n">
        <v>0</v>
      </c>
    </row>
    <row r="2165" spans="1:6">
      <c r="A2165" t="s">
        <v>4</v>
      </c>
      <c r="B2165" s="4" t="s">
        <v>5</v>
      </c>
    </row>
    <row r="2166" spans="1:6">
      <c r="A2166" t="n">
        <v>17249</v>
      </c>
      <c r="B2166" s="34" t="n">
        <v>28</v>
      </c>
    </row>
    <row r="2167" spans="1:6">
      <c r="A2167" t="s">
        <v>4</v>
      </c>
      <c r="B2167" s="4" t="s">
        <v>5</v>
      </c>
      <c r="C2167" s="4" t="s">
        <v>13</v>
      </c>
      <c r="D2167" s="4" t="s">
        <v>13</v>
      </c>
      <c r="E2167" s="4" t="s">
        <v>29</v>
      </c>
      <c r="F2167" s="4" t="s">
        <v>10</v>
      </c>
    </row>
    <row r="2168" spans="1:6">
      <c r="A2168" t="n">
        <v>17250</v>
      </c>
      <c r="B2168" s="52" t="n">
        <v>45</v>
      </c>
      <c r="C2168" s="7" t="n">
        <v>5</v>
      </c>
      <c r="D2168" s="7" t="n">
        <v>3</v>
      </c>
      <c r="E2168" s="7" t="n">
        <v>3.5</v>
      </c>
      <c r="F2168" s="7" t="n">
        <v>2000</v>
      </c>
    </row>
    <row r="2169" spans="1:6">
      <c r="A2169" t="s">
        <v>4</v>
      </c>
      <c r="B2169" s="4" t="s">
        <v>5</v>
      </c>
      <c r="C2169" s="4" t="s">
        <v>13</v>
      </c>
      <c r="D2169" s="4" t="s">
        <v>10</v>
      </c>
      <c r="E2169" s="4" t="s">
        <v>9</v>
      </c>
      <c r="F2169" s="4" t="s">
        <v>10</v>
      </c>
      <c r="G2169" s="4" t="s">
        <v>9</v>
      </c>
      <c r="H2169" s="4" t="s">
        <v>13</v>
      </c>
    </row>
    <row r="2170" spans="1:6">
      <c r="A2170" t="n">
        <v>17259</v>
      </c>
      <c r="B2170" s="69" t="n">
        <v>49</v>
      </c>
      <c r="C2170" s="7" t="n">
        <v>0</v>
      </c>
      <c r="D2170" s="7" t="n">
        <v>311</v>
      </c>
      <c r="E2170" s="7" t="n">
        <v>1060320051</v>
      </c>
      <c r="F2170" s="7" t="n">
        <v>0</v>
      </c>
      <c r="G2170" s="7" t="n">
        <v>0</v>
      </c>
      <c r="H2170" s="7" t="n">
        <v>0</v>
      </c>
    </row>
    <row r="2171" spans="1:6">
      <c r="A2171" t="s">
        <v>4</v>
      </c>
      <c r="B2171" s="4" t="s">
        <v>5</v>
      </c>
      <c r="C2171" s="4" t="s">
        <v>13</v>
      </c>
      <c r="D2171" s="4" t="s">
        <v>10</v>
      </c>
      <c r="E2171" s="4" t="s">
        <v>29</v>
      </c>
      <c r="F2171" s="4" t="s">
        <v>10</v>
      </c>
      <c r="G2171" s="4" t="s">
        <v>9</v>
      </c>
      <c r="H2171" s="4" t="s">
        <v>9</v>
      </c>
      <c r="I2171" s="4" t="s">
        <v>10</v>
      </c>
      <c r="J2171" s="4" t="s">
        <v>10</v>
      </c>
      <c r="K2171" s="4" t="s">
        <v>9</v>
      </c>
      <c r="L2171" s="4" t="s">
        <v>9</v>
      </c>
      <c r="M2171" s="4" t="s">
        <v>9</v>
      </c>
      <c r="N2171" s="4" t="s">
        <v>9</v>
      </c>
      <c r="O2171" s="4" t="s">
        <v>6</v>
      </c>
    </row>
    <row r="2172" spans="1:6">
      <c r="A2172" t="n">
        <v>17274</v>
      </c>
      <c r="B2172" s="16" t="n">
        <v>50</v>
      </c>
      <c r="C2172" s="7" t="n">
        <v>0</v>
      </c>
      <c r="D2172" s="7" t="n">
        <v>5306</v>
      </c>
      <c r="E2172" s="7" t="n">
        <v>0.400000005960464</v>
      </c>
      <c r="F2172" s="7" t="n">
        <v>3000</v>
      </c>
      <c r="G2172" s="7" t="n">
        <v>0</v>
      </c>
      <c r="H2172" s="7" t="n">
        <v>0</v>
      </c>
      <c r="I2172" s="7" t="n">
        <v>0</v>
      </c>
      <c r="J2172" s="7" t="n">
        <v>65533</v>
      </c>
      <c r="K2172" s="7" t="n">
        <v>0</v>
      </c>
      <c r="L2172" s="7" t="n">
        <v>0</v>
      </c>
      <c r="M2172" s="7" t="n">
        <v>0</v>
      </c>
      <c r="N2172" s="7" t="n">
        <v>0</v>
      </c>
      <c r="O2172" s="7" t="s">
        <v>12</v>
      </c>
    </row>
    <row r="2173" spans="1:6">
      <c r="A2173" t="s">
        <v>4</v>
      </c>
      <c r="B2173" s="4" t="s">
        <v>5</v>
      </c>
      <c r="C2173" s="4" t="s">
        <v>13</v>
      </c>
      <c r="D2173" s="4" t="s">
        <v>10</v>
      </c>
      <c r="E2173" s="4" t="s">
        <v>9</v>
      </c>
      <c r="F2173" s="4" t="s">
        <v>10</v>
      </c>
    </row>
    <row r="2174" spans="1:6">
      <c r="A2174" t="n">
        <v>17313</v>
      </c>
      <c r="B2174" s="16" t="n">
        <v>50</v>
      </c>
      <c r="C2174" s="7" t="n">
        <v>3</v>
      </c>
      <c r="D2174" s="7" t="n">
        <v>8121</v>
      </c>
      <c r="E2174" s="7" t="n">
        <v>0</v>
      </c>
      <c r="F2174" s="7" t="n">
        <v>1000</v>
      </c>
    </row>
    <row r="2175" spans="1:6">
      <c r="A2175" t="s">
        <v>4</v>
      </c>
      <c r="B2175" s="4" t="s">
        <v>5</v>
      </c>
      <c r="C2175" s="4" t="s">
        <v>13</v>
      </c>
      <c r="D2175" s="4" t="s">
        <v>10</v>
      </c>
      <c r="E2175" s="4" t="s">
        <v>29</v>
      </c>
    </row>
    <row r="2176" spans="1:6">
      <c r="A2176" t="n">
        <v>17323</v>
      </c>
      <c r="B2176" s="37" t="n">
        <v>58</v>
      </c>
      <c r="C2176" s="7" t="n">
        <v>3</v>
      </c>
      <c r="D2176" s="7" t="n">
        <v>2000</v>
      </c>
      <c r="E2176" s="7" t="n">
        <v>1</v>
      </c>
    </row>
    <row r="2177" spans="1:15">
      <c r="A2177" t="s">
        <v>4</v>
      </c>
      <c r="B2177" s="4" t="s">
        <v>5</v>
      </c>
      <c r="C2177" s="4" t="s">
        <v>13</v>
      </c>
      <c r="D2177" s="4" t="s">
        <v>10</v>
      </c>
    </row>
    <row r="2178" spans="1:15">
      <c r="A2178" t="n">
        <v>17331</v>
      </c>
      <c r="B2178" s="37" t="n">
        <v>58</v>
      </c>
      <c r="C2178" s="7" t="n">
        <v>255</v>
      </c>
      <c r="D2178" s="7" t="n">
        <v>0</v>
      </c>
    </row>
    <row r="2179" spans="1:15">
      <c r="A2179" t="s">
        <v>4</v>
      </c>
      <c r="B2179" s="4" t="s">
        <v>5</v>
      </c>
      <c r="C2179" s="4" t="s">
        <v>13</v>
      </c>
    </row>
    <row r="2180" spans="1:15">
      <c r="A2180" t="n">
        <v>17335</v>
      </c>
      <c r="B2180" s="52" t="n">
        <v>45</v>
      </c>
      <c r="C2180" s="7" t="n">
        <v>0</v>
      </c>
    </row>
    <row r="2181" spans="1:15">
      <c r="A2181" t="s">
        <v>4</v>
      </c>
      <c r="B2181" s="4" t="s">
        <v>5</v>
      </c>
      <c r="C2181" s="4" t="s">
        <v>10</v>
      </c>
      <c r="D2181" s="4" t="s">
        <v>13</v>
      </c>
    </row>
    <row r="2182" spans="1:15">
      <c r="A2182" t="n">
        <v>17337</v>
      </c>
      <c r="B2182" s="77" t="n">
        <v>21</v>
      </c>
      <c r="C2182" s="7" t="n">
        <v>7</v>
      </c>
      <c r="D2182" s="7" t="n">
        <v>3</v>
      </c>
    </row>
    <row r="2183" spans="1:15">
      <c r="A2183" t="s">
        <v>4</v>
      </c>
      <c r="B2183" s="4" t="s">
        <v>5</v>
      </c>
      <c r="C2183" s="4" t="s">
        <v>10</v>
      </c>
      <c r="D2183" s="4" t="s">
        <v>13</v>
      </c>
    </row>
    <row r="2184" spans="1:15">
      <c r="A2184" t="n">
        <v>17341</v>
      </c>
      <c r="B2184" s="77" t="n">
        <v>21</v>
      </c>
      <c r="C2184" s="7" t="n">
        <v>2</v>
      </c>
      <c r="D2184" s="7" t="n">
        <v>3</v>
      </c>
    </row>
    <row r="2185" spans="1:15">
      <c r="A2185" t="s">
        <v>4</v>
      </c>
      <c r="B2185" s="4" t="s">
        <v>5</v>
      </c>
      <c r="C2185" s="4" t="s">
        <v>10</v>
      </c>
      <c r="D2185" s="4" t="s">
        <v>13</v>
      </c>
    </row>
    <row r="2186" spans="1:15">
      <c r="A2186" t="n">
        <v>17345</v>
      </c>
      <c r="B2186" s="77" t="n">
        <v>21</v>
      </c>
      <c r="C2186" s="7" t="n">
        <v>4</v>
      </c>
      <c r="D2186" s="7" t="n">
        <v>3</v>
      </c>
    </row>
    <row r="2187" spans="1:15">
      <c r="A2187" t="s">
        <v>4</v>
      </c>
      <c r="B2187" s="4" t="s">
        <v>5</v>
      </c>
      <c r="C2187" s="4" t="s">
        <v>10</v>
      </c>
      <c r="D2187" s="4" t="s">
        <v>13</v>
      </c>
    </row>
    <row r="2188" spans="1:15">
      <c r="A2188" t="n">
        <v>17349</v>
      </c>
      <c r="B2188" s="77" t="n">
        <v>21</v>
      </c>
      <c r="C2188" s="7" t="n">
        <v>16</v>
      </c>
      <c r="D2188" s="7" t="n">
        <v>3</v>
      </c>
    </row>
    <row r="2189" spans="1:15">
      <c r="A2189" t="s">
        <v>4</v>
      </c>
      <c r="B2189" s="4" t="s">
        <v>5</v>
      </c>
      <c r="C2189" s="4" t="s">
        <v>10</v>
      </c>
      <c r="D2189" s="4" t="s">
        <v>13</v>
      </c>
    </row>
    <row r="2190" spans="1:15">
      <c r="A2190" t="n">
        <v>17353</v>
      </c>
      <c r="B2190" s="62" t="n">
        <v>56</v>
      </c>
      <c r="C2190" s="7" t="n">
        <v>7</v>
      </c>
      <c r="D2190" s="7" t="n">
        <v>1</v>
      </c>
    </row>
    <row r="2191" spans="1:15">
      <c r="A2191" t="s">
        <v>4</v>
      </c>
      <c r="B2191" s="4" t="s">
        <v>5</v>
      </c>
      <c r="C2191" s="4" t="s">
        <v>10</v>
      </c>
      <c r="D2191" s="4" t="s">
        <v>13</v>
      </c>
    </row>
    <row r="2192" spans="1:15">
      <c r="A2192" t="n">
        <v>17357</v>
      </c>
      <c r="B2192" s="62" t="n">
        <v>56</v>
      </c>
      <c r="C2192" s="7" t="n">
        <v>2</v>
      </c>
      <c r="D2192" s="7" t="n">
        <v>1</v>
      </c>
    </row>
    <row r="2193" spans="1:4">
      <c r="A2193" t="s">
        <v>4</v>
      </c>
      <c r="B2193" s="4" t="s">
        <v>5</v>
      </c>
      <c r="C2193" s="4" t="s">
        <v>10</v>
      </c>
      <c r="D2193" s="4" t="s">
        <v>13</v>
      </c>
    </row>
    <row r="2194" spans="1:4">
      <c r="A2194" t="n">
        <v>17361</v>
      </c>
      <c r="B2194" s="62" t="n">
        <v>56</v>
      </c>
      <c r="C2194" s="7" t="n">
        <v>4</v>
      </c>
      <c r="D2194" s="7" t="n">
        <v>1</v>
      </c>
    </row>
    <row r="2195" spans="1:4">
      <c r="A2195" t="s">
        <v>4</v>
      </c>
      <c r="B2195" s="4" t="s">
        <v>5</v>
      </c>
      <c r="C2195" s="4" t="s">
        <v>10</v>
      </c>
      <c r="D2195" s="4" t="s">
        <v>13</v>
      </c>
    </row>
    <row r="2196" spans="1:4">
      <c r="A2196" t="n">
        <v>17365</v>
      </c>
      <c r="B2196" s="62" t="n">
        <v>56</v>
      </c>
      <c r="C2196" s="7" t="n">
        <v>16</v>
      </c>
      <c r="D2196" s="7" t="n">
        <v>1</v>
      </c>
    </row>
    <row r="2197" spans="1:4">
      <c r="A2197" t="s">
        <v>4</v>
      </c>
      <c r="B2197" s="4" t="s">
        <v>5</v>
      </c>
      <c r="C2197" s="4" t="s">
        <v>10</v>
      </c>
    </row>
    <row r="2198" spans="1:4">
      <c r="A2198" t="n">
        <v>17369</v>
      </c>
      <c r="B2198" s="41" t="n">
        <v>16</v>
      </c>
      <c r="C2198" s="7" t="n">
        <v>2000</v>
      </c>
    </row>
    <row r="2199" spans="1:4">
      <c r="A2199" t="s">
        <v>4</v>
      </c>
      <c r="B2199" s="4" t="s">
        <v>5</v>
      </c>
      <c r="C2199" s="4" t="s">
        <v>13</v>
      </c>
      <c r="D2199" s="4" t="s">
        <v>10</v>
      </c>
      <c r="E2199" s="4" t="s">
        <v>29</v>
      </c>
      <c r="F2199" s="4" t="s">
        <v>10</v>
      </c>
      <c r="G2199" s="4" t="s">
        <v>9</v>
      </c>
      <c r="H2199" s="4" t="s">
        <v>9</v>
      </c>
      <c r="I2199" s="4" t="s">
        <v>10</v>
      </c>
      <c r="J2199" s="4" t="s">
        <v>10</v>
      </c>
      <c r="K2199" s="4" t="s">
        <v>9</v>
      </c>
      <c r="L2199" s="4" t="s">
        <v>9</v>
      </c>
      <c r="M2199" s="4" t="s">
        <v>9</v>
      </c>
      <c r="N2199" s="4" t="s">
        <v>9</v>
      </c>
      <c r="O2199" s="4" t="s">
        <v>6</v>
      </c>
    </row>
    <row r="2200" spans="1:4">
      <c r="A2200" t="n">
        <v>17372</v>
      </c>
      <c r="B2200" s="16" t="n">
        <v>50</v>
      </c>
      <c r="C2200" s="7" t="n">
        <v>0</v>
      </c>
      <c r="D2200" s="7" t="n">
        <v>8101</v>
      </c>
      <c r="E2200" s="7" t="n">
        <v>0.400000005960464</v>
      </c>
      <c r="F2200" s="7" t="n">
        <v>2000</v>
      </c>
      <c r="G2200" s="7" t="n">
        <v>0</v>
      </c>
      <c r="H2200" s="7" t="n">
        <v>-1061158912</v>
      </c>
      <c r="I2200" s="7" t="n">
        <v>0</v>
      </c>
      <c r="J2200" s="7" t="n">
        <v>65533</v>
      </c>
      <c r="K2200" s="7" t="n">
        <v>0</v>
      </c>
      <c r="L2200" s="7" t="n">
        <v>0</v>
      </c>
      <c r="M2200" s="7" t="n">
        <v>0</v>
      </c>
      <c r="N2200" s="7" t="n">
        <v>0</v>
      </c>
      <c r="O2200" s="7" t="s">
        <v>12</v>
      </c>
    </row>
    <row r="2201" spans="1:4">
      <c r="A2201" t="s">
        <v>4</v>
      </c>
      <c r="B2201" s="4" t="s">
        <v>5</v>
      </c>
      <c r="C2201" s="4" t="s">
        <v>13</v>
      </c>
      <c r="D2201" s="4" t="s">
        <v>13</v>
      </c>
      <c r="E2201" s="4" t="s">
        <v>13</v>
      </c>
      <c r="F2201" s="4" t="s">
        <v>29</v>
      </c>
      <c r="G2201" s="4" t="s">
        <v>29</v>
      </c>
      <c r="H2201" s="4" t="s">
        <v>29</v>
      </c>
      <c r="I2201" s="4" t="s">
        <v>29</v>
      </c>
      <c r="J2201" s="4" t="s">
        <v>29</v>
      </c>
    </row>
    <row r="2202" spans="1:4">
      <c r="A2202" t="n">
        <v>17411</v>
      </c>
      <c r="B2202" s="67" t="n">
        <v>76</v>
      </c>
      <c r="C2202" s="7" t="n">
        <v>1</v>
      </c>
      <c r="D2202" s="7" t="n">
        <v>3</v>
      </c>
      <c r="E2202" s="7" t="n">
        <v>0</v>
      </c>
      <c r="F2202" s="7" t="n">
        <v>1</v>
      </c>
      <c r="G2202" s="7" t="n">
        <v>1</v>
      </c>
      <c r="H2202" s="7" t="n">
        <v>1</v>
      </c>
      <c r="I2202" s="7" t="n">
        <v>1</v>
      </c>
      <c r="J2202" s="7" t="n">
        <v>1000</v>
      </c>
    </row>
    <row r="2203" spans="1:4">
      <c r="A2203" t="s">
        <v>4</v>
      </c>
      <c r="B2203" s="4" t="s">
        <v>5</v>
      </c>
      <c r="C2203" s="4" t="s">
        <v>13</v>
      </c>
      <c r="D2203" s="4" t="s">
        <v>13</v>
      </c>
    </row>
    <row r="2204" spans="1:4">
      <c r="A2204" t="n">
        <v>17435</v>
      </c>
      <c r="B2204" s="70" t="n">
        <v>77</v>
      </c>
      <c r="C2204" s="7" t="n">
        <v>1</v>
      </c>
      <c r="D2204" s="7" t="n">
        <v>3</v>
      </c>
    </row>
    <row r="2205" spans="1:4">
      <c r="A2205" t="s">
        <v>4</v>
      </c>
      <c r="B2205" s="4" t="s">
        <v>5</v>
      </c>
      <c r="C2205" s="4" t="s">
        <v>10</v>
      </c>
      <c r="D2205" s="4" t="s">
        <v>13</v>
      </c>
      <c r="E2205" s="4" t="s">
        <v>13</v>
      </c>
      <c r="F2205" s="4" t="s">
        <v>6</v>
      </c>
    </row>
    <row r="2206" spans="1:4">
      <c r="A2206" t="n">
        <v>17438</v>
      </c>
      <c r="B2206" s="47" t="n">
        <v>47</v>
      </c>
      <c r="C2206" s="7" t="n">
        <v>0</v>
      </c>
      <c r="D2206" s="7" t="n">
        <v>0</v>
      </c>
      <c r="E2206" s="7" t="n">
        <v>0</v>
      </c>
      <c r="F2206" s="7" t="s">
        <v>95</v>
      </c>
    </row>
    <row r="2207" spans="1:4">
      <c r="A2207" t="s">
        <v>4</v>
      </c>
      <c r="B2207" s="4" t="s">
        <v>5</v>
      </c>
      <c r="C2207" s="4" t="s">
        <v>10</v>
      </c>
    </row>
    <row r="2208" spans="1:4">
      <c r="A2208" t="n">
        <v>17451</v>
      </c>
      <c r="B2208" s="41" t="n">
        <v>16</v>
      </c>
      <c r="C2208" s="7" t="n">
        <v>500</v>
      </c>
    </row>
    <row r="2209" spans="1:15">
      <c r="A2209" t="s">
        <v>4</v>
      </c>
      <c r="B2209" s="4" t="s">
        <v>5</v>
      </c>
      <c r="C2209" s="4" t="s">
        <v>13</v>
      </c>
      <c r="D2209" s="4" t="s">
        <v>13</v>
      </c>
      <c r="E2209" s="4" t="s">
        <v>13</v>
      </c>
      <c r="F2209" s="4" t="s">
        <v>13</v>
      </c>
    </row>
    <row r="2210" spans="1:15">
      <c r="A2210" t="n">
        <v>17454</v>
      </c>
      <c r="B2210" s="13" t="n">
        <v>14</v>
      </c>
      <c r="C2210" s="7" t="n">
        <v>0</v>
      </c>
      <c r="D2210" s="7" t="n">
        <v>128</v>
      </c>
      <c r="E2210" s="7" t="n">
        <v>0</v>
      </c>
      <c r="F2210" s="7" t="n">
        <v>0</v>
      </c>
    </row>
    <row r="2211" spans="1:15">
      <c r="A2211" t="s">
        <v>4</v>
      </c>
      <c r="B2211" s="4" t="s">
        <v>5</v>
      </c>
      <c r="C2211" s="4" t="s">
        <v>13</v>
      </c>
      <c r="D2211" s="4" t="s">
        <v>10</v>
      </c>
      <c r="E2211" s="4" t="s">
        <v>10</v>
      </c>
      <c r="F2211" s="4" t="s">
        <v>13</v>
      </c>
    </row>
    <row r="2212" spans="1:15">
      <c r="A2212" t="n">
        <v>17459</v>
      </c>
      <c r="B2212" s="32" t="n">
        <v>25</v>
      </c>
      <c r="C2212" s="7" t="n">
        <v>1</v>
      </c>
      <c r="D2212" s="7" t="n">
        <v>65535</v>
      </c>
      <c r="E2212" s="7" t="n">
        <v>65535</v>
      </c>
      <c r="F2212" s="7" t="n">
        <v>5</v>
      </c>
    </row>
    <row r="2213" spans="1:15">
      <c r="A2213" t="s">
        <v>4</v>
      </c>
      <c r="B2213" s="4" t="s">
        <v>5</v>
      </c>
      <c r="C2213" s="4" t="s">
        <v>6</v>
      </c>
      <c r="D2213" s="4" t="s">
        <v>10</v>
      </c>
    </row>
    <row r="2214" spans="1:15">
      <c r="A2214" t="n">
        <v>17466</v>
      </c>
      <c r="B2214" s="78" t="n">
        <v>29</v>
      </c>
      <c r="C2214" s="7" t="s">
        <v>202</v>
      </c>
      <c r="D2214" s="7" t="n">
        <v>65533</v>
      </c>
    </row>
    <row r="2215" spans="1:15">
      <c r="A2215" t="s">
        <v>4</v>
      </c>
      <c r="B2215" s="4" t="s">
        <v>5</v>
      </c>
      <c r="C2215" s="4" t="s">
        <v>13</v>
      </c>
      <c r="D2215" s="4" t="s">
        <v>10</v>
      </c>
      <c r="E2215" s="4" t="s">
        <v>6</v>
      </c>
    </row>
    <row r="2216" spans="1:15">
      <c r="A2216" t="n">
        <v>17479</v>
      </c>
      <c r="B2216" s="53" t="n">
        <v>51</v>
      </c>
      <c r="C2216" s="7" t="n">
        <v>4</v>
      </c>
      <c r="D2216" s="7" t="n">
        <v>1600</v>
      </c>
      <c r="E2216" s="7" t="s">
        <v>109</v>
      </c>
    </row>
    <row r="2217" spans="1:15">
      <c r="A2217" t="s">
        <v>4</v>
      </c>
      <c r="B2217" s="4" t="s">
        <v>5</v>
      </c>
      <c r="C2217" s="4" t="s">
        <v>10</v>
      </c>
    </row>
    <row r="2218" spans="1:15">
      <c r="A2218" t="n">
        <v>17492</v>
      </c>
      <c r="B2218" s="41" t="n">
        <v>16</v>
      </c>
      <c r="C2218" s="7" t="n">
        <v>0</v>
      </c>
    </row>
    <row r="2219" spans="1:15">
      <c r="A2219" t="s">
        <v>4</v>
      </c>
      <c r="B2219" s="4" t="s">
        <v>5</v>
      </c>
      <c r="C2219" s="4" t="s">
        <v>10</v>
      </c>
      <c r="D2219" s="4" t="s">
        <v>77</v>
      </c>
      <c r="E2219" s="4" t="s">
        <v>13</v>
      </c>
      <c r="F2219" s="4" t="s">
        <v>13</v>
      </c>
    </row>
    <row r="2220" spans="1:15">
      <c r="A2220" t="n">
        <v>17495</v>
      </c>
      <c r="B2220" s="54" t="n">
        <v>26</v>
      </c>
      <c r="C2220" s="7" t="n">
        <v>1600</v>
      </c>
      <c r="D2220" s="7" t="s">
        <v>203</v>
      </c>
      <c r="E2220" s="7" t="n">
        <v>2</v>
      </c>
      <c r="F2220" s="7" t="n">
        <v>0</v>
      </c>
    </row>
    <row r="2221" spans="1:15">
      <c r="A2221" t="s">
        <v>4</v>
      </c>
      <c r="B2221" s="4" t="s">
        <v>5</v>
      </c>
    </row>
    <row r="2222" spans="1:15">
      <c r="A2222" t="n">
        <v>17539</v>
      </c>
      <c r="B2222" s="34" t="n">
        <v>28</v>
      </c>
    </row>
    <row r="2223" spans="1:15">
      <c r="A2223" t="s">
        <v>4</v>
      </c>
      <c r="B2223" s="4" t="s">
        <v>5</v>
      </c>
      <c r="C2223" s="4" t="s">
        <v>10</v>
      </c>
      <c r="D2223" s="4" t="s">
        <v>13</v>
      </c>
    </row>
    <row r="2224" spans="1:15">
      <c r="A2224" t="n">
        <v>17540</v>
      </c>
      <c r="B2224" s="68" t="n">
        <v>89</v>
      </c>
      <c r="C2224" s="7" t="n">
        <v>65533</v>
      </c>
      <c r="D2224" s="7" t="n">
        <v>1</v>
      </c>
    </row>
    <row r="2225" spans="1:6">
      <c r="A2225" t="s">
        <v>4</v>
      </c>
      <c r="B2225" s="4" t="s">
        <v>5</v>
      </c>
      <c r="C2225" s="4" t="s">
        <v>6</v>
      </c>
      <c r="D2225" s="4" t="s">
        <v>10</v>
      </c>
    </row>
    <row r="2226" spans="1:6">
      <c r="A2226" t="n">
        <v>17544</v>
      </c>
      <c r="B2226" s="78" t="n">
        <v>29</v>
      </c>
      <c r="C2226" s="7" t="s">
        <v>12</v>
      </c>
      <c r="D2226" s="7" t="n">
        <v>65533</v>
      </c>
    </row>
    <row r="2227" spans="1:6">
      <c r="A2227" t="s">
        <v>4</v>
      </c>
      <c r="B2227" s="4" t="s">
        <v>5</v>
      </c>
      <c r="C2227" s="4" t="s">
        <v>13</v>
      </c>
      <c r="D2227" s="4" t="s">
        <v>10</v>
      </c>
      <c r="E2227" s="4" t="s">
        <v>10</v>
      </c>
      <c r="F2227" s="4" t="s">
        <v>13</v>
      </c>
    </row>
    <row r="2228" spans="1:6">
      <c r="A2228" t="n">
        <v>17548</v>
      </c>
      <c r="B2228" s="32" t="n">
        <v>25</v>
      </c>
      <c r="C2228" s="7" t="n">
        <v>1</v>
      </c>
      <c r="D2228" s="7" t="n">
        <v>60</v>
      </c>
      <c r="E2228" s="7" t="n">
        <v>640</v>
      </c>
      <c r="F2228" s="7" t="n">
        <v>1</v>
      </c>
    </row>
    <row r="2229" spans="1:6">
      <c r="A2229" t="s">
        <v>4</v>
      </c>
      <c r="B2229" s="4" t="s">
        <v>5</v>
      </c>
      <c r="C2229" s="4" t="s">
        <v>6</v>
      </c>
      <c r="D2229" s="4" t="s">
        <v>10</v>
      </c>
    </row>
    <row r="2230" spans="1:6">
      <c r="A2230" t="n">
        <v>17555</v>
      </c>
      <c r="B2230" s="78" t="n">
        <v>29</v>
      </c>
      <c r="C2230" s="7" t="s">
        <v>204</v>
      </c>
      <c r="D2230" s="7" t="n">
        <v>65533</v>
      </c>
    </row>
    <row r="2231" spans="1:6">
      <c r="A2231" t="s">
        <v>4</v>
      </c>
      <c r="B2231" s="4" t="s">
        <v>5</v>
      </c>
      <c r="C2231" s="4" t="s">
        <v>13</v>
      </c>
      <c r="D2231" s="4" t="s">
        <v>10</v>
      </c>
      <c r="E2231" s="4" t="s">
        <v>6</v>
      </c>
    </row>
    <row r="2232" spans="1:6">
      <c r="A2232" t="n">
        <v>17570</v>
      </c>
      <c r="B2232" s="53" t="n">
        <v>51</v>
      </c>
      <c r="C2232" s="7" t="n">
        <v>4</v>
      </c>
      <c r="D2232" s="7" t="n">
        <v>1600</v>
      </c>
      <c r="E2232" s="7" t="s">
        <v>109</v>
      </c>
    </row>
    <row r="2233" spans="1:6">
      <c r="A2233" t="s">
        <v>4</v>
      </c>
      <c r="B2233" s="4" t="s">
        <v>5</v>
      </c>
      <c r="C2233" s="4" t="s">
        <v>10</v>
      </c>
    </row>
    <row r="2234" spans="1:6">
      <c r="A2234" t="n">
        <v>17583</v>
      </c>
      <c r="B2234" s="41" t="n">
        <v>16</v>
      </c>
      <c r="C2234" s="7" t="n">
        <v>0</v>
      </c>
    </row>
    <row r="2235" spans="1:6">
      <c r="A2235" t="s">
        <v>4</v>
      </c>
      <c r="B2235" s="4" t="s">
        <v>5</v>
      </c>
      <c r="C2235" s="4" t="s">
        <v>10</v>
      </c>
      <c r="D2235" s="4" t="s">
        <v>77</v>
      </c>
      <c r="E2235" s="4" t="s">
        <v>13</v>
      </c>
      <c r="F2235" s="4" t="s">
        <v>13</v>
      </c>
      <c r="G2235" s="4" t="s">
        <v>77</v>
      </c>
      <c r="H2235" s="4" t="s">
        <v>13</v>
      </c>
      <c r="I2235" s="4" t="s">
        <v>13</v>
      </c>
    </row>
    <row r="2236" spans="1:6">
      <c r="A2236" t="n">
        <v>17586</v>
      </c>
      <c r="B2236" s="54" t="n">
        <v>26</v>
      </c>
      <c r="C2236" s="7" t="n">
        <v>1600</v>
      </c>
      <c r="D2236" s="7" t="s">
        <v>205</v>
      </c>
      <c r="E2236" s="7" t="n">
        <v>2</v>
      </c>
      <c r="F2236" s="7" t="n">
        <v>3</v>
      </c>
      <c r="G2236" s="7" t="s">
        <v>206</v>
      </c>
      <c r="H2236" s="7" t="n">
        <v>2</v>
      </c>
      <c r="I2236" s="7" t="n">
        <v>0</v>
      </c>
    </row>
    <row r="2237" spans="1:6">
      <c r="A2237" t="s">
        <v>4</v>
      </c>
      <c r="B2237" s="4" t="s">
        <v>5</v>
      </c>
    </row>
    <row r="2238" spans="1:6">
      <c r="A2238" t="n">
        <v>17736</v>
      </c>
      <c r="B2238" s="34" t="n">
        <v>28</v>
      </c>
    </row>
    <row r="2239" spans="1:6">
      <c r="A2239" t="s">
        <v>4</v>
      </c>
      <c r="B2239" s="4" t="s">
        <v>5</v>
      </c>
      <c r="C2239" s="4" t="s">
        <v>10</v>
      </c>
      <c r="D2239" s="4" t="s">
        <v>13</v>
      </c>
    </row>
    <row r="2240" spans="1:6">
      <c r="A2240" t="n">
        <v>17737</v>
      </c>
      <c r="B2240" s="68" t="n">
        <v>89</v>
      </c>
      <c r="C2240" s="7" t="n">
        <v>65533</v>
      </c>
      <c r="D2240" s="7" t="n">
        <v>1</v>
      </c>
    </row>
    <row r="2241" spans="1:9">
      <c r="A2241" t="s">
        <v>4</v>
      </c>
      <c r="B2241" s="4" t="s">
        <v>5</v>
      </c>
      <c r="C2241" s="4" t="s">
        <v>6</v>
      </c>
      <c r="D2241" s="4" t="s">
        <v>10</v>
      </c>
    </row>
    <row r="2242" spans="1:9">
      <c r="A2242" t="n">
        <v>17741</v>
      </c>
      <c r="B2242" s="78" t="n">
        <v>29</v>
      </c>
      <c r="C2242" s="7" t="s">
        <v>12</v>
      </c>
      <c r="D2242" s="7" t="n">
        <v>65533</v>
      </c>
    </row>
    <row r="2243" spans="1:9">
      <c r="A2243" t="s">
        <v>4</v>
      </c>
      <c r="B2243" s="4" t="s">
        <v>5</v>
      </c>
      <c r="C2243" s="4" t="s">
        <v>13</v>
      </c>
      <c r="D2243" s="4" t="s">
        <v>10</v>
      </c>
      <c r="E2243" s="4" t="s">
        <v>10</v>
      </c>
      <c r="F2243" s="4" t="s">
        <v>13</v>
      </c>
    </row>
    <row r="2244" spans="1:9">
      <c r="A2244" t="n">
        <v>17745</v>
      </c>
      <c r="B2244" s="32" t="n">
        <v>25</v>
      </c>
      <c r="C2244" s="7" t="n">
        <v>1</v>
      </c>
      <c r="D2244" s="7" t="n">
        <v>65535</v>
      </c>
      <c r="E2244" s="7" t="n">
        <v>65535</v>
      </c>
      <c r="F2244" s="7" t="n">
        <v>5</v>
      </c>
    </row>
    <row r="2245" spans="1:9">
      <c r="A2245" t="s">
        <v>4</v>
      </c>
      <c r="B2245" s="4" t="s">
        <v>5</v>
      </c>
      <c r="C2245" s="4" t="s">
        <v>6</v>
      </c>
      <c r="D2245" s="4" t="s">
        <v>10</v>
      </c>
    </row>
    <row r="2246" spans="1:9">
      <c r="A2246" t="n">
        <v>17752</v>
      </c>
      <c r="B2246" s="78" t="n">
        <v>29</v>
      </c>
      <c r="C2246" s="7" t="s">
        <v>202</v>
      </c>
      <c r="D2246" s="7" t="n">
        <v>65533</v>
      </c>
    </row>
    <row r="2247" spans="1:9">
      <c r="A2247" t="s">
        <v>4</v>
      </c>
      <c r="B2247" s="4" t="s">
        <v>5</v>
      </c>
      <c r="C2247" s="4" t="s">
        <v>13</v>
      </c>
      <c r="D2247" s="4" t="s">
        <v>10</v>
      </c>
      <c r="E2247" s="4" t="s">
        <v>6</v>
      </c>
    </row>
    <row r="2248" spans="1:9">
      <c r="A2248" t="n">
        <v>17765</v>
      </c>
      <c r="B2248" s="53" t="n">
        <v>51</v>
      </c>
      <c r="C2248" s="7" t="n">
        <v>4</v>
      </c>
      <c r="D2248" s="7" t="n">
        <v>1600</v>
      </c>
      <c r="E2248" s="7" t="s">
        <v>109</v>
      </c>
    </row>
    <row r="2249" spans="1:9">
      <c r="A2249" t="s">
        <v>4</v>
      </c>
      <c r="B2249" s="4" t="s">
        <v>5</v>
      </c>
      <c r="C2249" s="4" t="s">
        <v>10</v>
      </c>
    </row>
    <row r="2250" spans="1:9">
      <c r="A2250" t="n">
        <v>17778</v>
      </c>
      <c r="B2250" s="41" t="n">
        <v>16</v>
      </c>
      <c r="C2250" s="7" t="n">
        <v>0</v>
      </c>
    </row>
    <row r="2251" spans="1:9">
      <c r="A2251" t="s">
        <v>4</v>
      </c>
      <c r="B2251" s="4" t="s">
        <v>5</v>
      </c>
      <c r="C2251" s="4" t="s">
        <v>10</v>
      </c>
      <c r="D2251" s="4" t="s">
        <v>77</v>
      </c>
      <c r="E2251" s="4" t="s">
        <v>13</v>
      </c>
      <c r="F2251" s="4" t="s">
        <v>13</v>
      </c>
      <c r="G2251" s="4" t="s">
        <v>77</v>
      </c>
      <c r="H2251" s="4" t="s">
        <v>13</v>
      </c>
      <c r="I2251" s="4" t="s">
        <v>13</v>
      </c>
      <c r="J2251" s="4" t="s">
        <v>77</v>
      </c>
      <c r="K2251" s="4" t="s">
        <v>13</v>
      </c>
      <c r="L2251" s="4" t="s">
        <v>13</v>
      </c>
    </row>
    <row r="2252" spans="1:9">
      <c r="A2252" t="n">
        <v>17781</v>
      </c>
      <c r="B2252" s="54" t="n">
        <v>26</v>
      </c>
      <c r="C2252" s="7" t="n">
        <v>1600</v>
      </c>
      <c r="D2252" s="7" t="s">
        <v>207</v>
      </c>
      <c r="E2252" s="7" t="n">
        <v>2</v>
      </c>
      <c r="F2252" s="7" t="n">
        <v>3</v>
      </c>
      <c r="G2252" s="7" t="s">
        <v>208</v>
      </c>
      <c r="H2252" s="7" t="n">
        <v>2</v>
      </c>
      <c r="I2252" s="7" t="n">
        <v>3</v>
      </c>
      <c r="J2252" s="7" t="s">
        <v>209</v>
      </c>
      <c r="K2252" s="7" t="n">
        <v>2</v>
      </c>
      <c r="L2252" s="7" t="n">
        <v>0</v>
      </c>
    </row>
    <row r="2253" spans="1:9">
      <c r="A2253" t="s">
        <v>4</v>
      </c>
      <c r="B2253" s="4" t="s">
        <v>5</v>
      </c>
    </row>
    <row r="2254" spans="1:9">
      <c r="A2254" t="n">
        <v>17953</v>
      </c>
      <c r="B2254" s="34" t="n">
        <v>28</v>
      </c>
    </row>
    <row r="2255" spans="1:9">
      <c r="A2255" t="s">
        <v>4</v>
      </c>
      <c r="B2255" s="4" t="s">
        <v>5</v>
      </c>
      <c r="C2255" s="4" t="s">
        <v>10</v>
      </c>
      <c r="D2255" s="4" t="s">
        <v>13</v>
      </c>
    </row>
    <row r="2256" spans="1:9">
      <c r="A2256" t="n">
        <v>17954</v>
      </c>
      <c r="B2256" s="68" t="n">
        <v>89</v>
      </c>
      <c r="C2256" s="7" t="n">
        <v>65533</v>
      </c>
      <c r="D2256" s="7" t="n">
        <v>1</v>
      </c>
    </row>
    <row r="2257" spans="1:12">
      <c r="A2257" t="s">
        <v>4</v>
      </c>
      <c r="B2257" s="4" t="s">
        <v>5</v>
      </c>
      <c r="C2257" s="4" t="s">
        <v>6</v>
      </c>
      <c r="D2257" s="4" t="s">
        <v>10</v>
      </c>
    </row>
    <row r="2258" spans="1:12">
      <c r="A2258" t="n">
        <v>17958</v>
      </c>
      <c r="B2258" s="78" t="n">
        <v>29</v>
      </c>
      <c r="C2258" s="7" t="s">
        <v>12</v>
      </c>
      <c r="D2258" s="7" t="n">
        <v>65533</v>
      </c>
    </row>
    <row r="2259" spans="1:12">
      <c r="A2259" t="s">
        <v>4</v>
      </c>
      <c r="B2259" s="4" t="s">
        <v>5</v>
      </c>
      <c r="C2259" s="4" t="s">
        <v>13</v>
      </c>
      <c r="D2259" s="4" t="s">
        <v>10</v>
      </c>
      <c r="E2259" s="4" t="s">
        <v>10</v>
      </c>
      <c r="F2259" s="4" t="s">
        <v>13</v>
      </c>
    </row>
    <row r="2260" spans="1:12">
      <c r="A2260" t="n">
        <v>17962</v>
      </c>
      <c r="B2260" s="32" t="n">
        <v>25</v>
      </c>
      <c r="C2260" s="7" t="n">
        <v>1</v>
      </c>
      <c r="D2260" s="7" t="n">
        <v>60</v>
      </c>
      <c r="E2260" s="7" t="n">
        <v>640</v>
      </c>
      <c r="F2260" s="7" t="n">
        <v>1</v>
      </c>
    </row>
    <row r="2261" spans="1:12">
      <c r="A2261" t="s">
        <v>4</v>
      </c>
      <c r="B2261" s="4" t="s">
        <v>5</v>
      </c>
      <c r="C2261" s="4" t="s">
        <v>6</v>
      </c>
      <c r="D2261" s="4" t="s">
        <v>10</v>
      </c>
    </row>
    <row r="2262" spans="1:12">
      <c r="A2262" t="n">
        <v>17969</v>
      </c>
      <c r="B2262" s="78" t="n">
        <v>29</v>
      </c>
      <c r="C2262" s="7" t="s">
        <v>204</v>
      </c>
      <c r="D2262" s="7" t="n">
        <v>65533</v>
      </c>
    </row>
    <row r="2263" spans="1:12">
      <c r="A2263" t="s">
        <v>4</v>
      </c>
      <c r="B2263" s="4" t="s">
        <v>5</v>
      </c>
      <c r="C2263" s="4" t="s">
        <v>13</v>
      </c>
      <c r="D2263" s="4" t="s">
        <v>10</v>
      </c>
      <c r="E2263" s="4" t="s">
        <v>6</v>
      </c>
    </row>
    <row r="2264" spans="1:12">
      <c r="A2264" t="n">
        <v>17984</v>
      </c>
      <c r="B2264" s="53" t="n">
        <v>51</v>
      </c>
      <c r="C2264" s="7" t="n">
        <v>4</v>
      </c>
      <c r="D2264" s="7" t="n">
        <v>1600</v>
      </c>
      <c r="E2264" s="7" t="s">
        <v>109</v>
      </c>
    </row>
    <row r="2265" spans="1:12">
      <c r="A2265" t="s">
        <v>4</v>
      </c>
      <c r="B2265" s="4" t="s">
        <v>5</v>
      </c>
      <c r="C2265" s="4" t="s">
        <v>10</v>
      </c>
    </row>
    <row r="2266" spans="1:12">
      <c r="A2266" t="n">
        <v>17997</v>
      </c>
      <c r="B2266" s="41" t="n">
        <v>16</v>
      </c>
      <c r="C2266" s="7" t="n">
        <v>0</v>
      </c>
    </row>
    <row r="2267" spans="1:12">
      <c r="A2267" t="s">
        <v>4</v>
      </c>
      <c r="B2267" s="4" t="s">
        <v>5</v>
      </c>
      <c r="C2267" s="4" t="s">
        <v>10</v>
      </c>
      <c r="D2267" s="4" t="s">
        <v>77</v>
      </c>
      <c r="E2267" s="4" t="s">
        <v>13</v>
      </c>
      <c r="F2267" s="4" t="s">
        <v>13</v>
      </c>
    </row>
    <row r="2268" spans="1:12">
      <c r="A2268" t="n">
        <v>18000</v>
      </c>
      <c r="B2268" s="54" t="n">
        <v>26</v>
      </c>
      <c r="C2268" s="7" t="n">
        <v>1600</v>
      </c>
      <c r="D2268" s="7" t="s">
        <v>210</v>
      </c>
      <c r="E2268" s="7" t="n">
        <v>2</v>
      </c>
      <c r="F2268" s="7" t="n">
        <v>0</v>
      </c>
    </row>
    <row r="2269" spans="1:12">
      <c r="A2269" t="s">
        <v>4</v>
      </c>
      <c r="B2269" s="4" t="s">
        <v>5</v>
      </c>
    </row>
    <row r="2270" spans="1:12">
      <c r="A2270" t="n">
        <v>18035</v>
      </c>
      <c r="B2270" s="34" t="n">
        <v>28</v>
      </c>
    </row>
    <row r="2271" spans="1:12">
      <c r="A2271" t="s">
        <v>4</v>
      </c>
      <c r="B2271" s="4" t="s">
        <v>5</v>
      </c>
      <c r="C2271" s="4" t="s">
        <v>10</v>
      </c>
      <c r="D2271" s="4" t="s">
        <v>13</v>
      </c>
    </row>
    <row r="2272" spans="1:12">
      <c r="A2272" t="n">
        <v>18036</v>
      </c>
      <c r="B2272" s="68" t="n">
        <v>89</v>
      </c>
      <c r="C2272" s="7" t="n">
        <v>65533</v>
      </c>
      <c r="D2272" s="7" t="n">
        <v>1</v>
      </c>
    </row>
    <row r="2273" spans="1:6">
      <c r="A2273" t="s">
        <v>4</v>
      </c>
      <c r="B2273" s="4" t="s">
        <v>5</v>
      </c>
      <c r="C2273" s="4" t="s">
        <v>6</v>
      </c>
      <c r="D2273" s="4" t="s">
        <v>10</v>
      </c>
    </row>
    <row r="2274" spans="1:6">
      <c r="A2274" t="n">
        <v>18040</v>
      </c>
      <c r="B2274" s="78" t="n">
        <v>29</v>
      </c>
      <c r="C2274" s="7" t="s">
        <v>12</v>
      </c>
      <c r="D2274" s="7" t="n">
        <v>65533</v>
      </c>
    </row>
    <row r="2275" spans="1:6">
      <c r="A2275" t="s">
        <v>4</v>
      </c>
      <c r="B2275" s="4" t="s">
        <v>5</v>
      </c>
      <c r="C2275" s="4" t="s">
        <v>13</v>
      </c>
      <c r="D2275" s="4" t="s">
        <v>10</v>
      </c>
      <c r="E2275" s="4" t="s">
        <v>10</v>
      </c>
      <c r="F2275" s="4" t="s">
        <v>13</v>
      </c>
    </row>
    <row r="2276" spans="1:6">
      <c r="A2276" t="n">
        <v>18044</v>
      </c>
      <c r="B2276" s="32" t="n">
        <v>25</v>
      </c>
      <c r="C2276" s="7" t="n">
        <v>1</v>
      </c>
      <c r="D2276" s="7" t="n">
        <v>65535</v>
      </c>
      <c r="E2276" s="7" t="n">
        <v>65535</v>
      </c>
      <c r="F2276" s="7" t="n">
        <v>5</v>
      </c>
    </row>
    <row r="2277" spans="1:6">
      <c r="A2277" t="s">
        <v>4</v>
      </c>
      <c r="B2277" s="4" t="s">
        <v>5</v>
      </c>
      <c r="C2277" s="4" t="s">
        <v>6</v>
      </c>
      <c r="D2277" s="4" t="s">
        <v>10</v>
      </c>
    </row>
    <row r="2278" spans="1:6">
      <c r="A2278" t="n">
        <v>18051</v>
      </c>
      <c r="B2278" s="78" t="n">
        <v>29</v>
      </c>
      <c r="C2278" s="7" t="s">
        <v>202</v>
      </c>
      <c r="D2278" s="7" t="n">
        <v>65533</v>
      </c>
    </row>
    <row r="2279" spans="1:6">
      <c r="A2279" t="s">
        <v>4</v>
      </c>
      <c r="B2279" s="4" t="s">
        <v>5</v>
      </c>
      <c r="C2279" s="4" t="s">
        <v>13</v>
      </c>
      <c r="D2279" s="4" t="s">
        <v>10</v>
      </c>
      <c r="E2279" s="4" t="s">
        <v>6</v>
      </c>
    </row>
    <row r="2280" spans="1:6">
      <c r="A2280" t="n">
        <v>18064</v>
      </c>
      <c r="B2280" s="53" t="n">
        <v>51</v>
      </c>
      <c r="C2280" s="7" t="n">
        <v>4</v>
      </c>
      <c r="D2280" s="7" t="n">
        <v>1600</v>
      </c>
      <c r="E2280" s="7" t="s">
        <v>109</v>
      </c>
    </row>
    <row r="2281" spans="1:6">
      <c r="A2281" t="s">
        <v>4</v>
      </c>
      <c r="B2281" s="4" t="s">
        <v>5</v>
      </c>
      <c r="C2281" s="4" t="s">
        <v>10</v>
      </c>
    </row>
    <row r="2282" spans="1:6">
      <c r="A2282" t="n">
        <v>18077</v>
      </c>
      <c r="B2282" s="41" t="n">
        <v>16</v>
      </c>
      <c r="C2282" s="7" t="n">
        <v>0</v>
      </c>
    </row>
    <row r="2283" spans="1:6">
      <c r="A2283" t="s">
        <v>4</v>
      </c>
      <c r="B2283" s="4" t="s">
        <v>5</v>
      </c>
      <c r="C2283" s="4" t="s">
        <v>10</v>
      </c>
      <c r="D2283" s="4" t="s">
        <v>77</v>
      </c>
      <c r="E2283" s="4" t="s">
        <v>13</v>
      </c>
      <c r="F2283" s="4" t="s">
        <v>13</v>
      </c>
      <c r="G2283" s="4" t="s">
        <v>77</v>
      </c>
      <c r="H2283" s="4" t="s">
        <v>13</v>
      </c>
      <c r="I2283" s="4" t="s">
        <v>13</v>
      </c>
    </row>
    <row r="2284" spans="1:6">
      <c r="A2284" t="n">
        <v>18080</v>
      </c>
      <c r="B2284" s="54" t="n">
        <v>26</v>
      </c>
      <c r="C2284" s="7" t="n">
        <v>1600</v>
      </c>
      <c r="D2284" s="7" t="s">
        <v>211</v>
      </c>
      <c r="E2284" s="7" t="n">
        <v>2</v>
      </c>
      <c r="F2284" s="7" t="n">
        <v>3</v>
      </c>
      <c r="G2284" s="7" t="s">
        <v>212</v>
      </c>
      <c r="H2284" s="7" t="n">
        <v>2</v>
      </c>
      <c r="I2284" s="7" t="n">
        <v>0</v>
      </c>
    </row>
    <row r="2285" spans="1:6">
      <c r="A2285" t="s">
        <v>4</v>
      </c>
      <c r="B2285" s="4" t="s">
        <v>5</v>
      </c>
    </row>
    <row r="2286" spans="1:6">
      <c r="A2286" t="n">
        <v>18213</v>
      </c>
      <c r="B2286" s="34" t="n">
        <v>28</v>
      </c>
    </row>
    <row r="2287" spans="1:6">
      <c r="A2287" t="s">
        <v>4</v>
      </c>
      <c r="B2287" s="4" t="s">
        <v>5</v>
      </c>
      <c r="C2287" s="4" t="s">
        <v>10</v>
      </c>
      <c r="D2287" s="4" t="s">
        <v>13</v>
      </c>
    </row>
    <row r="2288" spans="1:6">
      <c r="A2288" t="n">
        <v>18214</v>
      </c>
      <c r="B2288" s="68" t="n">
        <v>89</v>
      </c>
      <c r="C2288" s="7" t="n">
        <v>65533</v>
      </c>
      <c r="D2288" s="7" t="n">
        <v>1</v>
      </c>
    </row>
    <row r="2289" spans="1:9">
      <c r="A2289" t="s">
        <v>4</v>
      </c>
      <c r="B2289" s="4" t="s">
        <v>5</v>
      </c>
      <c r="C2289" s="4" t="s">
        <v>6</v>
      </c>
      <c r="D2289" s="4" t="s">
        <v>10</v>
      </c>
    </row>
    <row r="2290" spans="1:9">
      <c r="A2290" t="n">
        <v>18218</v>
      </c>
      <c r="B2290" s="78" t="n">
        <v>29</v>
      </c>
      <c r="C2290" s="7" t="s">
        <v>12</v>
      </c>
      <c r="D2290" s="7" t="n">
        <v>65533</v>
      </c>
    </row>
    <row r="2291" spans="1:9">
      <c r="A2291" t="s">
        <v>4</v>
      </c>
      <c r="B2291" s="4" t="s">
        <v>5</v>
      </c>
      <c r="C2291" s="4" t="s">
        <v>13</v>
      </c>
      <c r="D2291" s="4" t="s">
        <v>10</v>
      </c>
      <c r="E2291" s="4" t="s">
        <v>10</v>
      </c>
      <c r="F2291" s="4" t="s">
        <v>13</v>
      </c>
    </row>
    <row r="2292" spans="1:9">
      <c r="A2292" t="n">
        <v>18222</v>
      </c>
      <c r="B2292" s="32" t="n">
        <v>25</v>
      </c>
      <c r="C2292" s="7" t="n">
        <v>1</v>
      </c>
      <c r="D2292" s="7" t="n">
        <v>65535</v>
      </c>
      <c r="E2292" s="7" t="n">
        <v>65535</v>
      </c>
      <c r="F2292" s="7" t="n">
        <v>0</v>
      </c>
    </row>
    <row r="2293" spans="1:9">
      <c r="A2293" t="s">
        <v>4</v>
      </c>
      <c r="B2293" s="4" t="s">
        <v>5</v>
      </c>
      <c r="C2293" s="4" t="s">
        <v>9</v>
      </c>
    </row>
    <row r="2294" spans="1:9">
      <c r="A2294" t="n">
        <v>18229</v>
      </c>
      <c r="B2294" s="43" t="n">
        <v>15</v>
      </c>
      <c r="C2294" s="7" t="n">
        <v>32768</v>
      </c>
    </row>
    <row r="2295" spans="1:9">
      <c r="A2295" t="s">
        <v>4</v>
      </c>
      <c r="B2295" s="4" t="s">
        <v>5</v>
      </c>
      <c r="C2295" s="4" t="s">
        <v>13</v>
      </c>
      <c r="D2295" s="4" t="s">
        <v>10</v>
      </c>
      <c r="E2295" s="4" t="s">
        <v>10</v>
      </c>
    </row>
    <row r="2296" spans="1:9">
      <c r="A2296" t="n">
        <v>18234</v>
      </c>
      <c r="B2296" s="16" t="n">
        <v>50</v>
      </c>
      <c r="C2296" s="7" t="n">
        <v>1</v>
      </c>
      <c r="D2296" s="7" t="n">
        <v>8101</v>
      </c>
      <c r="E2296" s="7" t="n">
        <v>3000</v>
      </c>
    </row>
    <row r="2297" spans="1:9">
      <c r="A2297" t="s">
        <v>4</v>
      </c>
      <c r="B2297" s="4" t="s">
        <v>5</v>
      </c>
      <c r="C2297" s="4" t="s">
        <v>13</v>
      </c>
      <c r="D2297" s="4" t="s">
        <v>10</v>
      </c>
      <c r="E2297" s="4" t="s">
        <v>29</v>
      </c>
      <c r="F2297" s="4" t="s">
        <v>10</v>
      </c>
      <c r="G2297" s="4" t="s">
        <v>9</v>
      </c>
      <c r="H2297" s="4" t="s">
        <v>9</v>
      </c>
      <c r="I2297" s="4" t="s">
        <v>10</v>
      </c>
      <c r="J2297" s="4" t="s">
        <v>10</v>
      </c>
      <c r="K2297" s="4" t="s">
        <v>9</v>
      </c>
      <c r="L2297" s="4" t="s">
        <v>9</v>
      </c>
      <c r="M2297" s="4" t="s">
        <v>9</v>
      </c>
      <c r="N2297" s="4" t="s">
        <v>9</v>
      </c>
      <c r="O2297" s="4" t="s">
        <v>6</v>
      </c>
    </row>
    <row r="2298" spans="1:9">
      <c r="A2298" t="n">
        <v>18240</v>
      </c>
      <c r="B2298" s="16" t="n">
        <v>50</v>
      </c>
      <c r="C2298" s="7" t="n">
        <v>0</v>
      </c>
      <c r="D2298" s="7" t="n">
        <v>5306</v>
      </c>
      <c r="E2298" s="7" t="n">
        <v>0.400000005960464</v>
      </c>
      <c r="F2298" s="7" t="n">
        <v>3000</v>
      </c>
      <c r="G2298" s="7" t="n">
        <v>0</v>
      </c>
      <c r="H2298" s="7" t="n">
        <v>0</v>
      </c>
      <c r="I2298" s="7" t="n">
        <v>0</v>
      </c>
      <c r="J2298" s="7" t="n">
        <v>65533</v>
      </c>
      <c r="K2298" s="7" t="n">
        <v>0</v>
      </c>
      <c r="L2298" s="7" t="n">
        <v>0</v>
      </c>
      <c r="M2298" s="7" t="n">
        <v>0</v>
      </c>
      <c r="N2298" s="7" t="n">
        <v>0</v>
      </c>
      <c r="O2298" s="7" t="s">
        <v>12</v>
      </c>
    </row>
    <row r="2299" spans="1:9">
      <c r="A2299" t="s">
        <v>4</v>
      </c>
      <c r="B2299" s="4" t="s">
        <v>5</v>
      </c>
      <c r="C2299" s="4" t="s">
        <v>13</v>
      </c>
      <c r="D2299" s="4" t="s">
        <v>10</v>
      </c>
      <c r="E2299" s="4" t="s">
        <v>9</v>
      </c>
      <c r="F2299" s="4" t="s">
        <v>10</v>
      </c>
    </row>
    <row r="2300" spans="1:9">
      <c r="A2300" t="n">
        <v>18279</v>
      </c>
      <c r="B2300" s="16" t="n">
        <v>50</v>
      </c>
      <c r="C2300" s="7" t="n">
        <v>3</v>
      </c>
      <c r="D2300" s="7" t="n">
        <v>8121</v>
      </c>
      <c r="E2300" s="7" t="n">
        <v>1060320051</v>
      </c>
      <c r="F2300" s="7" t="n">
        <v>4000</v>
      </c>
    </row>
    <row r="2301" spans="1:9">
      <c r="A2301" t="s">
        <v>4</v>
      </c>
      <c r="B2301" s="4" t="s">
        <v>5</v>
      </c>
      <c r="C2301" s="4" t="s">
        <v>9</v>
      </c>
    </row>
    <row r="2302" spans="1:9">
      <c r="A2302" t="n">
        <v>18289</v>
      </c>
      <c r="B2302" s="43" t="n">
        <v>15</v>
      </c>
      <c r="C2302" s="7" t="n">
        <v>1024</v>
      </c>
    </row>
    <row r="2303" spans="1:9">
      <c r="A2303" t="s">
        <v>4</v>
      </c>
      <c r="B2303" s="4" t="s">
        <v>5</v>
      </c>
      <c r="C2303" s="4" t="s">
        <v>13</v>
      </c>
      <c r="D2303" s="4" t="s">
        <v>13</v>
      </c>
      <c r="E2303" s="4" t="s">
        <v>13</v>
      </c>
      <c r="F2303" s="4" t="s">
        <v>29</v>
      </c>
      <c r="G2303" s="4" t="s">
        <v>29</v>
      </c>
      <c r="H2303" s="4" t="s">
        <v>29</v>
      </c>
      <c r="I2303" s="4" t="s">
        <v>29</v>
      </c>
      <c r="J2303" s="4" t="s">
        <v>29</v>
      </c>
    </row>
    <row r="2304" spans="1:9">
      <c r="A2304" t="n">
        <v>18294</v>
      </c>
      <c r="B2304" s="67" t="n">
        <v>76</v>
      </c>
      <c r="C2304" s="7" t="n">
        <v>1</v>
      </c>
      <c r="D2304" s="7" t="n">
        <v>3</v>
      </c>
      <c r="E2304" s="7" t="n">
        <v>0</v>
      </c>
      <c r="F2304" s="7" t="n">
        <v>1</v>
      </c>
      <c r="G2304" s="7" t="n">
        <v>1</v>
      </c>
      <c r="H2304" s="7" t="n">
        <v>1</v>
      </c>
      <c r="I2304" s="7" t="n">
        <v>0</v>
      </c>
      <c r="J2304" s="7" t="n">
        <v>1000</v>
      </c>
    </row>
    <row r="2305" spans="1:15">
      <c r="A2305" t="s">
        <v>4</v>
      </c>
      <c r="B2305" s="4" t="s">
        <v>5</v>
      </c>
      <c r="C2305" s="4" t="s">
        <v>13</v>
      </c>
      <c r="D2305" s="4" t="s">
        <v>13</v>
      </c>
    </row>
    <row r="2306" spans="1:15">
      <c r="A2306" t="n">
        <v>18318</v>
      </c>
      <c r="B2306" s="70" t="n">
        <v>77</v>
      </c>
      <c r="C2306" s="7" t="n">
        <v>1</v>
      </c>
      <c r="D2306" s="7" t="n">
        <v>3</v>
      </c>
    </row>
    <row r="2307" spans="1:15">
      <c r="A2307" t="s">
        <v>4</v>
      </c>
      <c r="B2307" s="4" t="s">
        <v>5</v>
      </c>
      <c r="C2307" s="4" t="s">
        <v>10</v>
      </c>
    </row>
    <row r="2308" spans="1:15">
      <c r="A2308" t="n">
        <v>18321</v>
      </c>
      <c r="B2308" s="41" t="n">
        <v>16</v>
      </c>
      <c r="C2308" s="7" t="n">
        <v>2000</v>
      </c>
    </row>
    <row r="2309" spans="1:15">
      <c r="A2309" t="s">
        <v>4</v>
      </c>
      <c r="B2309" s="4" t="s">
        <v>5</v>
      </c>
      <c r="C2309" s="4" t="s">
        <v>13</v>
      </c>
      <c r="D2309" s="4" t="s">
        <v>10</v>
      </c>
      <c r="E2309" s="4" t="s">
        <v>13</v>
      </c>
    </row>
    <row r="2310" spans="1:15">
      <c r="A2310" t="n">
        <v>18324</v>
      </c>
      <c r="B2310" s="69" t="n">
        <v>49</v>
      </c>
      <c r="C2310" s="7" t="n">
        <v>1</v>
      </c>
      <c r="D2310" s="7" t="n">
        <v>5000</v>
      </c>
      <c r="E2310" s="7" t="n">
        <v>0</v>
      </c>
    </row>
    <row r="2311" spans="1:15">
      <c r="A2311" t="s">
        <v>4</v>
      </c>
      <c r="B2311" s="4" t="s">
        <v>5</v>
      </c>
      <c r="C2311" s="4" t="s">
        <v>13</v>
      </c>
      <c r="D2311" s="4" t="s">
        <v>13</v>
      </c>
      <c r="E2311" s="4" t="s">
        <v>29</v>
      </c>
      <c r="F2311" s="4" t="s">
        <v>29</v>
      </c>
      <c r="G2311" s="4" t="s">
        <v>29</v>
      </c>
      <c r="H2311" s="4" t="s">
        <v>10</v>
      </c>
    </row>
    <row r="2312" spans="1:15">
      <c r="A2312" t="n">
        <v>18329</v>
      </c>
      <c r="B2312" s="52" t="n">
        <v>45</v>
      </c>
      <c r="C2312" s="7" t="n">
        <v>2</v>
      </c>
      <c r="D2312" s="7" t="n">
        <v>3</v>
      </c>
      <c r="E2312" s="7" t="n">
        <v>-7.94999980926514</v>
      </c>
      <c r="F2312" s="7" t="n">
        <v>13.1999998092651</v>
      </c>
      <c r="G2312" s="7" t="n">
        <v>-170.550003051758</v>
      </c>
      <c r="H2312" s="7" t="n">
        <v>0</v>
      </c>
    </row>
    <row r="2313" spans="1:15">
      <c r="A2313" t="s">
        <v>4</v>
      </c>
      <c r="B2313" s="4" t="s">
        <v>5</v>
      </c>
      <c r="C2313" s="4" t="s">
        <v>13</v>
      </c>
      <c r="D2313" s="4" t="s">
        <v>13</v>
      </c>
      <c r="E2313" s="4" t="s">
        <v>29</v>
      </c>
      <c r="F2313" s="4" t="s">
        <v>29</v>
      </c>
      <c r="G2313" s="4" t="s">
        <v>29</v>
      </c>
      <c r="H2313" s="4" t="s">
        <v>10</v>
      </c>
      <c r="I2313" s="4" t="s">
        <v>13</v>
      </c>
    </row>
    <row r="2314" spans="1:15">
      <c r="A2314" t="n">
        <v>18346</v>
      </c>
      <c r="B2314" s="52" t="n">
        <v>45</v>
      </c>
      <c r="C2314" s="7" t="n">
        <v>4</v>
      </c>
      <c r="D2314" s="7" t="n">
        <v>3</v>
      </c>
      <c r="E2314" s="7" t="n">
        <v>4.65000009536743</v>
      </c>
      <c r="F2314" s="7" t="n">
        <v>347.950012207031</v>
      </c>
      <c r="G2314" s="7" t="n">
        <v>0</v>
      </c>
      <c r="H2314" s="7" t="n">
        <v>0</v>
      </c>
      <c r="I2314" s="7" t="n">
        <v>0</v>
      </c>
    </row>
    <row r="2315" spans="1:15">
      <c r="A2315" t="s">
        <v>4</v>
      </c>
      <c r="B2315" s="4" t="s">
        <v>5</v>
      </c>
      <c r="C2315" s="4" t="s">
        <v>13</v>
      </c>
      <c r="D2315" s="4" t="s">
        <v>13</v>
      </c>
      <c r="E2315" s="4" t="s">
        <v>29</v>
      </c>
      <c r="F2315" s="4" t="s">
        <v>10</v>
      </c>
    </row>
    <row r="2316" spans="1:15">
      <c r="A2316" t="n">
        <v>18364</v>
      </c>
      <c r="B2316" s="52" t="n">
        <v>45</v>
      </c>
      <c r="C2316" s="7" t="n">
        <v>5</v>
      </c>
      <c r="D2316" s="7" t="n">
        <v>3</v>
      </c>
      <c r="E2316" s="7" t="n">
        <v>3.5</v>
      </c>
      <c r="F2316" s="7" t="n">
        <v>0</v>
      </c>
    </row>
    <row r="2317" spans="1:15">
      <c r="A2317" t="s">
        <v>4</v>
      </c>
      <c r="B2317" s="4" t="s">
        <v>5</v>
      </c>
      <c r="C2317" s="4" t="s">
        <v>13</v>
      </c>
      <c r="D2317" s="4" t="s">
        <v>13</v>
      </c>
      <c r="E2317" s="4" t="s">
        <v>29</v>
      </c>
      <c r="F2317" s="4" t="s">
        <v>10</v>
      </c>
    </row>
    <row r="2318" spans="1:15">
      <c r="A2318" t="n">
        <v>18373</v>
      </c>
      <c r="B2318" s="52" t="n">
        <v>45</v>
      </c>
      <c r="C2318" s="7" t="n">
        <v>11</v>
      </c>
      <c r="D2318" s="7" t="n">
        <v>3</v>
      </c>
      <c r="E2318" s="7" t="n">
        <v>28.7999992370605</v>
      </c>
      <c r="F2318" s="7" t="n">
        <v>0</v>
      </c>
    </row>
    <row r="2319" spans="1:15">
      <c r="A2319" t="s">
        <v>4</v>
      </c>
      <c r="B2319" s="4" t="s">
        <v>5</v>
      </c>
      <c r="C2319" s="4" t="s">
        <v>13</v>
      </c>
      <c r="D2319" s="4" t="s">
        <v>13</v>
      </c>
      <c r="E2319" s="4" t="s">
        <v>29</v>
      </c>
      <c r="F2319" s="4" t="s">
        <v>10</v>
      </c>
    </row>
    <row r="2320" spans="1:15">
      <c r="A2320" t="n">
        <v>18382</v>
      </c>
      <c r="B2320" s="52" t="n">
        <v>45</v>
      </c>
      <c r="C2320" s="7" t="n">
        <v>5</v>
      </c>
      <c r="D2320" s="7" t="n">
        <v>3</v>
      </c>
      <c r="E2320" s="7" t="n">
        <v>4</v>
      </c>
      <c r="F2320" s="7" t="n">
        <v>3000</v>
      </c>
    </row>
    <row r="2321" spans="1:9">
      <c r="A2321" t="s">
        <v>4</v>
      </c>
      <c r="B2321" s="4" t="s">
        <v>5</v>
      </c>
      <c r="C2321" s="4" t="s">
        <v>13</v>
      </c>
      <c r="D2321" s="4" t="s">
        <v>10</v>
      </c>
      <c r="E2321" s="4" t="s">
        <v>29</v>
      </c>
    </row>
    <row r="2322" spans="1:9">
      <c r="A2322" t="n">
        <v>18391</v>
      </c>
      <c r="B2322" s="37" t="n">
        <v>58</v>
      </c>
      <c r="C2322" s="7" t="n">
        <v>103</v>
      </c>
      <c r="D2322" s="7" t="n">
        <v>2000</v>
      </c>
      <c r="E2322" s="7" t="n">
        <v>1</v>
      </c>
    </row>
    <row r="2323" spans="1:9">
      <c r="A2323" t="s">
        <v>4</v>
      </c>
      <c r="B2323" s="4" t="s">
        <v>5</v>
      </c>
      <c r="C2323" s="4" t="s">
        <v>13</v>
      </c>
      <c r="D2323" s="4" t="s">
        <v>10</v>
      </c>
    </row>
    <row r="2324" spans="1:9">
      <c r="A2324" t="n">
        <v>18399</v>
      </c>
      <c r="B2324" s="37" t="n">
        <v>58</v>
      </c>
      <c r="C2324" s="7" t="n">
        <v>255</v>
      </c>
      <c r="D2324" s="7" t="n">
        <v>0</v>
      </c>
    </row>
    <row r="2325" spans="1:9">
      <c r="A2325" t="s">
        <v>4</v>
      </c>
      <c r="B2325" s="4" t="s">
        <v>5</v>
      </c>
      <c r="C2325" s="4" t="s">
        <v>13</v>
      </c>
      <c r="D2325" s="4" t="s">
        <v>10</v>
      </c>
    </row>
    <row r="2326" spans="1:9">
      <c r="A2326" t="n">
        <v>18403</v>
      </c>
      <c r="B2326" s="52" t="n">
        <v>45</v>
      </c>
      <c r="C2326" s="7" t="n">
        <v>7</v>
      </c>
      <c r="D2326" s="7" t="n">
        <v>255</v>
      </c>
    </row>
    <row r="2327" spans="1:9">
      <c r="A2327" t="s">
        <v>4</v>
      </c>
      <c r="B2327" s="4" t="s">
        <v>5</v>
      </c>
      <c r="C2327" s="4" t="s">
        <v>10</v>
      </c>
      <c r="D2327" s="4" t="s">
        <v>13</v>
      </c>
      <c r="E2327" s="4" t="s">
        <v>29</v>
      </c>
      <c r="F2327" s="4" t="s">
        <v>10</v>
      </c>
    </row>
    <row r="2328" spans="1:9">
      <c r="A2328" t="n">
        <v>18407</v>
      </c>
      <c r="B2328" s="63" t="n">
        <v>59</v>
      </c>
      <c r="C2328" s="7" t="n">
        <v>0</v>
      </c>
      <c r="D2328" s="7" t="n">
        <v>9</v>
      </c>
      <c r="E2328" s="7" t="n">
        <v>0.150000005960464</v>
      </c>
      <c r="F2328" s="7" t="n">
        <v>0</v>
      </c>
    </row>
    <row r="2329" spans="1:9">
      <c r="A2329" t="s">
        <v>4</v>
      </c>
      <c r="B2329" s="4" t="s">
        <v>5</v>
      </c>
      <c r="C2329" s="4" t="s">
        <v>13</v>
      </c>
      <c r="D2329" s="4" t="s">
        <v>10</v>
      </c>
      <c r="E2329" s="4" t="s">
        <v>6</v>
      </c>
      <c r="F2329" s="4" t="s">
        <v>6</v>
      </c>
      <c r="G2329" s="4" t="s">
        <v>6</v>
      </c>
      <c r="H2329" s="4" t="s">
        <v>6</v>
      </c>
    </row>
    <row r="2330" spans="1:9">
      <c r="A2330" t="n">
        <v>18417</v>
      </c>
      <c r="B2330" s="53" t="n">
        <v>51</v>
      </c>
      <c r="C2330" s="7" t="n">
        <v>3</v>
      </c>
      <c r="D2330" s="7" t="n">
        <v>0</v>
      </c>
      <c r="E2330" s="7" t="s">
        <v>213</v>
      </c>
      <c r="F2330" s="7" t="s">
        <v>157</v>
      </c>
      <c r="G2330" s="7" t="s">
        <v>158</v>
      </c>
      <c r="H2330" s="7" t="s">
        <v>159</v>
      </c>
    </row>
    <row r="2331" spans="1:9">
      <c r="A2331" t="s">
        <v>4</v>
      </c>
      <c r="B2331" s="4" t="s">
        <v>5</v>
      </c>
      <c r="C2331" s="4" t="s">
        <v>10</v>
      </c>
    </row>
    <row r="2332" spans="1:9">
      <c r="A2332" t="n">
        <v>18438</v>
      </c>
      <c r="B2332" s="41" t="n">
        <v>16</v>
      </c>
      <c r="C2332" s="7" t="n">
        <v>2000</v>
      </c>
    </row>
    <row r="2333" spans="1:9">
      <c r="A2333" t="s">
        <v>4</v>
      </c>
      <c r="B2333" s="4" t="s">
        <v>5</v>
      </c>
      <c r="C2333" s="4" t="s">
        <v>13</v>
      </c>
      <c r="D2333" s="4" t="s">
        <v>10</v>
      </c>
      <c r="E2333" s="4" t="s">
        <v>6</v>
      </c>
    </row>
    <row r="2334" spans="1:9">
      <c r="A2334" t="n">
        <v>18441</v>
      </c>
      <c r="B2334" s="53" t="n">
        <v>51</v>
      </c>
      <c r="C2334" s="7" t="n">
        <v>4</v>
      </c>
      <c r="D2334" s="7" t="n">
        <v>0</v>
      </c>
      <c r="E2334" s="7" t="s">
        <v>174</v>
      </c>
    </row>
    <row r="2335" spans="1:9">
      <c r="A2335" t="s">
        <v>4</v>
      </c>
      <c r="B2335" s="4" t="s">
        <v>5</v>
      </c>
      <c r="C2335" s="4" t="s">
        <v>10</v>
      </c>
    </row>
    <row r="2336" spans="1:9">
      <c r="A2336" t="n">
        <v>18455</v>
      </c>
      <c r="B2336" s="41" t="n">
        <v>16</v>
      </c>
      <c r="C2336" s="7" t="n">
        <v>0</v>
      </c>
    </row>
    <row r="2337" spans="1:8">
      <c r="A2337" t="s">
        <v>4</v>
      </c>
      <c r="B2337" s="4" t="s">
        <v>5</v>
      </c>
      <c r="C2337" s="4" t="s">
        <v>10</v>
      </c>
      <c r="D2337" s="4" t="s">
        <v>77</v>
      </c>
      <c r="E2337" s="4" t="s">
        <v>13</v>
      </c>
      <c r="F2337" s="4" t="s">
        <v>13</v>
      </c>
      <c r="G2337" s="4" t="s">
        <v>77</v>
      </c>
      <c r="H2337" s="4" t="s">
        <v>13</v>
      </c>
      <c r="I2337" s="4" t="s">
        <v>13</v>
      </c>
    </row>
    <row r="2338" spans="1:8">
      <c r="A2338" t="n">
        <v>18458</v>
      </c>
      <c r="B2338" s="54" t="n">
        <v>26</v>
      </c>
      <c r="C2338" s="7" t="n">
        <v>0</v>
      </c>
      <c r="D2338" s="7" t="s">
        <v>214</v>
      </c>
      <c r="E2338" s="7" t="n">
        <v>2</v>
      </c>
      <c r="F2338" s="7" t="n">
        <v>3</v>
      </c>
      <c r="G2338" s="7" t="s">
        <v>215</v>
      </c>
      <c r="H2338" s="7" t="n">
        <v>2</v>
      </c>
      <c r="I2338" s="7" t="n">
        <v>0</v>
      </c>
    </row>
    <row r="2339" spans="1:8">
      <c r="A2339" t="s">
        <v>4</v>
      </c>
      <c r="B2339" s="4" t="s">
        <v>5</v>
      </c>
    </row>
    <row r="2340" spans="1:8">
      <c r="A2340" t="n">
        <v>18537</v>
      </c>
      <c r="B2340" s="34" t="n">
        <v>28</v>
      </c>
    </row>
    <row r="2341" spans="1:8">
      <c r="A2341" t="s">
        <v>4</v>
      </c>
      <c r="B2341" s="4" t="s">
        <v>5</v>
      </c>
      <c r="C2341" s="4" t="s">
        <v>13</v>
      </c>
      <c r="D2341" s="4" t="s">
        <v>10</v>
      </c>
      <c r="E2341" s="4" t="s">
        <v>10</v>
      </c>
      <c r="F2341" s="4" t="s">
        <v>13</v>
      </c>
    </row>
    <row r="2342" spans="1:8">
      <c r="A2342" t="n">
        <v>18538</v>
      </c>
      <c r="B2342" s="32" t="n">
        <v>25</v>
      </c>
      <c r="C2342" s="7" t="n">
        <v>1</v>
      </c>
      <c r="D2342" s="7" t="n">
        <v>260</v>
      </c>
      <c r="E2342" s="7" t="n">
        <v>640</v>
      </c>
      <c r="F2342" s="7" t="n">
        <v>2</v>
      </c>
    </row>
    <row r="2343" spans="1:8">
      <c r="A2343" t="s">
        <v>4</v>
      </c>
      <c r="B2343" s="4" t="s">
        <v>5</v>
      </c>
      <c r="C2343" s="4" t="s">
        <v>13</v>
      </c>
      <c r="D2343" s="4" t="s">
        <v>10</v>
      </c>
      <c r="E2343" s="4" t="s">
        <v>6</v>
      </c>
    </row>
    <row r="2344" spans="1:8">
      <c r="A2344" t="n">
        <v>18545</v>
      </c>
      <c r="B2344" s="53" t="n">
        <v>51</v>
      </c>
      <c r="C2344" s="7" t="n">
        <v>4</v>
      </c>
      <c r="D2344" s="7" t="n">
        <v>7</v>
      </c>
      <c r="E2344" s="7" t="s">
        <v>174</v>
      </c>
    </row>
    <row r="2345" spans="1:8">
      <c r="A2345" t="s">
        <v>4</v>
      </c>
      <c r="B2345" s="4" t="s">
        <v>5</v>
      </c>
      <c r="C2345" s="4" t="s">
        <v>10</v>
      </c>
    </row>
    <row r="2346" spans="1:8">
      <c r="A2346" t="n">
        <v>18559</v>
      </c>
      <c r="B2346" s="41" t="n">
        <v>16</v>
      </c>
      <c r="C2346" s="7" t="n">
        <v>0</v>
      </c>
    </row>
    <row r="2347" spans="1:8">
      <c r="A2347" t="s">
        <v>4</v>
      </c>
      <c r="B2347" s="4" t="s">
        <v>5</v>
      </c>
      <c r="C2347" s="4" t="s">
        <v>10</v>
      </c>
      <c r="D2347" s="4" t="s">
        <v>77</v>
      </c>
      <c r="E2347" s="4" t="s">
        <v>13</v>
      </c>
      <c r="F2347" s="4" t="s">
        <v>13</v>
      </c>
    </row>
    <row r="2348" spans="1:8">
      <c r="A2348" t="n">
        <v>18562</v>
      </c>
      <c r="B2348" s="54" t="n">
        <v>26</v>
      </c>
      <c r="C2348" s="7" t="n">
        <v>7</v>
      </c>
      <c r="D2348" s="7" t="s">
        <v>216</v>
      </c>
      <c r="E2348" s="7" t="n">
        <v>2</v>
      </c>
      <c r="F2348" s="7" t="n">
        <v>0</v>
      </c>
    </row>
    <row r="2349" spans="1:8">
      <c r="A2349" t="s">
        <v>4</v>
      </c>
      <c r="B2349" s="4" t="s">
        <v>5</v>
      </c>
    </row>
    <row r="2350" spans="1:8">
      <c r="A2350" t="n">
        <v>18596</v>
      </c>
      <c r="B2350" s="34" t="n">
        <v>28</v>
      </c>
    </row>
    <row r="2351" spans="1:8">
      <c r="A2351" t="s">
        <v>4</v>
      </c>
      <c r="B2351" s="4" t="s">
        <v>5</v>
      </c>
      <c r="C2351" s="4" t="s">
        <v>13</v>
      </c>
      <c r="D2351" s="4" t="s">
        <v>10</v>
      </c>
      <c r="E2351" s="4" t="s">
        <v>10</v>
      </c>
      <c r="F2351" s="4" t="s">
        <v>13</v>
      </c>
    </row>
    <row r="2352" spans="1:8">
      <c r="A2352" t="n">
        <v>18597</v>
      </c>
      <c r="B2352" s="32" t="n">
        <v>25</v>
      </c>
      <c r="C2352" s="7" t="n">
        <v>1</v>
      </c>
      <c r="D2352" s="7" t="n">
        <v>60</v>
      </c>
      <c r="E2352" s="7" t="n">
        <v>640</v>
      </c>
      <c r="F2352" s="7" t="n">
        <v>2</v>
      </c>
    </row>
    <row r="2353" spans="1:9">
      <c r="A2353" t="s">
        <v>4</v>
      </c>
      <c r="B2353" s="4" t="s">
        <v>5</v>
      </c>
      <c r="C2353" s="4" t="s">
        <v>13</v>
      </c>
      <c r="D2353" s="4" t="s">
        <v>10</v>
      </c>
      <c r="E2353" s="4" t="s">
        <v>6</v>
      </c>
    </row>
    <row r="2354" spans="1:9">
      <c r="A2354" t="n">
        <v>18604</v>
      </c>
      <c r="B2354" s="53" t="n">
        <v>51</v>
      </c>
      <c r="C2354" s="7" t="n">
        <v>4</v>
      </c>
      <c r="D2354" s="7" t="n">
        <v>4</v>
      </c>
      <c r="E2354" s="7" t="s">
        <v>109</v>
      </c>
    </row>
    <row r="2355" spans="1:9">
      <c r="A2355" t="s">
        <v>4</v>
      </c>
      <c r="B2355" s="4" t="s">
        <v>5</v>
      </c>
      <c r="C2355" s="4" t="s">
        <v>10</v>
      </c>
    </row>
    <row r="2356" spans="1:9">
      <c r="A2356" t="n">
        <v>18617</v>
      </c>
      <c r="B2356" s="41" t="n">
        <v>16</v>
      </c>
      <c r="C2356" s="7" t="n">
        <v>0</v>
      </c>
    </row>
    <row r="2357" spans="1:9">
      <c r="A2357" t="s">
        <v>4</v>
      </c>
      <c r="B2357" s="4" t="s">
        <v>5</v>
      </c>
      <c r="C2357" s="4" t="s">
        <v>10</v>
      </c>
      <c r="D2357" s="4" t="s">
        <v>77</v>
      </c>
      <c r="E2357" s="4" t="s">
        <v>13</v>
      </c>
      <c r="F2357" s="4" t="s">
        <v>13</v>
      </c>
      <c r="G2357" s="4" t="s">
        <v>77</v>
      </c>
      <c r="H2357" s="4" t="s">
        <v>13</v>
      </c>
      <c r="I2357" s="4" t="s">
        <v>13</v>
      </c>
    </row>
    <row r="2358" spans="1:9">
      <c r="A2358" t="n">
        <v>18620</v>
      </c>
      <c r="B2358" s="54" t="n">
        <v>26</v>
      </c>
      <c r="C2358" s="7" t="n">
        <v>4</v>
      </c>
      <c r="D2358" s="7" t="s">
        <v>217</v>
      </c>
      <c r="E2358" s="7" t="n">
        <v>2</v>
      </c>
      <c r="F2358" s="7" t="n">
        <v>3</v>
      </c>
      <c r="G2358" s="7" t="s">
        <v>218</v>
      </c>
      <c r="H2358" s="7" t="n">
        <v>2</v>
      </c>
      <c r="I2358" s="7" t="n">
        <v>0</v>
      </c>
    </row>
    <row r="2359" spans="1:9">
      <c r="A2359" t="s">
        <v>4</v>
      </c>
      <c r="B2359" s="4" t="s">
        <v>5</v>
      </c>
    </row>
    <row r="2360" spans="1:9">
      <c r="A2360" t="n">
        <v>18713</v>
      </c>
      <c r="B2360" s="34" t="n">
        <v>28</v>
      </c>
    </row>
    <row r="2361" spans="1:9">
      <c r="A2361" t="s">
        <v>4</v>
      </c>
      <c r="B2361" s="4" t="s">
        <v>5</v>
      </c>
      <c r="C2361" s="4" t="s">
        <v>13</v>
      </c>
      <c r="D2361" s="4" t="s">
        <v>10</v>
      </c>
      <c r="E2361" s="4" t="s">
        <v>10</v>
      </c>
      <c r="F2361" s="4" t="s">
        <v>13</v>
      </c>
    </row>
    <row r="2362" spans="1:9">
      <c r="A2362" t="n">
        <v>18714</v>
      </c>
      <c r="B2362" s="32" t="n">
        <v>25</v>
      </c>
      <c r="C2362" s="7" t="n">
        <v>1</v>
      </c>
      <c r="D2362" s="7" t="n">
        <v>65535</v>
      </c>
      <c r="E2362" s="7" t="n">
        <v>65535</v>
      </c>
      <c r="F2362" s="7" t="n">
        <v>0</v>
      </c>
    </row>
    <row r="2363" spans="1:9">
      <c r="A2363" t="s">
        <v>4</v>
      </c>
      <c r="B2363" s="4" t="s">
        <v>5</v>
      </c>
      <c r="C2363" s="4" t="s">
        <v>13</v>
      </c>
      <c r="D2363" s="4" t="s">
        <v>10</v>
      </c>
      <c r="E2363" s="4" t="s">
        <v>6</v>
      </c>
    </row>
    <row r="2364" spans="1:9">
      <c r="A2364" t="n">
        <v>18721</v>
      </c>
      <c r="B2364" s="53" t="n">
        <v>51</v>
      </c>
      <c r="C2364" s="7" t="n">
        <v>4</v>
      </c>
      <c r="D2364" s="7" t="n">
        <v>0</v>
      </c>
      <c r="E2364" s="7" t="s">
        <v>169</v>
      </c>
    </row>
    <row r="2365" spans="1:9">
      <c r="A2365" t="s">
        <v>4</v>
      </c>
      <c r="B2365" s="4" t="s">
        <v>5</v>
      </c>
      <c r="C2365" s="4" t="s">
        <v>10</v>
      </c>
    </row>
    <row r="2366" spans="1:9">
      <c r="A2366" t="n">
        <v>18735</v>
      </c>
      <c r="B2366" s="41" t="n">
        <v>16</v>
      </c>
      <c r="C2366" s="7" t="n">
        <v>0</v>
      </c>
    </row>
    <row r="2367" spans="1:9">
      <c r="A2367" t="s">
        <v>4</v>
      </c>
      <c r="B2367" s="4" t="s">
        <v>5</v>
      </c>
      <c r="C2367" s="4" t="s">
        <v>10</v>
      </c>
      <c r="D2367" s="4" t="s">
        <v>77</v>
      </c>
      <c r="E2367" s="4" t="s">
        <v>13</v>
      </c>
      <c r="F2367" s="4" t="s">
        <v>13</v>
      </c>
      <c r="G2367" s="4" t="s">
        <v>77</v>
      </c>
      <c r="H2367" s="4" t="s">
        <v>13</v>
      </c>
      <c r="I2367" s="4" t="s">
        <v>13</v>
      </c>
    </row>
    <row r="2368" spans="1:9">
      <c r="A2368" t="n">
        <v>18738</v>
      </c>
      <c r="B2368" s="54" t="n">
        <v>26</v>
      </c>
      <c r="C2368" s="7" t="n">
        <v>0</v>
      </c>
      <c r="D2368" s="7" t="s">
        <v>219</v>
      </c>
      <c r="E2368" s="7" t="n">
        <v>2</v>
      </c>
      <c r="F2368" s="7" t="n">
        <v>3</v>
      </c>
      <c r="G2368" s="7" t="s">
        <v>220</v>
      </c>
      <c r="H2368" s="7" t="n">
        <v>2</v>
      </c>
      <c r="I2368" s="7" t="n">
        <v>0</v>
      </c>
    </row>
    <row r="2369" spans="1:9">
      <c r="A2369" t="s">
        <v>4</v>
      </c>
      <c r="B2369" s="4" t="s">
        <v>5</v>
      </c>
    </row>
    <row r="2370" spans="1:9">
      <c r="A2370" t="n">
        <v>18876</v>
      </c>
      <c r="B2370" s="34" t="n">
        <v>28</v>
      </c>
    </row>
    <row r="2371" spans="1:9">
      <c r="A2371" t="s">
        <v>4</v>
      </c>
      <c r="B2371" s="4" t="s">
        <v>5</v>
      </c>
      <c r="C2371" s="4" t="s">
        <v>13</v>
      </c>
      <c r="D2371" s="4" t="s">
        <v>10</v>
      </c>
      <c r="E2371" s="4" t="s">
        <v>6</v>
      </c>
    </row>
    <row r="2372" spans="1:9">
      <c r="A2372" t="n">
        <v>18877</v>
      </c>
      <c r="B2372" s="53" t="n">
        <v>51</v>
      </c>
      <c r="C2372" s="7" t="n">
        <v>4</v>
      </c>
      <c r="D2372" s="7" t="n">
        <v>7032</v>
      </c>
      <c r="E2372" s="7" t="s">
        <v>186</v>
      </c>
    </row>
    <row r="2373" spans="1:9">
      <c r="A2373" t="s">
        <v>4</v>
      </c>
      <c r="B2373" s="4" t="s">
        <v>5</v>
      </c>
      <c r="C2373" s="4" t="s">
        <v>10</v>
      </c>
    </row>
    <row r="2374" spans="1:9">
      <c r="A2374" t="n">
        <v>18891</v>
      </c>
      <c r="B2374" s="41" t="n">
        <v>16</v>
      </c>
      <c r="C2374" s="7" t="n">
        <v>0</v>
      </c>
    </row>
    <row r="2375" spans="1:9">
      <c r="A2375" t="s">
        <v>4</v>
      </c>
      <c r="B2375" s="4" t="s">
        <v>5</v>
      </c>
      <c r="C2375" s="4" t="s">
        <v>10</v>
      </c>
      <c r="D2375" s="4" t="s">
        <v>77</v>
      </c>
      <c r="E2375" s="4" t="s">
        <v>13</v>
      </c>
      <c r="F2375" s="4" t="s">
        <v>13</v>
      </c>
    </row>
    <row r="2376" spans="1:9">
      <c r="A2376" t="n">
        <v>18894</v>
      </c>
      <c r="B2376" s="54" t="n">
        <v>26</v>
      </c>
      <c r="C2376" s="7" t="n">
        <v>7032</v>
      </c>
      <c r="D2376" s="7" t="s">
        <v>221</v>
      </c>
      <c r="E2376" s="7" t="n">
        <v>2</v>
      </c>
      <c r="F2376" s="7" t="n">
        <v>0</v>
      </c>
    </row>
    <row r="2377" spans="1:9">
      <c r="A2377" t="s">
        <v>4</v>
      </c>
      <c r="B2377" s="4" t="s">
        <v>5</v>
      </c>
    </row>
    <row r="2378" spans="1:9">
      <c r="A2378" t="n">
        <v>18904</v>
      </c>
      <c r="B2378" s="34" t="n">
        <v>28</v>
      </c>
    </row>
    <row r="2379" spans="1:9">
      <c r="A2379" t="s">
        <v>4</v>
      </c>
      <c r="B2379" s="4" t="s">
        <v>5</v>
      </c>
      <c r="C2379" s="4" t="s">
        <v>13</v>
      </c>
      <c r="D2379" s="4" t="s">
        <v>13</v>
      </c>
      <c r="E2379" s="4" t="s">
        <v>29</v>
      </c>
      <c r="F2379" s="4" t="s">
        <v>10</v>
      </c>
    </row>
    <row r="2380" spans="1:9">
      <c r="A2380" t="n">
        <v>18905</v>
      </c>
      <c r="B2380" s="52" t="n">
        <v>45</v>
      </c>
      <c r="C2380" s="7" t="n">
        <v>5</v>
      </c>
      <c r="D2380" s="7" t="n">
        <v>3</v>
      </c>
      <c r="E2380" s="7" t="n">
        <v>4.5</v>
      </c>
      <c r="F2380" s="7" t="n">
        <v>3000</v>
      </c>
    </row>
    <row r="2381" spans="1:9">
      <c r="A2381" t="s">
        <v>4</v>
      </c>
      <c r="B2381" s="4" t="s">
        <v>5</v>
      </c>
      <c r="C2381" s="4" t="s">
        <v>13</v>
      </c>
      <c r="D2381" s="4" t="s">
        <v>10</v>
      </c>
      <c r="E2381" s="4" t="s">
        <v>29</v>
      </c>
    </row>
    <row r="2382" spans="1:9">
      <c r="A2382" t="n">
        <v>18914</v>
      </c>
      <c r="B2382" s="37" t="n">
        <v>58</v>
      </c>
      <c r="C2382" s="7" t="n">
        <v>0</v>
      </c>
      <c r="D2382" s="7" t="n">
        <v>1000</v>
      </c>
      <c r="E2382" s="7" t="n">
        <v>1</v>
      </c>
    </row>
    <row r="2383" spans="1:9">
      <c r="A2383" t="s">
        <v>4</v>
      </c>
      <c r="B2383" s="4" t="s">
        <v>5</v>
      </c>
      <c r="C2383" s="4" t="s">
        <v>13</v>
      </c>
      <c r="D2383" s="4" t="s">
        <v>10</v>
      </c>
    </row>
    <row r="2384" spans="1:9">
      <c r="A2384" t="n">
        <v>18922</v>
      </c>
      <c r="B2384" s="37" t="n">
        <v>58</v>
      </c>
      <c r="C2384" s="7" t="n">
        <v>255</v>
      </c>
      <c r="D2384" s="7" t="n">
        <v>0</v>
      </c>
    </row>
    <row r="2385" spans="1:6">
      <c r="A2385" t="s">
        <v>4</v>
      </c>
      <c r="B2385" s="4" t="s">
        <v>5</v>
      </c>
      <c r="C2385" s="4" t="s">
        <v>10</v>
      </c>
    </row>
    <row r="2386" spans="1:6">
      <c r="A2386" t="n">
        <v>18926</v>
      </c>
      <c r="B2386" s="41" t="n">
        <v>16</v>
      </c>
      <c r="C2386" s="7" t="n">
        <v>500</v>
      </c>
    </row>
    <row r="2387" spans="1:6">
      <c r="A2387" t="s">
        <v>4</v>
      </c>
      <c r="B2387" s="4" t="s">
        <v>5</v>
      </c>
      <c r="C2387" s="4" t="s">
        <v>13</v>
      </c>
    </row>
    <row r="2388" spans="1:6">
      <c r="A2388" t="n">
        <v>18929</v>
      </c>
      <c r="B2388" s="52" t="n">
        <v>45</v>
      </c>
      <c r="C2388" s="7" t="n">
        <v>0</v>
      </c>
    </row>
    <row r="2389" spans="1:6">
      <c r="A2389" t="s">
        <v>4</v>
      </c>
      <c r="B2389" s="4" t="s">
        <v>5</v>
      </c>
      <c r="C2389" s="4" t="s">
        <v>13</v>
      </c>
      <c r="D2389" s="4" t="s">
        <v>6</v>
      </c>
    </row>
    <row r="2390" spans="1:6">
      <c r="A2390" t="n">
        <v>18931</v>
      </c>
      <c r="B2390" s="8" t="n">
        <v>2</v>
      </c>
      <c r="C2390" s="7" t="n">
        <v>10</v>
      </c>
      <c r="D2390" s="7" t="s">
        <v>222</v>
      </c>
    </row>
    <row r="2391" spans="1:6">
      <c r="A2391" t="s">
        <v>4</v>
      </c>
      <c r="B2391" s="4" t="s">
        <v>5</v>
      </c>
      <c r="C2391" s="4" t="s">
        <v>10</v>
      </c>
      <c r="D2391" s="4" t="s">
        <v>13</v>
      </c>
      <c r="E2391" s="4" t="s">
        <v>13</v>
      </c>
    </row>
    <row r="2392" spans="1:6">
      <c r="A2392" t="n">
        <v>18944</v>
      </c>
      <c r="B2392" s="31" t="n">
        <v>104</v>
      </c>
      <c r="C2392" s="7" t="n">
        <v>143</v>
      </c>
      <c r="D2392" s="7" t="n">
        <v>3</v>
      </c>
      <c r="E2392" s="7" t="n">
        <v>1</v>
      </c>
    </row>
    <row r="2393" spans="1:6">
      <c r="A2393" t="s">
        <v>4</v>
      </c>
      <c r="B2393" s="4" t="s">
        <v>5</v>
      </c>
    </row>
    <row r="2394" spans="1:6">
      <c r="A2394" t="n">
        <v>18949</v>
      </c>
      <c r="B2394" s="5" t="n">
        <v>1</v>
      </c>
    </row>
    <row r="2395" spans="1:6">
      <c r="A2395" t="s">
        <v>4</v>
      </c>
      <c r="B2395" s="4" t="s">
        <v>5</v>
      </c>
      <c r="C2395" s="4" t="s">
        <v>10</v>
      </c>
      <c r="D2395" s="4" t="s">
        <v>13</v>
      </c>
      <c r="E2395" s="4" t="s">
        <v>13</v>
      </c>
    </row>
    <row r="2396" spans="1:6">
      <c r="A2396" t="n">
        <v>18950</v>
      </c>
      <c r="B2396" s="31" t="n">
        <v>104</v>
      </c>
      <c r="C2396" s="7" t="n">
        <v>143</v>
      </c>
      <c r="D2396" s="7" t="n">
        <v>3</v>
      </c>
      <c r="E2396" s="7" t="n">
        <v>2</v>
      </c>
    </row>
    <row r="2397" spans="1:6">
      <c r="A2397" t="s">
        <v>4</v>
      </c>
      <c r="B2397" s="4" t="s">
        <v>5</v>
      </c>
    </row>
    <row r="2398" spans="1:6">
      <c r="A2398" t="n">
        <v>18955</v>
      </c>
      <c r="B2398" s="5" t="n">
        <v>1</v>
      </c>
    </row>
    <row r="2399" spans="1:6">
      <c r="A2399" t="s">
        <v>4</v>
      </c>
      <c r="B2399" s="4" t="s">
        <v>5</v>
      </c>
      <c r="C2399" s="4" t="s">
        <v>13</v>
      </c>
    </row>
    <row r="2400" spans="1:6">
      <c r="A2400" t="n">
        <v>18956</v>
      </c>
      <c r="B2400" s="79" t="n">
        <v>78</v>
      </c>
      <c r="C2400" s="7" t="n">
        <v>255</v>
      </c>
    </row>
    <row r="2401" spans="1:5">
      <c r="A2401" t="s">
        <v>4</v>
      </c>
      <c r="B2401" s="4" t="s">
        <v>5</v>
      </c>
      <c r="C2401" s="4" t="s">
        <v>10</v>
      </c>
    </row>
    <row r="2402" spans="1:5">
      <c r="A2402" t="n">
        <v>18958</v>
      </c>
      <c r="B2402" s="26" t="n">
        <v>12</v>
      </c>
      <c r="C2402" s="7" t="n">
        <v>8471</v>
      </c>
    </row>
    <row r="2403" spans="1:5">
      <c r="A2403" t="s">
        <v>4</v>
      </c>
      <c r="B2403" s="4" t="s">
        <v>5</v>
      </c>
      <c r="C2403" s="4" t="s">
        <v>10</v>
      </c>
      <c r="D2403" s="4" t="s">
        <v>13</v>
      </c>
      <c r="E2403" s="4" t="s">
        <v>10</v>
      </c>
    </row>
    <row r="2404" spans="1:5">
      <c r="A2404" t="n">
        <v>18961</v>
      </c>
      <c r="B2404" s="31" t="n">
        <v>104</v>
      </c>
      <c r="C2404" s="7" t="n">
        <v>105</v>
      </c>
      <c r="D2404" s="7" t="n">
        <v>1</v>
      </c>
      <c r="E2404" s="7" t="n">
        <v>7</v>
      </c>
    </row>
    <row r="2405" spans="1:5">
      <c r="A2405" t="s">
        <v>4</v>
      </c>
      <c r="B2405" s="4" t="s">
        <v>5</v>
      </c>
    </row>
    <row r="2406" spans="1:5">
      <c r="A2406" t="n">
        <v>18967</v>
      </c>
      <c r="B2406" s="5" t="n">
        <v>1</v>
      </c>
    </row>
    <row r="2407" spans="1:5">
      <c r="A2407" t="s">
        <v>4</v>
      </c>
      <c r="B2407" s="4" t="s">
        <v>5</v>
      </c>
      <c r="C2407" s="4" t="s">
        <v>13</v>
      </c>
      <c r="D2407" s="4" t="s">
        <v>10</v>
      </c>
      <c r="E2407" s="4" t="s">
        <v>13</v>
      </c>
    </row>
    <row r="2408" spans="1:5">
      <c r="A2408" t="n">
        <v>18968</v>
      </c>
      <c r="B2408" s="59" t="n">
        <v>36</v>
      </c>
      <c r="C2408" s="7" t="n">
        <v>9</v>
      </c>
      <c r="D2408" s="7" t="n">
        <v>0</v>
      </c>
      <c r="E2408" s="7" t="n">
        <v>0</v>
      </c>
    </row>
    <row r="2409" spans="1:5">
      <c r="A2409" t="s">
        <v>4</v>
      </c>
      <c r="B2409" s="4" t="s">
        <v>5</v>
      </c>
      <c r="C2409" s="4" t="s">
        <v>13</v>
      </c>
      <c r="D2409" s="4" t="s">
        <v>10</v>
      </c>
      <c r="E2409" s="4" t="s">
        <v>13</v>
      </c>
    </row>
    <row r="2410" spans="1:5">
      <c r="A2410" t="n">
        <v>18973</v>
      </c>
      <c r="B2410" s="59" t="n">
        <v>36</v>
      </c>
      <c r="C2410" s="7" t="n">
        <v>9</v>
      </c>
      <c r="D2410" s="7" t="n">
        <v>2</v>
      </c>
      <c r="E2410" s="7" t="n">
        <v>0</v>
      </c>
    </row>
    <row r="2411" spans="1:5">
      <c r="A2411" t="s">
        <v>4</v>
      </c>
      <c r="B2411" s="4" t="s">
        <v>5</v>
      </c>
      <c r="C2411" s="4" t="s">
        <v>13</v>
      </c>
      <c r="D2411" s="4" t="s">
        <v>10</v>
      </c>
      <c r="E2411" s="4" t="s">
        <v>13</v>
      </c>
    </row>
    <row r="2412" spans="1:5">
      <c r="A2412" t="n">
        <v>18978</v>
      </c>
      <c r="B2412" s="59" t="n">
        <v>36</v>
      </c>
      <c r="C2412" s="7" t="n">
        <v>9</v>
      </c>
      <c r="D2412" s="7" t="n">
        <v>4</v>
      </c>
      <c r="E2412" s="7" t="n">
        <v>0</v>
      </c>
    </row>
    <row r="2413" spans="1:5">
      <c r="A2413" t="s">
        <v>4</v>
      </c>
      <c r="B2413" s="4" t="s">
        <v>5</v>
      </c>
      <c r="C2413" s="4" t="s">
        <v>13</v>
      </c>
      <c r="D2413" s="4" t="s">
        <v>10</v>
      </c>
      <c r="E2413" s="4" t="s">
        <v>13</v>
      </c>
    </row>
    <row r="2414" spans="1:5">
      <c r="A2414" t="n">
        <v>18983</v>
      </c>
      <c r="B2414" s="59" t="n">
        <v>36</v>
      </c>
      <c r="C2414" s="7" t="n">
        <v>9</v>
      </c>
      <c r="D2414" s="7" t="n">
        <v>7</v>
      </c>
      <c r="E2414" s="7" t="n">
        <v>0</v>
      </c>
    </row>
    <row r="2415" spans="1:5">
      <c r="A2415" t="s">
        <v>4</v>
      </c>
      <c r="B2415" s="4" t="s">
        <v>5</v>
      </c>
      <c r="C2415" s="4" t="s">
        <v>13</v>
      </c>
      <c r="D2415" s="4" t="s">
        <v>10</v>
      </c>
      <c r="E2415" s="4" t="s">
        <v>13</v>
      </c>
    </row>
    <row r="2416" spans="1:5">
      <c r="A2416" t="n">
        <v>18988</v>
      </c>
      <c r="B2416" s="59" t="n">
        <v>36</v>
      </c>
      <c r="C2416" s="7" t="n">
        <v>9</v>
      </c>
      <c r="D2416" s="7" t="n">
        <v>16</v>
      </c>
      <c r="E2416" s="7" t="n">
        <v>0</v>
      </c>
    </row>
    <row r="2417" spans="1:5">
      <c r="A2417" t="s">
        <v>4</v>
      </c>
      <c r="B2417" s="4" t="s">
        <v>5</v>
      </c>
      <c r="C2417" s="4" t="s">
        <v>13</v>
      </c>
      <c r="D2417" s="4" t="s">
        <v>10</v>
      </c>
      <c r="E2417" s="4" t="s">
        <v>13</v>
      </c>
    </row>
    <row r="2418" spans="1:5">
      <c r="A2418" t="n">
        <v>18993</v>
      </c>
      <c r="B2418" s="59" t="n">
        <v>36</v>
      </c>
      <c r="C2418" s="7" t="n">
        <v>9</v>
      </c>
      <c r="D2418" s="7" t="n">
        <v>7032</v>
      </c>
      <c r="E2418" s="7" t="n">
        <v>0</v>
      </c>
    </row>
    <row r="2419" spans="1:5">
      <c r="A2419" t="s">
        <v>4</v>
      </c>
      <c r="B2419" s="4" t="s">
        <v>5</v>
      </c>
      <c r="C2419" s="4" t="s">
        <v>10</v>
      </c>
      <c r="D2419" s="4" t="s">
        <v>29</v>
      </c>
      <c r="E2419" s="4" t="s">
        <v>29</v>
      </c>
      <c r="F2419" s="4" t="s">
        <v>29</v>
      </c>
      <c r="G2419" s="4" t="s">
        <v>29</v>
      </c>
    </row>
    <row r="2420" spans="1:5">
      <c r="A2420" t="n">
        <v>18998</v>
      </c>
      <c r="B2420" s="58" t="n">
        <v>46</v>
      </c>
      <c r="C2420" s="7" t="n">
        <v>61456</v>
      </c>
      <c r="D2420" s="7" t="n">
        <v>-7.94999980926514</v>
      </c>
      <c r="E2420" s="7" t="n">
        <v>12</v>
      </c>
      <c r="F2420" s="7" t="n">
        <v>-170.600006103516</v>
      </c>
      <c r="G2420" s="7" t="n">
        <v>0</v>
      </c>
    </row>
    <row r="2421" spans="1:5">
      <c r="A2421" t="s">
        <v>4</v>
      </c>
      <c r="B2421" s="4" t="s">
        <v>5</v>
      </c>
      <c r="C2421" s="4" t="s">
        <v>13</v>
      </c>
      <c r="D2421" s="4" t="s">
        <v>13</v>
      </c>
      <c r="E2421" s="4" t="s">
        <v>29</v>
      </c>
      <c r="F2421" s="4" t="s">
        <v>29</v>
      </c>
      <c r="G2421" s="4" t="s">
        <v>29</v>
      </c>
      <c r="H2421" s="4" t="s">
        <v>10</v>
      </c>
      <c r="I2421" s="4" t="s">
        <v>13</v>
      </c>
    </row>
    <row r="2422" spans="1:5">
      <c r="A2422" t="n">
        <v>19017</v>
      </c>
      <c r="B2422" s="52" t="n">
        <v>45</v>
      </c>
      <c r="C2422" s="7" t="n">
        <v>4</v>
      </c>
      <c r="D2422" s="7" t="n">
        <v>3</v>
      </c>
      <c r="E2422" s="7" t="n">
        <v>4.65000009536743</v>
      </c>
      <c r="F2422" s="7" t="n">
        <v>191.350006103516</v>
      </c>
      <c r="G2422" s="7" t="n">
        <v>0</v>
      </c>
      <c r="H2422" s="7" t="n">
        <v>0</v>
      </c>
      <c r="I2422" s="7" t="n">
        <v>0</v>
      </c>
    </row>
    <row r="2423" spans="1:5">
      <c r="A2423" t="s">
        <v>4</v>
      </c>
      <c r="B2423" s="4" t="s">
        <v>5</v>
      </c>
      <c r="C2423" s="4" t="s">
        <v>13</v>
      </c>
      <c r="D2423" s="4" t="s">
        <v>10</v>
      </c>
      <c r="E2423" s="4" t="s">
        <v>9</v>
      </c>
      <c r="F2423" s="4" t="s">
        <v>10</v>
      </c>
      <c r="G2423" s="4" t="s">
        <v>9</v>
      </c>
      <c r="H2423" s="4" t="s">
        <v>13</v>
      </c>
    </row>
    <row r="2424" spans="1:5">
      <c r="A2424" t="n">
        <v>19035</v>
      </c>
      <c r="B2424" s="69" t="n">
        <v>49</v>
      </c>
      <c r="C2424" s="7" t="n">
        <v>0</v>
      </c>
      <c r="D2424" s="7" t="n">
        <v>310</v>
      </c>
      <c r="E2424" s="7" t="n">
        <v>1065353216</v>
      </c>
      <c r="F2424" s="7" t="n">
        <v>0</v>
      </c>
      <c r="G2424" s="7" t="n">
        <v>0</v>
      </c>
      <c r="H2424" s="7" t="n">
        <v>0</v>
      </c>
    </row>
    <row r="2425" spans="1:5">
      <c r="A2425" t="s">
        <v>4</v>
      </c>
      <c r="B2425" s="4" t="s">
        <v>5</v>
      </c>
      <c r="C2425" s="4" t="s">
        <v>13</v>
      </c>
      <c r="D2425" s="4" t="s">
        <v>6</v>
      </c>
    </row>
    <row r="2426" spans="1:5">
      <c r="A2426" t="n">
        <v>19050</v>
      </c>
      <c r="B2426" s="8" t="n">
        <v>2</v>
      </c>
      <c r="C2426" s="7" t="n">
        <v>10</v>
      </c>
      <c r="D2426" s="7" t="s">
        <v>117</v>
      </c>
    </row>
    <row r="2427" spans="1:5">
      <c r="A2427" t="s">
        <v>4</v>
      </c>
      <c r="B2427" s="4" t="s">
        <v>5</v>
      </c>
      <c r="C2427" s="4" t="s">
        <v>10</v>
      </c>
    </row>
    <row r="2428" spans="1:5">
      <c r="A2428" t="n">
        <v>19065</v>
      </c>
      <c r="B2428" s="41" t="n">
        <v>16</v>
      </c>
      <c r="C2428" s="7" t="n">
        <v>0</v>
      </c>
    </row>
    <row r="2429" spans="1:5">
      <c r="A2429" t="s">
        <v>4</v>
      </c>
      <c r="B2429" s="4" t="s">
        <v>5</v>
      </c>
      <c r="C2429" s="4" t="s">
        <v>13</v>
      </c>
      <c r="D2429" s="4" t="s">
        <v>10</v>
      </c>
    </row>
    <row r="2430" spans="1:5">
      <c r="A2430" t="n">
        <v>19068</v>
      </c>
      <c r="B2430" s="37" t="n">
        <v>58</v>
      </c>
      <c r="C2430" s="7" t="n">
        <v>105</v>
      </c>
      <c r="D2430" s="7" t="n">
        <v>300</v>
      </c>
    </row>
    <row r="2431" spans="1:5">
      <c r="A2431" t="s">
        <v>4</v>
      </c>
      <c r="B2431" s="4" t="s">
        <v>5</v>
      </c>
      <c r="C2431" s="4" t="s">
        <v>29</v>
      </c>
      <c r="D2431" s="4" t="s">
        <v>10</v>
      </c>
    </row>
    <row r="2432" spans="1:5">
      <c r="A2432" t="n">
        <v>19072</v>
      </c>
      <c r="B2432" s="48" t="n">
        <v>103</v>
      </c>
      <c r="C2432" s="7" t="n">
        <v>1</v>
      </c>
      <c r="D2432" s="7" t="n">
        <v>300</v>
      </c>
    </row>
    <row r="2433" spans="1:9">
      <c r="A2433" t="s">
        <v>4</v>
      </c>
      <c r="B2433" s="4" t="s">
        <v>5</v>
      </c>
      <c r="C2433" s="4" t="s">
        <v>13</v>
      </c>
      <c r="D2433" s="4" t="s">
        <v>10</v>
      </c>
    </row>
    <row r="2434" spans="1:9">
      <c r="A2434" t="n">
        <v>19079</v>
      </c>
      <c r="B2434" s="49" t="n">
        <v>72</v>
      </c>
      <c r="C2434" s="7" t="n">
        <v>4</v>
      </c>
      <c r="D2434" s="7" t="n">
        <v>0</v>
      </c>
    </row>
    <row r="2435" spans="1:9">
      <c r="A2435" t="s">
        <v>4</v>
      </c>
      <c r="B2435" s="4" t="s">
        <v>5</v>
      </c>
      <c r="C2435" s="4" t="s">
        <v>9</v>
      </c>
    </row>
    <row r="2436" spans="1:9">
      <c r="A2436" t="n">
        <v>19083</v>
      </c>
      <c r="B2436" s="43" t="n">
        <v>15</v>
      </c>
      <c r="C2436" s="7" t="n">
        <v>1073741824</v>
      </c>
    </row>
    <row r="2437" spans="1:9">
      <c r="A2437" t="s">
        <v>4</v>
      </c>
      <c r="B2437" s="4" t="s">
        <v>5</v>
      </c>
      <c r="C2437" s="4" t="s">
        <v>13</v>
      </c>
    </row>
    <row r="2438" spans="1:9">
      <c r="A2438" t="n">
        <v>19088</v>
      </c>
      <c r="B2438" s="35" t="n">
        <v>64</v>
      </c>
      <c r="C2438" s="7" t="n">
        <v>3</v>
      </c>
    </row>
    <row r="2439" spans="1:9">
      <c r="A2439" t="s">
        <v>4</v>
      </c>
      <c r="B2439" s="4" t="s">
        <v>5</v>
      </c>
      <c r="C2439" s="4" t="s">
        <v>13</v>
      </c>
    </row>
    <row r="2440" spans="1:9">
      <c r="A2440" t="n">
        <v>19090</v>
      </c>
      <c r="B2440" s="15" t="n">
        <v>74</v>
      </c>
      <c r="C2440" s="7" t="n">
        <v>67</v>
      </c>
    </row>
    <row r="2441" spans="1:9">
      <c r="A2441" t="s">
        <v>4</v>
      </c>
      <c r="B2441" s="4" t="s">
        <v>5</v>
      </c>
      <c r="C2441" s="4" t="s">
        <v>13</v>
      </c>
      <c r="D2441" s="4" t="s">
        <v>13</v>
      </c>
      <c r="E2441" s="4" t="s">
        <v>10</v>
      </c>
    </row>
    <row r="2442" spans="1:9">
      <c r="A2442" t="n">
        <v>19092</v>
      </c>
      <c r="B2442" s="52" t="n">
        <v>45</v>
      </c>
      <c r="C2442" s="7" t="n">
        <v>8</v>
      </c>
      <c r="D2442" s="7" t="n">
        <v>1</v>
      </c>
      <c r="E2442" s="7" t="n">
        <v>0</v>
      </c>
    </row>
    <row r="2443" spans="1:9">
      <c r="A2443" t="s">
        <v>4</v>
      </c>
      <c r="B2443" s="4" t="s">
        <v>5</v>
      </c>
      <c r="C2443" s="4" t="s">
        <v>10</v>
      </c>
    </row>
    <row r="2444" spans="1:9">
      <c r="A2444" t="n">
        <v>19097</v>
      </c>
      <c r="B2444" s="29" t="n">
        <v>13</v>
      </c>
      <c r="C2444" s="7" t="n">
        <v>6409</v>
      </c>
    </row>
    <row r="2445" spans="1:9">
      <c r="A2445" t="s">
        <v>4</v>
      </c>
      <c r="B2445" s="4" t="s">
        <v>5</v>
      </c>
      <c r="C2445" s="4" t="s">
        <v>10</v>
      </c>
    </row>
    <row r="2446" spans="1:9">
      <c r="A2446" t="n">
        <v>19100</v>
      </c>
      <c r="B2446" s="29" t="n">
        <v>13</v>
      </c>
      <c r="C2446" s="7" t="n">
        <v>6408</v>
      </c>
    </row>
    <row r="2447" spans="1:9">
      <c r="A2447" t="s">
        <v>4</v>
      </c>
      <c r="B2447" s="4" t="s">
        <v>5</v>
      </c>
      <c r="C2447" s="4" t="s">
        <v>10</v>
      </c>
    </row>
    <row r="2448" spans="1:9">
      <c r="A2448" t="n">
        <v>19103</v>
      </c>
      <c r="B2448" s="26" t="n">
        <v>12</v>
      </c>
      <c r="C2448" s="7" t="n">
        <v>6464</v>
      </c>
    </row>
    <row r="2449" spans="1:5">
      <c r="A2449" t="s">
        <v>4</v>
      </c>
      <c r="B2449" s="4" t="s">
        <v>5</v>
      </c>
      <c r="C2449" s="4" t="s">
        <v>10</v>
      </c>
    </row>
    <row r="2450" spans="1:5">
      <c r="A2450" t="n">
        <v>19106</v>
      </c>
      <c r="B2450" s="29" t="n">
        <v>13</v>
      </c>
      <c r="C2450" s="7" t="n">
        <v>6465</v>
      </c>
    </row>
    <row r="2451" spans="1:5">
      <c r="A2451" t="s">
        <v>4</v>
      </c>
      <c r="B2451" s="4" t="s">
        <v>5</v>
      </c>
      <c r="C2451" s="4" t="s">
        <v>10</v>
      </c>
    </row>
    <row r="2452" spans="1:5">
      <c r="A2452" t="n">
        <v>19109</v>
      </c>
      <c r="B2452" s="29" t="n">
        <v>13</v>
      </c>
      <c r="C2452" s="7" t="n">
        <v>6466</v>
      </c>
    </row>
    <row r="2453" spans="1:5">
      <c r="A2453" t="s">
        <v>4</v>
      </c>
      <c r="B2453" s="4" t="s">
        <v>5</v>
      </c>
      <c r="C2453" s="4" t="s">
        <v>10</v>
      </c>
    </row>
    <row r="2454" spans="1:5">
      <c r="A2454" t="n">
        <v>19112</v>
      </c>
      <c r="B2454" s="29" t="n">
        <v>13</v>
      </c>
      <c r="C2454" s="7" t="n">
        <v>6467</v>
      </c>
    </row>
    <row r="2455" spans="1:5">
      <c r="A2455" t="s">
        <v>4</v>
      </c>
      <c r="B2455" s="4" t="s">
        <v>5</v>
      </c>
      <c r="C2455" s="4" t="s">
        <v>10</v>
      </c>
    </row>
    <row r="2456" spans="1:5">
      <c r="A2456" t="n">
        <v>19115</v>
      </c>
      <c r="B2456" s="29" t="n">
        <v>13</v>
      </c>
      <c r="C2456" s="7" t="n">
        <v>6468</v>
      </c>
    </row>
    <row r="2457" spans="1:5">
      <c r="A2457" t="s">
        <v>4</v>
      </c>
      <c r="B2457" s="4" t="s">
        <v>5</v>
      </c>
      <c r="C2457" s="4" t="s">
        <v>10</v>
      </c>
    </row>
    <row r="2458" spans="1:5">
      <c r="A2458" t="n">
        <v>19118</v>
      </c>
      <c r="B2458" s="29" t="n">
        <v>13</v>
      </c>
      <c r="C2458" s="7" t="n">
        <v>6469</v>
      </c>
    </row>
    <row r="2459" spans="1:5">
      <c r="A2459" t="s">
        <v>4</v>
      </c>
      <c r="B2459" s="4" t="s">
        <v>5</v>
      </c>
      <c r="C2459" s="4" t="s">
        <v>10</v>
      </c>
    </row>
    <row r="2460" spans="1:5">
      <c r="A2460" t="n">
        <v>19121</v>
      </c>
      <c r="B2460" s="29" t="n">
        <v>13</v>
      </c>
      <c r="C2460" s="7" t="n">
        <v>6470</v>
      </c>
    </row>
    <row r="2461" spans="1:5">
      <c r="A2461" t="s">
        <v>4</v>
      </c>
      <c r="B2461" s="4" t="s">
        <v>5</v>
      </c>
      <c r="C2461" s="4" t="s">
        <v>10</v>
      </c>
    </row>
    <row r="2462" spans="1:5">
      <c r="A2462" t="n">
        <v>19124</v>
      </c>
      <c r="B2462" s="29" t="n">
        <v>13</v>
      </c>
      <c r="C2462" s="7" t="n">
        <v>6471</v>
      </c>
    </row>
    <row r="2463" spans="1:5">
      <c r="A2463" t="s">
        <v>4</v>
      </c>
      <c r="B2463" s="4" t="s">
        <v>5</v>
      </c>
      <c r="C2463" s="4" t="s">
        <v>13</v>
      </c>
    </row>
    <row r="2464" spans="1:5">
      <c r="A2464" t="n">
        <v>19127</v>
      </c>
      <c r="B2464" s="15" t="n">
        <v>74</v>
      </c>
      <c r="C2464" s="7" t="n">
        <v>18</v>
      </c>
    </row>
    <row r="2465" spans="1:3">
      <c r="A2465" t="s">
        <v>4</v>
      </c>
      <c r="B2465" s="4" t="s">
        <v>5</v>
      </c>
      <c r="C2465" s="4" t="s">
        <v>13</v>
      </c>
    </row>
    <row r="2466" spans="1:3">
      <c r="A2466" t="n">
        <v>19129</v>
      </c>
      <c r="B2466" s="15" t="n">
        <v>74</v>
      </c>
      <c r="C2466" s="7" t="n">
        <v>45</v>
      </c>
    </row>
    <row r="2467" spans="1:3">
      <c r="A2467" t="s">
        <v>4</v>
      </c>
      <c r="B2467" s="4" t="s">
        <v>5</v>
      </c>
      <c r="C2467" s="4" t="s">
        <v>10</v>
      </c>
    </row>
    <row r="2468" spans="1:3">
      <c r="A2468" t="n">
        <v>19131</v>
      </c>
      <c r="B2468" s="41" t="n">
        <v>16</v>
      </c>
      <c r="C2468" s="7" t="n">
        <v>0</v>
      </c>
    </row>
    <row r="2469" spans="1:3">
      <c r="A2469" t="s">
        <v>4</v>
      </c>
      <c r="B2469" s="4" t="s">
        <v>5</v>
      </c>
      <c r="C2469" s="4" t="s">
        <v>13</v>
      </c>
      <c r="D2469" s="4" t="s">
        <v>13</v>
      </c>
      <c r="E2469" s="4" t="s">
        <v>13</v>
      </c>
      <c r="F2469" s="4" t="s">
        <v>13</v>
      </c>
    </row>
    <row r="2470" spans="1:3">
      <c r="A2470" t="n">
        <v>19134</v>
      </c>
      <c r="B2470" s="13" t="n">
        <v>14</v>
      </c>
      <c r="C2470" s="7" t="n">
        <v>0</v>
      </c>
      <c r="D2470" s="7" t="n">
        <v>8</v>
      </c>
      <c r="E2470" s="7" t="n">
        <v>0</v>
      </c>
      <c r="F2470" s="7" t="n">
        <v>0</v>
      </c>
    </row>
    <row r="2471" spans="1:3">
      <c r="A2471" t="s">
        <v>4</v>
      </c>
      <c r="B2471" s="4" t="s">
        <v>5</v>
      </c>
      <c r="C2471" s="4" t="s">
        <v>13</v>
      </c>
      <c r="D2471" s="4" t="s">
        <v>6</v>
      </c>
    </row>
    <row r="2472" spans="1:3">
      <c r="A2472" t="n">
        <v>19139</v>
      </c>
      <c r="B2472" s="8" t="n">
        <v>2</v>
      </c>
      <c r="C2472" s="7" t="n">
        <v>11</v>
      </c>
      <c r="D2472" s="7" t="s">
        <v>51</v>
      </c>
    </row>
    <row r="2473" spans="1:3">
      <c r="A2473" t="s">
        <v>4</v>
      </c>
      <c r="B2473" s="4" t="s">
        <v>5</v>
      </c>
      <c r="C2473" s="4" t="s">
        <v>10</v>
      </c>
    </row>
    <row r="2474" spans="1:3">
      <c r="A2474" t="n">
        <v>19153</v>
      </c>
      <c r="B2474" s="41" t="n">
        <v>16</v>
      </c>
      <c r="C2474" s="7" t="n">
        <v>0</v>
      </c>
    </row>
    <row r="2475" spans="1:3">
      <c r="A2475" t="s">
        <v>4</v>
      </c>
      <c r="B2475" s="4" t="s">
        <v>5</v>
      </c>
      <c r="C2475" s="4" t="s">
        <v>13</v>
      </c>
      <c r="D2475" s="4" t="s">
        <v>6</v>
      </c>
    </row>
    <row r="2476" spans="1:3">
      <c r="A2476" t="n">
        <v>19156</v>
      </c>
      <c r="B2476" s="8" t="n">
        <v>2</v>
      </c>
      <c r="C2476" s="7" t="n">
        <v>11</v>
      </c>
      <c r="D2476" s="7" t="s">
        <v>118</v>
      </c>
    </row>
    <row r="2477" spans="1:3">
      <c r="A2477" t="s">
        <v>4</v>
      </c>
      <c r="B2477" s="4" t="s">
        <v>5</v>
      </c>
      <c r="C2477" s="4" t="s">
        <v>10</v>
      </c>
    </row>
    <row r="2478" spans="1:3">
      <c r="A2478" t="n">
        <v>19165</v>
      </c>
      <c r="B2478" s="41" t="n">
        <v>16</v>
      </c>
      <c r="C2478" s="7" t="n">
        <v>0</v>
      </c>
    </row>
    <row r="2479" spans="1:3">
      <c r="A2479" t="s">
        <v>4</v>
      </c>
      <c r="B2479" s="4" t="s">
        <v>5</v>
      </c>
      <c r="C2479" s="4" t="s">
        <v>9</v>
      </c>
    </row>
    <row r="2480" spans="1:3">
      <c r="A2480" t="n">
        <v>19168</v>
      </c>
      <c r="B2480" s="43" t="n">
        <v>15</v>
      </c>
      <c r="C2480" s="7" t="n">
        <v>2048</v>
      </c>
    </row>
    <row r="2481" spans="1:6">
      <c r="A2481" t="s">
        <v>4</v>
      </c>
      <c r="B2481" s="4" t="s">
        <v>5</v>
      </c>
      <c r="C2481" s="4" t="s">
        <v>13</v>
      </c>
      <c r="D2481" s="4" t="s">
        <v>6</v>
      </c>
    </row>
    <row r="2482" spans="1:6">
      <c r="A2482" t="n">
        <v>19173</v>
      </c>
      <c r="B2482" s="8" t="n">
        <v>2</v>
      </c>
      <c r="C2482" s="7" t="n">
        <v>10</v>
      </c>
      <c r="D2482" s="7" t="s">
        <v>84</v>
      </c>
    </row>
    <row r="2483" spans="1:6">
      <c r="A2483" t="s">
        <v>4</v>
      </c>
      <c r="B2483" s="4" t="s">
        <v>5</v>
      </c>
      <c r="C2483" s="4" t="s">
        <v>10</v>
      </c>
    </row>
    <row r="2484" spans="1:6">
      <c r="A2484" t="n">
        <v>19191</v>
      </c>
      <c r="B2484" s="41" t="n">
        <v>16</v>
      </c>
      <c r="C2484" s="7" t="n">
        <v>0</v>
      </c>
    </row>
    <row r="2485" spans="1:6">
      <c r="A2485" t="s">
        <v>4</v>
      </c>
      <c r="B2485" s="4" t="s">
        <v>5</v>
      </c>
      <c r="C2485" s="4" t="s">
        <v>13</v>
      </c>
      <c r="D2485" s="4" t="s">
        <v>6</v>
      </c>
    </row>
    <row r="2486" spans="1:6">
      <c r="A2486" t="n">
        <v>19194</v>
      </c>
      <c r="B2486" s="8" t="n">
        <v>2</v>
      </c>
      <c r="C2486" s="7" t="n">
        <v>10</v>
      </c>
      <c r="D2486" s="7" t="s">
        <v>85</v>
      </c>
    </row>
    <row r="2487" spans="1:6">
      <c r="A2487" t="s">
        <v>4</v>
      </c>
      <c r="B2487" s="4" t="s">
        <v>5</v>
      </c>
      <c r="C2487" s="4" t="s">
        <v>10</v>
      </c>
    </row>
    <row r="2488" spans="1:6">
      <c r="A2488" t="n">
        <v>19213</v>
      </c>
      <c r="B2488" s="41" t="n">
        <v>16</v>
      </c>
      <c r="C2488" s="7" t="n">
        <v>0</v>
      </c>
    </row>
    <row r="2489" spans="1:6">
      <c r="A2489" t="s">
        <v>4</v>
      </c>
      <c r="B2489" s="4" t="s">
        <v>5</v>
      </c>
      <c r="C2489" s="4" t="s">
        <v>13</v>
      </c>
      <c r="D2489" s="4" t="s">
        <v>10</v>
      </c>
      <c r="E2489" s="4" t="s">
        <v>29</v>
      </c>
    </row>
    <row r="2490" spans="1:6">
      <c r="A2490" t="n">
        <v>19216</v>
      </c>
      <c r="B2490" s="37" t="n">
        <v>58</v>
      </c>
      <c r="C2490" s="7" t="n">
        <v>100</v>
      </c>
      <c r="D2490" s="7" t="n">
        <v>300</v>
      </c>
      <c r="E2490" s="7" t="n">
        <v>1</v>
      </c>
    </row>
    <row r="2491" spans="1:6">
      <c r="A2491" t="s">
        <v>4</v>
      </c>
      <c r="B2491" s="4" t="s">
        <v>5</v>
      </c>
      <c r="C2491" s="4" t="s">
        <v>13</v>
      </c>
      <c r="D2491" s="4" t="s">
        <v>10</v>
      </c>
    </row>
    <row r="2492" spans="1:6">
      <c r="A2492" t="n">
        <v>19224</v>
      </c>
      <c r="B2492" s="37" t="n">
        <v>58</v>
      </c>
      <c r="C2492" s="7" t="n">
        <v>255</v>
      </c>
      <c r="D2492" s="7" t="n">
        <v>0</v>
      </c>
    </row>
    <row r="2493" spans="1:6">
      <c r="A2493" t="s">
        <v>4</v>
      </c>
      <c r="B2493" s="4" t="s">
        <v>5</v>
      </c>
      <c r="C2493" s="4" t="s">
        <v>13</v>
      </c>
    </row>
    <row r="2494" spans="1:6">
      <c r="A2494" t="n">
        <v>19228</v>
      </c>
      <c r="B2494" s="45" t="n">
        <v>23</v>
      </c>
      <c r="C2494" s="7" t="n">
        <v>0</v>
      </c>
    </row>
    <row r="2495" spans="1:6">
      <c r="A2495" t="s">
        <v>4</v>
      </c>
      <c r="B2495" s="4" t="s">
        <v>5</v>
      </c>
    </row>
    <row r="2496" spans="1:6">
      <c r="A2496" t="n">
        <v>19230</v>
      </c>
      <c r="B2496" s="5" t="n">
        <v>1</v>
      </c>
    </row>
    <row r="2497" spans="1:5" s="3" customFormat="1" customHeight="0">
      <c r="A2497" s="3" t="s">
        <v>2</v>
      </c>
      <c r="B2497" s="3" t="s">
        <v>223</v>
      </c>
    </row>
    <row r="2498" spans="1:5">
      <c r="A2498" t="s">
        <v>4</v>
      </c>
      <c r="B2498" s="4" t="s">
        <v>5</v>
      </c>
      <c r="C2498" s="4" t="s">
        <v>10</v>
      </c>
      <c r="D2498" s="4" t="s">
        <v>29</v>
      </c>
      <c r="E2498" s="4" t="s">
        <v>29</v>
      </c>
      <c r="F2498" s="4" t="s">
        <v>29</v>
      </c>
      <c r="G2498" s="4" t="s">
        <v>10</v>
      </c>
      <c r="H2498" s="4" t="s">
        <v>10</v>
      </c>
    </row>
    <row r="2499" spans="1:5">
      <c r="A2499" t="n">
        <v>19232</v>
      </c>
      <c r="B2499" s="72" t="n">
        <v>60</v>
      </c>
      <c r="C2499" s="7" t="n">
        <v>65534</v>
      </c>
      <c r="D2499" s="7" t="n">
        <v>0</v>
      </c>
      <c r="E2499" s="7" t="n">
        <v>0</v>
      </c>
      <c r="F2499" s="7" t="n">
        <v>0</v>
      </c>
      <c r="G2499" s="7" t="n">
        <v>300</v>
      </c>
      <c r="H2499" s="7" t="n">
        <v>0</v>
      </c>
    </row>
    <row r="2500" spans="1:5">
      <c r="A2500" t="s">
        <v>4</v>
      </c>
      <c r="B2500" s="4" t="s">
        <v>5</v>
      </c>
      <c r="C2500" s="4" t="s">
        <v>10</v>
      </c>
      <c r="D2500" s="4" t="s">
        <v>10</v>
      </c>
      <c r="E2500" s="4" t="s">
        <v>10</v>
      </c>
    </row>
    <row r="2501" spans="1:5">
      <c r="A2501" t="n">
        <v>19251</v>
      </c>
      <c r="B2501" s="71" t="n">
        <v>61</v>
      </c>
      <c r="C2501" s="7" t="n">
        <v>65534</v>
      </c>
      <c r="D2501" s="7" t="n">
        <v>0</v>
      </c>
      <c r="E2501" s="7" t="n">
        <v>1000</v>
      </c>
    </row>
    <row r="2502" spans="1:5">
      <c r="A2502" t="s">
        <v>4</v>
      </c>
      <c r="B2502" s="4" t="s">
        <v>5</v>
      </c>
      <c r="C2502" s="4" t="s">
        <v>10</v>
      </c>
    </row>
    <row r="2503" spans="1:5">
      <c r="A2503" t="n">
        <v>19258</v>
      </c>
      <c r="B2503" s="41" t="n">
        <v>16</v>
      </c>
      <c r="C2503" s="7" t="n">
        <v>300</v>
      </c>
    </row>
    <row r="2504" spans="1:5">
      <c r="A2504" t="s">
        <v>4</v>
      </c>
      <c r="B2504" s="4" t="s">
        <v>5</v>
      </c>
      <c r="C2504" s="4" t="s">
        <v>10</v>
      </c>
      <c r="D2504" s="4" t="s">
        <v>10</v>
      </c>
      <c r="E2504" s="4" t="s">
        <v>29</v>
      </c>
      <c r="F2504" s="4" t="s">
        <v>13</v>
      </c>
    </row>
    <row r="2505" spans="1:5">
      <c r="A2505" t="n">
        <v>19261</v>
      </c>
      <c r="B2505" s="76" t="n">
        <v>53</v>
      </c>
      <c r="C2505" s="7" t="n">
        <v>65534</v>
      </c>
      <c r="D2505" s="7" t="n">
        <v>0</v>
      </c>
      <c r="E2505" s="7" t="n">
        <v>10</v>
      </c>
      <c r="F2505" s="7" t="n">
        <v>0</v>
      </c>
    </row>
    <row r="2506" spans="1:5">
      <c r="A2506" t="s">
        <v>4</v>
      </c>
      <c r="B2506" s="4" t="s">
        <v>5</v>
      </c>
      <c r="C2506" s="4" t="s">
        <v>10</v>
      </c>
    </row>
    <row r="2507" spans="1:5">
      <c r="A2507" t="n">
        <v>19271</v>
      </c>
      <c r="B2507" s="74" t="n">
        <v>54</v>
      </c>
      <c r="C2507" s="7" t="n">
        <v>65534</v>
      </c>
    </row>
    <row r="2508" spans="1:5">
      <c r="A2508" t="s">
        <v>4</v>
      </c>
      <c r="B2508" s="4" t="s">
        <v>5</v>
      </c>
    </row>
    <row r="2509" spans="1:5">
      <c r="A2509" t="n">
        <v>19274</v>
      </c>
      <c r="B2509" s="5" t="n">
        <v>1</v>
      </c>
    </row>
    <row r="2510" spans="1:5" s="3" customFormat="1" customHeight="0">
      <c r="A2510" s="3" t="s">
        <v>2</v>
      </c>
      <c r="B2510" s="3" t="s">
        <v>224</v>
      </c>
    </row>
    <row r="2511" spans="1:5">
      <c r="A2511" t="s">
        <v>4</v>
      </c>
      <c r="B2511" s="4" t="s">
        <v>5</v>
      </c>
      <c r="C2511" s="4" t="s">
        <v>10</v>
      </c>
      <c r="D2511" s="4" t="s">
        <v>10</v>
      </c>
      <c r="E2511" s="4" t="s">
        <v>10</v>
      </c>
    </row>
    <row r="2512" spans="1:5">
      <c r="A2512" t="n">
        <v>19276</v>
      </c>
      <c r="B2512" s="71" t="n">
        <v>61</v>
      </c>
      <c r="C2512" s="7" t="n">
        <v>65534</v>
      </c>
      <c r="D2512" s="7" t="n">
        <v>65533</v>
      </c>
      <c r="E2512" s="7" t="n">
        <v>1000</v>
      </c>
    </row>
    <row r="2513" spans="1:8">
      <c r="A2513" t="s">
        <v>4</v>
      </c>
      <c r="B2513" s="4" t="s">
        <v>5</v>
      </c>
      <c r="C2513" s="4" t="s">
        <v>10</v>
      </c>
    </row>
    <row r="2514" spans="1:8">
      <c r="A2514" t="n">
        <v>19283</v>
      </c>
      <c r="B2514" s="41" t="n">
        <v>16</v>
      </c>
      <c r="C2514" s="7" t="n">
        <v>300</v>
      </c>
    </row>
    <row r="2515" spans="1:8">
      <c r="A2515" t="s">
        <v>4</v>
      </c>
      <c r="B2515" s="4" t="s">
        <v>5</v>
      </c>
      <c r="C2515" s="4" t="s">
        <v>10</v>
      </c>
      <c r="D2515" s="4" t="s">
        <v>29</v>
      </c>
      <c r="E2515" s="4" t="s">
        <v>29</v>
      </c>
      <c r="F2515" s="4" t="s">
        <v>13</v>
      </c>
    </row>
    <row r="2516" spans="1:8">
      <c r="A2516" t="n">
        <v>19286</v>
      </c>
      <c r="B2516" s="73" t="n">
        <v>52</v>
      </c>
      <c r="C2516" s="7" t="n">
        <v>65534</v>
      </c>
      <c r="D2516" s="7" t="n">
        <v>0</v>
      </c>
      <c r="E2516" s="7" t="n">
        <v>10</v>
      </c>
      <c r="F2516" s="7" t="n">
        <v>0</v>
      </c>
    </row>
    <row r="2517" spans="1:8">
      <c r="A2517" t="s">
        <v>4</v>
      </c>
      <c r="B2517" s="4" t="s">
        <v>5</v>
      </c>
      <c r="C2517" s="4" t="s">
        <v>10</v>
      </c>
    </row>
    <row r="2518" spans="1:8">
      <c r="A2518" t="n">
        <v>19298</v>
      </c>
      <c r="B2518" s="74" t="n">
        <v>54</v>
      </c>
      <c r="C2518" s="7" t="n">
        <v>65534</v>
      </c>
    </row>
    <row r="2519" spans="1:8">
      <c r="A2519" t="s">
        <v>4</v>
      </c>
      <c r="B2519" s="4" t="s">
        <v>5</v>
      </c>
      <c r="C2519" s="4" t="s">
        <v>10</v>
      </c>
      <c r="D2519" s="4" t="s">
        <v>10</v>
      </c>
      <c r="E2519" s="4" t="s">
        <v>29</v>
      </c>
      <c r="F2519" s="4" t="s">
        <v>29</v>
      </c>
      <c r="G2519" s="4" t="s">
        <v>29</v>
      </c>
      <c r="H2519" s="4" t="s">
        <v>29</v>
      </c>
      <c r="I2519" s="4" t="s">
        <v>13</v>
      </c>
      <c r="J2519" s="4" t="s">
        <v>10</v>
      </c>
    </row>
    <row r="2520" spans="1:8">
      <c r="A2520" t="n">
        <v>19301</v>
      </c>
      <c r="B2520" s="60" t="n">
        <v>55</v>
      </c>
      <c r="C2520" s="7" t="n">
        <v>65534</v>
      </c>
      <c r="D2520" s="7" t="n">
        <v>65024</v>
      </c>
      <c r="E2520" s="7" t="n">
        <v>0</v>
      </c>
      <c r="F2520" s="7" t="n">
        <v>0</v>
      </c>
      <c r="G2520" s="7" t="n">
        <v>20</v>
      </c>
      <c r="H2520" s="7" t="n">
        <v>1.20000004768372</v>
      </c>
      <c r="I2520" s="7" t="n">
        <v>1</v>
      </c>
      <c r="J2520" s="7" t="n">
        <v>0</v>
      </c>
    </row>
    <row r="2521" spans="1:8">
      <c r="A2521" t="s">
        <v>4</v>
      </c>
      <c r="B2521" s="4" t="s">
        <v>5</v>
      </c>
    </row>
    <row r="2522" spans="1:8">
      <c r="A2522" t="n">
        <v>19325</v>
      </c>
      <c r="B2522" s="5" t="n">
        <v>1</v>
      </c>
    </row>
    <row r="2523" spans="1:8" s="3" customFormat="1" customHeight="0">
      <c r="A2523" s="3" t="s">
        <v>2</v>
      </c>
      <c r="B2523" s="3" t="s">
        <v>225</v>
      </c>
    </row>
    <row r="2524" spans="1:8">
      <c r="A2524" t="s">
        <v>4</v>
      </c>
      <c r="B2524" s="4" t="s">
        <v>5</v>
      </c>
      <c r="C2524" s="4" t="s">
        <v>13</v>
      </c>
      <c r="D2524" s="4" t="s">
        <v>10</v>
      </c>
    </row>
    <row r="2525" spans="1:8">
      <c r="A2525" t="n">
        <v>19328</v>
      </c>
      <c r="B2525" s="30" t="n">
        <v>22</v>
      </c>
      <c r="C2525" s="7" t="n">
        <v>0</v>
      </c>
      <c r="D2525" s="7" t="n">
        <v>0</v>
      </c>
    </row>
    <row r="2526" spans="1:8">
      <c r="A2526" t="s">
        <v>4</v>
      </c>
      <c r="B2526" s="4" t="s">
        <v>5</v>
      </c>
      <c r="C2526" s="4" t="s">
        <v>13</v>
      </c>
      <c r="D2526" s="4" t="s">
        <v>10</v>
      </c>
    </row>
    <row r="2527" spans="1:8">
      <c r="A2527" t="n">
        <v>19332</v>
      </c>
      <c r="B2527" s="37" t="n">
        <v>58</v>
      </c>
      <c r="C2527" s="7" t="n">
        <v>5</v>
      </c>
      <c r="D2527" s="7" t="n">
        <v>300</v>
      </c>
    </row>
    <row r="2528" spans="1:8">
      <c r="A2528" t="s">
        <v>4</v>
      </c>
      <c r="B2528" s="4" t="s">
        <v>5</v>
      </c>
      <c r="C2528" s="4" t="s">
        <v>29</v>
      </c>
      <c r="D2528" s="4" t="s">
        <v>10</v>
      </c>
    </row>
    <row r="2529" spans="1:10">
      <c r="A2529" t="n">
        <v>19336</v>
      </c>
      <c r="B2529" s="48" t="n">
        <v>103</v>
      </c>
      <c r="C2529" s="7" t="n">
        <v>0</v>
      </c>
      <c r="D2529" s="7" t="n">
        <v>300</v>
      </c>
    </row>
    <row r="2530" spans="1:10">
      <c r="A2530" t="s">
        <v>4</v>
      </c>
      <c r="B2530" s="4" t="s">
        <v>5</v>
      </c>
      <c r="C2530" s="4" t="s">
        <v>13</v>
      </c>
      <c r="D2530" s="4" t="s">
        <v>29</v>
      </c>
      <c r="E2530" s="4" t="s">
        <v>10</v>
      </c>
      <c r="F2530" s="4" t="s">
        <v>13</v>
      </c>
    </row>
    <row r="2531" spans="1:10">
      <c r="A2531" t="n">
        <v>19343</v>
      </c>
      <c r="B2531" s="69" t="n">
        <v>49</v>
      </c>
      <c r="C2531" s="7" t="n">
        <v>3</v>
      </c>
      <c r="D2531" s="7" t="n">
        <v>0.699999988079071</v>
      </c>
      <c r="E2531" s="7" t="n">
        <v>500</v>
      </c>
      <c r="F2531" s="7" t="n">
        <v>0</v>
      </c>
    </row>
    <row r="2532" spans="1:10">
      <c r="A2532" t="s">
        <v>4</v>
      </c>
      <c r="B2532" s="4" t="s">
        <v>5</v>
      </c>
      <c r="C2532" s="4" t="s">
        <v>13</v>
      </c>
      <c r="D2532" s="4" t="s">
        <v>10</v>
      </c>
    </row>
    <row r="2533" spans="1:10">
      <c r="A2533" t="n">
        <v>19352</v>
      </c>
      <c r="B2533" s="37" t="n">
        <v>58</v>
      </c>
      <c r="C2533" s="7" t="n">
        <v>10</v>
      </c>
      <c r="D2533" s="7" t="n">
        <v>300</v>
      </c>
    </row>
    <row r="2534" spans="1:10">
      <c r="A2534" t="s">
        <v>4</v>
      </c>
      <c r="B2534" s="4" t="s">
        <v>5</v>
      </c>
      <c r="C2534" s="4" t="s">
        <v>13</v>
      </c>
      <c r="D2534" s="4" t="s">
        <v>10</v>
      </c>
    </row>
    <row r="2535" spans="1:10">
      <c r="A2535" t="n">
        <v>19356</v>
      </c>
      <c r="B2535" s="37" t="n">
        <v>58</v>
      </c>
      <c r="C2535" s="7" t="n">
        <v>12</v>
      </c>
      <c r="D2535" s="7" t="n">
        <v>0</v>
      </c>
    </row>
    <row r="2536" spans="1:10">
      <c r="A2536" t="s">
        <v>4</v>
      </c>
      <c r="B2536" s="4" t="s">
        <v>5</v>
      </c>
      <c r="C2536" s="4" t="s">
        <v>13</v>
      </c>
    </row>
    <row r="2537" spans="1:10">
      <c r="A2537" t="n">
        <v>19360</v>
      </c>
      <c r="B2537" s="35" t="n">
        <v>64</v>
      </c>
      <c r="C2537" s="7" t="n">
        <v>7</v>
      </c>
    </row>
    <row r="2538" spans="1:10">
      <c r="A2538" t="s">
        <v>4</v>
      </c>
      <c r="B2538" s="4" t="s">
        <v>5</v>
      </c>
      <c r="C2538" s="4" t="s">
        <v>13</v>
      </c>
      <c r="D2538" s="4" t="s">
        <v>10</v>
      </c>
      <c r="E2538" s="4" t="s">
        <v>10</v>
      </c>
      <c r="F2538" s="4" t="s">
        <v>13</v>
      </c>
    </row>
    <row r="2539" spans="1:10">
      <c r="A2539" t="n">
        <v>19362</v>
      </c>
      <c r="B2539" s="32" t="n">
        <v>25</v>
      </c>
      <c r="C2539" s="7" t="n">
        <v>1</v>
      </c>
      <c r="D2539" s="7" t="n">
        <v>65535</v>
      </c>
      <c r="E2539" s="7" t="n">
        <v>420</v>
      </c>
      <c r="F2539" s="7" t="n">
        <v>5</v>
      </c>
    </row>
    <row r="2540" spans="1:10">
      <c r="A2540" t="s">
        <v>4</v>
      </c>
      <c r="B2540" s="4" t="s">
        <v>5</v>
      </c>
      <c r="C2540" s="4" t="s">
        <v>13</v>
      </c>
      <c r="D2540" s="4" t="s">
        <v>10</v>
      </c>
      <c r="E2540" s="4" t="s">
        <v>6</v>
      </c>
    </row>
    <row r="2541" spans="1:10">
      <c r="A2541" t="n">
        <v>19369</v>
      </c>
      <c r="B2541" s="53" t="n">
        <v>51</v>
      </c>
      <c r="C2541" s="7" t="n">
        <v>4</v>
      </c>
      <c r="D2541" s="7" t="n">
        <v>0</v>
      </c>
      <c r="E2541" s="7" t="s">
        <v>226</v>
      </c>
    </row>
    <row r="2542" spans="1:10">
      <c r="A2542" t="s">
        <v>4</v>
      </c>
      <c r="B2542" s="4" t="s">
        <v>5</v>
      </c>
      <c r="C2542" s="4" t="s">
        <v>10</v>
      </c>
    </row>
    <row r="2543" spans="1:10">
      <c r="A2543" t="n">
        <v>19383</v>
      </c>
      <c r="B2543" s="41" t="n">
        <v>16</v>
      </c>
      <c r="C2543" s="7" t="n">
        <v>0</v>
      </c>
    </row>
    <row r="2544" spans="1:10">
      <c r="A2544" t="s">
        <v>4</v>
      </c>
      <c r="B2544" s="4" t="s">
        <v>5</v>
      </c>
      <c r="C2544" s="4" t="s">
        <v>10</v>
      </c>
      <c r="D2544" s="4" t="s">
        <v>77</v>
      </c>
      <c r="E2544" s="4" t="s">
        <v>13</v>
      </c>
      <c r="F2544" s="4" t="s">
        <v>13</v>
      </c>
      <c r="G2544" s="4" t="s">
        <v>77</v>
      </c>
      <c r="H2544" s="4" t="s">
        <v>13</v>
      </c>
      <c r="I2544" s="4" t="s">
        <v>13</v>
      </c>
      <c r="J2544" s="4" t="s">
        <v>77</v>
      </c>
      <c r="K2544" s="4" t="s">
        <v>13</v>
      </c>
      <c r="L2544" s="4" t="s">
        <v>13</v>
      </c>
    </row>
    <row r="2545" spans="1:12">
      <c r="A2545" t="n">
        <v>19386</v>
      </c>
      <c r="B2545" s="54" t="n">
        <v>26</v>
      </c>
      <c r="C2545" s="7" t="n">
        <v>0</v>
      </c>
      <c r="D2545" s="7" t="s">
        <v>227</v>
      </c>
      <c r="E2545" s="7" t="n">
        <v>2</v>
      </c>
      <c r="F2545" s="7" t="n">
        <v>3</v>
      </c>
      <c r="G2545" s="7" t="s">
        <v>228</v>
      </c>
      <c r="H2545" s="7" t="n">
        <v>2</v>
      </c>
      <c r="I2545" s="7" t="n">
        <v>3</v>
      </c>
      <c r="J2545" s="7" t="s">
        <v>229</v>
      </c>
      <c r="K2545" s="7" t="n">
        <v>2</v>
      </c>
      <c r="L2545" s="7" t="n">
        <v>0</v>
      </c>
    </row>
    <row r="2546" spans="1:12">
      <c r="A2546" t="s">
        <v>4</v>
      </c>
      <c r="B2546" s="4" t="s">
        <v>5</v>
      </c>
    </row>
    <row r="2547" spans="1:12">
      <c r="A2547" t="n">
        <v>19590</v>
      </c>
      <c r="B2547" s="34" t="n">
        <v>28</v>
      </c>
    </row>
    <row r="2548" spans="1:12">
      <c r="A2548" t="s">
        <v>4</v>
      </c>
      <c r="B2548" s="4" t="s">
        <v>5</v>
      </c>
      <c r="C2548" s="4" t="s">
        <v>13</v>
      </c>
      <c r="D2548" s="4" t="s">
        <v>10</v>
      </c>
      <c r="E2548" s="4" t="s">
        <v>10</v>
      </c>
      <c r="F2548" s="4" t="s">
        <v>13</v>
      </c>
    </row>
    <row r="2549" spans="1:12">
      <c r="A2549" t="n">
        <v>19591</v>
      </c>
      <c r="B2549" s="32" t="n">
        <v>25</v>
      </c>
      <c r="C2549" s="7" t="n">
        <v>1</v>
      </c>
      <c r="D2549" s="7" t="n">
        <v>65535</v>
      </c>
      <c r="E2549" s="7" t="n">
        <v>65535</v>
      </c>
      <c r="F2549" s="7" t="n">
        <v>0</v>
      </c>
    </row>
    <row r="2550" spans="1:12">
      <c r="A2550" t="s">
        <v>4</v>
      </c>
      <c r="B2550" s="4" t="s">
        <v>5</v>
      </c>
      <c r="C2550" s="4" t="s">
        <v>13</v>
      </c>
      <c r="D2550" s="4" t="s">
        <v>10</v>
      </c>
      <c r="E2550" s="4" t="s">
        <v>29</v>
      </c>
    </row>
    <row r="2551" spans="1:12">
      <c r="A2551" t="n">
        <v>19598</v>
      </c>
      <c r="B2551" s="37" t="n">
        <v>58</v>
      </c>
      <c r="C2551" s="7" t="n">
        <v>0</v>
      </c>
      <c r="D2551" s="7" t="n">
        <v>300</v>
      </c>
      <c r="E2551" s="7" t="n">
        <v>0.300000011920929</v>
      </c>
    </row>
    <row r="2552" spans="1:12">
      <c r="A2552" t="s">
        <v>4</v>
      </c>
      <c r="B2552" s="4" t="s">
        <v>5</v>
      </c>
      <c r="C2552" s="4" t="s">
        <v>13</v>
      </c>
      <c r="D2552" s="4" t="s">
        <v>10</v>
      </c>
    </row>
    <row r="2553" spans="1:12">
      <c r="A2553" t="n">
        <v>19606</v>
      </c>
      <c r="B2553" s="37" t="n">
        <v>58</v>
      </c>
      <c r="C2553" s="7" t="n">
        <v>255</v>
      </c>
      <c r="D2553" s="7" t="n">
        <v>0</v>
      </c>
    </row>
    <row r="2554" spans="1:12">
      <c r="A2554" t="s">
        <v>4</v>
      </c>
      <c r="B2554" s="4" t="s">
        <v>5</v>
      </c>
      <c r="C2554" s="4" t="s">
        <v>13</v>
      </c>
      <c r="D2554" s="4" t="s">
        <v>13</v>
      </c>
      <c r="E2554" s="4" t="s">
        <v>9</v>
      </c>
      <c r="F2554" s="4" t="s">
        <v>13</v>
      </c>
      <c r="G2554" s="4" t="s">
        <v>13</v>
      </c>
    </row>
    <row r="2555" spans="1:12">
      <c r="A2555" t="n">
        <v>19610</v>
      </c>
      <c r="B2555" s="38" t="n">
        <v>18</v>
      </c>
      <c r="C2555" s="7" t="n">
        <v>0</v>
      </c>
      <c r="D2555" s="7" t="n">
        <v>0</v>
      </c>
      <c r="E2555" s="7" t="n">
        <v>0</v>
      </c>
      <c r="F2555" s="7" t="n">
        <v>19</v>
      </c>
      <c r="G2555" s="7" t="n">
        <v>1</v>
      </c>
    </row>
    <row r="2556" spans="1:12">
      <c r="A2556" t="s">
        <v>4</v>
      </c>
      <c r="B2556" s="4" t="s">
        <v>5</v>
      </c>
      <c r="C2556" s="4" t="s">
        <v>13</v>
      </c>
      <c r="D2556" s="4" t="s">
        <v>13</v>
      </c>
      <c r="E2556" s="4" t="s">
        <v>10</v>
      </c>
      <c r="F2556" s="4" t="s">
        <v>29</v>
      </c>
    </row>
    <row r="2557" spans="1:12">
      <c r="A2557" t="n">
        <v>19619</v>
      </c>
      <c r="B2557" s="39" t="n">
        <v>107</v>
      </c>
      <c r="C2557" s="7" t="n">
        <v>0</v>
      </c>
      <c r="D2557" s="7" t="n">
        <v>0</v>
      </c>
      <c r="E2557" s="7" t="n">
        <v>0</v>
      </c>
      <c r="F2557" s="7" t="n">
        <v>32</v>
      </c>
    </row>
    <row r="2558" spans="1:12">
      <c r="A2558" t="s">
        <v>4</v>
      </c>
      <c r="B2558" s="4" t="s">
        <v>5</v>
      </c>
      <c r="C2558" s="4" t="s">
        <v>13</v>
      </c>
      <c r="D2558" s="4" t="s">
        <v>13</v>
      </c>
      <c r="E2558" s="4" t="s">
        <v>6</v>
      </c>
      <c r="F2558" s="4" t="s">
        <v>10</v>
      </c>
    </row>
    <row r="2559" spans="1:12">
      <c r="A2559" t="n">
        <v>19628</v>
      </c>
      <c r="B2559" s="39" t="n">
        <v>107</v>
      </c>
      <c r="C2559" s="7" t="n">
        <v>1</v>
      </c>
      <c r="D2559" s="7" t="n">
        <v>0</v>
      </c>
      <c r="E2559" s="7" t="s">
        <v>230</v>
      </c>
      <c r="F2559" s="7" t="n">
        <v>1</v>
      </c>
    </row>
    <row r="2560" spans="1:12">
      <c r="A2560" t="s">
        <v>4</v>
      </c>
      <c r="B2560" s="4" t="s">
        <v>5</v>
      </c>
      <c r="C2560" s="4" t="s">
        <v>13</v>
      </c>
      <c r="D2560" s="4" t="s">
        <v>13</v>
      </c>
      <c r="E2560" s="4" t="s">
        <v>6</v>
      </c>
      <c r="F2560" s="4" t="s">
        <v>10</v>
      </c>
    </row>
    <row r="2561" spans="1:12">
      <c r="A2561" t="n">
        <v>19649</v>
      </c>
      <c r="B2561" s="39" t="n">
        <v>107</v>
      </c>
      <c r="C2561" s="7" t="n">
        <v>1</v>
      </c>
      <c r="D2561" s="7" t="n">
        <v>0</v>
      </c>
      <c r="E2561" s="7" t="s">
        <v>231</v>
      </c>
      <c r="F2561" s="7" t="n">
        <v>2</v>
      </c>
    </row>
    <row r="2562" spans="1:12">
      <c r="A2562" t="s">
        <v>4</v>
      </c>
      <c r="B2562" s="4" t="s">
        <v>5</v>
      </c>
      <c r="C2562" s="4" t="s">
        <v>13</v>
      </c>
      <c r="D2562" s="4" t="s">
        <v>13</v>
      </c>
      <c r="E2562" s="4" t="s">
        <v>13</v>
      </c>
      <c r="F2562" s="4" t="s">
        <v>10</v>
      </c>
      <c r="G2562" s="4" t="s">
        <v>10</v>
      </c>
      <c r="H2562" s="4" t="s">
        <v>13</v>
      </c>
    </row>
    <row r="2563" spans="1:12">
      <c r="A2563" t="n">
        <v>19664</v>
      </c>
      <c r="B2563" s="39" t="n">
        <v>107</v>
      </c>
      <c r="C2563" s="7" t="n">
        <v>2</v>
      </c>
      <c r="D2563" s="7" t="n">
        <v>0</v>
      </c>
      <c r="E2563" s="7" t="n">
        <v>1</v>
      </c>
      <c r="F2563" s="7" t="n">
        <v>65535</v>
      </c>
      <c r="G2563" s="7" t="n">
        <v>65535</v>
      </c>
      <c r="H2563" s="7" t="n">
        <v>0</v>
      </c>
    </row>
    <row r="2564" spans="1:12">
      <c r="A2564" t="s">
        <v>4</v>
      </c>
      <c r="B2564" s="4" t="s">
        <v>5</v>
      </c>
      <c r="C2564" s="4" t="s">
        <v>13</v>
      </c>
      <c r="D2564" s="4" t="s">
        <v>13</v>
      </c>
      <c r="E2564" s="4" t="s">
        <v>13</v>
      </c>
    </row>
    <row r="2565" spans="1:12">
      <c r="A2565" t="n">
        <v>19673</v>
      </c>
      <c r="B2565" s="39" t="n">
        <v>107</v>
      </c>
      <c r="C2565" s="7" t="n">
        <v>4</v>
      </c>
      <c r="D2565" s="7" t="n">
        <v>0</v>
      </c>
      <c r="E2565" s="7" t="n">
        <v>0</v>
      </c>
    </row>
    <row r="2566" spans="1:12">
      <c r="A2566" t="s">
        <v>4</v>
      </c>
      <c r="B2566" s="4" t="s">
        <v>5</v>
      </c>
      <c r="C2566" s="4" t="s">
        <v>13</v>
      </c>
      <c r="D2566" s="4" t="s">
        <v>13</v>
      </c>
    </row>
    <row r="2567" spans="1:12">
      <c r="A2567" t="n">
        <v>19677</v>
      </c>
      <c r="B2567" s="39" t="n">
        <v>107</v>
      </c>
      <c r="C2567" s="7" t="n">
        <v>3</v>
      </c>
      <c r="D2567" s="7" t="n">
        <v>0</v>
      </c>
    </row>
    <row r="2568" spans="1:12">
      <c r="A2568" t="s">
        <v>4</v>
      </c>
      <c r="B2568" s="4" t="s">
        <v>5</v>
      </c>
      <c r="C2568" s="4" t="s">
        <v>13</v>
      </c>
      <c r="D2568" s="4" t="s">
        <v>10</v>
      </c>
      <c r="E2568" s="4" t="s">
        <v>29</v>
      </c>
    </row>
    <row r="2569" spans="1:12">
      <c r="A2569" t="n">
        <v>19680</v>
      </c>
      <c r="B2569" s="37" t="n">
        <v>58</v>
      </c>
      <c r="C2569" s="7" t="n">
        <v>100</v>
      </c>
      <c r="D2569" s="7" t="n">
        <v>300</v>
      </c>
      <c r="E2569" s="7" t="n">
        <v>0.300000011920929</v>
      </c>
    </row>
    <row r="2570" spans="1:12">
      <c r="A2570" t="s">
        <v>4</v>
      </c>
      <c r="B2570" s="4" t="s">
        <v>5</v>
      </c>
      <c r="C2570" s="4" t="s">
        <v>13</v>
      </c>
      <c r="D2570" s="4" t="s">
        <v>10</v>
      </c>
    </row>
    <row r="2571" spans="1:12">
      <c r="A2571" t="n">
        <v>19688</v>
      </c>
      <c r="B2571" s="37" t="n">
        <v>58</v>
      </c>
      <c r="C2571" s="7" t="n">
        <v>255</v>
      </c>
      <c r="D2571" s="7" t="n">
        <v>0</v>
      </c>
    </row>
    <row r="2572" spans="1:12">
      <c r="A2572" t="s">
        <v>4</v>
      </c>
      <c r="B2572" s="4" t="s">
        <v>5</v>
      </c>
      <c r="C2572" s="4" t="s">
        <v>13</v>
      </c>
      <c r="D2572" s="4" t="s">
        <v>13</v>
      </c>
      <c r="E2572" s="4" t="s">
        <v>13</v>
      </c>
      <c r="F2572" s="4" t="s">
        <v>9</v>
      </c>
      <c r="G2572" s="4" t="s">
        <v>13</v>
      </c>
      <c r="H2572" s="4" t="s">
        <v>13</v>
      </c>
      <c r="I2572" s="4" t="s">
        <v>22</v>
      </c>
    </row>
    <row r="2573" spans="1:12">
      <c r="A2573" t="n">
        <v>19692</v>
      </c>
      <c r="B2573" s="10" t="n">
        <v>5</v>
      </c>
      <c r="C2573" s="7" t="n">
        <v>35</v>
      </c>
      <c r="D2573" s="7" t="n">
        <v>0</v>
      </c>
      <c r="E2573" s="7" t="n">
        <v>0</v>
      </c>
      <c r="F2573" s="7" t="n">
        <v>1</v>
      </c>
      <c r="G2573" s="7" t="n">
        <v>2</v>
      </c>
      <c r="H2573" s="7" t="n">
        <v>1</v>
      </c>
      <c r="I2573" s="11" t="n">
        <f t="normal" ca="1">A3277</f>
        <v>0</v>
      </c>
    </row>
    <row r="2574" spans="1:12">
      <c r="A2574" t="s">
        <v>4</v>
      </c>
      <c r="B2574" s="4" t="s">
        <v>5</v>
      </c>
      <c r="C2574" s="4" t="s">
        <v>13</v>
      </c>
      <c r="D2574" s="4" t="s">
        <v>13</v>
      </c>
      <c r="E2574" s="4" t="s">
        <v>13</v>
      </c>
      <c r="F2574" s="4" t="s">
        <v>13</v>
      </c>
    </row>
    <row r="2575" spans="1:12">
      <c r="A2575" t="n">
        <v>19706</v>
      </c>
      <c r="B2575" s="13" t="n">
        <v>14</v>
      </c>
      <c r="C2575" s="7" t="n">
        <v>2</v>
      </c>
      <c r="D2575" s="7" t="n">
        <v>0</v>
      </c>
      <c r="E2575" s="7" t="n">
        <v>0</v>
      </c>
      <c r="F2575" s="7" t="n">
        <v>0</v>
      </c>
    </row>
    <row r="2576" spans="1:12">
      <c r="A2576" t="s">
        <v>4</v>
      </c>
      <c r="B2576" s="4" t="s">
        <v>5</v>
      </c>
      <c r="C2576" s="4" t="s">
        <v>13</v>
      </c>
      <c r="D2576" s="12" t="s">
        <v>23</v>
      </c>
      <c r="E2576" s="4" t="s">
        <v>5</v>
      </c>
      <c r="F2576" s="4" t="s">
        <v>13</v>
      </c>
      <c r="G2576" s="4" t="s">
        <v>10</v>
      </c>
      <c r="H2576" s="12" t="s">
        <v>24</v>
      </c>
      <c r="I2576" s="4" t="s">
        <v>13</v>
      </c>
      <c r="J2576" s="4" t="s">
        <v>9</v>
      </c>
      <c r="K2576" s="4" t="s">
        <v>13</v>
      </c>
      <c r="L2576" s="4" t="s">
        <v>13</v>
      </c>
      <c r="M2576" s="12" t="s">
        <v>23</v>
      </c>
      <c r="N2576" s="4" t="s">
        <v>5</v>
      </c>
      <c r="O2576" s="4" t="s">
        <v>13</v>
      </c>
      <c r="P2576" s="4" t="s">
        <v>10</v>
      </c>
      <c r="Q2576" s="12" t="s">
        <v>24</v>
      </c>
      <c r="R2576" s="4" t="s">
        <v>13</v>
      </c>
      <c r="S2576" s="4" t="s">
        <v>9</v>
      </c>
      <c r="T2576" s="4" t="s">
        <v>13</v>
      </c>
      <c r="U2576" s="4" t="s">
        <v>13</v>
      </c>
      <c r="V2576" s="4" t="s">
        <v>13</v>
      </c>
      <c r="W2576" s="4" t="s">
        <v>22</v>
      </c>
    </row>
    <row r="2577" spans="1:23">
      <c r="A2577" t="n">
        <v>19711</v>
      </c>
      <c r="B2577" s="10" t="n">
        <v>5</v>
      </c>
      <c r="C2577" s="7" t="n">
        <v>28</v>
      </c>
      <c r="D2577" s="12" t="s">
        <v>3</v>
      </c>
      <c r="E2577" s="9" t="n">
        <v>162</v>
      </c>
      <c r="F2577" s="7" t="n">
        <v>3</v>
      </c>
      <c r="G2577" s="7" t="n">
        <v>12356</v>
      </c>
      <c r="H2577" s="12" t="s">
        <v>3</v>
      </c>
      <c r="I2577" s="7" t="n">
        <v>0</v>
      </c>
      <c r="J2577" s="7" t="n">
        <v>1</v>
      </c>
      <c r="K2577" s="7" t="n">
        <v>2</v>
      </c>
      <c r="L2577" s="7" t="n">
        <v>28</v>
      </c>
      <c r="M2577" s="12" t="s">
        <v>3</v>
      </c>
      <c r="N2577" s="9" t="n">
        <v>162</v>
      </c>
      <c r="O2577" s="7" t="n">
        <v>3</v>
      </c>
      <c r="P2577" s="7" t="n">
        <v>12356</v>
      </c>
      <c r="Q2577" s="12" t="s">
        <v>3</v>
      </c>
      <c r="R2577" s="7" t="n">
        <v>0</v>
      </c>
      <c r="S2577" s="7" t="n">
        <v>2</v>
      </c>
      <c r="T2577" s="7" t="n">
        <v>2</v>
      </c>
      <c r="U2577" s="7" t="n">
        <v>11</v>
      </c>
      <c r="V2577" s="7" t="n">
        <v>1</v>
      </c>
      <c r="W2577" s="11" t="n">
        <f t="normal" ca="1">A2581</f>
        <v>0</v>
      </c>
    </row>
    <row r="2578" spans="1:23">
      <c r="A2578" t="s">
        <v>4</v>
      </c>
      <c r="B2578" s="4" t="s">
        <v>5</v>
      </c>
      <c r="C2578" s="4" t="s">
        <v>13</v>
      </c>
      <c r="D2578" s="4" t="s">
        <v>10</v>
      </c>
      <c r="E2578" s="4" t="s">
        <v>29</v>
      </c>
    </row>
    <row r="2579" spans="1:23">
      <c r="A2579" t="n">
        <v>19740</v>
      </c>
      <c r="B2579" s="37" t="n">
        <v>58</v>
      </c>
      <c r="C2579" s="7" t="n">
        <v>0</v>
      </c>
      <c r="D2579" s="7" t="n">
        <v>0</v>
      </c>
      <c r="E2579" s="7" t="n">
        <v>1</v>
      </c>
    </row>
    <row r="2580" spans="1:23">
      <c r="A2580" t="s">
        <v>4</v>
      </c>
      <c r="B2580" s="4" t="s">
        <v>5</v>
      </c>
      <c r="C2580" s="4" t="s">
        <v>13</v>
      </c>
      <c r="D2580" s="12" t="s">
        <v>23</v>
      </c>
      <c r="E2580" s="4" t="s">
        <v>5</v>
      </c>
      <c r="F2580" s="4" t="s">
        <v>13</v>
      </c>
      <c r="G2580" s="4" t="s">
        <v>10</v>
      </c>
      <c r="H2580" s="12" t="s">
        <v>24</v>
      </c>
      <c r="I2580" s="4" t="s">
        <v>13</v>
      </c>
      <c r="J2580" s="4" t="s">
        <v>9</v>
      </c>
      <c r="K2580" s="4" t="s">
        <v>13</v>
      </c>
      <c r="L2580" s="4" t="s">
        <v>13</v>
      </c>
      <c r="M2580" s="12" t="s">
        <v>23</v>
      </c>
      <c r="N2580" s="4" t="s">
        <v>5</v>
      </c>
      <c r="O2580" s="4" t="s">
        <v>13</v>
      </c>
      <c r="P2580" s="4" t="s">
        <v>10</v>
      </c>
      <c r="Q2580" s="12" t="s">
        <v>24</v>
      </c>
      <c r="R2580" s="4" t="s">
        <v>13</v>
      </c>
      <c r="S2580" s="4" t="s">
        <v>9</v>
      </c>
      <c r="T2580" s="4" t="s">
        <v>13</v>
      </c>
      <c r="U2580" s="4" t="s">
        <v>13</v>
      </c>
      <c r="V2580" s="4" t="s">
        <v>13</v>
      </c>
      <c r="W2580" s="4" t="s">
        <v>22</v>
      </c>
    </row>
    <row r="2581" spans="1:23">
      <c r="A2581" t="n">
        <v>19748</v>
      </c>
      <c r="B2581" s="10" t="n">
        <v>5</v>
      </c>
      <c r="C2581" s="7" t="n">
        <v>28</v>
      </c>
      <c r="D2581" s="12" t="s">
        <v>3</v>
      </c>
      <c r="E2581" s="9" t="n">
        <v>162</v>
      </c>
      <c r="F2581" s="7" t="n">
        <v>3</v>
      </c>
      <c r="G2581" s="7" t="n">
        <v>12356</v>
      </c>
      <c r="H2581" s="12" t="s">
        <v>3</v>
      </c>
      <c r="I2581" s="7" t="n">
        <v>0</v>
      </c>
      <c r="J2581" s="7" t="n">
        <v>1</v>
      </c>
      <c r="K2581" s="7" t="n">
        <v>3</v>
      </c>
      <c r="L2581" s="7" t="n">
        <v>28</v>
      </c>
      <c r="M2581" s="12" t="s">
        <v>3</v>
      </c>
      <c r="N2581" s="9" t="n">
        <v>162</v>
      </c>
      <c r="O2581" s="7" t="n">
        <v>3</v>
      </c>
      <c r="P2581" s="7" t="n">
        <v>12356</v>
      </c>
      <c r="Q2581" s="12" t="s">
        <v>3</v>
      </c>
      <c r="R2581" s="7" t="n">
        <v>0</v>
      </c>
      <c r="S2581" s="7" t="n">
        <v>2</v>
      </c>
      <c r="T2581" s="7" t="n">
        <v>3</v>
      </c>
      <c r="U2581" s="7" t="n">
        <v>9</v>
      </c>
      <c r="V2581" s="7" t="n">
        <v>1</v>
      </c>
      <c r="W2581" s="11" t="n">
        <f t="normal" ca="1">A2591</f>
        <v>0</v>
      </c>
    </row>
    <row r="2582" spans="1:23">
      <c r="A2582" t="s">
        <v>4</v>
      </c>
      <c r="B2582" s="4" t="s">
        <v>5</v>
      </c>
      <c r="C2582" s="4" t="s">
        <v>13</v>
      </c>
      <c r="D2582" s="12" t="s">
        <v>23</v>
      </c>
      <c r="E2582" s="4" t="s">
        <v>5</v>
      </c>
      <c r="F2582" s="4" t="s">
        <v>10</v>
      </c>
      <c r="G2582" s="4" t="s">
        <v>13</v>
      </c>
      <c r="H2582" s="4" t="s">
        <v>13</v>
      </c>
      <c r="I2582" s="4" t="s">
        <v>6</v>
      </c>
      <c r="J2582" s="12" t="s">
        <v>24</v>
      </c>
      <c r="K2582" s="4" t="s">
        <v>13</v>
      </c>
      <c r="L2582" s="4" t="s">
        <v>13</v>
      </c>
      <c r="M2582" s="12" t="s">
        <v>23</v>
      </c>
      <c r="N2582" s="4" t="s">
        <v>5</v>
      </c>
      <c r="O2582" s="4" t="s">
        <v>13</v>
      </c>
      <c r="P2582" s="12" t="s">
        <v>24</v>
      </c>
      <c r="Q2582" s="4" t="s">
        <v>13</v>
      </c>
      <c r="R2582" s="4" t="s">
        <v>9</v>
      </c>
      <c r="S2582" s="4" t="s">
        <v>13</v>
      </c>
      <c r="T2582" s="4" t="s">
        <v>13</v>
      </c>
      <c r="U2582" s="4" t="s">
        <v>13</v>
      </c>
      <c r="V2582" s="12" t="s">
        <v>23</v>
      </c>
      <c r="W2582" s="4" t="s">
        <v>5</v>
      </c>
      <c r="X2582" s="4" t="s">
        <v>13</v>
      </c>
      <c r="Y2582" s="12" t="s">
        <v>24</v>
      </c>
      <c r="Z2582" s="4" t="s">
        <v>13</v>
      </c>
      <c r="AA2582" s="4" t="s">
        <v>9</v>
      </c>
      <c r="AB2582" s="4" t="s">
        <v>13</v>
      </c>
      <c r="AC2582" s="4" t="s">
        <v>13</v>
      </c>
      <c r="AD2582" s="4" t="s">
        <v>13</v>
      </c>
      <c r="AE2582" s="4" t="s">
        <v>22</v>
      </c>
    </row>
    <row r="2583" spans="1:23">
      <c r="A2583" t="n">
        <v>19777</v>
      </c>
      <c r="B2583" s="10" t="n">
        <v>5</v>
      </c>
      <c r="C2583" s="7" t="n">
        <v>28</v>
      </c>
      <c r="D2583" s="12" t="s">
        <v>3</v>
      </c>
      <c r="E2583" s="47" t="n">
        <v>47</v>
      </c>
      <c r="F2583" s="7" t="n">
        <v>61456</v>
      </c>
      <c r="G2583" s="7" t="n">
        <v>2</v>
      </c>
      <c r="H2583" s="7" t="n">
        <v>0</v>
      </c>
      <c r="I2583" s="7" t="s">
        <v>94</v>
      </c>
      <c r="J2583" s="12" t="s">
        <v>3</v>
      </c>
      <c r="K2583" s="7" t="n">
        <v>8</v>
      </c>
      <c r="L2583" s="7" t="n">
        <v>28</v>
      </c>
      <c r="M2583" s="12" t="s">
        <v>3</v>
      </c>
      <c r="N2583" s="15" t="n">
        <v>74</v>
      </c>
      <c r="O2583" s="7" t="n">
        <v>65</v>
      </c>
      <c r="P2583" s="12" t="s">
        <v>3</v>
      </c>
      <c r="Q2583" s="7" t="n">
        <v>0</v>
      </c>
      <c r="R2583" s="7" t="n">
        <v>1</v>
      </c>
      <c r="S2583" s="7" t="n">
        <v>3</v>
      </c>
      <c r="T2583" s="7" t="n">
        <v>9</v>
      </c>
      <c r="U2583" s="7" t="n">
        <v>28</v>
      </c>
      <c r="V2583" s="12" t="s">
        <v>3</v>
      </c>
      <c r="W2583" s="15" t="n">
        <v>74</v>
      </c>
      <c r="X2583" s="7" t="n">
        <v>65</v>
      </c>
      <c r="Y2583" s="12" t="s">
        <v>3</v>
      </c>
      <c r="Z2583" s="7" t="n">
        <v>0</v>
      </c>
      <c r="AA2583" s="7" t="n">
        <v>2</v>
      </c>
      <c r="AB2583" s="7" t="n">
        <v>3</v>
      </c>
      <c r="AC2583" s="7" t="n">
        <v>9</v>
      </c>
      <c r="AD2583" s="7" t="n">
        <v>1</v>
      </c>
      <c r="AE2583" s="11" t="n">
        <f t="normal" ca="1">A2587</f>
        <v>0</v>
      </c>
    </row>
    <row r="2584" spans="1:23">
      <c r="A2584" t="s">
        <v>4</v>
      </c>
      <c r="B2584" s="4" t="s">
        <v>5</v>
      </c>
      <c r="C2584" s="4" t="s">
        <v>10</v>
      </c>
      <c r="D2584" s="4" t="s">
        <v>13</v>
      </c>
      <c r="E2584" s="4" t="s">
        <v>13</v>
      </c>
      <c r="F2584" s="4" t="s">
        <v>6</v>
      </c>
    </row>
    <row r="2585" spans="1:23">
      <c r="A2585" t="n">
        <v>19825</v>
      </c>
      <c r="B2585" s="47" t="n">
        <v>47</v>
      </c>
      <c r="C2585" s="7" t="n">
        <v>61456</v>
      </c>
      <c r="D2585" s="7" t="n">
        <v>0</v>
      </c>
      <c r="E2585" s="7" t="n">
        <v>0</v>
      </c>
      <c r="F2585" s="7" t="s">
        <v>95</v>
      </c>
    </row>
    <row r="2586" spans="1:23">
      <c r="A2586" t="s">
        <v>4</v>
      </c>
      <c r="B2586" s="4" t="s">
        <v>5</v>
      </c>
      <c r="C2586" s="4" t="s">
        <v>13</v>
      </c>
      <c r="D2586" s="4" t="s">
        <v>10</v>
      </c>
      <c r="E2586" s="4" t="s">
        <v>29</v>
      </c>
    </row>
    <row r="2587" spans="1:23">
      <c r="A2587" t="n">
        <v>19838</v>
      </c>
      <c r="B2587" s="37" t="n">
        <v>58</v>
      </c>
      <c r="C2587" s="7" t="n">
        <v>0</v>
      </c>
      <c r="D2587" s="7" t="n">
        <v>300</v>
      </c>
      <c r="E2587" s="7" t="n">
        <v>1</v>
      </c>
    </row>
    <row r="2588" spans="1:23">
      <c r="A2588" t="s">
        <v>4</v>
      </c>
      <c r="B2588" s="4" t="s">
        <v>5</v>
      </c>
      <c r="C2588" s="4" t="s">
        <v>13</v>
      </c>
      <c r="D2588" s="4" t="s">
        <v>10</v>
      </c>
    </row>
    <row r="2589" spans="1:23">
      <c r="A2589" t="n">
        <v>19846</v>
      </c>
      <c r="B2589" s="37" t="n">
        <v>58</v>
      </c>
      <c r="C2589" s="7" t="n">
        <v>255</v>
      </c>
      <c r="D2589" s="7" t="n">
        <v>0</v>
      </c>
    </row>
    <row r="2590" spans="1:23">
      <c r="A2590" t="s">
        <v>4</v>
      </c>
      <c r="B2590" s="4" t="s">
        <v>5</v>
      </c>
      <c r="C2590" s="4" t="s">
        <v>13</v>
      </c>
      <c r="D2590" s="4" t="s">
        <v>13</v>
      </c>
      <c r="E2590" s="4" t="s">
        <v>13</v>
      </c>
      <c r="F2590" s="4" t="s">
        <v>13</v>
      </c>
    </row>
    <row r="2591" spans="1:23">
      <c r="A2591" t="n">
        <v>19850</v>
      </c>
      <c r="B2591" s="13" t="n">
        <v>14</v>
      </c>
      <c r="C2591" s="7" t="n">
        <v>0</v>
      </c>
      <c r="D2591" s="7" t="n">
        <v>0</v>
      </c>
      <c r="E2591" s="7" t="n">
        <v>0</v>
      </c>
      <c r="F2591" s="7" t="n">
        <v>64</v>
      </c>
    </row>
    <row r="2592" spans="1:23">
      <c r="A2592" t="s">
        <v>4</v>
      </c>
      <c r="B2592" s="4" t="s">
        <v>5</v>
      </c>
      <c r="C2592" s="4" t="s">
        <v>13</v>
      </c>
      <c r="D2592" s="4" t="s">
        <v>10</v>
      </c>
    </row>
    <row r="2593" spans="1:31">
      <c r="A2593" t="n">
        <v>19855</v>
      </c>
      <c r="B2593" s="30" t="n">
        <v>22</v>
      </c>
      <c r="C2593" s="7" t="n">
        <v>0</v>
      </c>
      <c r="D2593" s="7" t="n">
        <v>12356</v>
      </c>
    </row>
    <row r="2594" spans="1:31">
      <c r="A2594" t="s">
        <v>4</v>
      </c>
      <c r="B2594" s="4" t="s">
        <v>5</v>
      </c>
      <c r="C2594" s="4" t="s">
        <v>13</v>
      </c>
      <c r="D2594" s="4" t="s">
        <v>10</v>
      </c>
    </row>
    <row r="2595" spans="1:31">
      <c r="A2595" t="n">
        <v>19859</v>
      </c>
      <c r="B2595" s="37" t="n">
        <v>58</v>
      </c>
      <c r="C2595" s="7" t="n">
        <v>5</v>
      </c>
      <c r="D2595" s="7" t="n">
        <v>300</v>
      </c>
    </row>
    <row r="2596" spans="1:31">
      <c r="A2596" t="s">
        <v>4</v>
      </c>
      <c r="B2596" s="4" t="s">
        <v>5</v>
      </c>
      <c r="C2596" s="4" t="s">
        <v>29</v>
      </c>
      <c r="D2596" s="4" t="s">
        <v>10</v>
      </c>
    </row>
    <row r="2597" spans="1:31">
      <c r="A2597" t="n">
        <v>19863</v>
      </c>
      <c r="B2597" s="48" t="n">
        <v>103</v>
      </c>
      <c r="C2597" s="7" t="n">
        <v>0</v>
      </c>
      <c r="D2597" s="7" t="n">
        <v>300</v>
      </c>
    </row>
    <row r="2598" spans="1:31">
      <c r="A2598" t="s">
        <v>4</v>
      </c>
      <c r="B2598" s="4" t="s">
        <v>5</v>
      </c>
      <c r="C2598" s="4" t="s">
        <v>13</v>
      </c>
    </row>
    <row r="2599" spans="1:31">
      <c r="A2599" t="n">
        <v>19870</v>
      </c>
      <c r="B2599" s="35" t="n">
        <v>64</v>
      </c>
      <c r="C2599" s="7" t="n">
        <v>7</v>
      </c>
    </row>
    <row r="2600" spans="1:31">
      <c r="A2600" t="s">
        <v>4</v>
      </c>
      <c r="B2600" s="4" t="s">
        <v>5</v>
      </c>
      <c r="C2600" s="4" t="s">
        <v>13</v>
      </c>
      <c r="D2600" s="4" t="s">
        <v>10</v>
      </c>
    </row>
    <row r="2601" spans="1:31">
      <c r="A2601" t="n">
        <v>19872</v>
      </c>
      <c r="B2601" s="49" t="n">
        <v>72</v>
      </c>
      <c r="C2601" s="7" t="n">
        <v>5</v>
      </c>
      <c r="D2601" s="7" t="n">
        <v>0</v>
      </c>
    </row>
    <row r="2602" spans="1:31">
      <c r="A2602" t="s">
        <v>4</v>
      </c>
      <c r="B2602" s="4" t="s">
        <v>5</v>
      </c>
      <c r="C2602" s="4" t="s">
        <v>13</v>
      </c>
      <c r="D2602" s="12" t="s">
        <v>23</v>
      </c>
      <c r="E2602" s="4" t="s">
        <v>5</v>
      </c>
      <c r="F2602" s="4" t="s">
        <v>13</v>
      </c>
      <c r="G2602" s="4" t="s">
        <v>10</v>
      </c>
      <c r="H2602" s="12" t="s">
        <v>24</v>
      </c>
      <c r="I2602" s="4" t="s">
        <v>13</v>
      </c>
      <c r="J2602" s="4" t="s">
        <v>9</v>
      </c>
      <c r="K2602" s="4" t="s">
        <v>13</v>
      </c>
      <c r="L2602" s="4" t="s">
        <v>13</v>
      </c>
      <c r="M2602" s="4" t="s">
        <v>22</v>
      </c>
    </row>
    <row r="2603" spans="1:31">
      <c r="A2603" t="n">
        <v>19876</v>
      </c>
      <c r="B2603" s="10" t="n">
        <v>5</v>
      </c>
      <c r="C2603" s="7" t="n">
        <v>28</v>
      </c>
      <c r="D2603" s="12" t="s">
        <v>3</v>
      </c>
      <c r="E2603" s="9" t="n">
        <v>162</v>
      </c>
      <c r="F2603" s="7" t="n">
        <v>4</v>
      </c>
      <c r="G2603" s="7" t="n">
        <v>12356</v>
      </c>
      <c r="H2603" s="12" t="s">
        <v>3</v>
      </c>
      <c r="I2603" s="7" t="n">
        <v>0</v>
      </c>
      <c r="J2603" s="7" t="n">
        <v>1</v>
      </c>
      <c r="K2603" s="7" t="n">
        <v>2</v>
      </c>
      <c r="L2603" s="7" t="n">
        <v>1</v>
      </c>
      <c r="M2603" s="11" t="n">
        <f t="normal" ca="1">A2609</f>
        <v>0</v>
      </c>
    </row>
    <row r="2604" spans="1:31">
      <c r="A2604" t="s">
        <v>4</v>
      </c>
      <c r="B2604" s="4" t="s">
        <v>5</v>
      </c>
      <c r="C2604" s="4" t="s">
        <v>13</v>
      </c>
      <c r="D2604" s="4" t="s">
        <v>6</v>
      </c>
    </row>
    <row r="2605" spans="1:31">
      <c r="A2605" t="n">
        <v>19893</v>
      </c>
      <c r="B2605" s="8" t="n">
        <v>2</v>
      </c>
      <c r="C2605" s="7" t="n">
        <v>10</v>
      </c>
      <c r="D2605" s="7" t="s">
        <v>96</v>
      </c>
    </row>
    <row r="2606" spans="1:31">
      <c r="A2606" t="s">
        <v>4</v>
      </c>
      <c r="B2606" s="4" t="s">
        <v>5</v>
      </c>
      <c r="C2606" s="4" t="s">
        <v>10</v>
      </c>
    </row>
    <row r="2607" spans="1:31">
      <c r="A2607" t="n">
        <v>19910</v>
      </c>
      <c r="B2607" s="41" t="n">
        <v>16</v>
      </c>
      <c r="C2607" s="7" t="n">
        <v>0</v>
      </c>
    </row>
    <row r="2608" spans="1:31">
      <c r="A2608" t="s">
        <v>4</v>
      </c>
      <c r="B2608" s="4" t="s">
        <v>5</v>
      </c>
      <c r="C2608" s="4" t="s">
        <v>13</v>
      </c>
      <c r="D2608" s="4" t="s">
        <v>6</v>
      </c>
    </row>
    <row r="2609" spans="1:13">
      <c r="A2609" t="n">
        <v>19913</v>
      </c>
      <c r="B2609" s="8" t="n">
        <v>2</v>
      </c>
      <c r="C2609" s="7" t="n">
        <v>11</v>
      </c>
      <c r="D2609" s="7" t="s">
        <v>232</v>
      </c>
    </row>
    <row r="2610" spans="1:13">
      <c r="A2610" t="s">
        <v>4</v>
      </c>
      <c r="B2610" s="4" t="s">
        <v>5</v>
      </c>
      <c r="C2610" s="4" t="s">
        <v>10</v>
      </c>
    </row>
    <row r="2611" spans="1:13">
      <c r="A2611" t="n">
        <v>19938</v>
      </c>
      <c r="B2611" s="26" t="n">
        <v>12</v>
      </c>
      <c r="C2611" s="7" t="n">
        <v>6713</v>
      </c>
    </row>
    <row r="2612" spans="1:13">
      <c r="A2612" t="s">
        <v>4</v>
      </c>
      <c r="B2612" s="4" t="s">
        <v>5</v>
      </c>
      <c r="C2612" s="4" t="s">
        <v>13</v>
      </c>
      <c r="D2612" s="4" t="s">
        <v>10</v>
      </c>
      <c r="E2612" s="4" t="s">
        <v>13</v>
      </c>
      <c r="F2612" s="4" t="s">
        <v>6</v>
      </c>
    </row>
    <row r="2613" spans="1:13">
      <c r="A2613" t="n">
        <v>19941</v>
      </c>
      <c r="B2613" s="14" t="n">
        <v>39</v>
      </c>
      <c r="C2613" s="7" t="n">
        <v>10</v>
      </c>
      <c r="D2613" s="7" t="n">
        <v>65533</v>
      </c>
      <c r="E2613" s="7" t="n">
        <v>203</v>
      </c>
      <c r="F2613" s="7" t="s">
        <v>233</v>
      </c>
    </row>
    <row r="2614" spans="1:13">
      <c r="A2614" t="s">
        <v>4</v>
      </c>
      <c r="B2614" s="4" t="s">
        <v>5</v>
      </c>
      <c r="C2614" s="4" t="s">
        <v>13</v>
      </c>
      <c r="D2614" s="4" t="s">
        <v>10</v>
      </c>
      <c r="E2614" s="4" t="s">
        <v>13</v>
      </c>
      <c r="F2614" s="4" t="s">
        <v>6</v>
      </c>
    </row>
    <row r="2615" spans="1:13">
      <c r="A2615" t="n">
        <v>19965</v>
      </c>
      <c r="B2615" s="14" t="n">
        <v>39</v>
      </c>
      <c r="C2615" s="7" t="n">
        <v>10</v>
      </c>
      <c r="D2615" s="7" t="n">
        <v>65533</v>
      </c>
      <c r="E2615" s="7" t="n">
        <v>204</v>
      </c>
      <c r="F2615" s="7" t="s">
        <v>234</v>
      </c>
    </row>
    <row r="2616" spans="1:13">
      <c r="A2616" t="s">
        <v>4</v>
      </c>
      <c r="B2616" s="4" t="s">
        <v>5</v>
      </c>
      <c r="C2616" s="4" t="s">
        <v>13</v>
      </c>
      <c r="D2616" s="4" t="s">
        <v>10</v>
      </c>
      <c r="E2616" s="4" t="s">
        <v>13</v>
      </c>
      <c r="F2616" s="4" t="s">
        <v>6</v>
      </c>
    </row>
    <row r="2617" spans="1:13">
      <c r="A2617" t="n">
        <v>19989</v>
      </c>
      <c r="B2617" s="14" t="n">
        <v>39</v>
      </c>
      <c r="C2617" s="7" t="n">
        <v>10</v>
      </c>
      <c r="D2617" s="7" t="n">
        <v>65533</v>
      </c>
      <c r="E2617" s="7" t="n">
        <v>205</v>
      </c>
      <c r="F2617" s="7" t="s">
        <v>235</v>
      </c>
    </row>
    <row r="2618" spans="1:13">
      <c r="A2618" t="s">
        <v>4</v>
      </c>
      <c r="B2618" s="4" t="s">
        <v>5</v>
      </c>
      <c r="C2618" s="4" t="s">
        <v>10</v>
      </c>
      <c r="D2618" s="4" t="s">
        <v>6</v>
      </c>
      <c r="E2618" s="4" t="s">
        <v>6</v>
      </c>
      <c r="F2618" s="4" t="s">
        <v>6</v>
      </c>
      <c r="G2618" s="4" t="s">
        <v>13</v>
      </c>
      <c r="H2618" s="4" t="s">
        <v>9</v>
      </c>
      <c r="I2618" s="4" t="s">
        <v>29</v>
      </c>
      <c r="J2618" s="4" t="s">
        <v>29</v>
      </c>
      <c r="K2618" s="4" t="s">
        <v>29</v>
      </c>
      <c r="L2618" s="4" t="s">
        <v>29</v>
      </c>
      <c r="M2618" s="4" t="s">
        <v>29</v>
      </c>
      <c r="N2618" s="4" t="s">
        <v>29</v>
      </c>
      <c r="O2618" s="4" t="s">
        <v>29</v>
      </c>
      <c r="P2618" s="4" t="s">
        <v>6</v>
      </c>
      <c r="Q2618" s="4" t="s">
        <v>6</v>
      </c>
      <c r="R2618" s="4" t="s">
        <v>9</v>
      </c>
      <c r="S2618" s="4" t="s">
        <v>13</v>
      </c>
      <c r="T2618" s="4" t="s">
        <v>9</v>
      </c>
      <c r="U2618" s="4" t="s">
        <v>9</v>
      </c>
      <c r="V2618" s="4" t="s">
        <v>10</v>
      </c>
    </row>
    <row r="2619" spans="1:13">
      <c r="A2619" t="n">
        <v>20013</v>
      </c>
      <c r="B2619" s="19" t="n">
        <v>19</v>
      </c>
      <c r="C2619" s="7" t="n">
        <v>7032</v>
      </c>
      <c r="D2619" s="7" t="s">
        <v>145</v>
      </c>
      <c r="E2619" s="7" t="s">
        <v>146</v>
      </c>
      <c r="F2619" s="7" t="s">
        <v>12</v>
      </c>
      <c r="G2619" s="7" t="n">
        <v>0</v>
      </c>
      <c r="H2619" s="7" t="n">
        <v>1</v>
      </c>
      <c r="I2619" s="7" t="n">
        <v>0</v>
      </c>
      <c r="J2619" s="7" t="n">
        <v>0</v>
      </c>
      <c r="K2619" s="7" t="n">
        <v>0</v>
      </c>
      <c r="L2619" s="7" t="n">
        <v>0</v>
      </c>
      <c r="M2619" s="7" t="n">
        <v>1</v>
      </c>
      <c r="N2619" s="7" t="n">
        <v>1.60000002384186</v>
      </c>
      <c r="O2619" s="7" t="n">
        <v>0.0900000035762787</v>
      </c>
      <c r="P2619" s="7" t="s">
        <v>12</v>
      </c>
      <c r="Q2619" s="7" t="s">
        <v>12</v>
      </c>
      <c r="R2619" s="7" t="n">
        <v>-1</v>
      </c>
      <c r="S2619" s="7" t="n">
        <v>0</v>
      </c>
      <c r="T2619" s="7" t="n">
        <v>0</v>
      </c>
      <c r="U2619" s="7" t="n">
        <v>0</v>
      </c>
      <c r="V2619" s="7" t="n">
        <v>0</v>
      </c>
    </row>
    <row r="2620" spans="1:13">
      <c r="A2620" t="s">
        <v>4</v>
      </c>
      <c r="B2620" s="4" t="s">
        <v>5</v>
      </c>
      <c r="C2620" s="4" t="s">
        <v>10</v>
      </c>
      <c r="D2620" s="4" t="s">
        <v>13</v>
      </c>
      <c r="E2620" s="4" t="s">
        <v>13</v>
      </c>
      <c r="F2620" s="4" t="s">
        <v>6</v>
      </c>
    </row>
    <row r="2621" spans="1:13">
      <c r="A2621" t="n">
        <v>20083</v>
      </c>
      <c r="B2621" s="27" t="n">
        <v>20</v>
      </c>
      <c r="C2621" s="7" t="n">
        <v>0</v>
      </c>
      <c r="D2621" s="7" t="n">
        <v>3</v>
      </c>
      <c r="E2621" s="7" t="n">
        <v>10</v>
      </c>
      <c r="F2621" s="7" t="s">
        <v>97</v>
      </c>
    </row>
    <row r="2622" spans="1:13">
      <c r="A2622" t="s">
        <v>4</v>
      </c>
      <c r="B2622" s="4" t="s">
        <v>5</v>
      </c>
      <c r="C2622" s="4" t="s">
        <v>10</v>
      </c>
    </row>
    <row r="2623" spans="1:13">
      <c r="A2623" t="n">
        <v>20101</v>
      </c>
      <c r="B2623" s="41" t="n">
        <v>16</v>
      </c>
      <c r="C2623" s="7" t="n">
        <v>0</v>
      </c>
    </row>
    <row r="2624" spans="1:13">
      <c r="A2624" t="s">
        <v>4</v>
      </c>
      <c r="B2624" s="4" t="s">
        <v>5</v>
      </c>
      <c r="C2624" s="4" t="s">
        <v>10</v>
      </c>
      <c r="D2624" s="4" t="s">
        <v>13</v>
      </c>
      <c r="E2624" s="4" t="s">
        <v>13</v>
      </c>
      <c r="F2624" s="4" t="s">
        <v>6</v>
      </c>
    </row>
    <row r="2625" spans="1:22">
      <c r="A2625" t="n">
        <v>20104</v>
      </c>
      <c r="B2625" s="27" t="n">
        <v>20</v>
      </c>
      <c r="C2625" s="7" t="n">
        <v>5</v>
      </c>
      <c r="D2625" s="7" t="n">
        <v>3</v>
      </c>
      <c r="E2625" s="7" t="n">
        <v>10</v>
      </c>
      <c r="F2625" s="7" t="s">
        <v>97</v>
      </c>
    </row>
    <row r="2626" spans="1:22">
      <c r="A2626" t="s">
        <v>4</v>
      </c>
      <c r="B2626" s="4" t="s">
        <v>5</v>
      </c>
      <c r="C2626" s="4" t="s">
        <v>10</v>
      </c>
    </row>
    <row r="2627" spans="1:22">
      <c r="A2627" t="n">
        <v>20122</v>
      </c>
      <c r="B2627" s="41" t="n">
        <v>16</v>
      </c>
      <c r="C2627" s="7" t="n">
        <v>0</v>
      </c>
    </row>
    <row r="2628" spans="1:22">
      <c r="A2628" t="s">
        <v>4</v>
      </c>
      <c r="B2628" s="4" t="s">
        <v>5</v>
      </c>
      <c r="C2628" s="4" t="s">
        <v>10</v>
      </c>
      <c r="D2628" s="4" t="s">
        <v>13</v>
      </c>
      <c r="E2628" s="4" t="s">
        <v>13</v>
      </c>
      <c r="F2628" s="4" t="s">
        <v>6</v>
      </c>
    </row>
    <row r="2629" spans="1:22">
      <c r="A2629" t="n">
        <v>20125</v>
      </c>
      <c r="B2629" s="27" t="n">
        <v>20</v>
      </c>
      <c r="C2629" s="7" t="n">
        <v>7</v>
      </c>
      <c r="D2629" s="7" t="n">
        <v>3</v>
      </c>
      <c r="E2629" s="7" t="n">
        <v>10</v>
      </c>
      <c r="F2629" s="7" t="s">
        <v>97</v>
      </c>
    </row>
    <row r="2630" spans="1:22">
      <c r="A2630" t="s">
        <v>4</v>
      </c>
      <c r="B2630" s="4" t="s">
        <v>5</v>
      </c>
      <c r="C2630" s="4" t="s">
        <v>10</v>
      </c>
    </row>
    <row r="2631" spans="1:22">
      <c r="A2631" t="n">
        <v>20143</v>
      </c>
      <c r="B2631" s="41" t="n">
        <v>16</v>
      </c>
      <c r="C2631" s="7" t="n">
        <v>0</v>
      </c>
    </row>
    <row r="2632" spans="1:22">
      <c r="A2632" t="s">
        <v>4</v>
      </c>
      <c r="B2632" s="4" t="s">
        <v>5</v>
      </c>
      <c r="C2632" s="4" t="s">
        <v>10</v>
      </c>
      <c r="D2632" s="4" t="s">
        <v>13</v>
      </c>
      <c r="E2632" s="4" t="s">
        <v>13</v>
      </c>
      <c r="F2632" s="4" t="s">
        <v>6</v>
      </c>
    </row>
    <row r="2633" spans="1:22">
      <c r="A2633" t="n">
        <v>20146</v>
      </c>
      <c r="B2633" s="27" t="n">
        <v>20</v>
      </c>
      <c r="C2633" s="7" t="n">
        <v>61491</v>
      </c>
      <c r="D2633" s="7" t="n">
        <v>3</v>
      </c>
      <c r="E2633" s="7" t="n">
        <v>10</v>
      </c>
      <c r="F2633" s="7" t="s">
        <v>97</v>
      </c>
    </row>
    <row r="2634" spans="1:22">
      <c r="A2634" t="s">
        <v>4</v>
      </c>
      <c r="B2634" s="4" t="s">
        <v>5</v>
      </c>
      <c r="C2634" s="4" t="s">
        <v>10</v>
      </c>
    </row>
    <row r="2635" spans="1:22">
      <c r="A2635" t="n">
        <v>20164</v>
      </c>
      <c r="B2635" s="41" t="n">
        <v>16</v>
      </c>
      <c r="C2635" s="7" t="n">
        <v>0</v>
      </c>
    </row>
    <row r="2636" spans="1:22">
      <c r="A2636" t="s">
        <v>4</v>
      </c>
      <c r="B2636" s="4" t="s">
        <v>5</v>
      </c>
      <c r="C2636" s="4" t="s">
        <v>10</v>
      </c>
      <c r="D2636" s="4" t="s">
        <v>13</v>
      </c>
      <c r="E2636" s="4" t="s">
        <v>13</v>
      </c>
      <c r="F2636" s="4" t="s">
        <v>6</v>
      </c>
    </row>
    <row r="2637" spans="1:22">
      <c r="A2637" t="n">
        <v>20167</v>
      </c>
      <c r="B2637" s="27" t="n">
        <v>20</v>
      </c>
      <c r="C2637" s="7" t="n">
        <v>61492</v>
      </c>
      <c r="D2637" s="7" t="n">
        <v>3</v>
      </c>
      <c r="E2637" s="7" t="n">
        <v>10</v>
      </c>
      <c r="F2637" s="7" t="s">
        <v>97</v>
      </c>
    </row>
    <row r="2638" spans="1:22">
      <c r="A2638" t="s">
        <v>4</v>
      </c>
      <c r="B2638" s="4" t="s">
        <v>5</v>
      </c>
      <c r="C2638" s="4" t="s">
        <v>10</v>
      </c>
    </row>
    <row r="2639" spans="1:22">
      <c r="A2639" t="n">
        <v>20185</v>
      </c>
      <c r="B2639" s="41" t="n">
        <v>16</v>
      </c>
      <c r="C2639" s="7" t="n">
        <v>0</v>
      </c>
    </row>
    <row r="2640" spans="1:22">
      <c r="A2640" t="s">
        <v>4</v>
      </c>
      <c r="B2640" s="4" t="s">
        <v>5</v>
      </c>
      <c r="C2640" s="4" t="s">
        <v>10</v>
      </c>
      <c r="D2640" s="4" t="s">
        <v>13</v>
      </c>
      <c r="E2640" s="4" t="s">
        <v>13</v>
      </c>
      <c r="F2640" s="4" t="s">
        <v>6</v>
      </c>
    </row>
    <row r="2641" spans="1:6">
      <c r="A2641" t="n">
        <v>20188</v>
      </c>
      <c r="B2641" s="27" t="n">
        <v>20</v>
      </c>
      <c r="C2641" s="7" t="n">
        <v>61493</v>
      </c>
      <c r="D2641" s="7" t="n">
        <v>3</v>
      </c>
      <c r="E2641" s="7" t="n">
        <v>10</v>
      </c>
      <c r="F2641" s="7" t="s">
        <v>97</v>
      </c>
    </row>
    <row r="2642" spans="1:6">
      <c r="A2642" t="s">
        <v>4</v>
      </c>
      <c r="B2642" s="4" t="s">
        <v>5</v>
      </c>
      <c r="C2642" s="4" t="s">
        <v>10</v>
      </c>
    </row>
    <row r="2643" spans="1:6">
      <c r="A2643" t="n">
        <v>20206</v>
      </c>
      <c r="B2643" s="41" t="n">
        <v>16</v>
      </c>
      <c r="C2643" s="7" t="n">
        <v>0</v>
      </c>
    </row>
    <row r="2644" spans="1:6">
      <c r="A2644" t="s">
        <v>4</v>
      </c>
      <c r="B2644" s="4" t="s">
        <v>5</v>
      </c>
      <c r="C2644" s="4" t="s">
        <v>10</v>
      </c>
      <c r="D2644" s="4" t="s">
        <v>13</v>
      </c>
      <c r="E2644" s="4" t="s">
        <v>13</v>
      </c>
      <c r="F2644" s="4" t="s">
        <v>6</v>
      </c>
    </row>
    <row r="2645" spans="1:6">
      <c r="A2645" t="n">
        <v>20209</v>
      </c>
      <c r="B2645" s="27" t="n">
        <v>20</v>
      </c>
      <c r="C2645" s="7" t="n">
        <v>7032</v>
      </c>
      <c r="D2645" s="7" t="n">
        <v>3</v>
      </c>
      <c r="E2645" s="7" t="n">
        <v>10</v>
      </c>
      <c r="F2645" s="7" t="s">
        <v>97</v>
      </c>
    </row>
    <row r="2646" spans="1:6">
      <c r="A2646" t="s">
        <v>4</v>
      </c>
      <c r="B2646" s="4" t="s">
        <v>5</v>
      </c>
      <c r="C2646" s="4" t="s">
        <v>10</v>
      </c>
    </row>
    <row r="2647" spans="1:6">
      <c r="A2647" t="n">
        <v>20227</v>
      </c>
      <c r="B2647" s="41" t="n">
        <v>16</v>
      </c>
      <c r="C2647" s="7" t="n">
        <v>0</v>
      </c>
    </row>
    <row r="2648" spans="1:6">
      <c r="A2648" t="s">
        <v>4</v>
      </c>
      <c r="B2648" s="4" t="s">
        <v>5</v>
      </c>
      <c r="C2648" s="4" t="s">
        <v>13</v>
      </c>
    </row>
    <row r="2649" spans="1:6">
      <c r="A2649" t="n">
        <v>20230</v>
      </c>
      <c r="B2649" s="80" t="n">
        <v>116</v>
      </c>
      <c r="C2649" s="7" t="n">
        <v>0</v>
      </c>
    </row>
    <row r="2650" spans="1:6">
      <c r="A2650" t="s">
        <v>4</v>
      </c>
      <c r="B2650" s="4" t="s">
        <v>5</v>
      </c>
      <c r="C2650" s="4" t="s">
        <v>13</v>
      </c>
      <c r="D2650" s="4" t="s">
        <v>10</v>
      </c>
    </row>
    <row r="2651" spans="1:6">
      <c r="A2651" t="n">
        <v>20232</v>
      </c>
      <c r="B2651" s="80" t="n">
        <v>116</v>
      </c>
      <c r="C2651" s="7" t="n">
        <v>2</v>
      </c>
      <c r="D2651" s="7" t="n">
        <v>1</v>
      </c>
    </row>
    <row r="2652" spans="1:6">
      <c r="A2652" t="s">
        <v>4</v>
      </c>
      <c r="B2652" s="4" t="s">
        <v>5</v>
      </c>
      <c r="C2652" s="4" t="s">
        <v>13</v>
      </c>
      <c r="D2652" s="4" t="s">
        <v>9</v>
      </c>
    </row>
    <row r="2653" spans="1:6">
      <c r="A2653" t="n">
        <v>20236</v>
      </c>
      <c r="B2653" s="80" t="n">
        <v>116</v>
      </c>
      <c r="C2653" s="7" t="n">
        <v>5</v>
      </c>
      <c r="D2653" s="7" t="n">
        <v>1112014848</v>
      </c>
    </row>
    <row r="2654" spans="1:6">
      <c r="A2654" t="s">
        <v>4</v>
      </c>
      <c r="B2654" s="4" t="s">
        <v>5</v>
      </c>
      <c r="C2654" s="4" t="s">
        <v>13</v>
      </c>
      <c r="D2654" s="4" t="s">
        <v>10</v>
      </c>
    </row>
    <row r="2655" spans="1:6">
      <c r="A2655" t="n">
        <v>20242</v>
      </c>
      <c r="B2655" s="80" t="n">
        <v>116</v>
      </c>
      <c r="C2655" s="7" t="n">
        <v>6</v>
      </c>
      <c r="D2655" s="7" t="n">
        <v>1</v>
      </c>
    </row>
    <row r="2656" spans="1:6">
      <c r="A2656" t="s">
        <v>4</v>
      </c>
      <c r="B2656" s="4" t="s">
        <v>5</v>
      </c>
      <c r="C2656" s="4" t="s">
        <v>10</v>
      </c>
      <c r="D2656" s="4" t="s">
        <v>29</v>
      </c>
      <c r="E2656" s="4" t="s">
        <v>29</v>
      </c>
      <c r="F2656" s="4" t="s">
        <v>29</v>
      </c>
      <c r="G2656" s="4" t="s">
        <v>29</v>
      </c>
    </row>
    <row r="2657" spans="1:7">
      <c r="A2657" t="n">
        <v>20246</v>
      </c>
      <c r="B2657" s="58" t="n">
        <v>46</v>
      </c>
      <c r="C2657" s="7" t="n">
        <v>0</v>
      </c>
      <c r="D2657" s="7" t="n">
        <v>-7.42999982833862</v>
      </c>
      <c r="E2657" s="7" t="n">
        <v>12</v>
      </c>
      <c r="F2657" s="7" t="n">
        <v>-171.669998168945</v>
      </c>
      <c r="G2657" s="7" t="n">
        <v>180</v>
      </c>
    </row>
    <row r="2658" spans="1:7">
      <c r="A2658" t="s">
        <v>4</v>
      </c>
      <c r="B2658" s="4" t="s">
        <v>5</v>
      </c>
      <c r="C2658" s="4" t="s">
        <v>10</v>
      </c>
      <c r="D2658" s="4" t="s">
        <v>29</v>
      </c>
      <c r="E2658" s="4" t="s">
        <v>29</v>
      </c>
      <c r="F2658" s="4" t="s">
        <v>29</v>
      </c>
      <c r="G2658" s="4" t="s">
        <v>29</v>
      </c>
    </row>
    <row r="2659" spans="1:7">
      <c r="A2659" t="n">
        <v>20265</v>
      </c>
      <c r="B2659" s="58" t="n">
        <v>46</v>
      </c>
      <c r="C2659" s="7" t="n">
        <v>7</v>
      </c>
      <c r="D2659" s="7" t="n">
        <v>-6.84000015258789</v>
      </c>
      <c r="E2659" s="7" t="n">
        <v>12</v>
      </c>
      <c r="F2659" s="7" t="n">
        <v>-171.169998168945</v>
      </c>
      <c r="G2659" s="7" t="n">
        <v>180</v>
      </c>
    </row>
    <row r="2660" spans="1:7">
      <c r="A2660" t="s">
        <v>4</v>
      </c>
      <c r="B2660" s="4" t="s">
        <v>5</v>
      </c>
      <c r="C2660" s="4" t="s">
        <v>10</v>
      </c>
      <c r="D2660" s="4" t="s">
        <v>29</v>
      </c>
      <c r="E2660" s="4" t="s">
        <v>29</v>
      </c>
      <c r="F2660" s="4" t="s">
        <v>29</v>
      </c>
      <c r="G2660" s="4" t="s">
        <v>29</v>
      </c>
    </row>
    <row r="2661" spans="1:7">
      <c r="A2661" t="n">
        <v>20284</v>
      </c>
      <c r="B2661" s="58" t="n">
        <v>46</v>
      </c>
      <c r="C2661" s="7" t="n">
        <v>5</v>
      </c>
      <c r="D2661" s="7" t="n">
        <v>-8.53999996185303</v>
      </c>
      <c r="E2661" s="7" t="n">
        <v>12</v>
      </c>
      <c r="F2661" s="7" t="n">
        <v>-171.600006103516</v>
      </c>
      <c r="G2661" s="7" t="n">
        <v>180</v>
      </c>
    </row>
    <row r="2662" spans="1:7">
      <c r="A2662" t="s">
        <v>4</v>
      </c>
      <c r="B2662" s="4" t="s">
        <v>5</v>
      </c>
      <c r="C2662" s="4" t="s">
        <v>10</v>
      </c>
      <c r="D2662" s="4" t="s">
        <v>29</v>
      </c>
      <c r="E2662" s="4" t="s">
        <v>29</v>
      </c>
      <c r="F2662" s="4" t="s">
        <v>29</v>
      </c>
      <c r="G2662" s="4" t="s">
        <v>29</v>
      </c>
    </row>
    <row r="2663" spans="1:7">
      <c r="A2663" t="n">
        <v>20303</v>
      </c>
      <c r="B2663" s="58" t="n">
        <v>46</v>
      </c>
      <c r="C2663" s="7" t="n">
        <v>7032</v>
      </c>
      <c r="D2663" s="7" t="n">
        <v>-8.89999961853027</v>
      </c>
      <c r="E2663" s="7" t="n">
        <v>12</v>
      </c>
      <c r="F2663" s="7" t="n">
        <v>-172.039993286133</v>
      </c>
      <c r="G2663" s="7" t="n">
        <v>180</v>
      </c>
    </row>
    <row r="2664" spans="1:7">
      <c r="A2664" t="s">
        <v>4</v>
      </c>
      <c r="B2664" s="4" t="s">
        <v>5</v>
      </c>
      <c r="C2664" s="4" t="s">
        <v>10</v>
      </c>
      <c r="D2664" s="4" t="s">
        <v>29</v>
      </c>
      <c r="E2664" s="4" t="s">
        <v>29</v>
      </c>
      <c r="F2664" s="4" t="s">
        <v>29</v>
      </c>
      <c r="G2664" s="4" t="s">
        <v>29</v>
      </c>
    </row>
    <row r="2665" spans="1:7">
      <c r="A2665" t="n">
        <v>20322</v>
      </c>
      <c r="B2665" s="58" t="n">
        <v>46</v>
      </c>
      <c r="C2665" s="7" t="n">
        <v>61491</v>
      </c>
      <c r="D2665" s="7" t="n">
        <v>-8.3100004196167</v>
      </c>
      <c r="E2665" s="7" t="n">
        <v>12</v>
      </c>
      <c r="F2665" s="7" t="n">
        <v>-170.389999389648</v>
      </c>
      <c r="G2665" s="7" t="n">
        <v>180</v>
      </c>
    </row>
    <row r="2666" spans="1:7">
      <c r="A2666" t="s">
        <v>4</v>
      </c>
      <c r="B2666" s="4" t="s">
        <v>5</v>
      </c>
      <c r="C2666" s="4" t="s">
        <v>10</v>
      </c>
      <c r="D2666" s="4" t="s">
        <v>29</v>
      </c>
      <c r="E2666" s="4" t="s">
        <v>29</v>
      </c>
      <c r="F2666" s="4" t="s">
        <v>29</v>
      </c>
      <c r="G2666" s="4" t="s">
        <v>29</v>
      </c>
    </row>
    <row r="2667" spans="1:7">
      <c r="A2667" t="n">
        <v>20341</v>
      </c>
      <c r="B2667" s="58" t="n">
        <v>46</v>
      </c>
      <c r="C2667" s="7" t="n">
        <v>61492</v>
      </c>
      <c r="D2667" s="7" t="n">
        <v>-9.01000022888184</v>
      </c>
      <c r="E2667" s="7" t="n">
        <v>12</v>
      </c>
      <c r="F2667" s="7" t="n">
        <v>-170.649993896484</v>
      </c>
      <c r="G2667" s="7" t="n">
        <v>180</v>
      </c>
    </row>
    <row r="2668" spans="1:7">
      <c r="A2668" t="s">
        <v>4</v>
      </c>
      <c r="B2668" s="4" t="s">
        <v>5</v>
      </c>
      <c r="C2668" s="4" t="s">
        <v>10</v>
      </c>
      <c r="D2668" s="4" t="s">
        <v>29</v>
      </c>
      <c r="E2668" s="4" t="s">
        <v>29</v>
      </c>
      <c r="F2668" s="4" t="s">
        <v>29</v>
      </c>
      <c r="G2668" s="4" t="s">
        <v>29</v>
      </c>
    </row>
    <row r="2669" spans="1:7">
      <c r="A2669" t="n">
        <v>20360</v>
      </c>
      <c r="B2669" s="58" t="n">
        <v>46</v>
      </c>
      <c r="C2669" s="7" t="n">
        <v>61493</v>
      </c>
      <c r="D2669" s="7" t="n">
        <v>-7.36999988555908</v>
      </c>
      <c r="E2669" s="7" t="n">
        <v>12</v>
      </c>
      <c r="F2669" s="7" t="n">
        <v>-170.119995117188</v>
      </c>
      <c r="G2669" s="7" t="n">
        <v>180</v>
      </c>
    </row>
    <row r="2670" spans="1:7">
      <c r="A2670" t="s">
        <v>4</v>
      </c>
      <c r="B2670" s="4" t="s">
        <v>5</v>
      </c>
      <c r="C2670" s="4" t="s">
        <v>13</v>
      </c>
      <c r="D2670" s="4" t="s">
        <v>13</v>
      </c>
      <c r="E2670" s="4" t="s">
        <v>29</v>
      </c>
      <c r="F2670" s="4" t="s">
        <v>29</v>
      </c>
      <c r="G2670" s="4" t="s">
        <v>29</v>
      </c>
      <c r="H2670" s="4" t="s">
        <v>10</v>
      </c>
    </row>
    <row r="2671" spans="1:7">
      <c r="A2671" t="n">
        <v>20379</v>
      </c>
      <c r="B2671" s="52" t="n">
        <v>45</v>
      </c>
      <c r="C2671" s="7" t="n">
        <v>2</v>
      </c>
      <c r="D2671" s="7" t="n">
        <v>3</v>
      </c>
      <c r="E2671" s="7" t="n">
        <v>-8.47000026702881</v>
      </c>
      <c r="F2671" s="7" t="n">
        <v>15.9799995422363</v>
      </c>
      <c r="G2671" s="7" t="n">
        <v>-173.669998168945</v>
      </c>
      <c r="H2671" s="7" t="n">
        <v>0</v>
      </c>
    </row>
    <row r="2672" spans="1:7">
      <c r="A2672" t="s">
        <v>4</v>
      </c>
      <c r="B2672" s="4" t="s">
        <v>5</v>
      </c>
      <c r="C2672" s="4" t="s">
        <v>13</v>
      </c>
      <c r="D2672" s="4" t="s">
        <v>13</v>
      </c>
      <c r="E2672" s="4" t="s">
        <v>29</v>
      </c>
      <c r="F2672" s="4" t="s">
        <v>29</v>
      </c>
      <c r="G2672" s="4" t="s">
        <v>29</v>
      </c>
      <c r="H2672" s="4" t="s">
        <v>10</v>
      </c>
      <c r="I2672" s="4" t="s">
        <v>13</v>
      </c>
    </row>
    <row r="2673" spans="1:9">
      <c r="A2673" t="n">
        <v>20396</v>
      </c>
      <c r="B2673" s="52" t="n">
        <v>45</v>
      </c>
      <c r="C2673" s="7" t="n">
        <v>4</v>
      </c>
      <c r="D2673" s="7" t="n">
        <v>3</v>
      </c>
      <c r="E2673" s="7" t="n">
        <v>348.380004882813</v>
      </c>
      <c r="F2673" s="7" t="n">
        <v>332.179992675781</v>
      </c>
      <c r="G2673" s="7" t="n">
        <v>0</v>
      </c>
      <c r="H2673" s="7" t="n">
        <v>0</v>
      </c>
      <c r="I2673" s="7" t="n">
        <v>0</v>
      </c>
    </row>
    <row r="2674" spans="1:9">
      <c r="A2674" t="s">
        <v>4</v>
      </c>
      <c r="B2674" s="4" t="s">
        <v>5</v>
      </c>
      <c r="C2674" s="4" t="s">
        <v>13</v>
      </c>
      <c r="D2674" s="4" t="s">
        <v>13</v>
      </c>
      <c r="E2674" s="4" t="s">
        <v>29</v>
      </c>
      <c r="F2674" s="4" t="s">
        <v>10</v>
      </c>
    </row>
    <row r="2675" spans="1:9">
      <c r="A2675" t="n">
        <v>20414</v>
      </c>
      <c r="B2675" s="52" t="n">
        <v>45</v>
      </c>
      <c r="C2675" s="7" t="n">
        <v>5</v>
      </c>
      <c r="D2675" s="7" t="n">
        <v>3</v>
      </c>
      <c r="E2675" s="7" t="n">
        <v>8.39999961853027</v>
      </c>
      <c r="F2675" s="7" t="n">
        <v>0</v>
      </c>
    </row>
    <row r="2676" spans="1:9">
      <c r="A2676" t="s">
        <v>4</v>
      </c>
      <c r="B2676" s="4" t="s">
        <v>5</v>
      </c>
      <c r="C2676" s="4" t="s">
        <v>13</v>
      </c>
      <c r="D2676" s="4" t="s">
        <v>13</v>
      </c>
      <c r="E2676" s="4" t="s">
        <v>29</v>
      </c>
      <c r="F2676" s="4" t="s">
        <v>10</v>
      </c>
    </row>
    <row r="2677" spans="1:9">
      <c r="A2677" t="n">
        <v>20423</v>
      </c>
      <c r="B2677" s="52" t="n">
        <v>45</v>
      </c>
      <c r="C2677" s="7" t="n">
        <v>11</v>
      </c>
      <c r="D2677" s="7" t="n">
        <v>3</v>
      </c>
      <c r="E2677" s="7" t="n">
        <v>38</v>
      </c>
      <c r="F2677" s="7" t="n">
        <v>0</v>
      </c>
    </row>
    <row r="2678" spans="1:9">
      <c r="A2678" t="s">
        <v>4</v>
      </c>
      <c r="B2678" s="4" t="s">
        <v>5</v>
      </c>
      <c r="C2678" s="4" t="s">
        <v>13</v>
      </c>
      <c r="D2678" s="4" t="s">
        <v>13</v>
      </c>
      <c r="E2678" s="4" t="s">
        <v>29</v>
      </c>
      <c r="F2678" s="4" t="s">
        <v>29</v>
      </c>
      <c r="G2678" s="4" t="s">
        <v>29</v>
      </c>
      <c r="H2678" s="4" t="s">
        <v>10</v>
      </c>
    </row>
    <row r="2679" spans="1:9">
      <c r="A2679" t="n">
        <v>20432</v>
      </c>
      <c r="B2679" s="52" t="n">
        <v>45</v>
      </c>
      <c r="C2679" s="7" t="n">
        <v>2</v>
      </c>
      <c r="D2679" s="7" t="n">
        <v>3</v>
      </c>
      <c r="E2679" s="7" t="n">
        <v>-8.47000026702881</v>
      </c>
      <c r="F2679" s="7" t="n">
        <v>14.5500001907349</v>
      </c>
      <c r="G2679" s="7" t="n">
        <v>-173.669998168945</v>
      </c>
      <c r="H2679" s="7" t="n">
        <v>3500</v>
      </c>
    </row>
    <row r="2680" spans="1:9">
      <c r="A2680" t="s">
        <v>4</v>
      </c>
      <c r="B2680" s="4" t="s">
        <v>5</v>
      </c>
      <c r="C2680" s="4" t="s">
        <v>13</v>
      </c>
      <c r="D2680" s="4" t="s">
        <v>13</v>
      </c>
      <c r="E2680" s="4" t="s">
        <v>29</v>
      </c>
      <c r="F2680" s="4" t="s">
        <v>29</v>
      </c>
      <c r="G2680" s="4" t="s">
        <v>29</v>
      </c>
      <c r="H2680" s="4" t="s">
        <v>10</v>
      </c>
      <c r="I2680" s="4" t="s">
        <v>13</v>
      </c>
    </row>
    <row r="2681" spans="1:9">
      <c r="A2681" t="n">
        <v>20449</v>
      </c>
      <c r="B2681" s="52" t="n">
        <v>45</v>
      </c>
      <c r="C2681" s="7" t="n">
        <v>4</v>
      </c>
      <c r="D2681" s="7" t="n">
        <v>3</v>
      </c>
      <c r="E2681" s="7" t="n">
        <v>348.380004882813</v>
      </c>
      <c r="F2681" s="7" t="n">
        <v>343.980010986328</v>
      </c>
      <c r="G2681" s="7" t="n">
        <v>0</v>
      </c>
      <c r="H2681" s="7" t="n">
        <v>3500</v>
      </c>
      <c r="I2681" s="7" t="n">
        <v>1</v>
      </c>
    </row>
    <row r="2682" spans="1:9">
      <c r="A2682" t="s">
        <v>4</v>
      </c>
      <c r="B2682" s="4" t="s">
        <v>5</v>
      </c>
      <c r="C2682" s="4" t="s">
        <v>13</v>
      </c>
      <c r="D2682" s="4" t="s">
        <v>13</v>
      </c>
      <c r="E2682" s="4" t="s">
        <v>29</v>
      </c>
      <c r="F2682" s="4" t="s">
        <v>10</v>
      </c>
    </row>
    <row r="2683" spans="1:9">
      <c r="A2683" t="n">
        <v>20467</v>
      </c>
      <c r="B2683" s="52" t="n">
        <v>45</v>
      </c>
      <c r="C2683" s="7" t="n">
        <v>5</v>
      </c>
      <c r="D2683" s="7" t="n">
        <v>3</v>
      </c>
      <c r="E2683" s="7" t="n">
        <v>8.39999961853027</v>
      </c>
      <c r="F2683" s="7" t="n">
        <v>3500</v>
      </c>
    </row>
    <row r="2684" spans="1:9">
      <c r="A2684" t="s">
        <v>4</v>
      </c>
      <c r="B2684" s="4" t="s">
        <v>5</v>
      </c>
      <c r="C2684" s="4" t="s">
        <v>13</v>
      </c>
      <c r="D2684" s="4" t="s">
        <v>13</v>
      </c>
      <c r="E2684" s="4" t="s">
        <v>29</v>
      </c>
      <c r="F2684" s="4" t="s">
        <v>10</v>
      </c>
    </row>
    <row r="2685" spans="1:9">
      <c r="A2685" t="n">
        <v>20476</v>
      </c>
      <c r="B2685" s="52" t="n">
        <v>45</v>
      </c>
      <c r="C2685" s="7" t="n">
        <v>11</v>
      </c>
      <c r="D2685" s="7" t="n">
        <v>3</v>
      </c>
      <c r="E2685" s="7" t="n">
        <v>38</v>
      </c>
      <c r="F2685" s="7" t="n">
        <v>3500</v>
      </c>
    </row>
    <row r="2686" spans="1:9">
      <c r="A2686" t="s">
        <v>4</v>
      </c>
      <c r="B2686" s="4" t="s">
        <v>5</v>
      </c>
      <c r="C2686" s="4" t="s">
        <v>13</v>
      </c>
      <c r="D2686" s="4" t="s">
        <v>6</v>
      </c>
      <c r="E2686" s="4" t="s">
        <v>10</v>
      </c>
    </row>
    <row r="2687" spans="1:9">
      <c r="A2687" t="n">
        <v>20485</v>
      </c>
      <c r="B2687" s="25" t="n">
        <v>94</v>
      </c>
      <c r="C2687" s="7" t="n">
        <v>0</v>
      </c>
      <c r="D2687" s="7" t="s">
        <v>68</v>
      </c>
      <c r="E2687" s="7" t="n">
        <v>16</v>
      </c>
    </row>
    <row r="2688" spans="1:9">
      <c r="A2688" t="s">
        <v>4</v>
      </c>
      <c r="B2688" s="4" t="s">
        <v>5</v>
      </c>
      <c r="C2688" s="4" t="s">
        <v>13</v>
      </c>
      <c r="D2688" s="4" t="s">
        <v>6</v>
      </c>
      <c r="E2688" s="4" t="s">
        <v>10</v>
      </c>
    </row>
    <row r="2689" spans="1:9">
      <c r="A2689" t="n">
        <v>20496</v>
      </c>
      <c r="B2689" s="25" t="n">
        <v>94</v>
      </c>
      <c r="C2689" s="7" t="n">
        <v>0</v>
      </c>
      <c r="D2689" s="7" t="s">
        <v>68</v>
      </c>
      <c r="E2689" s="7" t="n">
        <v>512</v>
      </c>
    </row>
    <row r="2690" spans="1:9">
      <c r="A2690" t="s">
        <v>4</v>
      </c>
      <c r="B2690" s="4" t="s">
        <v>5</v>
      </c>
      <c r="C2690" s="4" t="s">
        <v>6</v>
      </c>
      <c r="D2690" s="4" t="s">
        <v>6</v>
      </c>
    </row>
    <row r="2691" spans="1:9">
      <c r="A2691" t="n">
        <v>20507</v>
      </c>
      <c r="B2691" s="22" t="n">
        <v>70</v>
      </c>
      <c r="C2691" s="7" t="s">
        <v>68</v>
      </c>
      <c r="D2691" s="7" t="s">
        <v>61</v>
      </c>
    </row>
    <row r="2692" spans="1:9">
      <c r="A2692" t="s">
        <v>4</v>
      </c>
      <c r="B2692" s="4" t="s">
        <v>5</v>
      </c>
      <c r="C2692" s="4" t="s">
        <v>13</v>
      </c>
      <c r="D2692" s="4" t="s">
        <v>10</v>
      </c>
      <c r="E2692" s="4" t="s">
        <v>29</v>
      </c>
    </row>
    <row r="2693" spans="1:9">
      <c r="A2693" t="n">
        <v>20520</v>
      </c>
      <c r="B2693" s="37" t="n">
        <v>58</v>
      </c>
      <c r="C2693" s="7" t="n">
        <v>100</v>
      </c>
      <c r="D2693" s="7" t="n">
        <v>1000</v>
      </c>
      <c r="E2693" s="7" t="n">
        <v>1</v>
      </c>
    </row>
    <row r="2694" spans="1:9">
      <c r="A2694" t="s">
        <v>4</v>
      </c>
      <c r="B2694" s="4" t="s">
        <v>5</v>
      </c>
      <c r="C2694" s="4" t="s">
        <v>13</v>
      </c>
      <c r="D2694" s="4" t="s">
        <v>10</v>
      </c>
    </row>
    <row r="2695" spans="1:9">
      <c r="A2695" t="n">
        <v>20528</v>
      </c>
      <c r="B2695" s="37" t="n">
        <v>58</v>
      </c>
      <c r="C2695" s="7" t="n">
        <v>255</v>
      </c>
      <c r="D2695" s="7" t="n">
        <v>0</v>
      </c>
    </row>
    <row r="2696" spans="1:9">
      <c r="A2696" t="s">
        <v>4</v>
      </c>
      <c r="B2696" s="4" t="s">
        <v>5</v>
      </c>
      <c r="C2696" s="4" t="s">
        <v>13</v>
      </c>
      <c r="D2696" s="4" t="s">
        <v>10</v>
      </c>
    </row>
    <row r="2697" spans="1:9">
      <c r="A2697" t="n">
        <v>20532</v>
      </c>
      <c r="B2697" s="52" t="n">
        <v>45</v>
      </c>
      <c r="C2697" s="7" t="n">
        <v>7</v>
      </c>
      <c r="D2697" s="7" t="n">
        <v>255</v>
      </c>
    </row>
    <row r="2698" spans="1:9">
      <c r="A2698" t="s">
        <v>4</v>
      </c>
      <c r="B2698" s="4" t="s">
        <v>5</v>
      </c>
      <c r="C2698" s="4" t="s">
        <v>13</v>
      </c>
      <c r="D2698" s="4" t="s">
        <v>10</v>
      </c>
      <c r="E2698" s="4" t="s">
        <v>13</v>
      </c>
      <c r="F2698" s="4" t="s">
        <v>10</v>
      </c>
      <c r="G2698" s="4" t="s">
        <v>13</v>
      </c>
      <c r="H2698" s="4" t="s">
        <v>13</v>
      </c>
      <c r="I2698" s="4" t="s">
        <v>10</v>
      </c>
      <c r="J2698" s="4" t="s">
        <v>13</v>
      </c>
      <c r="K2698" s="4" t="s">
        <v>13</v>
      </c>
      <c r="L2698" s="4" t="s">
        <v>22</v>
      </c>
    </row>
    <row r="2699" spans="1:9">
      <c r="A2699" t="n">
        <v>20536</v>
      </c>
      <c r="B2699" s="10" t="n">
        <v>5</v>
      </c>
      <c r="C2699" s="7" t="n">
        <v>30</v>
      </c>
      <c r="D2699" s="7" t="n">
        <v>8471</v>
      </c>
      <c r="E2699" s="7" t="n">
        <v>30</v>
      </c>
      <c r="F2699" s="7" t="n">
        <v>8483</v>
      </c>
      <c r="G2699" s="7" t="n">
        <v>11</v>
      </c>
      <c r="H2699" s="7" t="n">
        <v>30</v>
      </c>
      <c r="I2699" s="7" t="n">
        <v>8501</v>
      </c>
      <c r="J2699" s="7" t="n">
        <v>11</v>
      </c>
      <c r="K2699" s="7" t="n">
        <v>1</v>
      </c>
      <c r="L2699" s="11" t="n">
        <f t="normal" ca="1">A2711</f>
        <v>0</v>
      </c>
    </row>
    <row r="2700" spans="1:9">
      <c r="A2700" t="s">
        <v>4</v>
      </c>
      <c r="B2700" s="4" t="s">
        <v>5</v>
      </c>
      <c r="C2700" s="4" t="s">
        <v>13</v>
      </c>
      <c r="D2700" s="4" t="s">
        <v>10</v>
      </c>
      <c r="E2700" s="4" t="s">
        <v>6</v>
      </c>
    </row>
    <row r="2701" spans="1:9">
      <c r="A2701" t="n">
        <v>20553</v>
      </c>
      <c r="B2701" s="53" t="n">
        <v>51</v>
      </c>
      <c r="C2701" s="7" t="n">
        <v>4</v>
      </c>
      <c r="D2701" s="7" t="n">
        <v>0</v>
      </c>
      <c r="E2701" s="7" t="s">
        <v>109</v>
      </c>
    </row>
    <row r="2702" spans="1:9">
      <c r="A2702" t="s">
        <v>4</v>
      </c>
      <c r="B2702" s="4" t="s">
        <v>5</v>
      </c>
      <c r="C2702" s="4" t="s">
        <v>10</v>
      </c>
    </row>
    <row r="2703" spans="1:9">
      <c r="A2703" t="n">
        <v>20566</v>
      </c>
      <c r="B2703" s="41" t="n">
        <v>16</v>
      </c>
      <c r="C2703" s="7" t="n">
        <v>0</v>
      </c>
    </row>
    <row r="2704" spans="1:9">
      <c r="A2704" t="s">
        <v>4</v>
      </c>
      <c r="B2704" s="4" t="s">
        <v>5</v>
      </c>
      <c r="C2704" s="4" t="s">
        <v>10</v>
      </c>
      <c r="D2704" s="4" t="s">
        <v>77</v>
      </c>
      <c r="E2704" s="4" t="s">
        <v>13</v>
      </c>
      <c r="F2704" s="4" t="s">
        <v>13</v>
      </c>
      <c r="G2704" s="4" t="s">
        <v>77</v>
      </c>
      <c r="H2704" s="4" t="s">
        <v>13</v>
      </c>
      <c r="I2704" s="4" t="s">
        <v>13</v>
      </c>
      <c r="J2704" s="4" t="s">
        <v>77</v>
      </c>
      <c r="K2704" s="4" t="s">
        <v>13</v>
      </c>
      <c r="L2704" s="4" t="s">
        <v>13</v>
      </c>
    </row>
    <row r="2705" spans="1:12">
      <c r="A2705" t="n">
        <v>20569</v>
      </c>
      <c r="B2705" s="54" t="n">
        <v>26</v>
      </c>
      <c r="C2705" s="7" t="n">
        <v>0</v>
      </c>
      <c r="D2705" s="7" t="s">
        <v>236</v>
      </c>
      <c r="E2705" s="7" t="n">
        <v>2</v>
      </c>
      <c r="F2705" s="7" t="n">
        <v>3</v>
      </c>
      <c r="G2705" s="7" t="s">
        <v>237</v>
      </c>
      <c r="H2705" s="7" t="n">
        <v>2</v>
      </c>
      <c r="I2705" s="7" t="n">
        <v>3</v>
      </c>
      <c r="J2705" s="7" t="s">
        <v>238</v>
      </c>
      <c r="K2705" s="7" t="n">
        <v>2</v>
      </c>
      <c r="L2705" s="7" t="n">
        <v>0</v>
      </c>
    </row>
    <row r="2706" spans="1:12">
      <c r="A2706" t="s">
        <v>4</v>
      </c>
      <c r="B2706" s="4" t="s">
        <v>5</v>
      </c>
    </row>
    <row r="2707" spans="1:12">
      <c r="A2707" t="n">
        <v>20788</v>
      </c>
      <c r="B2707" s="34" t="n">
        <v>28</v>
      </c>
    </row>
    <row r="2708" spans="1:12">
      <c r="A2708" t="s">
        <v>4</v>
      </c>
      <c r="B2708" s="4" t="s">
        <v>5</v>
      </c>
      <c r="C2708" s="4" t="s">
        <v>22</v>
      </c>
    </row>
    <row r="2709" spans="1:12">
      <c r="A2709" t="n">
        <v>20789</v>
      </c>
      <c r="B2709" s="21" t="n">
        <v>3</v>
      </c>
      <c r="C2709" s="11" t="n">
        <f t="normal" ca="1">A2719</f>
        <v>0</v>
      </c>
    </row>
    <row r="2710" spans="1:12">
      <c r="A2710" t="s">
        <v>4</v>
      </c>
      <c r="B2710" s="4" t="s">
        <v>5</v>
      </c>
      <c r="C2710" s="4" t="s">
        <v>13</v>
      </c>
      <c r="D2710" s="4" t="s">
        <v>10</v>
      </c>
      <c r="E2710" s="4" t="s">
        <v>6</v>
      </c>
    </row>
    <row r="2711" spans="1:12">
      <c r="A2711" t="n">
        <v>20794</v>
      </c>
      <c r="B2711" s="53" t="n">
        <v>51</v>
      </c>
      <c r="C2711" s="7" t="n">
        <v>4</v>
      </c>
      <c r="D2711" s="7" t="n">
        <v>0</v>
      </c>
      <c r="E2711" s="7" t="s">
        <v>109</v>
      </c>
    </row>
    <row r="2712" spans="1:12">
      <c r="A2712" t="s">
        <v>4</v>
      </c>
      <c r="B2712" s="4" t="s">
        <v>5</v>
      </c>
      <c r="C2712" s="4" t="s">
        <v>10</v>
      </c>
    </row>
    <row r="2713" spans="1:12">
      <c r="A2713" t="n">
        <v>20807</v>
      </c>
      <c r="B2713" s="41" t="n">
        <v>16</v>
      </c>
      <c r="C2713" s="7" t="n">
        <v>0</v>
      </c>
    </row>
    <row r="2714" spans="1:12">
      <c r="A2714" t="s">
        <v>4</v>
      </c>
      <c r="B2714" s="4" t="s">
        <v>5</v>
      </c>
      <c r="C2714" s="4" t="s">
        <v>10</v>
      </c>
      <c r="D2714" s="4" t="s">
        <v>77</v>
      </c>
      <c r="E2714" s="4" t="s">
        <v>13</v>
      </c>
      <c r="F2714" s="4" t="s">
        <v>13</v>
      </c>
    </row>
    <row r="2715" spans="1:12">
      <c r="A2715" t="n">
        <v>20810</v>
      </c>
      <c r="B2715" s="54" t="n">
        <v>26</v>
      </c>
      <c r="C2715" s="7" t="n">
        <v>0</v>
      </c>
      <c r="D2715" s="7" t="s">
        <v>239</v>
      </c>
      <c r="E2715" s="7" t="n">
        <v>2</v>
      </c>
      <c r="F2715" s="7" t="n">
        <v>0</v>
      </c>
    </row>
    <row r="2716" spans="1:12">
      <c r="A2716" t="s">
        <v>4</v>
      </c>
      <c r="B2716" s="4" t="s">
        <v>5</v>
      </c>
    </row>
    <row r="2717" spans="1:12">
      <c r="A2717" t="n">
        <v>20841</v>
      </c>
      <c r="B2717" s="34" t="n">
        <v>28</v>
      </c>
    </row>
    <row r="2718" spans="1:12">
      <c r="A2718" t="s">
        <v>4</v>
      </c>
      <c r="B2718" s="4" t="s">
        <v>5</v>
      </c>
      <c r="C2718" s="4" t="s">
        <v>13</v>
      </c>
      <c r="D2718" s="4" t="s">
        <v>10</v>
      </c>
      <c r="E2718" s="4" t="s">
        <v>6</v>
      </c>
    </row>
    <row r="2719" spans="1:12">
      <c r="A2719" t="n">
        <v>20842</v>
      </c>
      <c r="B2719" s="53" t="n">
        <v>51</v>
      </c>
      <c r="C2719" s="7" t="n">
        <v>4</v>
      </c>
      <c r="D2719" s="7" t="n">
        <v>7032</v>
      </c>
      <c r="E2719" s="7" t="s">
        <v>109</v>
      </c>
    </row>
    <row r="2720" spans="1:12">
      <c r="A2720" t="s">
        <v>4</v>
      </c>
      <c r="B2720" s="4" t="s">
        <v>5</v>
      </c>
      <c r="C2720" s="4" t="s">
        <v>10</v>
      </c>
    </row>
    <row r="2721" spans="1:12">
      <c r="A2721" t="n">
        <v>20855</v>
      </c>
      <c r="B2721" s="41" t="n">
        <v>16</v>
      </c>
      <c r="C2721" s="7" t="n">
        <v>0</v>
      </c>
    </row>
    <row r="2722" spans="1:12">
      <c r="A2722" t="s">
        <v>4</v>
      </c>
      <c r="B2722" s="4" t="s">
        <v>5</v>
      </c>
      <c r="C2722" s="4" t="s">
        <v>10</v>
      </c>
      <c r="D2722" s="4" t="s">
        <v>77</v>
      </c>
      <c r="E2722" s="4" t="s">
        <v>13</v>
      </c>
      <c r="F2722" s="4" t="s">
        <v>13</v>
      </c>
    </row>
    <row r="2723" spans="1:12">
      <c r="A2723" t="n">
        <v>20858</v>
      </c>
      <c r="B2723" s="54" t="n">
        <v>26</v>
      </c>
      <c r="C2723" s="7" t="n">
        <v>7032</v>
      </c>
      <c r="D2723" s="7" t="s">
        <v>240</v>
      </c>
      <c r="E2723" s="7" t="n">
        <v>2</v>
      </c>
      <c r="F2723" s="7" t="n">
        <v>0</v>
      </c>
    </row>
    <row r="2724" spans="1:12">
      <c r="A2724" t="s">
        <v>4</v>
      </c>
      <c r="B2724" s="4" t="s">
        <v>5</v>
      </c>
    </row>
    <row r="2725" spans="1:12">
      <c r="A2725" t="n">
        <v>20893</v>
      </c>
      <c r="B2725" s="34" t="n">
        <v>28</v>
      </c>
    </row>
    <row r="2726" spans="1:12">
      <c r="A2726" t="s">
        <v>4</v>
      </c>
      <c r="B2726" s="4" t="s">
        <v>5</v>
      </c>
      <c r="C2726" s="4" t="s">
        <v>10</v>
      </c>
      <c r="D2726" s="4" t="s">
        <v>13</v>
      </c>
    </row>
    <row r="2727" spans="1:12">
      <c r="A2727" t="n">
        <v>20894</v>
      </c>
      <c r="B2727" s="68" t="n">
        <v>89</v>
      </c>
      <c r="C2727" s="7" t="n">
        <v>65533</v>
      </c>
      <c r="D2727" s="7" t="n">
        <v>1</v>
      </c>
    </row>
    <row r="2728" spans="1:12">
      <c r="A2728" t="s">
        <v>4</v>
      </c>
      <c r="B2728" s="4" t="s">
        <v>5</v>
      </c>
      <c r="C2728" s="4" t="s">
        <v>10</v>
      </c>
      <c r="D2728" s="4" t="s">
        <v>10</v>
      </c>
      <c r="E2728" s="4" t="s">
        <v>29</v>
      </c>
      <c r="F2728" s="4" t="s">
        <v>29</v>
      </c>
      <c r="G2728" s="4" t="s">
        <v>29</v>
      </c>
      <c r="H2728" s="4" t="s">
        <v>29</v>
      </c>
      <c r="I2728" s="4" t="s">
        <v>13</v>
      </c>
      <c r="J2728" s="4" t="s">
        <v>10</v>
      </c>
    </row>
    <row r="2729" spans="1:12">
      <c r="A2729" t="n">
        <v>20898</v>
      </c>
      <c r="B2729" s="60" t="n">
        <v>55</v>
      </c>
      <c r="C2729" s="7" t="n">
        <v>7032</v>
      </c>
      <c r="D2729" s="7" t="n">
        <v>65533</v>
      </c>
      <c r="E2729" s="7" t="n">
        <v>-7.94999980926514</v>
      </c>
      <c r="F2729" s="7" t="n">
        <v>12</v>
      </c>
      <c r="G2729" s="7" t="n">
        <v>-173.600006103516</v>
      </c>
      <c r="H2729" s="7" t="n">
        <v>0.899999976158142</v>
      </c>
      <c r="I2729" s="7" t="n">
        <v>1</v>
      </c>
      <c r="J2729" s="7" t="n">
        <v>0</v>
      </c>
    </row>
    <row r="2730" spans="1:12">
      <c r="A2730" t="s">
        <v>4</v>
      </c>
      <c r="B2730" s="4" t="s">
        <v>5</v>
      </c>
      <c r="C2730" s="4" t="s">
        <v>13</v>
      </c>
      <c r="D2730" s="4" t="s">
        <v>10</v>
      </c>
      <c r="E2730" s="4" t="s">
        <v>6</v>
      </c>
    </row>
    <row r="2731" spans="1:12">
      <c r="A2731" t="n">
        <v>20922</v>
      </c>
      <c r="B2731" s="53" t="n">
        <v>51</v>
      </c>
      <c r="C2731" s="7" t="n">
        <v>4</v>
      </c>
      <c r="D2731" s="7" t="n">
        <v>5</v>
      </c>
      <c r="E2731" s="7" t="s">
        <v>177</v>
      </c>
    </row>
    <row r="2732" spans="1:12">
      <c r="A2732" t="s">
        <v>4</v>
      </c>
      <c r="B2732" s="4" t="s">
        <v>5</v>
      </c>
      <c r="C2732" s="4" t="s">
        <v>10</v>
      </c>
    </row>
    <row r="2733" spans="1:12">
      <c r="A2733" t="n">
        <v>20936</v>
      </c>
      <c r="B2733" s="41" t="n">
        <v>16</v>
      </c>
      <c r="C2733" s="7" t="n">
        <v>0</v>
      </c>
    </row>
    <row r="2734" spans="1:12">
      <c r="A2734" t="s">
        <v>4</v>
      </c>
      <c r="B2734" s="4" t="s">
        <v>5</v>
      </c>
      <c r="C2734" s="4" t="s">
        <v>10</v>
      </c>
      <c r="D2734" s="4" t="s">
        <v>77</v>
      </c>
      <c r="E2734" s="4" t="s">
        <v>13</v>
      </c>
      <c r="F2734" s="4" t="s">
        <v>13</v>
      </c>
      <c r="G2734" s="4" t="s">
        <v>13</v>
      </c>
    </row>
    <row r="2735" spans="1:12">
      <c r="A2735" t="n">
        <v>20939</v>
      </c>
      <c r="B2735" s="54" t="n">
        <v>26</v>
      </c>
      <c r="C2735" s="7" t="n">
        <v>5</v>
      </c>
      <c r="D2735" s="7" t="s">
        <v>241</v>
      </c>
      <c r="E2735" s="7" t="n">
        <v>8</v>
      </c>
      <c r="F2735" s="7" t="n">
        <v>2</v>
      </c>
      <c r="G2735" s="7" t="n">
        <v>0</v>
      </c>
    </row>
    <row r="2736" spans="1:12">
      <c r="A2736" t="s">
        <v>4</v>
      </c>
      <c r="B2736" s="4" t="s">
        <v>5</v>
      </c>
      <c r="C2736" s="4" t="s">
        <v>10</v>
      </c>
    </row>
    <row r="2737" spans="1:10">
      <c r="A2737" t="n">
        <v>20960</v>
      </c>
      <c r="B2737" s="41" t="n">
        <v>16</v>
      </c>
      <c r="C2737" s="7" t="n">
        <v>1200</v>
      </c>
    </row>
    <row r="2738" spans="1:10">
      <c r="A2738" t="s">
        <v>4</v>
      </c>
      <c r="B2738" s="4" t="s">
        <v>5</v>
      </c>
      <c r="C2738" s="4" t="s">
        <v>10</v>
      </c>
      <c r="D2738" s="4" t="s">
        <v>13</v>
      </c>
    </row>
    <row r="2739" spans="1:10">
      <c r="A2739" t="n">
        <v>20963</v>
      </c>
      <c r="B2739" s="68" t="n">
        <v>89</v>
      </c>
      <c r="C2739" s="7" t="n">
        <v>65533</v>
      </c>
      <c r="D2739" s="7" t="n">
        <v>0</v>
      </c>
    </row>
    <row r="2740" spans="1:10">
      <c r="A2740" t="s">
        <v>4</v>
      </c>
      <c r="B2740" s="4" t="s">
        <v>5</v>
      </c>
      <c r="C2740" s="4" t="s">
        <v>10</v>
      </c>
      <c r="D2740" s="4" t="s">
        <v>13</v>
      </c>
    </row>
    <row r="2741" spans="1:10">
      <c r="A2741" t="n">
        <v>20967</v>
      </c>
      <c r="B2741" s="68" t="n">
        <v>89</v>
      </c>
      <c r="C2741" s="7" t="n">
        <v>65533</v>
      </c>
      <c r="D2741" s="7" t="n">
        <v>1</v>
      </c>
    </row>
    <row r="2742" spans="1:10">
      <c r="A2742" t="s">
        <v>4</v>
      </c>
      <c r="B2742" s="4" t="s">
        <v>5</v>
      </c>
      <c r="C2742" s="4" t="s">
        <v>13</v>
      </c>
      <c r="D2742" s="4" t="s">
        <v>10</v>
      </c>
      <c r="E2742" s="4" t="s">
        <v>29</v>
      </c>
    </row>
    <row r="2743" spans="1:10">
      <c r="A2743" t="n">
        <v>20971</v>
      </c>
      <c r="B2743" s="37" t="n">
        <v>58</v>
      </c>
      <c r="C2743" s="7" t="n">
        <v>101</v>
      </c>
      <c r="D2743" s="7" t="n">
        <v>300</v>
      </c>
      <c r="E2743" s="7" t="n">
        <v>1</v>
      </c>
    </row>
    <row r="2744" spans="1:10">
      <c r="A2744" t="s">
        <v>4</v>
      </c>
      <c r="B2744" s="4" t="s">
        <v>5</v>
      </c>
      <c r="C2744" s="4" t="s">
        <v>13</v>
      </c>
      <c r="D2744" s="4" t="s">
        <v>10</v>
      </c>
    </row>
    <row r="2745" spans="1:10">
      <c r="A2745" t="n">
        <v>20979</v>
      </c>
      <c r="B2745" s="37" t="n">
        <v>58</v>
      </c>
      <c r="C2745" s="7" t="n">
        <v>254</v>
      </c>
      <c r="D2745" s="7" t="n">
        <v>0</v>
      </c>
    </row>
    <row r="2746" spans="1:10">
      <c r="A2746" t="s">
        <v>4</v>
      </c>
      <c r="B2746" s="4" t="s">
        <v>5</v>
      </c>
      <c r="C2746" s="4" t="s">
        <v>13</v>
      </c>
      <c r="D2746" s="4" t="s">
        <v>6</v>
      </c>
      <c r="E2746" s="4" t="s">
        <v>10</v>
      </c>
    </row>
    <row r="2747" spans="1:10">
      <c r="A2747" t="n">
        <v>20983</v>
      </c>
      <c r="B2747" s="25" t="n">
        <v>94</v>
      </c>
      <c r="C2747" s="7" t="n">
        <v>1</v>
      </c>
      <c r="D2747" s="7" t="s">
        <v>68</v>
      </c>
      <c r="E2747" s="7" t="n">
        <v>1</v>
      </c>
    </row>
    <row r="2748" spans="1:10">
      <c r="A2748" t="s">
        <v>4</v>
      </c>
      <c r="B2748" s="4" t="s">
        <v>5</v>
      </c>
      <c r="C2748" s="4" t="s">
        <v>13</v>
      </c>
      <c r="D2748" s="4" t="s">
        <v>6</v>
      </c>
      <c r="E2748" s="4" t="s">
        <v>10</v>
      </c>
    </row>
    <row r="2749" spans="1:10">
      <c r="A2749" t="n">
        <v>20994</v>
      </c>
      <c r="B2749" s="25" t="n">
        <v>94</v>
      </c>
      <c r="C2749" s="7" t="n">
        <v>1</v>
      </c>
      <c r="D2749" s="7" t="s">
        <v>68</v>
      </c>
      <c r="E2749" s="7" t="n">
        <v>2</v>
      </c>
    </row>
    <row r="2750" spans="1:10">
      <c r="A2750" t="s">
        <v>4</v>
      </c>
      <c r="B2750" s="4" t="s">
        <v>5</v>
      </c>
      <c r="C2750" s="4" t="s">
        <v>13</v>
      </c>
      <c r="D2750" s="4" t="s">
        <v>6</v>
      </c>
      <c r="E2750" s="4" t="s">
        <v>10</v>
      </c>
    </row>
    <row r="2751" spans="1:10">
      <c r="A2751" t="n">
        <v>21005</v>
      </c>
      <c r="B2751" s="25" t="n">
        <v>94</v>
      </c>
      <c r="C2751" s="7" t="n">
        <v>0</v>
      </c>
      <c r="D2751" s="7" t="s">
        <v>68</v>
      </c>
      <c r="E2751" s="7" t="n">
        <v>4</v>
      </c>
    </row>
    <row r="2752" spans="1:10">
      <c r="A2752" t="s">
        <v>4</v>
      </c>
      <c r="B2752" s="4" t="s">
        <v>5</v>
      </c>
      <c r="C2752" s="4" t="s">
        <v>13</v>
      </c>
      <c r="D2752" s="4" t="s">
        <v>13</v>
      </c>
      <c r="E2752" s="4" t="s">
        <v>29</v>
      </c>
      <c r="F2752" s="4" t="s">
        <v>29</v>
      </c>
      <c r="G2752" s="4" t="s">
        <v>29</v>
      </c>
      <c r="H2752" s="4" t="s">
        <v>10</v>
      </c>
    </row>
    <row r="2753" spans="1:8">
      <c r="A2753" t="n">
        <v>21016</v>
      </c>
      <c r="B2753" s="52" t="n">
        <v>45</v>
      </c>
      <c r="C2753" s="7" t="n">
        <v>2</v>
      </c>
      <c r="D2753" s="7" t="n">
        <v>3</v>
      </c>
      <c r="E2753" s="7" t="n">
        <v>-7.94999980926514</v>
      </c>
      <c r="F2753" s="7" t="n">
        <v>12.3500003814697</v>
      </c>
      <c r="G2753" s="7" t="n">
        <v>-173.800003051758</v>
      </c>
      <c r="H2753" s="7" t="n">
        <v>0</v>
      </c>
    </row>
    <row r="2754" spans="1:8">
      <c r="A2754" t="s">
        <v>4</v>
      </c>
      <c r="B2754" s="4" t="s">
        <v>5</v>
      </c>
      <c r="C2754" s="4" t="s">
        <v>13</v>
      </c>
      <c r="D2754" s="4" t="s">
        <v>13</v>
      </c>
      <c r="E2754" s="4" t="s">
        <v>29</v>
      </c>
      <c r="F2754" s="4" t="s">
        <v>29</v>
      </c>
      <c r="G2754" s="4" t="s">
        <v>29</v>
      </c>
      <c r="H2754" s="4" t="s">
        <v>10</v>
      </c>
      <c r="I2754" s="4" t="s">
        <v>13</v>
      </c>
    </row>
    <row r="2755" spans="1:8">
      <c r="A2755" t="n">
        <v>21033</v>
      </c>
      <c r="B2755" s="52" t="n">
        <v>45</v>
      </c>
      <c r="C2755" s="7" t="n">
        <v>4</v>
      </c>
      <c r="D2755" s="7" t="n">
        <v>3</v>
      </c>
      <c r="E2755" s="7" t="n">
        <v>3.71000003814697</v>
      </c>
      <c r="F2755" s="7" t="n">
        <v>157.820007324219</v>
      </c>
      <c r="G2755" s="7" t="n">
        <v>0</v>
      </c>
      <c r="H2755" s="7" t="n">
        <v>0</v>
      </c>
      <c r="I2755" s="7" t="n">
        <v>0</v>
      </c>
    </row>
    <row r="2756" spans="1:8">
      <c r="A2756" t="s">
        <v>4</v>
      </c>
      <c r="B2756" s="4" t="s">
        <v>5</v>
      </c>
      <c r="C2756" s="4" t="s">
        <v>13</v>
      </c>
      <c r="D2756" s="4" t="s">
        <v>13</v>
      </c>
      <c r="E2756" s="4" t="s">
        <v>29</v>
      </c>
      <c r="F2756" s="4" t="s">
        <v>10</v>
      </c>
    </row>
    <row r="2757" spans="1:8">
      <c r="A2757" t="n">
        <v>21051</v>
      </c>
      <c r="B2757" s="52" t="n">
        <v>45</v>
      </c>
      <c r="C2757" s="7" t="n">
        <v>5</v>
      </c>
      <c r="D2757" s="7" t="n">
        <v>3</v>
      </c>
      <c r="E2757" s="7" t="n">
        <v>1.39999997615814</v>
      </c>
      <c r="F2757" s="7" t="n">
        <v>0</v>
      </c>
    </row>
    <row r="2758" spans="1:8">
      <c r="A2758" t="s">
        <v>4</v>
      </c>
      <c r="B2758" s="4" t="s">
        <v>5</v>
      </c>
      <c r="C2758" s="4" t="s">
        <v>13</v>
      </c>
      <c r="D2758" s="4" t="s">
        <v>13</v>
      </c>
      <c r="E2758" s="4" t="s">
        <v>29</v>
      </c>
      <c r="F2758" s="4" t="s">
        <v>10</v>
      </c>
    </row>
    <row r="2759" spans="1:8">
      <c r="A2759" t="n">
        <v>21060</v>
      </c>
      <c r="B2759" s="52" t="n">
        <v>45</v>
      </c>
      <c r="C2759" s="7" t="n">
        <v>11</v>
      </c>
      <c r="D2759" s="7" t="n">
        <v>3</v>
      </c>
      <c r="E2759" s="7" t="n">
        <v>38</v>
      </c>
      <c r="F2759" s="7" t="n">
        <v>0</v>
      </c>
    </row>
    <row r="2760" spans="1:8">
      <c r="A2760" t="s">
        <v>4</v>
      </c>
      <c r="B2760" s="4" t="s">
        <v>5</v>
      </c>
      <c r="C2760" s="4" t="s">
        <v>13</v>
      </c>
      <c r="D2760" s="4" t="s">
        <v>13</v>
      </c>
      <c r="E2760" s="4" t="s">
        <v>29</v>
      </c>
      <c r="F2760" s="4" t="s">
        <v>29</v>
      </c>
      <c r="G2760" s="4" t="s">
        <v>29</v>
      </c>
      <c r="H2760" s="4" t="s">
        <v>10</v>
      </c>
    </row>
    <row r="2761" spans="1:8">
      <c r="A2761" t="n">
        <v>21069</v>
      </c>
      <c r="B2761" s="52" t="n">
        <v>45</v>
      </c>
      <c r="C2761" s="7" t="n">
        <v>2</v>
      </c>
      <c r="D2761" s="7" t="n">
        <v>3</v>
      </c>
      <c r="E2761" s="7" t="n">
        <v>-7.94999980926514</v>
      </c>
      <c r="F2761" s="7" t="n">
        <v>12.3500003814697</v>
      </c>
      <c r="G2761" s="7" t="n">
        <v>-173.800003051758</v>
      </c>
      <c r="H2761" s="7" t="n">
        <v>4000</v>
      </c>
    </row>
    <row r="2762" spans="1:8">
      <c r="A2762" t="s">
        <v>4</v>
      </c>
      <c r="B2762" s="4" t="s">
        <v>5</v>
      </c>
      <c r="C2762" s="4" t="s">
        <v>13</v>
      </c>
      <c r="D2762" s="4" t="s">
        <v>13</v>
      </c>
      <c r="E2762" s="4" t="s">
        <v>29</v>
      </c>
      <c r="F2762" s="4" t="s">
        <v>29</v>
      </c>
      <c r="G2762" s="4" t="s">
        <v>29</v>
      </c>
      <c r="H2762" s="4" t="s">
        <v>10</v>
      </c>
      <c r="I2762" s="4" t="s">
        <v>13</v>
      </c>
    </row>
    <row r="2763" spans="1:8">
      <c r="A2763" t="n">
        <v>21086</v>
      </c>
      <c r="B2763" s="52" t="n">
        <v>45</v>
      </c>
      <c r="C2763" s="7" t="n">
        <v>4</v>
      </c>
      <c r="D2763" s="7" t="n">
        <v>3</v>
      </c>
      <c r="E2763" s="7" t="n">
        <v>16.8500003814697</v>
      </c>
      <c r="F2763" s="7" t="n">
        <v>173.600006103516</v>
      </c>
      <c r="G2763" s="7" t="n">
        <v>0</v>
      </c>
      <c r="H2763" s="7" t="n">
        <v>4000</v>
      </c>
      <c r="I2763" s="7" t="n">
        <v>1</v>
      </c>
    </row>
    <row r="2764" spans="1:8">
      <c r="A2764" t="s">
        <v>4</v>
      </c>
      <c r="B2764" s="4" t="s">
        <v>5</v>
      </c>
      <c r="C2764" s="4" t="s">
        <v>13</v>
      </c>
      <c r="D2764" s="4" t="s">
        <v>10</v>
      </c>
    </row>
    <row r="2765" spans="1:8">
      <c r="A2765" t="n">
        <v>21104</v>
      </c>
      <c r="B2765" s="37" t="n">
        <v>58</v>
      </c>
      <c r="C2765" s="7" t="n">
        <v>255</v>
      </c>
      <c r="D2765" s="7" t="n">
        <v>0</v>
      </c>
    </row>
    <row r="2766" spans="1:8">
      <c r="A2766" t="s">
        <v>4</v>
      </c>
      <c r="B2766" s="4" t="s">
        <v>5</v>
      </c>
      <c r="C2766" s="4" t="s">
        <v>10</v>
      </c>
      <c r="D2766" s="4" t="s">
        <v>13</v>
      </c>
    </row>
    <row r="2767" spans="1:8">
      <c r="A2767" t="n">
        <v>21108</v>
      </c>
      <c r="B2767" s="62" t="n">
        <v>56</v>
      </c>
      <c r="C2767" s="7" t="n">
        <v>7032</v>
      </c>
      <c r="D2767" s="7" t="n">
        <v>0</v>
      </c>
    </row>
    <row r="2768" spans="1:8">
      <c r="A2768" t="s">
        <v>4</v>
      </c>
      <c r="B2768" s="4" t="s">
        <v>5</v>
      </c>
      <c r="C2768" s="4" t="s">
        <v>10</v>
      </c>
      <c r="D2768" s="4" t="s">
        <v>29</v>
      </c>
      <c r="E2768" s="4" t="s">
        <v>29</v>
      </c>
      <c r="F2768" s="4" t="s">
        <v>13</v>
      </c>
    </row>
    <row r="2769" spans="1:9">
      <c r="A2769" t="n">
        <v>21112</v>
      </c>
      <c r="B2769" s="73" t="n">
        <v>52</v>
      </c>
      <c r="C2769" s="7" t="n">
        <v>7032</v>
      </c>
      <c r="D2769" s="7" t="n">
        <v>180</v>
      </c>
      <c r="E2769" s="7" t="n">
        <v>10</v>
      </c>
      <c r="F2769" s="7" t="n">
        <v>0</v>
      </c>
    </row>
    <row r="2770" spans="1:9">
      <c r="A2770" t="s">
        <v>4</v>
      </c>
      <c r="B2770" s="4" t="s">
        <v>5</v>
      </c>
      <c r="C2770" s="4" t="s">
        <v>10</v>
      </c>
    </row>
    <row r="2771" spans="1:9">
      <c r="A2771" t="n">
        <v>21124</v>
      </c>
      <c r="B2771" s="74" t="n">
        <v>54</v>
      </c>
      <c r="C2771" s="7" t="n">
        <v>7032</v>
      </c>
    </row>
    <row r="2772" spans="1:9">
      <c r="A2772" t="s">
        <v>4</v>
      </c>
      <c r="B2772" s="4" t="s">
        <v>5</v>
      </c>
      <c r="C2772" s="4" t="s">
        <v>13</v>
      </c>
      <c r="D2772" s="4" t="s">
        <v>10</v>
      </c>
      <c r="E2772" s="4" t="s">
        <v>6</v>
      </c>
      <c r="F2772" s="4" t="s">
        <v>6</v>
      </c>
      <c r="G2772" s="4" t="s">
        <v>6</v>
      </c>
      <c r="H2772" s="4" t="s">
        <v>6</v>
      </c>
    </row>
    <row r="2773" spans="1:9">
      <c r="A2773" t="n">
        <v>21127</v>
      </c>
      <c r="B2773" s="53" t="n">
        <v>51</v>
      </c>
      <c r="C2773" s="7" t="n">
        <v>3</v>
      </c>
      <c r="D2773" s="7" t="n">
        <v>7032</v>
      </c>
      <c r="E2773" s="7" t="s">
        <v>242</v>
      </c>
      <c r="F2773" s="7" t="s">
        <v>159</v>
      </c>
      <c r="G2773" s="7" t="s">
        <v>158</v>
      </c>
      <c r="H2773" s="7" t="s">
        <v>159</v>
      </c>
    </row>
    <row r="2774" spans="1:9">
      <c r="A2774" t="s">
        <v>4</v>
      </c>
      <c r="B2774" s="4" t="s">
        <v>5</v>
      </c>
      <c r="C2774" s="4" t="s">
        <v>10</v>
      </c>
      <c r="D2774" s="4" t="s">
        <v>13</v>
      </c>
      <c r="E2774" s="4" t="s">
        <v>29</v>
      </c>
      <c r="F2774" s="4" t="s">
        <v>10</v>
      </c>
    </row>
    <row r="2775" spans="1:9">
      <c r="A2775" t="n">
        <v>21140</v>
      </c>
      <c r="B2775" s="63" t="n">
        <v>59</v>
      </c>
      <c r="C2775" s="7" t="n">
        <v>7032</v>
      </c>
      <c r="D2775" s="7" t="n">
        <v>9</v>
      </c>
      <c r="E2775" s="7" t="n">
        <v>0.150000005960464</v>
      </c>
      <c r="F2775" s="7" t="n">
        <v>0</v>
      </c>
    </row>
    <row r="2776" spans="1:9">
      <c r="A2776" t="s">
        <v>4</v>
      </c>
      <c r="B2776" s="4" t="s">
        <v>5</v>
      </c>
      <c r="C2776" s="4" t="s">
        <v>10</v>
      </c>
    </row>
    <row r="2777" spans="1:9">
      <c r="A2777" t="n">
        <v>21150</v>
      </c>
      <c r="B2777" s="41" t="n">
        <v>16</v>
      </c>
      <c r="C2777" s="7" t="n">
        <v>1500</v>
      </c>
    </row>
    <row r="2778" spans="1:9">
      <c r="A2778" t="s">
        <v>4</v>
      </c>
      <c r="B2778" s="4" t="s">
        <v>5</v>
      </c>
      <c r="C2778" s="4" t="s">
        <v>13</v>
      </c>
      <c r="D2778" s="4" t="s">
        <v>10</v>
      </c>
    </row>
    <row r="2779" spans="1:9">
      <c r="A2779" t="n">
        <v>21153</v>
      </c>
      <c r="B2779" s="52" t="n">
        <v>45</v>
      </c>
      <c r="C2779" s="7" t="n">
        <v>7</v>
      </c>
      <c r="D2779" s="7" t="n">
        <v>255</v>
      </c>
    </row>
    <row r="2780" spans="1:9">
      <c r="A2780" t="s">
        <v>4</v>
      </c>
      <c r="B2780" s="4" t="s">
        <v>5</v>
      </c>
      <c r="C2780" s="4" t="s">
        <v>10</v>
      </c>
    </row>
    <row r="2781" spans="1:9">
      <c r="A2781" t="n">
        <v>21157</v>
      </c>
      <c r="B2781" s="41" t="n">
        <v>16</v>
      </c>
      <c r="C2781" s="7" t="n">
        <v>500</v>
      </c>
    </row>
    <row r="2782" spans="1:9">
      <c r="A2782" t="s">
        <v>4</v>
      </c>
      <c r="B2782" s="4" t="s">
        <v>5</v>
      </c>
      <c r="C2782" s="4" t="s">
        <v>13</v>
      </c>
      <c r="D2782" s="4" t="s">
        <v>29</v>
      </c>
      <c r="E2782" s="4" t="s">
        <v>10</v>
      </c>
      <c r="F2782" s="4" t="s">
        <v>13</v>
      </c>
    </row>
    <row r="2783" spans="1:9">
      <c r="A2783" t="n">
        <v>21160</v>
      </c>
      <c r="B2783" s="69" t="n">
        <v>49</v>
      </c>
      <c r="C2783" s="7" t="n">
        <v>3</v>
      </c>
      <c r="D2783" s="7" t="n">
        <v>0.5</v>
      </c>
      <c r="E2783" s="7" t="n">
        <v>2000</v>
      </c>
      <c r="F2783" s="7" t="n">
        <v>0</v>
      </c>
    </row>
    <row r="2784" spans="1:9">
      <c r="A2784" t="s">
        <v>4</v>
      </c>
      <c r="B2784" s="4" t="s">
        <v>5</v>
      </c>
      <c r="C2784" s="4" t="s">
        <v>13</v>
      </c>
      <c r="D2784" s="4" t="s">
        <v>13</v>
      </c>
      <c r="E2784" s="4" t="s">
        <v>29</v>
      </c>
      <c r="F2784" s="4" t="s">
        <v>10</v>
      </c>
    </row>
    <row r="2785" spans="1:8">
      <c r="A2785" t="n">
        <v>21169</v>
      </c>
      <c r="B2785" s="52" t="n">
        <v>45</v>
      </c>
      <c r="C2785" s="7" t="n">
        <v>5</v>
      </c>
      <c r="D2785" s="7" t="n">
        <v>3</v>
      </c>
      <c r="E2785" s="7" t="n">
        <v>1.60000002384186</v>
      </c>
      <c r="F2785" s="7" t="n">
        <v>20000</v>
      </c>
    </row>
    <row r="2786" spans="1:8">
      <c r="A2786" t="s">
        <v>4</v>
      </c>
      <c r="B2786" s="4" t="s">
        <v>5</v>
      </c>
      <c r="C2786" s="4" t="s">
        <v>13</v>
      </c>
      <c r="D2786" s="4" t="s">
        <v>10</v>
      </c>
      <c r="E2786" s="4" t="s">
        <v>10</v>
      </c>
      <c r="F2786" s="4" t="s">
        <v>9</v>
      </c>
    </row>
    <row r="2787" spans="1:8">
      <c r="A2787" t="n">
        <v>21178</v>
      </c>
      <c r="B2787" s="81" t="n">
        <v>84</v>
      </c>
      <c r="C2787" s="7" t="n">
        <v>0</v>
      </c>
      <c r="D2787" s="7" t="n">
        <v>2</v>
      </c>
      <c r="E2787" s="7" t="n">
        <v>0</v>
      </c>
      <c r="F2787" s="7" t="n">
        <v>1045220557</v>
      </c>
    </row>
    <row r="2788" spans="1:8">
      <c r="A2788" t="s">
        <v>4</v>
      </c>
      <c r="B2788" s="4" t="s">
        <v>5</v>
      </c>
      <c r="C2788" s="4" t="s">
        <v>13</v>
      </c>
      <c r="D2788" s="4" t="s">
        <v>10</v>
      </c>
      <c r="E2788" s="4" t="s">
        <v>10</v>
      </c>
      <c r="F2788" s="4" t="s">
        <v>10</v>
      </c>
      <c r="G2788" s="4" t="s">
        <v>10</v>
      </c>
      <c r="H2788" s="4" t="s">
        <v>10</v>
      </c>
      <c r="I2788" s="4" t="s">
        <v>6</v>
      </c>
      <c r="J2788" s="4" t="s">
        <v>29</v>
      </c>
      <c r="K2788" s="4" t="s">
        <v>29</v>
      </c>
      <c r="L2788" s="4" t="s">
        <v>29</v>
      </c>
      <c r="M2788" s="4" t="s">
        <v>9</v>
      </c>
      <c r="N2788" s="4" t="s">
        <v>9</v>
      </c>
      <c r="O2788" s="4" t="s">
        <v>29</v>
      </c>
      <c r="P2788" s="4" t="s">
        <v>29</v>
      </c>
      <c r="Q2788" s="4" t="s">
        <v>29</v>
      </c>
      <c r="R2788" s="4" t="s">
        <v>29</v>
      </c>
      <c r="S2788" s="4" t="s">
        <v>13</v>
      </c>
    </row>
    <row r="2789" spans="1:8">
      <c r="A2789" t="n">
        <v>21188</v>
      </c>
      <c r="B2789" s="14" t="n">
        <v>39</v>
      </c>
      <c r="C2789" s="7" t="n">
        <v>12</v>
      </c>
      <c r="D2789" s="7" t="n">
        <v>65533</v>
      </c>
      <c r="E2789" s="7" t="n">
        <v>203</v>
      </c>
      <c r="F2789" s="7" t="n">
        <v>0</v>
      </c>
      <c r="G2789" s="7" t="n">
        <v>7032</v>
      </c>
      <c r="H2789" s="7" t="n">
        <v>3</v>
      </c>
      <c r="I2789" s="7" t="s">
        <v>154</v>
      </c>
      <c r="J2789" s="7" t="n">
        <v>0</v>
      </c>
      <c r="K2789" s="7" t="n">
        <v>0</v>
      </c>
      <c r="L2789" s="7" t="n">
        <v>0</v>
      </c>
      <c r="M2789" s="7" t="n">
        <v>0</v>
      </c>
      <c r="N2789" s="7" t="n">
        <v>0</v>
      </c>
      <c r="O2789" s="7" t="n">
        <v>0</v>
      </c>
      <c r="P2789" s="7" t="n">
        <v>1</v>
      </c>
      <c r="Q2789" s="7" t="n">
        <v>1</v>
      </c>
      <c r="R2789" s="7" t="n">
        <v>1</v>
      </c>
      <c r="S2789" s="7" t="n">
        <v>103</v>
      </c>
    </row>
    <row r="2790" spans="1:8">
      <c r="A2790" t="s">
        <v>4</v>
      </c>
      <c r="B2790" s="4" t="s">
        <v>5</v>
      </c>
      <c r="C2790" s="4" t="s">
        <v>13</v>
      </c>
      <c r="D2790" s="4" t="s">
        <v>10</v>
      </c>
      <c r="E2790" s="4" t="s">
        <v>29</v>
      </c>
      <c r="F2790" s="4" t="s">
        <v>10</v>
      </c>
      <c r="G2790" s="4" t="s">
        <v>9</v>
      </c>
      <c r="H2790" s="4" t="s">
        <v>9</v>
      </c>
      <c r="I2790" s="4" t="s">
        <v>10</v>
      </c>
      <c r="J2790" s="4" t="s">
        <v>10</v>
      </c>
      <c r="K2790" s="4" t="s">
        <v>9</v>
      </c>
      <c r="L2790" s="4" t="s">
        <v>9</v>
      </c>
      <c r="M2790" s="4" t="s">
        <v>9</v>
      </c>
      <c r="N2790" s="4" t="s">
        <v>9</v>
      </c>
      <c r="O2790" s="4" t="s">
        <v>6</v>
      </c>
    </row>
    <row r="2791" spans="1:8">
      <c r="A2791" t="n">
        <v>21249</v>
      </c>
      <c r="B2791" s="16" t="n">
        <v>50</v>
      </c>
      <c r="C2791" s="7" t="n">
        <v>0</v>
      </c>
      <c r="D2791" s="7" t="n">
        <v>8120</v>
      </c>
      <c r="E2791" s="7" t="n">
        <v>0.800000011920929</v>
      </c>
      <c r="F2791" s="7" t="n">
        <v>2000</v>
      </c>
      <c r="G2791" s="7" t="n">
        <v>0</v>
      </c>
      <c r="H2791" s="7" t="n">
        <v>1077936128</v>
      </c>
      <c r="I2791" s="7" t="n">
        <v>1</v>
      </c>
      <c r="J2791" s="7" t="n">
        <v>7032</v>
      </c>
      <c r="K2791" s="7" t="n">
        <v>0</v>
      </c>
      <c r="L2791" s="7" t="n">
        <v>0</v>
      </c>
      <c r="M2791" s="7" t="n">
        <v>0</v>
      </c>
      <c r="N2791" s="7" t="n">
        <v>1084227584</v>
      </c>
      <c r="O2791" s="7" t="s">
        <v>12</v>
      </c>
    </row>
    <row r="2792" spans="1:8">
      <c r="A2792" t="s">
        <v>4</v>
      </c>
      <c r="B2792" s="4" t="s">
        <v>5</v>
      </c>
      <c r="C2792" s="4" t="s">
        <v>10</v>
      </c>
    </row>
    <row r="2793" spans="1:8">
      <c r="A2793" t="n">
        <v>21288</v>
      </c>
      <c r="B2793" s="41" t="n">
        <v>16</v>
      </c>
      <c r="C2793" s="7" t="n">
        <v>2000</v>
      </c>
    </row>
    <row r="2794" spans="1:8">
      <c r="A2794" t="s">
        <v>4</v>
      </c>
      <c r="B2794" s="4" t="s">
        <v>5</v>
      </c>
      <c r="C2794" s="4" t="s">
        <v>13</v>
      </c>
      <c r="D2794" s="4" t="s">
        <v>10</v>
      </c>
      <c r="E2794" s="4" t="s">
        <v>6</v>
      </c>
    </row>
    <row r="2795" spans="1:8">
      <c r="A2795" t="n">
        <v>21291</v>
      </c>
      <c r="B2795" s="53" t="n">
        <v>51</v>
      </c>
      <c r="C2795" s="7" t="n">
        <v>4</v>
      </c>
      <c r="D2795" s="7" t="n">
        <v>7032</v>
      </c>
      <c r="E2795" s="7" t="s">
        <v>183</v>
      </c>
    </row>
    <row r="2796" spans="1:8">
      <c r="A2796" t="s">
        <v>4</v>
      </c>
      <c r="B2796" s="4" t="s">
        <v>5</v>
      </c>
      <c r="C2796" s="4" t="s">
        <v>10</v>
      </c>
    </row>
    <row r="2797" spans="1:8">
      <c r="A2797" t="n">
        <v>21305</v>
      </c>
      <c r="B2797" s="41" t="n">
        <v>16</v>
      </c>
      <c r="C2797" s="7" t="n">
        <v>0</v>
      </c>
    </row>
    <row r="2798" spans="1:8">
      <c r="A2798" t="s">
        <v>4</v>
      </c>
      <c r="B2798" s="4" t="s">
        <v>5</v>
      </c>
      <c r="C2798" s="4" t="s">
        <v>10</v>
      </c>
      <c r="D2798" s="4" t="s">
        <v>13</v>
      </c>
      <c r="E2798" s="4" t="s">
        <v>9</v>
      </c>
      <c r="F2798" s="4" t="s">
        <v>77</v>
      </c>
      <c r="G2798" s="4" t="s">
        <v>13</v>
      </c>
      <c r="H2798" s="4" t="s">
        <v>13</v>
      </c>
      <c r="I2798" s="4" t="s">
        <v>13</v>
      </c>
    </row>
    <row r="2799" spans="1:8">
      <c r="A2799" t="n">
        <v>21308</v>
      </c>
      <c r="B2799" s="54" t="n">
        <v>26</v>
      </c>
      <c r="C2799" s="7" t="n">
        <v>7032</v>
      </c>
      <c r="D2799" s="7" t="n">
        <v>17</v>
      </c>
      <c r="E2799" s="7" t="n">
        <v>18475</v>
      </c>
      <c r="F2799" s="7" t="s">
        <v>243</v>
      </c>
      <c r="G2799" s="7" t="n">
        <v>8</v>
      </c>
      <c r="H2799" s="7" t="n">
        <v>2</v>
      </c>
      <c r="I2799" s="7" t="n">
        <v>0</v>
      </c>
    </row>
    <row r="2800" spans="1:8">
      <c r="A2800" t="s">
        <v>4</v>
      </c>
      <c r="B2800" s="4" t="s">
        <v>5</v>
      </c>
      <c r="C2800" s="4" t="s">
        <v>10</v>
      </c>
    </row>
    <row r="2801" spans="1:19">
      <c r="A2801" t="n">
        <v>21372</v>
      </c>
      <c r="B2801" s="41" t="n">
        <v>16</v>
      </c>
      <c r="C2801" s="7" t="n">
        <v>1</v>
      </c>
    </row>
    <row r="2802" spans="1:19">
      <c r="A2802" t="s">
        <v>4</v>
      </c>
      <c r="B2802" s="4" t="s">
        <v>5</v>
      </c>
      <c r="C2802" s="4" t="s">
        <v>13</v>
      </c>
      <c r="D2802" s="4" t="s">
        <v>10</v>
      </c>
    </row>
    <row r="2803" spans="1:19">
      <c r="A2803" t="n">
        <v>21375</v>
      </c>
      <c r="B2803" s="16" t="n">
        <v>50</v>
      </c>
      <c r="C2803" s="7" t="n">
        <v>52</v>
      </c>
      <c r="D2803" s="7" t="n">
        <v>18475</v>
      </c>
    </row>
    <row r="2804" spans="1:19">
      <c r="A2804" t="s">
        <v>4</v>
      </c>
      <c r="B2804" s="4" t="s">
        <v>5</v>
      </c>
      <c r="C2804" s="4" t="s">
        <v>10</v>
      </c>
    </row>
    <row r="2805" spans="1:19">
      <c r="A2805" t="n">
        <v>21379</v>
      </c>
      <c r="B2805" s="41" t="n">
        <v>16</v>
      </c>
      <c r="C2805" s="7" t="n">
        <v>600</v>
      </c>
    </row>
    <row r="2806" spans="1:19">
      <c r="A2806" t="s">
        <v>4</v>
      </c>
      <c r="B2806" s="4" t="s">
        <v>5</v>
      </c>
      <c r="C2806" s="4" t="s">
        <v>10</v>
      </c>
      <c r="D2806" s="4" t="s">
        <v>13</v>
      </c>
    </row>
    <row r="2807" spans="1:19">
      <c r="A2807" t="n">
        <v>21382</v>
      </c>
      <c r="B2807" s="68" t="n">
        <v>89</v>
      </c>
      <c r="C2807" s="7" t="n">
        <v>65533</v>
      </c>
      <c r="D2807" s="7" t="n">
        <v>0</v>
      </c>
    </row>
    <row r="2808" spans="1:19">
      <c r="A2808" t="s">
        <v>4</v>
      </c>
      <c r="B2808" s="4" t="s">
        <v>5</v>
      </c>
      <c r="C2808" s="4" t="s">
        <v>10</v>
      </c>
      <c r="D2808" s="4" t="s">
        <v>13</v>
      </c>
    </row>
    <row r="2809" spans="1:19">
      <c r="A2809" t="n">
        <v>21386</v>
      </c>
      <c r="B2809" s="68" t="n">
        <v>89</v>
      </c>
      <c r="C2809" s="7" t="n">
        <v>65533</v>
      </c>
      <c r="D2809" s="7" t="n">
        <v>1</v>
      </c>
    </row>
    <row r="2810" spans="1:19">
      <c r="A2810" t="s">
        <v>4</v>
      </c>
      <c r="B2810" s="4" t="s">
        <v>5</v>
      </c>
      <c r="C2810" s="4" t="s">
        <v>13</v>
      </c>
      <c r="D2810" s="4" t="s">
        <v>10</v>
      </c>
      <c r="E2810" s="4" t="s">
        <v>6</v>
      </c>
    </row>
    <row r="2811" spans="1:19">
      <c r="A2811" t="n">
        <v>21390</v>
      </c>
      <c r="B2811" s="53" t="n">
        <v>51</v>
      </c>
      <c r="C2811" s="7" t="n">
        <v>4</v>
      </c>
      <c r="D2811" s="7" t="n">
        <v>7032</v>
      </c>
      <c r="E2811" s="7" t="s">
        <v>98</v>
      </c>
    </row>
    <row r="2812" spans="1:19">
      <c r="A2812" t="s">
        <v>4</v>
      </c>
      <c r="B2812" s="4" t="s">
        <v>5</v>
      </c>
      <c r="C2812" s="4" t="s">
        <v>10</v>
      </c>
    </row>
    <row r="2813" spans="1:19">
      <c r="A2813" t="n">
        <v>21403</v>
      </c>
      <c r="B2813" s="41" t="n">
        <v>16</v>
      </c>
      <c r="C2813" s="7" t="n">
        <v>0</v>
      </c>
    </row>
    <row r="2814" spans="1:19">
      <c r="A2814" t="s">
        <v>4</v>
      </c>
      <c r="B2814" s="4" t="s">
        <v>5</v>
      </c>
      <c r="C2814" s="4" t="s">
        <v>10</v>
      </c>
      <c r="D2814" s="4" t="s">
        <v>13</v>
      </c>
      <c r="E2814" s="4" t="s">
        <v>9</v>
      </c>
      <c r="F2814" s="4" t="s">
        <v>77</v>
      </c>
      <c r="G2814" s="4" t="s">
        <v>13</v>
      </c>
      <c r="H2814" s="4" t="s">
        <v>13</v>
      </c>
      <c r="I2814" s="4" t="s">
        <v>13</v>
      </c>
    </row>
    <row r="2815" spans="1:19">
      <c r="A2815" t="n">
        <v>21406</v>
      </c>
      <c r="B2815" s="54" t="n">
        <v>26</v>
      </c>
      <c r="C2815" s="7" t="n">
        <v>7032</v>
      </c>
      <c r="D2815" s="7" t="n">
        <v>17</v>
      </c>
      <c r="E2815" s="7" t="n">
        <v>18476</v>
      </c>
      <c r="F2815" s="7" t="s">
        <v>244</v>
      </c>
      <c r="G2815" s="7" t="n">
        <v>8</v>
      </c>
      <c r="H2815" s="7" t="n">
        <v>2</v>
      </c>
      <c r="I2815" s="7" t="n">
        <v>0</v>
      </c>
    </row>
    <row r="2816" spans="1:19">
      <c r="A2816" t="s">
        <v>4</v>
      </c>
      <c r="B2816" s="4" t="s">
        <v>5</v>
      </c>
      <c r="C2816" s="4" t="s">
        <v>10</v>
      </c>
    </row>
    <row r="2817" spans="1:9">
      <c r="A2817" t="n">
        <v>21509</v>
      </c>
      <c r="B2817" s="41" t="n">
        <v>16</v>
      </c>
      <c r="C2817" s="7" t="n">
        <v>1</v>
      </c>
    </row>
    <row r="2818" spans="1:9">
      <c r="A2818" t="s">
        <v>4</v>
      </c>
      <c r="B2818" s="4" t="s">
        <v>5</v>
      </c>
      <c r="C2818" s="4" t="s">
        <v>13</v>
      </c>
      <c r="D2818" s="4" t="s">
        <v>10</v>
      </c>
    </row>
    <row r="2819" spans="1:9">
      <c r="A2819" t="n">
        <v>21512</v>
      </c>
      <c r="B2819" s="16" t="n">
        <v>50</v>
      </c>
      <c r="C2819" s="7" t="n">
        <v>52</v>
      </c>
      <c r="D2819" s="7" t="n">
        <v>18476</v>
      </c>
    </row>
    <row r="2820" spans="1:9">
      <c r="A2820" t="s">
        <v>4</v>
      </c>
      <c r="B2820" s="4" t="s">
        <v>5</v>
      </c>
      <c r="C2820" s="4" t="s">
        <v>10</v>
      </c>
    </row>
    <row r="2821" spans="1:9">
      <c r="A2821" t="n">
        <v>21516</v>
      </c>
      <c r="B2821" s="41" t="n">
        <v>16</v>
      </c>
      <c r="C2821" s="7" t="n">
        <v>600</v>
      </c>
    </row>
    <row r="2822" spans="1:9">
      <c r="A2822" t="s">
        <v>4</v>
      </c>
      <c r="B2822" s="4" t="s">
        <v>5</v>
      </c>
      <c r="C2822" s="4" t="s">
        <v>10</v>
      </c>
      <c r="D2822" s="4" t="s">
        <v>13</v>
      </c>
    </row>
    <row r="2823" spans="1:9">
      <c r="A2823" t="n">
        <v>21519</v>
      </c>
      <c r="B2823" s="68" t="n">
        <v>89</v>
      </c>
      <c r="C2823" s="7" t="n">
        <v>65533</v>
      </c>
      <c r="D2823" s="7" t="n">
        <v>0</v>
      </c>
    </row>
    <row r="2824" spans="1:9">
      <c r="A2824" t="s">
        <v>4</v>
      </c>
      <c r="B2824" s="4" t="s">
        <v>5</v>
      </c>
      <c r="C2824" s="4" t="s">
        <v>10</v>
      </c>
      <c r="D2824" s="4" t="s">
        <v>13</v>
      </c>
    </row>
    <row r="2825" spans="1:9">
      <c r="A2825" t="n">
        <v>21523</v>
      </c>
      <c r="B2825" s="68" t="n">
        <v>89</v>
      </c>
      <c r="C2825" s="7" t="n">
        <v>65533</v>
      </c>
      <c r="D2825" s="7" t="n">
        <v>1</v>
      </c>
    </row>
    <row r="2826" spans="1:9">
      <c r="A2826" t="s">
        <v>4</v>
      </c>
      <c r="B2826" s="4" t="s">
        <v>5</v>
      </c>
      <c r="C2826" s="4" t="s">
        <v>10</v>
      </c>
    </row>
    <row r="2827" spans="1:9">
      <c r="A2827" t="n">
        <v>21527</v>
      </c>
      <c r="B2827" s="41" t="n">
        <v>16</v>
      </c>
      <c r="C2827" s="7" t="n">
        <v>300</v>
      </c>
    </row>
    <row r="2828" spans="1:9">
      <c r="A2828" t="s">
        <v>4</v>
      </c>
      <c r="B2828" s="4" t="s">
        <v>5</v>
      </c>
      <c r="C2828" s="4" t="s">
        <v>13</v>
      </c>
      <c r="D2828" s="4" t="s">
        <v>29</v>
      </c>
      <c r="E2828" s="4" t="s">
        <v>10</v>
      </c>
      <c r="F2828" s="4" t="s">
        <v>13</v>
      </c>
    </row>
    <row r="2829" spans="1:9">
      <c r="A2829" t="n">
        <v>21530</v>
      </c>
      <c r="B2829" s="69" t="n">
        <v>49</v>
      </c>
      <c r="C2829" s="7" t="n">
        <v>3</v>
      </c>
      <c r="D2829" s="7" t="n">
        <v>1</v>
      </c>
      <c r="E2829" s="7" t="n">
        <v>500</v>
      </c>
      <c r="F2829" s="7" t="n">
        <v>0</v>
      </c>
    </row>
    <row r="2830" spans="1:9">
      <c r="A2830" t="s">
        <v>4</v>
      </c>
      <c r="B2830" s="4" t="s">
        <v>5</v>
      </c>
      <c r="C2830" s="4" t="s">
        <v>13</v>
      </c>
      <c r="D2830" s="4" t="s">
        <v>10</v>
      </c>
      <c r="E2830" s="4" t="s">
        <v>29</v>
      </c>
    </row>
    <row r="2831" spans="1:9">
      <c r="A2831" t="n">
        <v>21539</v>
      </c>
      <c r="B2831" s="37" t="n">
        <v>58</v>
      </c>
      <c r="C2831" s="7" t="n">
        <v>101</v>
      </c>
      <c r="D2831" s="7" t="n">
        <v>300</v>
      </c>
      <c r="E2831" s="7" t="n">
        <v>1</v>
      </c>
    </row>
    <row r="2832" spans="1:9">
      <c r="A2832" t="s">
        <v>4</v>
      </c>
      <c r="B2832" s="4" t="s">
        <v>5</v>
      </c>
      <c r="C2832" s="4" t="s">
        <v>13</v>
      </c>
      <c r="D2832" s="4" t="s">
        <v>10</v>
      </c>
    </row>
    <row r="2833" spans="1:6">
      <c r="A2833" t="n">
        <v>21547</v>
      </c>
      <c r="B2833" s="37" t="n">
        <v>58</v>
      </c>
      <c r="C2833" s="7" t="n">
        <v>254</v>
      </c>
      <c r="D2833" s="7" t="n">
        <v>0</v>
      </c>
    </row>
    <row r="2834" spans="1:6">
      <c r="A2834" t="s">
        <v>4</v>
      </c>
      <c r="B2834" s="4" t="s">
        <v>5</v>
      </c>
      <c r="C2834" s="4" t="s">
        <v>13</v>
      </c>
    </row>
    <row r="2835" spans="1:6">
      <c r="A2835" t="n">
        <v>21551</v>
      </c>
      <c r="B2835" s="52" t="n">
        <v>45</v>
      </c>
      <c r="C2835" s="7" t="n">
        <v>0</v>
      </c>
    </row>
    <row r="2836" spans="1:6">
      <c r="A2836" t="s">
        <v>4</v>
      </c>
      <c r="B2836" s="4" t="s">
        <v>5</v>
      </c>
      <c r="C2836" s="4" t="s">
        <v>13</v>
      </c>
      <c r="D2836" s="4" t="s">
        <v>6</v>
      </c>
      <c r="E2836" s="4" t="s">
        <v>10</v>
      </c>
    </row>
    <row r="2837" spans="1:6">
      <c r="A2837" t="n">
        <v>21553</v>
      </c>
      <c r="B2837" s="25" t="n">
        <v>94</v>
      </c>
      <c r="C2837" s="7" t="n">
        <v>0</v>
      </c>
      <c r="D2837" s="7" t="s">
        <v>68</v>
      </c>
      <c r="E2837" s="7" t="n">
        <v>1</v>
      </c>
    </row>
    <row r="2838" spans="1:6">
      <c r="A2838" t="s">
        <v>4</v>
      </c>
      <c r="B2838" s="4" t="s">
        <v>5</v>
      </c>
      <c r="C2838" s="4" t="s">
        <v>13</v>
      </c>
      <c r="D2838" s="4" t="s">
        <v>6</v>
      </c>
      <c r="E2838" s="4" t="s">
        <v>10</v>
      </c>
    </row>
    <row r="2839" spans="1:6">
      <c r="A2839" t="n">
        <v>21564</v>
      </c>
      <c r="B2839" s="25" t="n">
        <v>94</v>
      </c>
      <c r="C2839" s="7" t="n">
        <v>0</v>
      </c>
      <c r="D2839" s="7" t="s">
        <v>68</v>
      </c>
      <c r="E2839" s="7" t="n">
        <v>2</v>
      </c>
    </row>
    <row r="2840" spans="1:6">
      <c r="A2840" t="s">
        <v>4</v>
      </c>
      <c r="B2840" s="4" t="s">
        <v>5</v>
      </c>
      <c r="C2840" s="4" t="s">
        <v>13</v>
      </c>
      <c r="D2840" s="4" t="s">
        <v>6</v>
      </c>
      <c r="E2840" s="4" t="s">
        <v>10</v>
      </c>
    </row>
    <row r="2841" spans="1:6">
      <c r="A2841" t="n">
        <v>21575</v>
      </c>
      <c r="B2841" s="25" t="n">
        <v>94</v>
      </c>
      <c r="C2841" s="7" t="n">
        <v>1</v>
      </c>
      <c r="D2841" s="7" t="s">
        <v>68</v>
      </c>
      <c r="E2841" s="7" t="n">
        <v>4</v>
      </c>
    </row>
    <row r="2842" spans="1:6">
      <c r="A2842" t="s">
        <v>4</v>
      </c>
      <c r="B2842" s="4" t="s">
        <v>5</v>
      </c>
      <c r="C2842" s="4" t="s">
        <v>13</v>
      </c>
    </row>
    <row r="2843" spans="1:6">
      <c r="A2843" t="n">
        <v>21586</v>
      </c>
      <c r="B2843" s="52" t="n">
        <v>45</v>
      </c>
      <c r="C2843" s="7" t="n">
        <v>0</v>
      </c>
    </row>
    <row r="2844" spans="1:6">
      <c r="A2844" t="s">
        <v>4</v>
      </c>
      <c r="B2844" s="4" t="s">
        <v>5</v>
      </c>
      <c r="C2844" s="4" t="s">
        <v>13</v>
      </c>
      <c r="D2844" s="4" t="s">
        <v>13</v>
      </c>
      <c r="E2844" s="4" t="s">
        <v>29</v>
      </c>
      <c r="F2844" s="4" t="s">
        <v>29</v>
      </c>
      <c r="G2844" s="4" t="s">
        <v>29</v>
      </c>
      <c r="H2844" s="4" t="s">
        <v>10</v>
      </c>
    </row>
    <row r="2845" spans="1:6">
      <c r="A2845" t="n">
        <v>21588</v>
      </c>
      <c r="B2845" s="52" t="n">
        <v>45</v>
      </c>
      <c r="C2845" s="7" t="n">
        <v>2</v>
      </c>
      <c r="D2845" s="7" t="n">
        <v>3</v>
      </c>
      <c r="E2845" s="7" t="n">
        <v>-7.94999980926514</v>
      </c>
      <c r="F2845" s="7" t="n">
        <v>14.4499998092651</v>
      </c>
      <c r="G2845" s="7" t="n">
        <v>-175</v>
      </c>
      <c r="H2845" s="7" t="n">
        <v>0</v>
      </c>
    </row>
    <row r="2846" spans="1:6">
      <c r="A2846" t="s">
        <v>4</v>
      </c>
      <c r="B2846" s="4" t="s">
        <v>5</v>
      </c>
      <c r="C2846" s="4" t="s">
        <v>13</v>
      </c>
      <c r="D2846" s="4" t="s">
        <v>13</v>
      </c>
      <c r="E2846" s="4" t="s">
        <v>29</v>
      </c>
      <c r="F2846" s="4" t="s">
        <v>29</v>
      </c>
      <c r="G2846" s="4" t="s">
        <v>29</v>
      </c>
      <c r="H2846" s="4" t="s">
        <v>10</v>
      </c>
      <c r="I2846" s="4" t="s">
        <v>13</v>
      </c>
    </row>
    <row r="2847" spans="1:6">
      <c r="A2847" t="n">
        <v>21605</v>
      </c>
      <c r="B2847" s="52" t="n">
        <v>45</v>
      </c>
      <c r="C2847" s="7" t="n">
        <v>4</v>
      </c>
      <c r="D2847" s="7" t="n">
        <v>3</v>
      </c>
      <c r="E2847" s="7" t="n">
        <v>15</v>
      </c>
      <c r="F2847" s="7" t="n">
        <v>0</v>
      </c>
      <c r="G2847" s="7" t="n">
        <v>0</v>
      </c>
      <c r="H2847" s="7" t="n">
        <v>0</v>
      </c>
      <c r="I2847" s="7" t="n">
        <v>0</v>
      </c>
    </row>
    <row r="2848" spans="1:6">
      <c r="A2848" t="s">
        <v>4</v>
      </c>
      <c r="B2848" s="4" t="s">
        <v>5</v>
      </c>
      <c r="C2848" s="4" t="s">
        <v>13</v>
      </c>
      <c r="D2848" s="4" t="s">
        <v>13</v>
      </c>
      <c r="E2848" s="4" t="s">
        <v>29</v>
      </c>
      <c r="F2848" s="4" t="s">
        <v>10</v>
      </c>
    </row>
    <row r="2849" spans="1:9">
      <c r="A2849" t="n">
        <v>21623</v>
      </c>
      <c r="B2849" s="52" t="n">
        <v>45</v>
      </c>
      <c r="C2849" s="7" t="n">
        <v>5</v>
      </c>
      <c r="D2849" s="7" t="n">
        <v>3</v>
      </c>
      <c r="E2849" s="7" t="n">
        <v>6.19999980926514</v>
      </c>
      <c r="F2849" s="7" t="n">
        <v>0</v>
      </c>
    </row>
    <row r="2850" spans="1:9">
      <c r="A2850" t="s">
        <v>4</v>
      </c>
      <c r="B2850" s="4" t="s">
        <v>5</v>
      </c>
      <c r="C2850" s="4" t="s">
        <v>13</v>
      </c>
      <c r="D2850" s="4" t="s">
        <v>13</v>
      </c>
      <c r="E2850" s="4" t="s">
        <v>29</v>
      </c>
      <c r="F2850" s="4" t="s">
        <v>10</v>
      </c>
    </row>
    <row r="2851" spans="1:9">
      <c r="A2851" t="n">
        <v>21632</v>
      </c>
      <c r="B2851" s="52" t="n">
        <v>45</v>
      </c>
      <c r="C2851" s="7" t="n">
        <v>11</v>
      </c>
      <c r="D2851" s="7" t="n">
        <v>3</v>
      </c>
      <c r="E2851" s="7" t="n">
        <v>38</v>
      </c>
      <c r="F2851" s="7" t="n">
        <v>0</v>
      </c>
    </row>
    <row r="2852" spans="1:9">
      <c r="A2852" t="s">
        <v>4</v>
      </c>
      <c r="B2852" s="4" t="s">
        <v>5</v>
      </c>
      <c r="C2852" s="4" t="s">
        <v>13</v>
      </c>
      <c r="D2852" s="4" t="s">
        <v>13</v>
      </c>
      <c r="E2852" s="4" t="s">
        <v>29</v>
      </c>
      <c r="F2852" s="4" t="s">
        <v>10</v>
      </c>
    </row>
    <row r="2853" spans="1:9">
      <c r="A2853" t="n">
        <v>21641</v>
      </c>
      <c r="B2853" s="52" t="n">
        <v>45</v>
      </c>
      <c r="C2853" s="7" t="n">
        <v>5</v>
      </c>
      <c r="D2853" s="7" t="n">
        <v>3</v>
      </c>
      <c r="E2853" s="7" t="n">
        <v>5.90000009536743</v>
      </c>
      <c r="F2853" s="7" t="n">
        <v>3000</v>
      </c>
    </row>
    <row r="2854" spans="1:9">
      <c r="A2854" t="s">
        <v>4</v>
      </c>
      <c r="B2854" s="4" t="s">
        <v>5</v>
      </c>
      <c r="C2854" s="4" t="s">
        <v>13</v>
      </c>
      <c r="D2854" s="4" t="s">
        <v>10</v>
      </c>
    </row>
    <row r="2855" spans="1:9">
      <c r="A2855" t="n">
        <v>21650</v>
      </c>
      <c r="B2855" s="37" t="n">
        <v>58</v>
      </c>
      <c r="C2855" s="7" t="n">
        <v>255</v>
      </c>
      <c r="D2855" s="7" t="n">
        <v>0</v>
      </c>
    </row>
    <row r="2856" spans="1:9">
      <c r="A2856" t="s">
        <v>4</v>
      </c>
      <c r="B2856" s="4" t="s">
        <v>5</v>
      </c>
      <c r="C2856" s="4" t="s">
        <v>13</v>
      </c>
      <c r="D2856" s="4" t="s">
        <v>10</v>
      </c>
      <c r="E2856" s="4" t="s">
        <v>29</v>
      </c>
      <c r="F2856" s="4" t="s">
        <v>10</v>
      </c>
      <c r="G2856" s="4" t="s">
        <v>9</v>
      </c>
      <c r="H2856" s="4" t="s">
        <v>9</v>
      </c>
      <c r="I2856" s="4" t="s">
        <v>10</v>
      </c>
      <c r="J2856" s="4" t="s">
        <v>10</v>
      </c>
      <c r="K2856" s="4" t="s">
        <v>9</v>
      </c>
      <c r="L2856" s="4" t="s">
        <v>9</v>
      </c>
      <c r="M2856" s="4" t="s">
        <v>9</v>
      </c>
      <c r="N2856" s="4" t="s">
        <v>9</v>
      </c>
      <c r="O2856" s="4" t="s">
        <v>6</v>
      </c>
    </row>
    <row r="2857" spans="1:9">
      <c r="A2857" t="n">
        <v>21654</v>
      </c>
      <c r="B2857" s="16" t="n">
        <v>50</v>
      </c>
      <c r="C2857" s="7" t="n">
        <v>0</v>
      </c>
      <c r="D2857" s="7" t="n">
        <v>5046</v>
      </c>
      <c r="E2857" s="7" t="n">
        <v>1</v>
      </c>
      <c r="F2857" s="7" t="n">
        <v>200</v>
      </c>
      <c r="G2857" s="7" t="n">
        <v>0</v>
      </c>
      <c r="H2857" s="7" t="n">
        <v>0</v>
      </c>
      <c r="I2857" s="7" t="n">
        <v>0</v>
      </c>
      <c r="J2857" s="7" t="n">
        <v>65533</v>
      </c>
      <c r="K2857" s="7" t="n">
        <v>0</v>
      </c>
      <c r="L2857" s="7" t="n">
        <v>0</v>
      </c>
      <c r="M2857" s="7" t="n">
        <v>0</v>
      </c>
      <c r="N2857" s="7" t="n">
        <v>0</v>
      </c>
      <c r="O2857" s="7" t="s">
        <v>12</v>
      </c>
    </row>
    <row r="2858" spans="1:9">
      <c r="A2858" t="s">
        <v>4</v>
      </c>
      <c r="B2858" s="4" t="s">
        <v>5</v>
      </c>
      <c r="C2858" s="4" t="s">
        <v>10</v>
      </c>
    </row>
    <row r="2859" spans="1:9">
      <c r="A2859" t="n">
        <v>21693</v>
      </c>
      <c r="B2859" s="41" t="n">
        <v>16</v>
      </c>
      <c r="C2859" s="7" t="n">
        <v>500</v>
      </c>
    </row>
    <row r="2860" spans="1:9">
      <c r="A2860" t="s">
        <v>4</v>
      </c>
      <c r="B2860" s="4" t="s">
        <v>5</v>
      </c>
      <c r="C2860" s="4" t="s">
        <v>13</v>
      </c>
      <c r="D2860" s="4" t="s">
        <v>10</v>
      </c>
      <c r="E2860" s="4" t="s">
        <v>10</v>
      </c>
      <c r="F2860" s="4" t="s">
        <v>10</v>
      </c>
      <c r="G2860" s="4" t="s">
        <v>10</v>
      </c>
      <c r="H2860" s="4" t="s">
        <v>10</v>
      </c>
      <c r="I2860" s="4" t="s">
        <v>6</v>
      </c>
      <c r="J2860" s="4" t="s">
        <v>29</v>
      </c>
      <c r="K2860" s="4" t="s">
        <v>29</v>
      </c>
      <c r="L2860" s="4" t="s">
        <v>29</v>
      </c>
      <c r="M2860" s="4" t="s">
        <v>9</v>
      </c>
      <c r="N2860" s="4" t="s">
        <v>9</v>
      </c>
      <c r="O2860" s="4" t="s">
        <v>29</v>
      </c>
      <c r="P2860" s="4" t="s">
        <v>29</v>
      </c>
      <c r="Q2860" s="4" t="s">
        <v>29</v>
      </c>
      <c r="R2860" s="4" t="s">
        <v>29</v>
      </c>
      <c r="S2860" s="4" t="s">
        <v>13</v>
      </c>
    </row>
    <row r="2861" spans="1:9">
      <c r="A2861" t="n">
        <v>21696</v>
      </c>
      <c r="B2861" s="14" t="n">
        <v>39</v>
      </c>
      <c r="C2861" s="7" t="n">
        <v>12</v>
      </c>
      <c r="D2861" s="7" t="n">
        <v>65533</v>
      </c>
      <c r="E2861" s="7" t="n">
        <v>204</v>
      </c>
      <c r="F2861" s="7" t="n">
        <v>0</v>
      </c>
      <c r="G2861" s="7" t="n">
        <v>65533</v>
      </c>
      <c r="H2861" s="7" t="n">
        <v>3</v>
      </c>
      <c r="I2861" s="7" t="s">
        <v>12</v>
      </c>
      <c r="J2861" s="7" t="n">
        <v>-8</v>
      </c>
      <c r="K2861" s="7" t="n">
        <v>14.5</v>
      </c>
      <c r="L2861" s="7" t="n">
        <v>-175</v>
      </c>
      <c r="M2861" s="7" t="n">
        <v>0</v>
      </c>
      <c r="N2861" s="7" t="n">
        <v>0</v>
      </c>
      <c r="O2861" s="7" t="n">
        <v>0</v>
      </c>
      <c r="P2861" s="7" t="n">
        <v>1</v>
      </c>
      <c r="Q2861" s="7" t="n">
        <v>1</v>
      </c>
      <c r="R2861" s="7" t="n">
        <v>1</v>
      </c>
      <c r="S2861" s="7" t="n">
        <v>104</v>
      </c>
    </row>
    <row r="2862" spans="1:9">
      <c r="A2862" t="s">
        <v>4</v>
      </c>
      <c r="B2862" s="4" t="s">
        <v>5</v>
      </c>
      <c r="C2862" s="4" t="s">
        <v>10</v>
      </c>
    </row>
    <row r="2863" spans="1:9">
      <c r="A2863" t="n">
        <v>21746</v>
      </c>
      <c r="B2863" s="41" t="n">
        <v>16</v>
      </c>
      <c r="C2863" s="7" t="n">
        <v>1000</v>
      </c>
    </row>
    <row r="2864" spans="1:9">
      <c r="A2864" t="s">
        <v>4</v>
      </c>
      <c r="B2864" s="4" t="s">
        <v>5</v>
      </c>
      <c r="C2864" s="4" t="s">
        <v>13</v>
      </c>
      <c r="D2864" s="4" t="s">
        <v>10</v>
      </c>
      <c r="E2864" s="4" t="s">
        <v>29</v>
      </c>
      <c r="F2864" s="4" t="s">
        <v>10</v>
      </c>
      <c r="G2864" s="4" t="s">
        <v>9</v>
      </c>
      <c r="H2864" s="4" t="s">
        <v>9</v>
      </c>
      <c r="I2864" s="4" t="s">
        <v>10</v>
      </c>
      <c r="J2864" s="4" t="s">
        <v>10</v>
      </c>
      <c r="K2864" s="4" t="s">
        <v>9</v>
      </c>
      <c r="L2864" s="4" t="s">
        <v>9</v>
      </c>
      <c r="M2864" s="4" t="s">
        <v>9</v>
      </c>
      <c r="N2864" s="4" t="s">
        <v>9</v>
      </c>
      <c r="O2864" s="4" t="s">
        <v>6</v>
      </c>
    </row>
    <row r="2865" spans="1:19">
      <c r="A2865" t="n">
        <v>21749</v>
      </c>
      <c r="B2865" s="16" t="n">
        <v>50</v>
      </c>
      <c r="C2865" s="7" t="n">
        <v>0</v>
      </c>
      <c r="D2865" s="7" t="n">
        <v>4482</v>
      </c>
      <c r="E2865" s="7" t="n">
        <v>0.600000023841858</v>
      </c>
      <c r="F2865" s="7" t="n">
        <v>300</v>
      </c>
      <c r="G2865" s="7" t="n">
        <v>0</v>
      </c>
      <c r="H2865" s="7" t="n">
        <v>0</v>
      </c>
      <c r="I2865" s="7" t="n">
        <v>0</v>
      </c>
      <c r="J2865" s="7" t="n">
        <v>65533</v>
      </c>
      <c r="K2865" s="7" t="n">
        <v>0</v>
      </c>
      <c r="L2865" s="7" t="n">
        <v>0</v>
      </c>
      <c r="M2865" s="7" t="n">
        <v>0</v>
      </c>
      <c r="N2865" s="7" t="n">
        <v>0</v>
      </c>
      <c r="O2865" s="7" t="s">
        <v>12</v>
      </c>
    </row>
    <row r="2866" spans="1:19">
      <c r="A2866" t="s">
        <v>4</v>
      </c>
      <c r="B2866" s="4" t="s">
        <v>5</v>
      </c>
      <c r="C2866" s="4" t="s">
        <v>10</v>
      </c>
    </row>
    <row r="2867" spans="1:19">
      <c r="A2867" t="n">
        <v>21788</v>
      </c>
      <c r="B2867" s="41" t="n">
        <v>16</v>
      </c>
      <c r="C2867" s="7" t="n">
        <v>1000</v>
      </c>
    </row>
    <row r="2868" spans="1:19">
      <c r="A2868" t="s">
        <v>4</v>
      </c>
      <c r="B2868" s="4" t="s">
        <v>5</v>
      </c>
      <c r="C2868" s="4" t="s">
        <v>13</v>
      </c>
      <c r="D2868" s="4" t="s">
        <v>10</v>
      </c>
      <c r="E2868" s="4" t="s">
        <v>10</v>
      </c>
    </row>
    <row r="2869" spans="1:19">
      <c r="A2869" t="n">
        <v>21791</v>
      </c>
      <c r="B2869" s="16" t="n">
        <v>50</v>
      </c>
      <c r="C2869" s="7" t="n">
        <v>1</v>
      </c>
      <c r="D2869" s="7" t="n">
        <v>5046</v>
      </c>
      <c r="E2869" s="7" t="n">
        <v>3000</v>
      </c>
    </row>
    <row r="2870" spans="1:19">
      <c r="A2870" t="s">
        <v>4</v>
      </c>
      <c r="B2870" s="4" t="s">
        <v>5</v>
      </c>
      <c r="C2870" s="4" t="s">
        <v>13</v>
      </c>
      <c r="D2870" s="4" t="s">
        <v>10</v>
      </c>
      <c r="E2870" s="4" t="s">
        <v>10</v>
      </c>
    </row>
    <row r="2871" spans="1:19">
      <c r="A2871" t="n">
        <v>21797</v>
      </c>
      <c r="B2871" s="16" t="n">
        <v>50</v>
      </c>
      <c r="C2871" s="7" t="n">
        <v>1</v>
      </c>
      <c r="D2871" s="7" t="n">
        <v>4482</v>
      </c>
      <c r="E2871" s="7" t="n">
        <v>2500</v>
      </c>
    </row>
    <row r="2872" spans="1:19">
      <c r="A2872" t="s">
        <v>4</v>
      </c>
      <c r="B2872" s="4" t="s">
        <v>5</v>
      </c>
      <c r="C2872" s="4" t="s">
        <v>10</v>
      </c>
    </row>
    <row r="2873" spans="1:19">
      <c r="A2873" t="n">
        <v>21803</v>
      </c>
      <c r="B2873" s="41" t="n">
        <v>16</v>
      </c>
      <c r="C2873" s="7" t="n">
        <v>2500</v>
      </c>
    </row>
    <row r="2874" spans="1:19">
      <c r="A2874" t="s">
        <v>4</v>
      </c>
      <c r="B2874" s="4" t="s">
        <v>5</v>
      </c>
      <c r="C2874" s="4" t="s">
        <v>13</v>
      </c>
      <c r="D2874" s="4" t="s">
        <v>13</v>
      </c>
      <c r="E2874" s="4" t="s">
        <v>29</v>
      </c>
      <c r="F2874" s="4" t="s">
        <v>10</v>
      </c>
    </row>
    <row r="2875" spans="1:19">
      <c r="A2875" t="n">
        <v>21806</v>
      </c>
      <c r="B2875" s="52" t="n">
        <v>45</v>
      </c>
      <c r="C2875" s="7" t="n">
        <v>5</v>
      </c>
      <c r="D2875" s="7" t="n">
        <v>3</v>
      </c>
      <c r="E2875" s="7" t="n">
        <v>10</v>
      </c>
      <c r="F2875" s="7" t="n">
        <v>7500</v>
      </c>
    </row>
    <row r="2876" spans="1:19">
      <c r="A2876" t="s">
        <v>4</v>
      </c>
      <c r="B2876" s="4" t="s">
        <v>5</v>
      </c>
      <c r="C2876" s="4" t="s">
        <v>29</v>
      </c>
    </row>
    <row r="2877" spans="1:19">
      <c r="A2877" t="n">
        <v>21815</v>
      </c>
      <c r="B2877" s="82" t="n">
        <v>68</v>
      </c>
      <c r="C2877" s="7" t="n">
        <v>0.5</v>
      </c>
    </row>
    <row r="2878" spans="1:19">
      <c r="A2878" t="s">
        <v>4</v>
      </c>
      <c r="B2878" s="4" t="s">
        <v>5</v>
      </c>
      <c r="C2878" s="4" t="s">
        <v>6</v>
      </c>
      <c r="D2878" s="4" t="s">
        <v>6</v>
      </c>
    </row>
    <row r="2879" spans="1:19">
      <c r="A2879" t="n">
        <v>21820</v>
      </c>
      <c r="B2879" s="22" t="n">
        <v>70</v>
      </c>
      <c r="C2879" s="7" t="s">
        <v>68</v>
      </c>
      <c r="D2879" s="7" t="s">
        <v>245</v>
      </c>
    </row>
    <row r="2880" spans="1:19">
      <c r="A2880" t="s">
        <v>4</v>
      </c>
      <c r="B2880" s="4" t="s">
        <v>5</v>
      </c>
      <c r="C2880" s="4" t="s">
        <v>13</v>
      </c>
      <c r="D2880" s="4" t="s">
        <v>10</v>
      </c>
      <c r="E2880" s="4" t="s">
        <v>10</v>
      </c>
      <c r="F2880" s="4" t="s">
        <v>10</v>
      </c>
      <c r="G2880" s="4" t="s">
        <v>10</v>
      </c>
      <c r="H2880" s="4" t="s">
        <v>10</v>
      </c>
      <c r="I2880" s="4" t="s">
        <v>6</v>
      </c>
      <c r="J2880" s="4" t="s">
        <v>29</v>
      </c>
      <c r="K2880" s="4" t="s">
        <v>29</v>
      </c>
      <c r="L2880" s="4" t="s">
        <v>29</v>
      </c>
      <c r="M2880" s="4" t="s">
        <v>9</v>
      </c>
      <c r="N2880" s="4" t="s">
        <v>9</v>
      </c>
      <c r="O2880" s="4" t="s">
        <v>29</v>
      </c>
      <c r="P2880" s="4" t="s">
        <v>29</v>
      </c>
      <c r="Q2880" s="4" t="s">
        <v>29</v>
      </c>
      <c r="R2880" s="4" t="s">
        <v>29</v>
      </c>
      <c r="S2880" s="4" t="s">
        <v>13</v>
      </c>
    </row>
    <row r="2881" spans="1:19">
      <c r="A2881" t="n">
        <v>21834</v>
      </c>
      <c r="B2881" s="14" t="n">
        <v>39</v>
      </c>
      <c r="C2881" s="7" t="n">
        <v>12</v>
      </c>
      <c r="D2881" s="7" t="n">
        <v>65533</v>
      </c>
      <c r="E2881" s="7" t="n">
        <v>205</v>
      </c>
      <c r="F2881" s="7" t="n">
        <v>0</v>
      </c>
      <c r="G2881" s="7" t="n">
        <v>65533</v>
      </c>
      <c r="H2881" s="7" t="n">
        <v>3</v>
      </c>
      <c r="I2881" s="7" t="s">
        <v>12</v>
      </c>
      <c r="J2881" s="7" t="n">
        <v>-8</v>
      </c>
      <c r="K2881" s="7" t="n">
        <v>12</v>
      </c>
      <c r="L2881" s="7" t="n">
        <v>-175</v>
      </c>
      <c r="M2881" s="7" t="n">
        <v>0</v>
      </c>
      <c r="N2881" s="7" t="n">
        <v>0</v>
      </c>
      <c r="O2881" s="7" t="n">
        <v>0</v>
      </c>
      <c r="P2881" s="7" t="n">
        <v>1</v>
      </c>
      <c r="Q2881" s="7" t="n">
        <v>1</v>
      </c>
      <c r="R2881" s="7" t="n">
        <v>1</v>
      </c>
      <c r="S2881" s="7" t="n">
        <v>105</v>
      </c>
    </row>
    <row r="2882" spans="1:19">
      <c r="A2882" t="s">
        <v>4</v>
      </c>
      <c r="B2882" s="4" t="s">
        <v>5</v>
      </c>
      <c r="C2882" s="4" t="s">
        <v>13</v>
      </c>
      <c r="D2882" s="4" t="s">
        <v>10</v>
      </c>
      <c r="E2882" s="4" t="s">
        <v>29</v>
      </c>
      <c r="F2882" s="4" t="s">
        <v>10</v>
      </c>
      <c r="G2882" s="4" t="s">
        <v>9</v>
      </c>
      <c r="H2882" s="4" t="s">
        <v>9</v>
      </c>
      <c r="I2882" s="4" t="s">
        <v>10</v>
      </c>
      <c r="J2882" s="4" t="s">
        <v>10</v>
      </c>
      <c r="K2882" s="4" t="s">
        <v>9</v>
      </c>
      <c r="L2882" s="4" t="s">
        <v>9</v>
      </c>
      <c r="M2882" s="4" t="s">
        <v>9</v>
      </c>
      <c r="N2882" s="4" t="s">
        <v>9</v>
      </c>
      <c r="O2882" s="4" t="s">
        <v>6</v>
      </c>
    </row>
    <row r="2883" spans="1:19">
      <c r="A2883" t="n">
        <v>21884</v>
      </c>
      <c r="B2883" s="16" t="n">
        <v>50</v>
      </c>
      <c r="C2883" s="7" t="n">
        <v>0</v>
      </c>
      <c r="D2883" s="7" t="n">
        <v>4538</v>
      </c>
      <c r="E2883" s="7" t="n">
        <v>0.600000023841858</v>
      </c>
      <c r="F2883" s="7" t="n">
        <v>1000</v>
      </c>
      <c r="G2883" s="7" t="n">
        <v>0</v>
      </c>
      <c r="H2883" s="7" t="n">
        <v>-1069547520</v>
      </c>
      <c r="I2883" s="7" t="n">
        <v>0</v>
      </c>
      <c r="J2883" s="7" t="n">
        <v>65533</v>
      </c>
      <c r="K2883" s="7" t="n">
        <v>0</v>
      </c>
      <c r="L2883" s="7" t="n">
        <v>0</v>
      </c>
      <c r="M2883" s="7" t="n">
        <v>0</v>
      </c>
      <c r="N2883" s="7" t="n">
        <v>0</v>
      </c>
      <c r="O2883" s="7" t="s">
        <v>12</v>
      </c>
    </row>
    <row r="2884" spans="1:19">
      <c r="A2884" t="s">
        <v>4</v>
      </c>
      <c r="B2884" s="4" t="s">
        <v>5</v>
      </c>
      <c r="C2884" s="4" t="s">
        <v>13</v>
      </c>
      <c r="D2884" s="4" t="s">
        <v>29</v>
      </c>
      <c r="E2884" s="4" t="s">
        <v>29</v>
      </c>
      <c r="F2884" s="4" t="s">
        <v>29</v>
      </c>
    </row>
    <row r="2885" spans="1:19">
      <c r="A2885" t="n">
        <v>21923</v>
      </c>
      <c r="B2885" s="52" t="n">
        <v>45</v>
      </c>
      <c r="C2885" s="7" t="n">
        <v>9</v>
      </c>
      <c r="D2885" s="7" t="n">
        <v>0.00999999977648258</v>
      </c>
      <c r="E2885" s="7" t="n">
        <v>0.00999999977648258</v>
      </c>
      <c r="F2885" s="7" t="n">
        <v>10</v>
      </c>
    </row>
    <row r="2886" spans="1:19">
      <c r="A2886" t="s">
        <v>4</v>
      </c>
      <c r="B2886" s="4" t="s">
        <v>5</v>
      </c>
      <c r="C2886" s="4" t="s">
        <v>10</v>
      </c>
    </row>
    <row r="2887" spans="1:19">
      <c r="A2887" t="n">
        <v>21937</v>
      </c>
      <c r="B2887" s="41" t="n">
        <v>16</v>
      </c>
      <c r="C2887" s="7" t="n">
        <v>2000</v>
      </c>
    </row>
    <row r="2888" spans="1:19">
      <c r="A2888" t="s">
        <v>4</v>
      </c>
      <c r="B2888" s="4" t="s">
        <v>5</v>
      </c>
      <c r="C2888" s="4" t="s">
        <v>13</v>
      </c>
      <c r="D2888" s="4" t="s">
        <v>29</v>
      </c>
      <c r="E2888" s="4" t="s">
        <v>29</v>
      </c>
      <c r="F2888" s="4" t="s">
        <v>29</v>
      </c>
    </row>
    <row r="2889" spans="1:19">
      <c r="A2889" t="n">
        <v>21940</v>
      </c>
      <c r="B2889" s="52" t="n">
        <v>45</v>
      </c>
      <c r="C2889" s="7" t="n">
        <v>9</v>
      </c>
      <c r="D2889" s="7" t="n">
        <v>0.0199999995529652</v>
      </c>
      <c r="E2889" s="7" t="n">
        <v>0.0199999995529652</v>
      </c>
      <c r="F2889" s="7" t="n">
        <v>0.5</v>
      </c>
    </row>
    <row r="2890" spans="1:19">
      <c r="A2890" t="s">
        <v>4</v>
      </c>
      <c r="B2890" s="4" t="s">
        <v>5</v>
      </c>
      <c r="C2890" s="4" t="s">
        <v>13</v>
      </c>
      <c r="D2890" s="4" t="s">
        <v>10</v>
      </c>
      <c r="E2890" s="4" t="s">
        <v>10</v>
      </c>
    </row>
    <row r="2891" spans="1:19">
      <c r="A2891" t="n">
        <v>21954</v>
      </c>
      <c r="B2891" s="16" t="n">
        <v>50</v>
      </c>
      <c r="C2891" s="7" t="n">
        <v>1</v>
      </c>
      <c r="D2891" s="7" t="n">
        <v>4538</v>
      </c>
      <c r="E2891" s="7" t="n">
        <v>1000</v>
      </c>
    </row>
    <row r="2892" spans="1:19">
      <c r="A2892" t="s">
        <v>4</v>
      </c>
      <c r="B2892" s="4" t="s">
        <v>5</v>
      </c>
      <c r="C2892" s="4" t="s">
        <v>10</v>
      </c>
    </row>
    <row r="2893" spans="1:19">
      <c r="A2893" t="n">
        <v>21960</v>
      </c>
      <c r="B2893" s="41" t="n">
        <v>16</v>
      </c>
      <c r="C2893" s="7" t="n">
        <v>1000</v>
      </c>
    </row>
    <row r="2894" spans="1:19">
      <c r="A2894" t="s">
        <v>4</v>
      </c>
      <c r="B2894" s="4" t="s">
        <v>5</v>
      </c>
      <c r="C2894" s="4" t="s">
        <v>29</v>
      </c>
    </row>
    <row r="2895" spans="1:19">
      <c r="A2895" t="n">
        <v>21963</v>
      </c>
      <c r="B2895" s="82" t="n">
        <v>68</v>
      </c>
      <c r="C2895" s="7" t="n">
        <v>1</v>
      </c>
    </row>
    <row r="2896" spans="1:19">
      <c r="A2896" t="s">
        <v>4</v>
      </c>
      <c r="B2896" s="4" t="s">
        <v>5</v>
      </c>
      <c r="C2896" s="4" t="s">
        <v>13</v>
      </c>
      <c r="D2896" s="4" t="s">
        <v>10</v>
      </c>
    </row>
    <row r="2897" spans="1:19">
      <c r="A2897" t="n">
        <v>21968</v>
      </c>
      <c r="B2897" s="52" t="n">
        <v>45</v>
      </c>
      <c r="C2897" s="7" t="n">
        <v>7</v>
      </c>
      <c r="D2897" s="7" t="n">
        <v>255</v>
      </c>
    </row>
    <row r="2898" spans="1:19">
      <c r="A2898" t="s">
        <v>4</v>
      </c>
      <c r="B2898" s="4" t="s">
        <v>5</v>
      </c>
      <c r="C2898" s="4" t="s">
        <v>13</v>
      </c>
      <c r="D2898" s="4" t="s">
        <v>10</v>
      </c>
      <c r="E2898" s="4" t="s">
        <v>10</v>
      </c>
      <c r="F2898" s="4" t="s">
        <v>9</v>
      </c>
    </row>
    <row r="2899" spans="1:19">
      <c r="A2899" t="n">
        <v>21972</v>
      </c>
      <c r="B2899" s="81" t="n">
        <v>84</v>
      </c>
      <c r="C2899" s="7" t="n">
        <v>1</v>
      </c>
      <c r="D2899" s="7" t="n">
        <v>0</v>
      </c>
      <c r="E2899" s="7" t="n">
        <v>500</v>
      </c>
      <c r="F2899" s="7" t="n">
        <v>0</v>
      </c>
    </row>
    <row r="2900" spans="1:19">
      <c r="A2900" t="s">
        <v>4</v>
      </c>
      <c r="B2900" s="4" t="s">
        <v>5</v>
      </c>
      <c r="C2900" s="4" t="s">
        <v>13</v>
      </c>
      <c r="D2900" s="4" t="s">
        <v>10</v>
      </c>
      <c r="E2900" s="4" t="s">
        <v>29</v>
      </c>
    </row>
    <row r="2901" spans="1:19">
      <c r="A2901" t="n">
        <v>21982</v>
      </c>
      <c r="B2901" s="37" t="n">
        <v>58</v>
      </c>
      <c r="C2901" s="7" t="n">
        <v>101</v>
      </c>
      <c r="D2901" s="7" t="n">
        <v>500</v>
      </c>
      <c r="E2901" s="7" t="n">
        <v>1</v>
      </c>
    </row>
    <row r="2902" spans="1:19">
      <c r="A2902" t="s">
        <v>4</v>
      </c>
      <c r="B2902" s="4" t="s">
        <v>5</v>
      </c>
      <c r="C2902" s="4" t="s">
        <v>13</v>
      </c>
      <c r="D2902" s="4" t="s">
        <v>10</v>
      </c>
    </row>
    <row r="2903" spans="1:19">
      <c r="A2903" t="n">
        <v>21990</v>
      </c>
      <c r="B2903" s="37" t="n">
        <v>58</v>
      </c>
      <c r="C2903" s="7" t="n">
        <v>254</v>
      </c>
      <c r="D2903" s="7" t="n">
        <v>0</v>
      </c>
    </row>
    <row r="2904" spans="1:19">
      <c r="A2904" t="s">
        <v>4</v>
      </c>
      <c r="B2904" s="4" t="s">
        <v>5</v>
      </c>
      <c r="C2904" s="4" t="s">
        <v>13</v>
      </c>
      <c r="D2904" s="4" t="s">
        <v>10</v>
      </c>
      <c r="E2904" s="4" t="s">
        <v>13</v>
      </c>
    </row>
    <row r="2905" spans="1:19">
      <c r="A2905" t="n">
        <v>21994</v>
      </c>
      <c r="B2905" s="14" t="n">
        <v>39</v>
      </c>
      <c r="C2905" s="7" t="n">
        <v>13</v>
      </c>
      <c r="D2905" s="7" t="n">
        <v>65533</v>
      </c>
      <c r="E2905" s="7" t="n">
        <v>103</v>
      </c>
    </row>
    <row r="2906" spans="1:19">
      <c r="A2906" t="s">
        <v>4</v>
      </c>
      <c r="B2906" s="4" t="s">
        <v>5</v>
      </c>
      <c r="C2906" s="4" t="s">
        <v>13</v>
      </c>
      <c r="D2906" s="4" t="s">
        <v>10</v>
      </c>
      <c r="E2906" s="4" t="s">
        <v>10</v>
      </c>
    </row>
    <row r="2907" spans="1:19">
      <c r="A2907" t="n">
        <v>21999</v>
      </c>
      <c r="B2907" s="16" t="n">
        <v>50</v>
      </c>
      <c r="C2907" s="7" t="n">
        <v>1</v>
      </c>
      <c r="D2907" s="7" t="n">
        <v>8120</v>
      </c>
      <c r="E2907" s="7" t="n">
        <v>1000</v>
      </c>
    </row>
    <row r="2908" spans="1:19">
      <c r="A2908" t="s">
        <v>4</v>
      </c>
      <c r="B2908" s="4" t="s">
        <v>5</v>
      </c>
      <c r="C2908" s="4" t="s">
        <v>13</v>
      </c>
      <c r="D2908" s="4" t="s">
        <v>10</v>
      </c>
    </row>
    <row r="2909" spans="1:19">
      <c r="A2909" t="n">
        <v>22005</v>
      </c>
      <c r="B2909" s="37" t="n">
        <v>58</v>
      </c>
      <c r="C2909" s="7" t="n">
        <v>255</v>
      </c>
      <c r="D2909" s="7" t="n">
        <v>0</v>
      </c>
    </row>
    <row r="2910" spans="1:19">
      <c r="A2910" t="s">
        <v>4</v>
      </c>
      <c r="B2910" s="4" t="s">
        <v>5</v>
      </c>
      <c r="C2910" s="4" t="s">
        <v>13</v>
      </c>
      <c r="D2910" s="4" t="s">
        <v>10</v>
      </c>
      <c r="E2910" s="4" t="s">
        <v>10</v>
      </c>
      <c r="F2910" s="4" t="s">
        <v>13</v>
      </c>
    </row>
    <row r="2911" spans="1:19">
      <c r="A2911" t="n">
        <v>22009</v>
      </c>
      <c r="B2911" s="32" t="n">
        <v>25</v>
      </c>
      <c r="C2911" s="7" t="n">
        <v>1</v>
      </c>
      <c r="D2911" s="7" t="n">
        <v>60</v>
      </c>
      <c r="E2911" s="7" t="n">
        <v>640</v>
      </c>
      <c r="F2911" s="7" t="n">
        <v>2</v>
      </c>
    </row>
    <row r="2912" spans="1:19">
      <c r="A2912" t="s">
        <v>4</v>
      </c>
      <c r="B2912" s="4" t="s">
        <v>5</v>
      </c>
      <c r="C2912" s="4" t="s">
        <v>13</v>
      </c>
      <c r="D2912" s="4" t="s">
        <v>10</v>
      </c>
      <c r="E2912" s="4" t="s">
        <v>6</v>
      </c>
    </row>
    <row r="2913" spans="1:6">
      <c r="A2913" t="n">
        <v>22016</v>
      </c>
      <c r="B2913" s="53" t="n">
        <v>51</v>
      </c>
      <c r="C2913" s="7" t="n">
        <v>4</v>
      </c>
      <c r="D2913" s="7" t="n">
        <v>7</v>
      </c>
      <c r="E2913" s="7" t="s">
        <v>246</v>
      </c>
    </row>
    <row r="2914" spans="1:6">
      <c r="A2914" t="s">
        <v>4</v>
      </c>
      <c r="B2914" s="4" t="s">
        <v>5</v>
      </c>
      <c r="C2914" s="4" t="s">
        <v>10</v>
      </c>
    </row>
    <row r="2915" spans="1:6">
      <c r="A2915" t="n">
        <v>22031</v>
      </c>
      <c r="B2915" s="41" t="n">
        <v>16</v>
      </c>
      <c r="C2915" s="7" t="n">
        <v>0</v>
      </c>
    </row>
    <row r="2916" spans="1:6">
      <c r="A2916" t="s">
        <v>4</v>
      </c>
      <c r="B2916" s="4" t="s">
        <v>5</v>
      </c>
      <c r="C2916" s="4" t="s">
        <v>10</v>
      </c>
      <c r="D2916" s="4" t="s">
        <v>77</v>
      </c>
      <c r="E2916" s="4" t="s">
        <v>13</v>
      </c>
      <c r="F2916" s="4" t="s">
        <v>13</v>
      </c>
    </row>
    <row r="2917" spans="1:6">
      <c r="A2917" t="n">
        <v>22034</v>
      </c>
      <c r="B2917" s="54" t="n">
        <v>26</v>
      </c>
      <c r="C2917" s="7" t="n">
        <v>7</v>
      </c>
      <c r="D2917" s="7" t="s">
        <v>247</v>
      </c>
      <c r="E2917" s="7" t="n">
        <v>2</v>
      </c>
      <c r="F2917" s="7" t="n">
        <v>0</v>
      </c>
    </row>
    <row r="2918" spans="1:6">
      <c r="A2918" t="s">
        <v>4</v>
      </c>
      <c r="B2918" s="4" t="s">
        <v>5</v>
      </c>
    </row>
    <row r="2919" spans="1:6">
      <c r="A2919" t="n">
        <v>22046</v>
      </c>
      <c r="B2919" s="34" t="n">
        <v>28</v>
      </c>
    </row>
    <row r="2920" spans="1:6">
      <c r="A2920" t="s">
        <v>4</v>
      </c>
      <c r="B2920" s="4" t="s">
        <v>5</v>
      </c>
      <c r="C2920" s="4" t="s">
        <v>13</v>
      </c>
      <c r="D2920" s="4" t="s">
        <v>10</v>
      </c>
      <c r="E2920" s="4" t="s">
        <v>10</v>
      </c>
      <c r="F2920" s="4" t="s">
        <v>13</v>
      </c>
    </row>
    <row r="2921" spans="1:6">
      <c r="A2921" t="n">
        <v>22047</v>
      </c>
      <c r="B2921" s="32" t="n">
        <v>25</v>
      </c>
      <c r="C2921" s="7" t="n">
        <v>1</v>
      </c>
      <c r="D2921" s="7" t="n">
        <v>260</v>
      </c>
      <c r="E2921" s="7" t="n">
        <v>640</v>
      </c>
      <c r="F2921" s="7" t="n">
        <v>2</v>
      </c>
    </row>
    <row r="2922" spans="1:6">
      <c r="A2922" t="s">
        <v>4</v>
      </c>
      <c r="B2922" s="4" t="s">
        <v>5</v>
      </c>
      <c r="C2922" s="4" t="s">
        <v>13</v>
      </c>
      <c r="D2922" s="4" t="s">
        <v>10</v>
      </c>
      <c r="E2922" s="4" t="s">
        <v>6</v>
      </c>
    </row>
    <row r="2923" spans="1:6">
      <c r="A2923" t="n">
        <v>22054</v>
      </c>
      <c r="B2923" s="53" t="n">
        <v>51</v>
      </c>
      <c r="C2923" s="7" t="n">
        <v>4</v>
      </c>
      <c r="D2923" s="7" t="n">
        <v>0</v>
      </c>
      <c r="E2923" s="7" t="s">
        <v>109</v>
      </c>
    </row>
    <row r="2924" spans="1:6">
      <c r="A2924" t="s">
        <v>4</v>
      </c>
      <c r="B2924" s="4" t="s">
        <v>5</v>
      </c>
      <c r="C2924" s="4" t="s">
        <v>10</v>
      </c>
    </row>
    <row r="2925" spans="1:6">
      <c r="A2925" t="n">
        <v>22067</v>
      </c>
      <c r="B2925" s="41" t="n">
        <v>16</v>
      </c>
      <c r="C2925" s="7" t="n">
        <v>0</v>
      </c>
    </row>
    <row r="2926" spans="1:6">
      <c r="A2926" t="s">
        <v>4</v>
      </c>
      <c r="B2926" s="4" t="s">
        <v>5</v>
      </c>
      <c r="C2926" s="4" t="s">
        <v>10</v>
      </c>
      <c r="D2926" s="4" t="s">
        <v>77</v>
      </c>
      <c r="E2926" s="4" t="s">
        <v>13</v>
      </c>
      <c r="F2926" s="4" t="s">
        <v>13</v>
      </c>
    </row>
    <row r="2927" spans="1:6">
      <c r="A2927" t="n">
        <v>22070</v>
      </c>
      <c r="B2927" s="54" t="n">
        <v>26</v>
      </c>
      <c r="C2927" s="7" t="n">
        <v>0</v>
      </c>
      <c r="D2927" s="7" t="s">
        <v>248</v>
      </c>
      <c r="E2927" s="7" t="n">
        <v>2</v>
      </c>
      <c r="F2927" s="7" t="n">
        <v>0</v>
      </c>
    </row>
    <row r="2928" spans="1:6">
      <c r="A2928" t="s">
        <v>4</v>
      </c>
      <c r="B2928" s="4" t="s">
        <v>5</v>
      </c>
    </row>
    <row r="2929" spans="1:6">
      <c r="A2929" t="n">
        <v>22099</v>
      </c>
      <c r="B2929" s="34" t="n">
        <v>28</v>
      </c>
    </row>
    <row r="2930" spans="1:6">
      <c r="A2930" t="s">
        <v>4</v>
      </c>
      <c r="B2930" s="4" t="s">
        <v>5</v>
      </c>
      <c r="C2930" s="4" t="s">
        <v>10</v>
      </c>
      <c r="D2930" s="4" t="s">
        <v>13</v>
      </c>
    </row>
    <row r="2931" spans="1:6">
      <c r="A2931" t="n">
        <v>22100</v>
      </c>
      <c r="B2931" s="68" t="n">
        <v>89</v>
      </c>
      <c r="C2931" s="7" t="n">
        <v>65533</v>
      </c>
      <c r="D2931" s="7" t="n">
        <v>1</v>
      </c>
    </row>
    <row r="2932" spans="1:6">
      <c r="A2932" t="s">
        <v>4</v>
      </c>
      <c r="B2932" s="4" t="s">
        <v>5</v>
      </c>
      <c r="C2932" s="4" t="s">
        <v>13</v>
      </c>
      <c r="D2932" s="4" t="s">
        <v>10</v>
      </c>
      <c r="E2932" s="4" t="s">
        <v>10</v>
      </c>
      <c r="F2932" s="4" t="s">
        <v>13</v>
      </c>
    </row>
    <row r="2933" spans="1:6">
      <c r="A2933" t="n">
        <v>22104</v>
      </c>
      <c r="B2933" s="32" t="n">
        <v>25</v>
      </c>
      <c r="C2933" s="7" t="n">
        <v>1</v>
      </c>
      <c r="D2933" s="7" t="n">
        <v>65535</v>
      </c>
      <c r="E2933" s="7" t="n">
        <v>65535</v>
      </c>
      <c r="F2933" s="7" t="n">
        <v>0</v>
      </c>
    </row>
    <row r="2934" spans="1:6">
      <c r="A2934" t="s">
        <v>4</v>
      </c>
      <c r="B2934" s="4" t="s">
        <v>5</v>
      </c>
      <c r="C2934" s="4" t="s">
        <v>13</v>
      </c>
      <c r="D2934" s="4" t="s">
        <v>10</v>
      </c>
      <c r="E2934" s="4" t="s">
        <v>29</v>
      </c>
    </row>
    <row r="2935" spans="1:6">
      <c r="A2935" t="n">
        <v>22111</v>
      </c>
      <c r="B2935" s="37" t="n">
        <v>58</v>
      </c>
      <c r="C2935" s="7" t="n">
        <v>101</v>
      </c>
      <c r="D2935" s="7" t="n">
        <v>300</v>
      </c>
      <c r="E2935" s="7" t="n">
        <v>1</v>
      </c>
    </row>
    <row r="2936" spans="1:6">
      <c r="A2936" t="s">
        <v>4</v>
      </c>
      <c r="B2936" s="4" t="s">
        <v>5</v>
      </c>
      <c r="C2936" s="4" t="s">
        <v>13</v>
      </c>
      <c r="D2936" s="4" t="s">
        <v>10</v>
      </c>
    </row>
    <row r="2937" spans="1:6">
      <c r="A2937" t="n">
        <v>22119</v>
      </c>
      <c r="B2937" s="37" t="n">
        <v>58</v>
      </c>
      <c r="C2937" s="7" t="n">
        <v>254</v>
      </c>
      <c r="D2937" s="7" t="n">
        <v>0</v>
      </c>
    </row>
    <row r="2938" spans="1:6">
      <c r="A2938" t="s">
        <v>4</v>
      </c>
      <c r="B2938" s="4" t="s">
        <v>5</v>
      </c>
      <c r="C2938" s="4" t="s">
        <v>13</v>
      </c>
      <c r="D2938" s="4" t="s">
        <v>13</v>
      </c>
      <c r="E2938" s="4" t="s">
        <v>29</v>
      </c>
      <c r="F2938" s="4" t="s">
        <v>29</v>
      </c>
      <c r="G2938" s="4" t="s">
        <v>29</v>
      </c>
      <c r="H2938" s="4" t="s">
        <v>10</v>
      </c>
    </row>
    <row r="2939" spans="1:6">
      <c r="A2939" t="n">
        <v>22123</v>
      </c>
      <c r="B2939" s="52" t="n">
        <v>45</v>
      </c>
      <c r="C2939" s="7" t="n">
        <v>2</v>
      </c>
      <c r="D2939" s="7" t="n">
        <v>3</v>
      </c>
      <c r="E2939" s="7" t="n">
        <v>-7.98000001907349</v>
      </c>
      <c r="F2939" s="7" t="n">
        <v>12.7700004577637</v>
      </c>
      <c r="G2939" s="7" t="n">
        <v>-172.789993286133</v>
      </c>
      <c r="H2939" s="7" t="n">
        <v>0</v>
      </c>
    </row>
    <row r="2940" spans="1:6">
      <c r="A2940" t="s">
        <v>4</v>
      </c>
      <c r="B2940" s="4" t="s">
        <v>5</v>
      </c>
      <c r="C2940" s="4" t="s">
        <v>13</v>
      </c>
      <c r="D2940" s="4" t="s">
        <v>13</v>
      </c>
      <c r="E2940" s="4" t="s">
        <v>29</v>
      </c>
      <c r="F2940" s="4" t="s">
        <v>29</v>
      </c>
      <c r="G2940" s="4" t="s">
        <v>29</v>
      </c>
      <c r="H2940" s="4" t="s">
        <v>10</v>
      </c>
      <c r="I2940" s="4" t="s">
        <v>13</v>
      </c>
    </row>
    <row r="2941" spans="1:6">
      <c r="A2941" t="n">
        <v>22140</v>
      </c>
      <c r="B2941" s="52" t="n">
        <v>45</v>
      </c>
      <c r="C2941" s="7" t="n">
        <v>4</v>
      </c>
      <c r="D2941" s="7" t="n">
        <v>3</v>
      </c>
      <c r="E2941" s="7" t="n">
        <v>21.6299991607666</v>
      </c>
      <c r="F2941" s="7" t="n">
        <v>328.929992675781</v>
      </c>
      <c r="G2941" s="7" t="n">
        <v>0</v>
      </c>
      <c r="H2941" s="7" t="n">
        <v>0</v>
      </c>
      <c r="I2941" s="7" t="n">
        <v>0</v>
      </c>
    </row>
    <row r="2942" spans="1:6">
      <c r="A2942" t="s">
        <v>4</v>
      </c>
      <c r="B2942" s="4" t="s">
        <v>5</v>
      </c>
      <c r="C2942" s="4" t="s">
        <v>13</v>
      </c>
      <c r="D2942" s="4" t="s">
        <v>13</v>
      </c>
      <c r="E2942" s="4" t="s">
        <v>29</v>
      </c>
      <c r="F2942" s="4" t="s">
        <v>10</v>
      </c>
    </row>
    <row r="2943" spans="1:6">
      <c r="A2943" t="n">
        <v>22158</v>
      </c>
      <c r="B2943" s="52" t="n">
        <v>45</v>
      </c>
      <c r="C2943" s="7" t="n">
        <v>5</v>
      </c>
      <c r="D2943" s="7" t="n">
        <v>3</v>
      </c>
      <c r="E2943" s="7" t="n">
        <v>4.09999990463257</v>
      </c>
      <c r="F2943" s="7" t="n">
        <v>0</v>
      </c>
    </row>
    <row r="2944" spans="1:6">
      <c r="A2944" t="s">
        <v>4</v>
      </c>
      <c r="B2944" s="4" t="s">
        <v>5</v>
      </c>
      <c r="C2944" s="4" t="s">
        <v>13</v>
      </c>
      <c r="D2944" s="4" t="s">
        <v>13</v>
      </c>
      <c r="E2944" s="4" t="s">
        <v>29</v>
      </c>
      <c r="F2944" s="4" t="s">
        <v>10</v>
      </c>
    </row>
    <row r="2945" spans="1:9">
      <c r="A2945" t="n">
        <v>22167</v>
      </c>
      <c r="B2945" s="52" t="n">
        <v>45</v>
      </c>
      <c r="C2945" s="7" t="n">
        <v>11</v>
      </c>
      <c r="D2945" s="7" t="n">
        <v>3</v>
      </c>
      <c r="E2945" s="7" t="n">
        <v>38</v>
      </c>
      <c r="F2945" s="7" t="n">
        <v>0</v>
      </c>
    </row>
    <row r="2946" spans="1:9">
      <c r="A2946" t="s">
        <v>4</v>
      </c>
      <c r="B2946" s="4" t="s">
        <v>5</v>
      </c>
      <c r="C2946" s="4" t="s">
        <v>13</v>
      </c>
      <c r="D2946" s="4" t="s">
        <v>10</v>
      </c>
    </row>
    <row r="2947" spans="1:9">
      <c r="A2947" t="n">
        <v>22176</v>
      </c>
      <c r="B2947" s="37" t="n">
        <v>58</v>
      </c>
      <c r="C2947" s="7" t="n">
        <v>255</v>
      </c>
      <c r="D2947" s="7" t="n">
        <v>0</v>
      </c>
    </row>
    <row r="2948" spans="1:9">
      <c r="A2948" t="s">
        <v>4</v>
      </c>
      <c r="B2948" s="4" t="s">
        <v>5</v>
      </c>
      <c r="C2948" s="4" t="s">
        <v>10</v>
      </c>
      <c r="D2948" s="4" t="s">
        <v>13</v>
      </c>
      <c r="E2948" s="4" t="s">
        <v>13</v>
      </c>
      <c r="F2948" s="4" t="s">
        <v>6</v>
      </c>
    </row>
    <row r="2949" spans="1:9">
      <c r="A2949" t="n">
        <v>22180</v>
      </c>
      <c r="B2949" s="27" t="n">
        <v>20</v>
      </c>
      <c r="C2949" s="7" t="n">
        <v>0</v>
      </c>
      <c r="D2949" s="7" t="n">
        <v>3</v>
      </c>
      <c r="E2949" s="7" t="n">
        <v>11</v>
      </c>
      <c r="F2949" s="7" t="s">
        <v>249</v>
      </c>
    </row>
    <row r="2950" spans="1:9">
      <c r="A2950" t="s">
        <v>4</v>
      </c>
      <c r="B2950" s="4" t="s">
        <v>5</v>
      </c>
      <c r="C2950" s="4" t="s">
        <v>10</v>
      </c>
    </row>
    <row r="2951" spans="1:9">
      <c r="A2951" t="n">
        <v>22209</v>
      </c>
      <c r="B2951" s="41" t="n">
        <v>16</v>
      </c>
      <c r="C2951" s="7" t="n">
        <v>300</v>
      </c>
    </row>
    <row r="2952" spans="1:9">
      <c r="A2952" t="s">
        <v>4</v>
      </c>
      <c r="B2952" s="4" t="s">
        <v>5</v>
      </c>
      <c r="C2952" s="4" t="s">
        <v>10</v>
      </c>
      <c r="D2952" s="4" t="s">
        <v>13</v>
      </c>
      <c r="E2952" s="4" t="s">
        <v>13</v>
      </c>
      <c r="F2952" s="4" t="s">
        <v>6</v>
      </c>
    </row>
    <row r="2953" spans="1:9">
      <c r="A2953" t="n">
        <v>22212</v>
      </c>
      <c r="B2953" s="27" t="n">
        <v>20</v>
      </c>
      <c r="C2953" s="7" t="n">
        <v>7</v>
      </c>
      <c r="D2953" s="7" t="n">
        <v>3</v>
      </c>
      <c r="E2953" s="7" t="n">
        <v>11</v>
      </c>
      <c r="F2953" s="7" t="s">
        <v>249</v>
      </c>
    </row>
    <row r="2954" spans="1:9">
      <c r="A2954" t="s">
        <v>4</v>
      </c>
      <c r="B2954" s="4" t="s">
        <v>5</v>
      </c>
      <c r="C2954" s="4" t="s">
        <v>10</v>
      </c>
      <c r="D2954" s="4" t="s">
        <v>13</v>
      </c>
      <c r="E2954" s="4" t="s">
        <v>13</v>
      </c>
      <c r="F2954" s="4" t="s">
        <v>6</v>
      </c>
    </row>
    <row r="2955" spans="1:9">
      <c r="A2955" t="n">
        <v>22241</v>
      </c>
      <c r="B2955" s="27" t="n">
        <v>20</v>
      </c>
      <c r="C2955" s="7" t="n">
        <v>5</v>
      </c>
      <c r="D2955" s="7" t="n">
        <v>3</v>
      </c>
      <c r="E2955" s="7" t="n">
        <v>11</v>
      </c>
      <c r="F2955" s="7" t="s">
        <v>249</v>
      </c>
    </row>
    <row r="2956" spans="1:9">
      <c r="A2956" t="s">
        <v>4</v>
      </c>
      <c r="B2956" s="4" t="s">
        <v>5</v>
      </c>
      <c r="C2956" s="4" t="s">
        <v>10</v>
      </c>
    </row>
    <row r="2957" spans="1:9">
      <c r="A2957" t="n">
        <v>22270</v>
      </c>
      <c r="B2957" s="41" t="n">
        <v>16</v>
      </c>
      <c r="C2957" s="7" t="n">
        <v>300</v>
      </c>
    </row>
    <row r="2958" spans="1:9">
      <c r="A2958" t="s">
        <v>4</v>
      </c>
      <c r="B2958" s="4" t="s">
        <v>5</v>
      </c>
      <c r="C2958" s="4" t="s">
        <v>10</v>
      </c>
      <c r="D2958" s="4" t="s">
        <v>13</v>
      </c>
      <c r="E2958" s="4" t="s">
        <v>13</v>
      </c>
      <c r="F2958" s="4" t="s">
        <v>6</v>
      </c>
    </row>
    <row r="2959" spans="1:9">
      <c r="A2959" t="n">
        <v>22273</v>
      </c>
      <c r="B2959" s="27" t="n">
        <v>20</v>
      </c>
      <c r="C2959" s="7" t="n">
        <v>61491</v>
      </c>
      <c r="D2959" s="7" t="n">
        <v>3</v>
      </c>
      <c r="E2959" s="7" t="n">
        <v>11</v>
      </c>
      <c r="F2959" s="7" t="s">
        <v>249</v>
      </c>
    </row>
    <row r="2960" spans="1:9">
      <c r="A2960" t="s">
        <v>4</v>
      </c>
      <c r="B2960" s="4" t="s">
        <v>5</v>
      </c>
      <c r="C2960" s="4" t="s">
        <v>10</v>
      </c>
    </row>
    <row r="2961" spans="1:6">
      <c r="A2961" t="n">
        <v>22302</v>
      </c>
      <c r="B2961" s="41" t="n">
        <v>16</v>
      </c>
      <c r="C2961" s="7" t="n">
        <v>300</v>
      </c>
    </row>
    <row r="2962" spans="1:6">
      <c r="A2962" t="s">
        <v>4</v>
      </c>
      <c r="B2962" s="4" t="s">
        <v>5</v>
      </c>
      <c r="C2962" s="4" t="s">
        <v>10</v>
      </c>
      <c r="D2962" s="4" t="s">
        <v>13</v>
      </c>
      <c r="E2962" s="4" t="s">
        <v>13</v>
      </c>
      <c r="F2962" s="4" t="s">
        <v>6</v>
      </c>
    </row>
    <row r="2963" spans="1:6">
      <c r="A2963" t="n">
        <v>22305</v>
      </c>
      <c r="B2963" s="27" t="n">
        <v>20</v>
      </c>
      <c r="C2963" s="7" t="n">
        <v>61492</v>
      </c>
      <c r="D2963" s="7" t="n">
        <v>3</v>
      </c>
      <c r="E2963" s="7" t="n">
        <v>11</v>
      </c>
      <c r="F2963" s="7" t="s">
        <v>249</v>
      </c>
    </row>
    <row r="2964" spans="1:6">
      <c r="A2964" t="s">
        <v>4</v>
      </c>
      <c r="B2964" s="4" t="s">
        <v>5</v>
      </c>
      <c r="C2964" s="4" t="s">
        <v>10</v>
      </c>
      <c r="D2964" s="4" t="s">
        <v>13</v>
      </c>
      <c r="E2964" s="4" t="s">
        <v>13</v>
      </c>
      <c r="F2964" s="4" t="s">
        <v>6</v>
      </c>
    </row>
    <row r="2965" spans="1:6">
      <c r="A2965" t="n">
        <v>22334</v>
      </c>
      <c r="B2965" s="27" t="n">
        <v>20</v>
      </c>
      <c r="C2965" s="7" t="n">
        <v>61493</v>
      </c>
      <c r="D2965" s="7" t="n">
        <v>3</v>
      </c>
      <c r="E2965" s="7" t="n">
        <v>11</v>
      </c>
      <c r="F2965" s="7" t="s">
        <v>249</v>
      </c>
    </row>
    <row r="2966" spans="1:6">
      <c r="A2966" t="s">
        <v>4</v>
      </c>
      <c r="B2966" s="4" t="s">
        <v>5</v>
      </c>
      <c r="C2966" s="4" t="s">
        <v>10</v>
      </c>
      <c r="D2966" s="4" t="s">
        <v>13</v>
      </c>
    </row>
    <row r="2967" spans="1:6">
      <c r="A2967" t="n">
        <v>22363</v>
      </c>
      <c r="B2967" s="64" t="n">
        <v>67</v>
      </c>
      <c r="C2967" s="7" t="n">
        <v>0</v>
      </c>
      <c r="D2967" s="7" t="n">
        <v>1</v>
      </c>
    </row>
    <row r="2968" spans="1:6">
      <c r="A2968" t="s">
        <v>4</v>
      </c>
      <c r="B2968" s="4" t="s">
        <v>5</v>
      </c>
      <c r="C2968" s="4" t="s">
        <v>10</v>
      </c>
      <c r="D2968" s="4" t="s">
        <v>13</v>
      </c>
    </row>
    <row r="2969" spans="1:6">
      <c r="A2969" t="n">
        <v>22367</v>
      </c>
      <c r="B2969" s="64" t="n">
        <v>67</v>
      </c>
      <c r="C2969" s="7" t="n">
        <v>7</v>
      </c>
      <c r="D2969" s="7" t="n">
        <v>1</v>
      </c>
    </row>
    <row r="2970" spans="1:6">
      <c r="A2970" t="s">
        <v>4</v>
      </c>
      <c r="B2970" s="4" t="s">
        <v>5</v>
      </c>
      <c r="C2970" s="4" t="s">
        <v>10</v>
      </c>
      <c r="D2970" s="4" t="s">
        <v>13</v>
      </c>
    </row>
    <row r="2971" spans="1:6">
      <c r="A2971" t="n">
        <v>22371</v>
      </c>
      <c r="B2971" s="64" t="n">
        <v>67</v>
      </c>
      <c r="C2971" s="7" t="n">
        <v>5</v>
      </c>
      <c r="D2971" s="7" t="n">
        <v>1</v>
      </c>
    </row>
    <row r="2972" spans="1:6">
      <c r="A2972" t="s">
        <v>4</v>
      </c>
      <c r="B2972" s="4" t="s">
        <v>5</v>
      </c>
      <c r="C2972" s="4" t="s">
        <v>10</v>
      </c>
      <c r="D2972" s="4" t="s">
        <v>13</v>
      </c>
    </row>
    <row r="2973" spans="1:6">
      <c r="A2973" t="n">
        <v>22375</v>
      </c>
      <c r="B2973" s="64" t="n">
        <v>67</v>
      </c>
      <c r="C2973" s="7" t="n">
        <v>61491</v>
      </c>
      <c r="D2973" s="7" t="n">
        <v>1</v>
      </c>
    </row>
    <row r="2974" spans="1:6">
      <c r="A2974" t="s">
        <v>4</v>
      </c>
      <c r="B2974" s="4" t="s">
        <v>5</v>
      </c>
      <c r="C2974" s="4" t="s">
        <v>10</v>
      </c>
      <c r="D2974" s="4" t="s">
        <v>13</v>
      </c>
    </row>
    <row r="2975" spans="1:6">
      <c r="A2975" t="n">
        <v>22379</v>
      </c>
      <c r="B2975" s="64" t="n">
        <v>67</v>
      </c>
      <c r="C2975" s="7" t="n">
        <v>61492</v>
      </c>
      <c r="D2975" s="7" t="n">
        <v>1</v>
      </c>
    </row>
    <row r="2976" spans="1:6">
      <c r="A2976" t="s">
        <v>4</v>
      </c>
      <c r="B2976" s="4" t="s">
        <v>5</v>
      </c>
      <c r="C2976" s="4" t="s">
        <v>10</v>
      </c>
      <c r="D2976" s="4" t="s">
        <v>13</v>
      </c>
    </row>
    <row r="2977" spans="1:6">
      <c r="A2977" t="n">
        <v>22383</v>
      </c>
      <c r="B2977" s="64" t="n">
        <v>67</v>
      </c>
      <c r="C2977" s="7" t="n">
        <v>61493</v>
      </c>
      <c r="D2977" s="7" t="n">
        <v>1</v>
      </c>
    </row>
    <row r="2978" spans="1:6">
      <c r="A2978" t="s">
        <v>4</v>
      </c>
      <c r="B2978" s="4" t="s">
        <v>5</v>
      </c>
      <c r="C2978" s="4" t="s">
        <v>13</v>
      </c>
      <c r="D2978" s="4" t="s">
        <v>10</v>
      </c>
      <c r="E2978" s="4" t="s">
        <v>13</v>
      </c>
      <c r="F2978" s="4" t="s">
        <v>10</v>
      </c>
      <c r="G2978" s="4" t="s">
        <v>13</v>
      </c>
      <c r="H2978" s="4" t="s">
        <v>13</v>
      </c>
      <c r="I2978" s="4" t="s">
        <v>10</v>
      </c>
      <c r="J2978" s="4" t="s">
        <v>13</v>
      </c>
      <c r="K2978" s="4" t="s">
        <v>13</v>
      </c>
      <c r="L2978" s="4" t="s">
        <v>22</v>
      </c>
    </row>
    <row r="2979" spans="1:6">
      <c r="A2979" t="n">
        <v>22387</v>
      </c>
      <c r="B2979" s="10" t="n">
        <v>5</v>
      </c>
      <c r="C2979" s="7" t="n">
        <v>30</v>
      </c>
      <c r="D2979" s="7" t="n">
        <v>8471</v>
      </c>
      <c r="E2979" s="7" t="n">
        <v>30</v>
      </c>
      <c r="F2979" s="7" t="n">
        <v>8483</v>
      </c>
      <c r="G2979" s="7" t="n">
        <v>11</v>
      </c>
      <c r="H2979" s="7" t="n">
        <v>30</v>
      </c>
      <c r="I2979" s="7" t="n">
        <v>8501</v>
      </c>
      <c r="J2979" s="7" t="n">
        <v>11</v>
      </c>
      <c r="K2979" s="7" t="n">
        <v>1</v>
      </c>
      <c r="L2979" s="11" t="n">
        <f t="normal" ca="1">A2997</f>
        <v>0</v>
      </c>
    </row>
    <row r="2980" spans="1:6">
      <c r="A2980" t="s">
        <v>4</v>
      </c>
      <c r="B2980" s="4" t="s">
        <v>5</v>
      </c>
      <c r="C2980" s="4" t="s">
        <v>13</v>
      </c>
      <c r="D2980" s="4" t="s">
        <v>10</v>
      </c>
      <c r="E2980" s="4" t="s">
        <v>6</v>
      </c>
    </row>
    <row r="2981" spans="1:6">
      <c r="A2981" t="n">
        <v>22404</v>
      </c>
      <c r="B2981" s="53" t="n">
        <v>51</v>
      </c>
      <c r="C2981" s="7" t="n">
        <v>4</v>
      </c>
      <c r="D2981" s="7" t="n">
        <v>0</v>
      </c>
      <c r="E2981" s="7" t="s">
        <v>169</v>
      </c>
    </row>
    <row r="2982" spans="1:6">
      <c r="A2982" t="s">
        <v>4</v>
      </c>
      <c r="B2982" s="4" t="s">
        <v>5</v>
      </c>
      <c r="C2982" s="4" t="s">
        <v>10</v>
      </c>
    </row>
    <row r="2983" spans="1:6">
      <c r="A2983" t="n">
        <v>22418</v>
      </c>
      <c r="B2983" s="41" t="n">
        <v>16</v>
      </c>
      <c r="C2983" s="7" t="n">
        <v>0</v>
      </c>
    </row>
    <row r="2984" spans="1:6">
      <c r="A2984" t="s">
        <v>4</v>
      </c>
      <c r="B2984" s="4" t="s">
        <v>5</v>
      </c>
      <c r="C2984" s="4" t="s">
        <v>10</v>
      </c>
      <c r="D2984" s="4" t="s">
        <v>77</v>
      </c>
      <c r="E2984" s="4" t="s">
        <v>13</v>
      </c>
      <c r="F2984" s="4" t="s">
        <v>13</v>
      </c>
    </row>
    <row r="2985" spans="1:6">
      <c r="A2985" t="n">
        <v>22421</v>
      </c>
      <c r="B2985" s="54" t="n">
        <v>26</v>
      </c>
      <c r="C2985" s="7" t="n">
        <v>0</v>
      </c>
      <c r="D2985" s="7" t="s">
        <v>250</v>
      </c>
      <c r="E2985" s="7" t="n">
        <v>2</v>
      </c>
      <c r="F2985" s="7" t="n">
        <v>0</v>
      </c>
    </row>
    <row r="2986" spans="1:6">
      <c r="A2986" t="s">
        <v>4</v>
      </c>
      <c r="B2986" s="4" t="s">
        <v>5</v>
      </c>
    </row>
    <row r="2987" spans="1:6">
      <c r="A2987" t="n">
        <v>22471</v>
      </c>
      <c r="B2987" s="34" t="n">
        <v>28</v>
      </c>
    </row>
    <row r="2988" spans="1:6">
      <c r="A2988" t="s">
        <v>4</v>
      </c>
      <c r="B2988" s="4" t="s">
        <v>5</v>
      </c>
      <c r="C2988" s="4" t="s">
        <v>13</v>
      </c>
      <c r="D2988" s="4" t="s">
        <v>10</v>
      </c>
      <c r="E2988" s="4" t="s">
        <v>6</v>
      </c>
    </row>
    <row r="2989" spans="1:6">
      <c r="A2989" t="n">
        <v>22472</v>
      </c>
      <c r="B2989" s="53" t="n">
        <v>51</v>
      </c>
      <c r="C2989" s="7" t="n">
        <v>4</v>
      </c>
      <c r="D2989" s="7" t="n">
        <v>7032</v>
      </c>
      <c r="E2989" s="7" t="s">
        <v>102</v>
      </c>
    </row>
    <row r="2990" spans="1:6">
      <c r="A2990" t="s">
        <v>4</v>
      </c>
      <c r="B2990" s="4" t="s">
        <v>5</v>
      </c>
      <c r="C2990" s="4" t="s">
        <v>10</v>
      </c>
    </row>
    <row r="2991" spans="1:6">
      <c r="A2991" t="n">
        <v>22486</v>
      </c>
      <c r="B2991" s="41" t="n">
        <v>16</v>
      </c>
      <c r="C2991" s="7" t="n">
        <v>0</v>
      </c>
    </row>
    <row r="2992" spans="1:6">
      <c r="A2992" t="s">
        <v>4</v>
      </c>
      <c r="B2992" s="4" t="s">
        <v>5</v>
      </c>
      <c r="C2992" s="4" t="s">
        <v>10</v>
      </c>
      <c r="D2992" s="4" t="s">
        <v>77</v>
      </c>
      <c r="E2992" s="4" t="s">
        <v>13</v>
      </c>
      <c r="F2992" s="4" t="s">
        <v>13</v>
      </c>
    </row>
    <row r="2993" spans="1:12">
      <c r="A2993" t="n">
        <v>22489</v>
      </c>
      <c r="B2993" s="54" t="n">
        <v>26</v>
      </c>
      <c r="C2993" s="7" t="n">
        <v>7032</v>
      </c>
      <c r="D2993" s="7" t="s">
        <v>251</v>
      </c>
      <c r="E2993" s="7" t="n">
        <v>2</v>
      </c>
      <c r="F2993" s="7" t="n">
        <v>0</v>
      </c>
    </row>
    <row r="2994" spans="1:12">
      <c r="A2994" t="s">
        <v>4</v>
      </c>
      <c r="B2994" s="4" t="s">
        <v>5</v>
      </c>
    </row>
    <row r="2995" spans="1:12">
      <c r="A2995" t="n">
        <v>22506</v>
      </c>
      <c r="B2995" s="34" t="n">
        <v>28</v>
      </c>
    </row>
    <row r="2996" spans="1:12">
      <c r="A2996" t="s">
        <v>4</v>
      </c>
      <c r="B2996" s="4" t="s">
        <v>5</v>
      </c>
      <c r="C2996" s="4" t="s">
        <v>13</v>
      </c>
      <c r="D2996" s="4" t="s">
        <v>10</v>
      </c>
      <c r="E2996" s="4" t="s">
        <v>6</v>
      </c>
    </row>
    <row r="2997" spans="1:12">
      <c r="A2997" t="n">
        <v>22507</v>
      </c>
      <c r="B2997" s="53" t="n">
        <v>51</v>
      </c>
      <c r="C2997" s="7" t="n">
        <v>4</v>
      </c>
      <c r="D2997" s="7" t="n">
        <v>5</v>
      </c>
      <c r="E2997" s="7" t="s">
        <v>179</v>
      </c>
    </row>
    <row r="2998" spans="1:12">
      <c r="A2998" t="s">
        <v>4</v>
      </c>
      <c r="B2998" s="4" t="s">
        <v>5</v>
      </c>
      <c r="C2998" s="4" t="s">
        <v>10</v>
      </c>
    </row>
    <row r="2999" spans="1:12">
      <c r="A2999" t="n">
        <v>22520</v>
      </c>
      <c r="B2999" s="41" t="n">
        <v>16</v>
      </c>
      <c r="C2999" s="7" t="n">
        <v>0</v>
      </c>
    </row>
    <row r="3000" spans="1:12">
      <c r="A3000" t="s">
        <v>4</v>
      </c>
      <c r="B3000" s="4" t="s">
        <v>5</v>
      </c>
      <c r="C3000" s="4" t="s">
        <v>10</v>
      </c>
      <c r="D3000" s="4" t="s">
        <v>77</v>
      </c>
      <c r="E3000" s="4" t="s">
        <v>13</v>
      </c>
      <c r="F3000" s="4" t="s">
        <v>13</v>
      </c>
    </row>
    <row r="3001" spans="1:12">
      <c r="A3001" t="n">
        <v>22523</v>
      </c>
      <c r="B3001" s="54" t="n">
        <v>26</v>
      </c>
      <c r="C3001" s="7" t="n">
        <v>5</v>
      </c>
      <c r="D3001" s="7" t="s">
        <v>252</v>
      </c>
      <c r="E3001" s="7" t="n">
        <v>2</v>
      </c>
      <c r="F3001" s="7" t="n">
        <v>0</v>
      </c>
    </row>
    <row r="3002" spans="1:12">
      <c r="A3002" t="s">
        <v>4</v>
      </c>
      <c r="B3002" s="4" t="s">
        <v>5</v>
      </c>
    </row>
    <row r="3003" spans="1:12">
      <c r="A3003" t="n">
        <v>22582</v>
      </c>
      <c r="B3003" s="34" t="n">
        <v>28</v>
      </c>
    </row>
    <row r="3004" spans="1:12">
      <c r="A3004" t="s">
        <v>4</v>
      </c>
      <c r="B3004" s="4" t="s">
        <v>5</v>
      </c>
      <c r="C3004" s="4" t="s">
        <v>10</v>
      </c>
      <c r="D3004" s="4" t="s">
        <v>10</v>
      </c>
      <c r="E3004" s="4" t="s">
        <v>10</v>
      </c>
    </row>
    <row r="3005" spans="1:12">
      <c r="A3005" t="n">
        <v>22583</v>
      </c>
      <c r="B3005" s="71" t="n">
        <v>61</v>
      </c>
      <c r="C3005" s="7" t="n">
        <v>7032</v>
      </c>
      <c r="D3005" s="7" t="n">
        <v>5</v>
      </c>
      <c r="E3005" s="7" t="n">
        <v>1000</v>
      </c>
    </row>
    <row r="3006" spans="1:12">
      <c r="A3006" t="s">
        <v>4</v>
      </c>
      <c r="B3006" s="4" t="s">
        <v>5</v>
      </c>
      <c r="C3006" s="4" t="s">
        <v>10</v>
      </c>
    </row>
    <row r="3007" spans="1:12">
      <c r="A3007" t="n">
        <v>22590</v>
      </c>
      <c r="B3007" s="41" t="n">
        <v>16</v>
      </c>
      <c r="C3007" s="7" t="n">
        <v>300</v>
      </c>
    </row>
    <row r="3008" spans="1:12">
      <c r="A3008" t="s">
        <v>4</v>
      </c>
      <c r="B3008" s="4" t="s">
        <v>5</v>
      </c>
      <c r="C3008" s="4" t="s">
        <v>13</v>
      </c>
      <c r="D3008" s="4" t="s">
        <v>10</v>
      </c>
      <c r="E3008" s="4" t="s">
        <v>6</v>
      </c>
    </row>
    <row r="3009" spans="1:6">
      <c r="A3009" t="n">
        <v>22593</v>
      </c>
      <c r="B3009" s="53" t="n">
        <v>51</v>
      </c>
      <c r="C3009" s="7" t="n">
        <v>4</v>
      </c>
      <c r="D3009" s="7" t="n">
        <v>7032</v>
      </c>
      <c r="E3009" s="7" t="s">
        <v>253</v>
      </c>
    </row>
    <row r="3010" spans="1:6">
      <c r="A3010" t="s">
        <v>4</v>
      </c>
      <c r="B3010" s="4" t="s">
        <v>5</v>
      </c>
      <c r="C3010" s="4" t="s">
        <v>10</v>
      </c>
    </row>
    <row r="3011" spans="1:6">
      <c r="A3011" t="n">
        <v>22606</v>
      </c>
      <c r="B3011" s="41" t="n">
        <v>16</v>
      </c>
      <c r="C3011" s="7" t="n">
        <v>0</v>
      </c>
    </row>
    <row r="3012" spans="1:6">
      <c r="A3012" t="s">
        <v>4</v>
      </c>
      <c r="B3012" s="4" t="s">
        <v>5</v>
      </c>
      <c r="C3012" s="4" t="s">
        <v>10</v>
      </c>
      <c r="D3012" s="4" t="s">
        <v>77</v>
      </c>
      <c r="E3012" s="4" t="s">
        <v>13</v>
      </c>
      <c r="F3012" s="4" t="s">
        <v>13</v>
      </c>
      <c r="G3012" s="4" t="s">
        <v>77</v>
      </c>
      <c r="H3012" s="4" t="s">
        <v>13</v>
      </c>
      <c r="I3012" s="4" t="s">
        <v>13</v>
      </c>
    </row>
    <row r="3013" spans="1:6">
      <c r="A3013" t="n">
        <v>22609</v>
      </c>
      <c r="B3013" s="54" t="n">
        <v>26</v>
      </c>
      <c r="C3013" s="7" t="n">
        <v>7032</v>
      </c>
      <c r="D3013" s="7" t="s">
        <v>254</v>
      </c>
      <c r="E3013" s="7" t="n">
        <v>2</v>
      </c>
      <c r="F3013" s="7" t="n">
        <v>3</v>
      </c>
      <c r="G3013" s="7" t="s">
        <v>255</v>
      </c>
      <c r="H3013" s="7" t="n">
        <v>2</v>
      </c>
      <c r="I3013" s="7" t="n">
        <v>0</v>
      </c>
    </row>
    <row r="3014" spans="1:6">
      <c r="A3014" t="s">
        <v>4</v>
      </c>
      <c r="B3014" s="4" t="s">
        <v>5</v>
      </c>
    </row>
    <row r="3015" spans="1:6">
      <c r="A3015" t="n">
        <v>22719</v>
      </c>
      <c r="B3015" s="34" t="n">
        <v>28</v>
      </c>
    </row>
    <row r="3016" spans="1:6">
      <c r="A3016" t="s">
        <v>4</v>
      </c>
      <c r="B3016" s="4" t="s">
        <v>5</v>
      </c>
      <c r="C3016" s="4" t="s">
        <v>13</v>
      </c>
      <c r="D3016" s="4" t="s">
        <v>10</v>
      </c>
      <c r="E3016" s="4" t="s">
        <v>6</v>
      </c>
    </row>
    <row r="3017" spans="1:6">
      <c r="A3017" t="n">
        <v>22720</v>
      </c>
      <c r="B3017" s="53" t="n">
        <v>51</v>
      </c>
      <c r="C3017" s="7" t="n">
        <v>4</v>
      </c>
      <c r="D3017" s="7" t="n">
        <v>5</v>
      </c>
      <c r="E3017" s="7" t="s">
        <v>256</v>
      </c>
    </row>
    <row r="3018" spans="1:6">
      <c r="A3018" t="s">
        <v>4</v>
      </c>
      <c r="B3018" s="4" t="s">
        <v>5</v>
      </c>
      <c r="C3018" s="4" t="s">
        <v>10</v>
      </c>
    </row>
    <row r="3019" spans="1:6">
      <c r="A3019" t="n">
        <v>22734</v>
      </c>
      <c r="B3019" s="41" t="n">
        <v>16</v>
      </c>
      <c r="C3019" s="7" t="n">
        <v>0</v>
      </c>
    </row>
    <row r="3020" spans="1:6">
      <c r="A3020" t="s">
        <v>4</v>
      </c>
      <c r="B3020" s="4" t="s">
        <v>5</v>
      </c>
      <c r="C3020" s="4" t="s">
        <v>10</v>
      </c>
      <c r="D3020" s="4" t="s">
        <v>77</v>
      </c>
      <c r="E3020" s="4" t="s">
        <v>13</v>
      </c>
      <c r="F3020" s="4" t="s">
        <v>13</v>
      </c>
    </row>
    <row r="3021" spans="1:6">
      <c r="A3021" t="n">
        <v>22737</v>
      </c>
      <c r="B3021" s="54" t="n">
        <v>26</v>
      </c>
      <c r="C3021" s="7" t="n">
        <v>5</v>
      </c>
      <c r="D3021" s="7" t="s">
        <v>257</v>
      </c>
      <c r="E3021" s="7" t="n">
        <v>2</v>
      </c>
      <c r="F3021" s="7" t="n">
        <v>0</v>
      </c>
    </row>
    <row r="3022" spans="1:6">
      <c r="A3022" t="s">
        <v>4</v>
      </c>
      <c r="B3022" s="4" t="s">
        <v>5</v>
      </c>
    </row>
    <row r="3023" spans="1:6">
      <c r="A3023" t="n">
        <v>22774</v>
      </c>
      <c r="B3023" s="34" t="n">
        <v>28</v>
      </c>
    </row>
    <row r="3024" spans="1:6">
      <c r="A3024" t="s">
        <v>4</v>
      </c>
      <c r="B3024" s="4" t="s">
        <v>5</v>
      </c>
      <c r="C3024" s="4" t="s">
        <v>10</v>
      </c>
      <c r="D3024" s="4" t="s">
        <v>10</v>
      </c>
      <c r="E3024" s="4" t="s">
        <v>10</v>
      </c>
    </row>
    <row r="3025" spans="1:9">
      <c r="A3025" t="n">
        <v>22775</v>
      </c>
      <c r="B3025" s="71" t="n">
        <v>61</v>
      </c>
      <c r="C3025" s="7" t="n">
        <v>7032</v>
      </c>
      <c r="D3025" s="7" t="n">
        <v>65533</v>
      </c>
      <c r="E3025" s="7" t="n">
        <v>1000</v>
      </c>
    </row>
    <row r="3026" spans="1:9">
      <c r="A3026" t="s">
        <v>4</v>
      </c>
      <c r="B3026" s="4" t="s">
        <v>5</v>
      </c>
      <c r="C3026" s="4" t="s">
        <v>10</v>
      </c>
    </row>
    <row r="3027" spans="1:9">
      <c r="A3027" t="n">
        <v>22782</v>
      </c>
      <c r="B3027" s="41" t="n">
        <v>16</v>
      </c>
      <c r="C3027" s="7" t="n">
        <v>300</v>
      </c>
    </row>
    <row r="3028" spans="1:9">
      <c r="A3028" t="s">
        <v>4</v>
      </c>
      <c r="B3028" s="4" t="s">
        <v>5</v>
      </c>
      <c r="C3028" s="4" t="s">
        <v>13</v>
      </c>
      <c r="D3028" s="4" t="s">
        <v>10</v>
      </c>
      <c r="E3028" s="4" t="s">
        <v>6</v>
      </c>
    </row>
    <row r="3029" spans="1:9">
      <c r="A3029" t="n">
        <v>22785</v>
      </c>
      <c r="B3029" s="53" t="n">
        <v>51</v>
      </c>
      <c r="C3029" s="7" t="n">
        <v>4</v>
      </c>
      <c r="D3029" s="7" t="n">
        <v>7032</v>
      </c>
      <c r="E3029" s="7" t="s">
        <v>109</v>
      </c>
    </row>
    <row r="3030" spans="1:9">
      <c r="A3030" t="s">
        <v>4</v>
      </c>
      <c r="B3030" s="4" t="s">
        <v>5</v>
      </c>
      <c r="C3030" s="4" t="s">
        <v>10</v>
      </c>
    </row>
    <row r="3031" spans="1:9">
      <c r="A3031" t="n">
        <v>22798</v>
      </c>
      <c r="B3031" s="41" t="n">
        <v>16</v>
      </c>
      <c r="C3031" s="7" t="n">
        <v>0</v>
      </c>
    </row>
    <row r="3032" spans="1:9">
      <c r="A3032" t="s">
        <v>4</v>
      </c>
      <c r="B3032" s="4" t="s">
        <v>5</v>
      </c>
      <c r="C3032" s="4" t="s">
        <v>10</v>
      </c>
      <c r="D3032" s="4" t="s">
        <v>77</v>
      </c>
      <c r="E3032" s="4" t="s">
        <v>13</v>
      </c>
      <c r="F3032" s="4" t="s">
        <v>13</v>
      </c>
    </row>
    <row r="3033" spans="1:9">
      <c r="A3033" t="n">
        <v>22801</v>
      </c>
      <c r="B3033" s="54" t="n">
        <v>26</v>
      </c>
      <c r="C3033" s="7" t="n">
        <v>7032</v>
      </c>
      <c r="D3033" s="7" t="s">
        <v>258</v>
      </c>
      <c r="E3033" s="7" t="n">
        <v>2</v>
      </c>
      <c r="F3033" s="7" t="n">
        <v>0</v>
      </c>
    </row>
    <row r="3034" spans="1:9">
      <c r="A3034" t="s">
        <v>4</v>
      </c>
      <c r="B3034" s="4" t="s">
        <v>5</v>
      </c>
    </row>
    <row r="3035" spans="1:9">
      <c r="A3035" t="n">
        <v>22861</v>
      </c>
      <c r="B3035" s="34" t="n">
        <v>28</v>
      </c>
    </row>
    <row r="3036" spans="1:9">
      <c r="A3036" t="s">
        <v>4</v>
      </c>
      <c r="B3036" s="4" t="s">
        <v>5</v>
      </c>
      <c r="C3036" s="4" t="s">
        <v>10</v>
      </c>
      <c r="D3036" s="4" t="s">
        <v>13</v>
      </c>
    </row>
    <row r="3037" spans="1:9">
      <c r="A3037" t="n">
        <v>22862</v>
      </c>
      <c r="B3037" s="68" t="n">
        <v>89</v>
      </c>
      <c r="C3037" s="7" t="n">
        <v>65533</v>
      </c>
      <c r="D3037" s="7" t="n">
        <v>1</v>
      </c>
    </row>
    <row r="3038" spans="1:9">
      <c r="A3038" t="s">
        <v>4</v>
      </c>
      <c r="B3038" s="4" t="s">
        <v>5</v>
      </c>
      <c r="C3038" s="4" t="s">
        <v>13</v>
      </c>
      <c r="D3038" s="4" t="s">
        <v>10</v>
      </c>
      <c r="E3038" s="4" t="s">
        <v>29</v>
      </c>
    </row>
    <row r="3039" spans="1:9">
      <c r="A3039" t="n">
        <v>22866</v>
      </c>
      <c r="B3039" s="37" t="n">
        <v>58</v>
      </c>
      <c r="C3039" s="7" t="n">
        <v>101</v>
      </c>
      <c r="D3039" s="7" t="n">
        <v>300</v>
      </c>
      <c r="E3039" s="7" t="n">
        <v>1</v>
      </c>
    </row>
    <row r="3040" spans="1:9">
      <c r="A3040" t="s">
        <v>4</v>
      </c>
      <c r="B3040" s="4" t="s">
        <v>5</v>
      </c>
      <c r="C3040" s="4" t="s">
        <v>13</v>
      </c>
      <c r="D3040" s="4" t="s">
        <v>10</v>
      </c>
    </row>
    <row r="3041" spans="1:6">
      <c r="A3041" t="n">
        <v>22874</v>
      </c>
      <c r="B3041" s="37" t="n">
        <v>58</v>
      </c>
      <c r="C3041" s="7" t="n">
        <v>254</v>
      </c>
      <c r="D3041" s="7" t="n">
        <v>0</v>
      </c>
    </row>
    <row r="3042" spans="1:6">
      <c r="A3042" t="s">
        <v>4</v>
      </c>
      <c r="B3042" s="4" t="s">
        <v>5</v>
      </c>
      <c r="C3042" s="4" t="s">
        <v>13</v>
      </c>
      <c r="D3042" s="4" t="s">
        <v>13</v>
      </c>
      <c r="E3042" s="4" t="s">
        <v>29</v>
      </c>
      <c r="F3042" s="4" t="s">
        <v>29</v>
      </c>
      <c r="G3042" s="4" t="s">
        <v>29</v>
      </c>
      <c r="H3042" s="4" t="s">
        <v>10</v>
      </c>
    </row>
    <row r="3043" spans="1:6">
      <c r="A3043" t="n">
        <v>22878</v>
      </c>
      <c r="B3043" s="52" t="n">
        <v>45</v>
      </c>
      <c r="C3043" s="7" t="n">
        <v>2</v>
      </c>
      <c r="D3043" s="7" t="n">
        <v>3</v>
      </c>
      <c r="E3043" s="7" t="n">
        <v>-8</v>
      </c>
      <c r="F3043" s="7" t="n">
        <v>14.3500003814697</v>
      </c>
      <c r="G3043" s="7" t="n">
        <v>-172.5</v>
      </c>
      <c r="H3043" s="7" t="n">
        <v>0</v>
      </c>
    </row>
    <row r="3044" spans="1:6">
      <c r="A3044" t="s">
        <v>4</v>
      </c>
      <c r="B3044" s="4" t="s">
        <v>5</v>
      </c>
      <c r="C3044" s="4" t="s">
        <v>13</v>
      </c>
      <c r="D3044" s="4" t="s">
        <v>13</v>
      </c>
      <c r="E3044" s="4" t="s">
        <v>29</v>
      </c>
      <c r="F3044" s="4" t="s">
        <v>29</v>
      </c>
      <c r="G3044" s="4" t="s">
        <v>29</v>
      </c>
      <c r="H3044" s="4" t="s">
        <v>10</v>
      </c>
      <c r="I3044" s="4" t="s">
        <v>13</v>
      </c>
    </row>
    <row r="3045" spans="1:6">
      <c r="A3045" t="n">
        <v>22895</v>
      </c>
      <c r="B3045" s="52" t="n">
        <v>45</v>
      </c>
      <c r="C3045" s="7" t="n">
        <v>4</v>
      </c>
      <c r="D3045" s="7" t="n">
        <v>3</v>
      </c>
      <c r="E3045" s="7" t="n">
        <v>355</v>
      </c>
      <c r="F3045" s="7" t="n">
        <v>0</v>
      </c>
      <c r="G3045" s="7" t="n">
        <v>0</v>
      </c>
      <c r="H3045" s="7" t="n">
        <v>0</v>
      </c>
      <c r="I3045" s="7" t="n">
        <v>0</v>
      </c>
    </row>
    <row r="3046" spans="1:6">
      <c r="A3046" t="s">
        <v>4</v>
      </c>
      <c r="B3046" s="4" t="s">
        <v>5</v>
      </c>
      <c r="C3046" s="4" t="s">
        <v>13</v>
      </c>
      <c r="D3046" s="4" t="s">
        <v>13</v>
      </c>
      <c r="E3046" s="4" t="s">
        <v>29</v>
      </c>
      <c r="F3046" s="4" t="s">
        <v>10</v>
      </c>
    </row>
    <row r="3047" spans="1:6">
      <c r="A3047" t="n">
        <v>22913</v>
      </c>
      <c r="B3047" s="52" t="n">
        <v>45</v>
      </c>
      <c r="C3047" s="7" t="n">
        <v>5</v>
      </c>
      <c r="D3047" s="7" t="n">
        <v>3</v>
      </c>
      <c r="E3047" s="7" t="n">
        <v>9.5</v>
      </c>
      <c r="F3047" s="7" t="n">
        <v>0</v>
      </c>
    </row>
    <row r="3048" spans="1:6">
      <c r="A3048" t="s">
        <v>4</v>
      </c>
      <c r="B3048" s="4" t="s">
        <v>5</v>
      </c>
      <c r="C3048" s="4" t="s">
        <v>13</v>
      </c>
      <c r="D3048" s="4" t="s">
        <v>13</v>
      </c>
      <c r="E3048" s="4" t="s">
        <v>29</v>
      </c>
      <c r="F3048" s="4" t="s">
        <v>10</v>
      </c>
    </row>
    <row r="3049" spans="1:6">
      <c r="A3049" t="n">
        <v>22922</v>
      </c>
      <c r="B3049" s="52" t="n">
        <v>45</v>
      </c>
      <c r="C3049" s="7" t="n">
        <v>11</v>
      </c>
      <c r="D3049" s="7" t="n">
        <v>3</v>
      </c>
      <c r="E3049" s="7" t="n">
        <v>38</v>
      </c>
      <c r="F3049" s="7" t="n">
        <v>0</v>
      </c>
    </row>
    <row r="3050" spans="1:6">
      <c r="A3050" t="s">
        <v>4</v>
      </c>
      <c r="B3050" s="4" t="s">
        <v>5</v>
      </c>
      <c r="C3050" s="4" t="s">
        <v>13</v>
      </c>
      <c r="D3050" s="4" t="s">
        <v>13</v>
      </c>
      <c r="E3050" s="4" t="s">
        <v>29</v>
      </c>
      <c r="F3050" s="4" t="s">
        <v>10</v>
      </c>
    </row>
    <row r="3051" spans="1:6">
      <c r="A3051" t="n">
        <v>22931</v>
      </c>
      <c r="B3051" s="52" t="n">
        <v>45</v>
      </c>
      <c r="C3051" s="7" t="n">
        <v>5</v>
      </c>
      <c r="D3051" s="7" t="n">
        <v>3</v>
      </c>
      <c r="E3051" s="7" t="n">
        <v>8.5</v>
      </c>
      <c r="F3051" s="7" t="n">
        <v>20000</v>
      </c>
    </row>
    <row r="3052" spans="1:6">
      <c r="A3052" t="s">
        <v>4</v>
      </c>
      <c r="B3052" s="4" t="s">
        <v>5</v>
      </c>
      <c r="C3052" s="4" t="s">
        <v>13</v>
      </c>
      <c r="D3052" s="4" t="s">
        <v>10</v>
      </c>
    </row>
    <row r="3053" spans="1:6">
      <c r="A3053" t="n">
        <v>22940</v>
      </c>
      <c r="B3053" s="37" t="n">
        <v>58</v>
      </c>
      <c r="C3053" s="7" t="n">
        <v>255</v>
      </c>
      <c r="D3053" s="7" t="n">
        <v>0</v>
      </c>
    </row>
    <row r="3054" spans="1:6">
      <c r="A3054" t="s">
        <v>4</v>
      </c>
      <c r="B3054" s="4" t="s">
        <v>5</v>
      </c>
      <c r="C3054" s="4" t="s">
        <v>10</v>
      </c>
      <c r="D3054" s="4" t="s">
        <v>10</v>
      </c>
      <c r="E3054" s="4" t="s">
        <v>10</v>
      </c>
    </row>
    <row r="3055" spans="1:6">
      <c r="A3055" t="n">
        <v>22944</v>
      </c>
      <c r="B3055" s="71" t="n">
        <v>61</v>
      </c>
      <c r="C3055" s="7" t="n">
        <v>0</v>
      </c>
      <c r="D3055" s="7" t="n">
        <v>65533</v>
      </c>
      <c r="E3055" s="7" t="n">
        <v>1000</v>
      </c>
    </row>
    <row r="3056" spans="1:6">
      <c r="A3056" t="s">
        <v>4</v>
      </c>
      <c r="B3056" s="4" t="s">
        <v>5</v>
      </c>
      <c r="C3056" s="4" t="s">
        <v>10</v>
      </c>
      <c r="D3056" s="4" t="s">
        <v>10</v>
      </c>
      <c r="E3056" s="4" t="s">
        <v>10</v>
      </c>
    </row>
    <row r="3057" spans="1:9">
      <c r="A3057" t="n">
        <v>22951</v>
      </c>
      <c r="B3057" s="71" t="n">
        <v>61</v>
      </c>
      <c r="C3057" s="7" t="n">
        <v>7</v>
      </c>
      <c r="D3057" s="7" t="n">
        <v>65533</v>
      </c>
      <c r="E3057" s="7" t="n">
        <v>1000</v>
      </c>
    </row>
    <row r="3058" spans="1:9">
      <c r="A3058" t="s">
        <v>4</v>
      </c>
      <c r="B3058" s="4" t="s">
        <v>5</v>
      </c>
      <c r="C3058" s="4" t="s">
        <v>10</v>
      </c>
      <c r="D3058" s="4" t="s">
        <v>10</v>
      </c>
      <c r="E3058" s="4" t="s">
        <v>10</v>
      </c>
    </row>
    <row r="3059" spans="1:9">
      <c r="A3059" t="n">
        <v>22958</v>
      </c>
      <c r="B3059" s="71" t="n">
        <v>61</v>
      </c>
      <c r="C3059" s="7" t="n">
        <v>5</v>
      </c>
      <c r="D3059" s="7" t="n">
        <v>65533</v>
      </c>
      <c r="E3059" s="7" t="n">
        <v>1000</v>
      </c>
    </row>
    <row r="3060" spans="1:9">
      <c r="A3060" t="s">
        <v>4</v>
      </c>
      <c r="B3060" s="4" t="s">
        <v>5</v>
      </c>
      <c r="C3060" s="4" t="s">
        <v>10</v>
      </c>
      <c r="D3060" s="4" t="s">
        <v>10</v>
      </c>
      <c r="E3060" s="4" t="s">
        <v>10</v>
      </c>
    </row>
    <row r="3061" spans="1:9">
      <c r="A3061" t="n">
        <v>22965</v>
      </c>
      <c r="B3061" s="71" t="n">
        <v>61</v>
      </c>
      <c r="C3061" s="7" t="n">
        <v>61491</v>
      </c>
      <c r="D3061" s="7" t="n">
        <v>65533</v>
      </c>
      <c r="E3061" s="7" t="n">
        <v>1000</v>
      </c>
    </row>
    <row r="3062" spans="1:9">
      <c r="A3062" t="s">
        <v>4</v>
      </c>
      <c r="B3062" s="4" t="s">
        <v>5</v>
      </c>
      <c r="C3062" s="4" t="s">
        <v>10</v>
      </c>
      <c r="D3062" s="4" t="s">
        <v>10</v>
      </c>
      <c r="E3062" s="4" t="s">
        <v>10</v>
      </c>
    </row>
    <row r="3063" spans="1:9">
      <c r="A3063" t="n">
        <v>22972</v>
      </c>
      <c r="B3063" s="71" t="n">
        <v>61</v>
      </c>
      <c r="C3063" s="7" t="n">
        <v>61492</v>
      </c>
      <c r="D3063" s="7" t="n">
        <v>65533</v>
      </c>
      <c r="E3063" s="7" t="n">
        <v>1000</v>
      </c>
    </row>
    <row r="3064" spans="1:9">
      <c r="A3064" t="s">
        <v>4</v>
      </c>
      <c r="B3064" s="4" t="s">
        <v>5</v>
      </c>
      <c r="C3064" s="4" t="s">
        <v>10</v>
      </c>
      <c r="D3064" s="4" t="s">
        <v>10</v>
      </c>
      <c r="E3064" s="4" t="s">
        <v>10</v>
      </c>
    </row>
    <row r="3065" spans="1:9">
      <c r="A3065" t="n">
        <v>22979</v>
      </c>
      <c r="B3065" s="71" t="n">
        <v>61</v>
      </c>
      <c r="C3065" s="7" t="n">
        <v>61493</v>
      </c>
      <c r="D3065" s="7" t="n">
        <v>65533</v>
      </c>
      <c r="E3065" s="7" t="n">
        <v>1000</v>
      </c>
    </row>
    <row r="3066" spans="1:9">
      <c r="A3066" t="s">
        <v>4</v>
      </c>
      <c r="B3066" s="4" t="s">
        <v>5</v>
      </c>
      <c r="C3066" s="4" t="s">
        <v>10</v>
      </c>
    </row>
    <row r="3067" spans="1:9">
      <c r="A3067" t="n">
        <v>22986</v>
      </c>
      <c r="B3067" s="41" t="n">
        <v>16</v>
      </c>
      <c r="C3067" s="7" t="n">
        <v>300</v>
      </c>
    </row>
    <row r="3068" spans="1:9">
      <c r="A3068" t="s">
        <v>4</v>
      </c>
      <c r="B3068" s="4" t="s">
        <v>5</v>
      </c>
      <c r="C3068" s="4" t="s">
        <v>13</v>
      </c>
      <c r="D3068" s="4" t="s">
        <v>10</v>
      </c>
      <c r="E3068" s="4" t="s">
        <v>10</v>
      </c>
      <c r="F3068" s="4" t="s">
        <v>13</v>
      </c>
    </row>
    <row r="3069" spans="1:9">
      <c r="A3069" t="n">
        <v>22989</v>
      </c>
      <c r="B3069" s="32" t="n">
        <v>25</v>
      </c>
      <c r="C3069" s="7" t="n">
        <v>1</v>
      </c>
      <c r="D3069" s="7" t="n">
        <v>65535</v>
      </c>
      <c r="E3069" s="7" t="n">
        <v>65535</v>
      </c>
      <c r="F3069" s="7" t="n">
        <v>5</v>
      </c>
    </row>
    <row r="3070" spans="1:9">
      <c r="A3070" t="s">
        <v>4</v>
      </c>
      <c r="B3070" s="4" t="s">
        <v>5</v>
      </c>
      <c r="C3070" s="4" t="s">
        <v>13</v>
      </c>
      <c r="D3070" s="4" t="s">
        <v>10</v>
      </c>
      <c r="E3070" s="4" t="s">
        <v>6</v>
      </c>
    </row>
    <row r="3071" spans="1:9">
      <c r="A3071" t="n">
        <v>22996</v>
      </c>
      <c r="B3071" s="53" t="n">
        <v>51</v>
      </c>
      <c r="C3071" s="7" t="n">
        <v>4</v>
      </c>
      <c r="D3071" s="7" t="n">
        <v>7032</v>
      </c>
      <c r="E3071" s="7" t="s">
        <v>102</v>
      </c>
    </row>
    <row r="3072" spans="1:9">
      <c r="A3072" t="s">
        <v>4</v>
      </c>
      <c r="B3072" s="4" t="s">
        <v>5</v>
      </c>
      <c r="C3072" s="4" t="s">
        <v>10</v>
      </c>
    </row>
    <row r="3073" spans="1:6">
      <c r="A3073" t="n">
        <v>23010</v>
      </c>
      <c r="B3073" s="41" t="n">
        <v>16</v>
      </c>
      <c r="C3073" s="7" t="n">
        <v>0</v>
      </c>
    </row>
    <row r="3074" spans="1:6">
      <c r="A3074" t="s">
        <v>4</v>
      </c>
      <c r="B3074" s="4" t="s">
        <v>5</v>
      </c>
      <c r="C3074" s="4" t="s">
        <v>10</v>
      </c>
      <c r="D3074" s="4" t="s">
        <v>77</v>
      </c>
      <c r="E3074" s="4" t="s">
        <v>13</v>
      </c>
      <c r="F3074" s="4" t="s">
        <v>13</v>
      </c>
      <c r="G3074" s="4" t="s">
        <v>77</v>
      </c>
      <c r="H3074" s="4" t="s">
        <v>13</v>
      </c>
      <c r="I3074" s="4" t="s">
        <v>13</v>
      </c>
    </row>
    <row r="3075" spans="1:6">
      <c r="A3075" t="n">
        <v>23013</v>
      </c>
      <c r="B3075" s="54" t="n">
        <v>26</v>
      </c>
      <c r="C3075" s="7" t="n">
        <v>7032</v>
      </c>
      <c r="D3075" s="7" t="s">
        <v>259</v>
      </c>
      <c r="E3075" s="7" t="n">
        <v>2</v>
      </c>
      <c r="F3075" s="7" t="n">
        <v>3</v>
      </c>
      <c r="G3075" s="7" t="s">
        <v>260</v>
      </c>
      <c r="H3075" s="7" t="n">
        <v>2</v>
      </c>
      <c r="I3075" s="7" t="n">
        <v>0</v>
      </c>
    </row>
    <row r="3076" spans="1:6">
      <c r="A3076" t="s">
        <v>4</v>
      </c>
      <c r="B3076" s="4" t="s">
        <v>5</v>
      </c>
    </row>
    <row r="3077" spans="1:6">
      <c r="A3077" t="n">
        <v>23175</v>
      </c>
      <c r="B3077" s="34" t="n">
        <v>28</v>
      </c>
    </row>
    <row r="3078" spans="1:6">
      <c r="A3078" t="s">
        <v>4</v>
      </c>
      <c r="B3078" s="4" t="s">
        <v>5</v>
      </c>
      <c r="C3078" s="4" t="s">
        <v>13</v>
      </c>
      <c r="D3078" s="4" t="s">
        <v>10</v>
      </c>
      <c r="E3078" s="4" t="s">
        <v>10</v>
      </c>
      <c r="F3078" s="4" t="s">
        <v>13</v>
      </c>
    </row>
    <row r="3079" spans="1:6">
      <c r="A3079" t="n">
        <v>23176</v>
      </c>
      <c r="B3079" s="32" t="n">
        <v>25</v>
      </c>
      <c r="C3079" s="7" t="n">
        <v>1</v>
      </c>
      <c r="D3079" s="7" t="n">
        <v>65535</v>
      </c>
      <c r="E3079" s="7" t="n">
        <v>65535</v>
      </c>
      <c r="F3079" s="7" t="n">
        <v>0</v>
      </c>
    </row>
    <row r="3080" spans="1:6">
      <c r="A3080" t="s">
        <v>4</v>
      </c>
      <c r="B3080" s="4" t="s">
        <v>5</v>
      </c>
      <c r="C3080" s="4" t="s">
        <v>13</v>
      </c>
      <c r="D3080" s="12" t="s">
        <v>23</v>
      </c>
      <c r="E3080" s="4" t="s">
        <v>5</v>
      </c>
      <c r="F3080" s="4" t="s">
        <v>13</v>
      </c>
      <c r="G3080" s="4" t="s">
        <v>10</v>
      </c>
      <c r="H3080" s="12" t="s">
        <v>24</v>
      </c>
      <c r="I3080" s="4" t="s">
        <v>13</v>
      </c>
      <c r="J3080" s="4" t="s">
        <v>22</v>
      </c>
    </row>
    <row r="3081" spans="1:6">
      <c r="A3081" t="n">
        <v>23183</v>
      </c>
      <c r="B3081" s="10" t="n">
        <v>5</v>
      </c>
      <c r="C3081" s="7" t="n">
        <v>28</v>
      </c>
      <c r="D3081" s="12" t="s">
        <v>3</v>
      </c>
      <c r="E3081" s="35" t="n">
        <v>64</v>
      </c>
      <c r="F3081" s="7" t="n">
        <v>5</v>
      </c>
      <c r="G3081" s="7" t="n">
        <v>2</v>
      </c>
      <c r="H3081" s="12" t="s">
        <v>3</v>
      </c>
      <c r="I3081" s="7" t="n">
        <v>1</v>
      </c>
      <c r="J3081" s="11" t="n">
        <f t="normal" ca="1">A3093</f>
        <v>0</v>
      </c>
    </row>
    <row r="3082" spans="1:6">
      <c r="A3082" t="s">
        <v>4</v>
      </c>
      <c r="B3082" s="4" t="s">
        <v>5</v>
      </c>
      <c r="C3082" s="4" t="s">
        <v>13</v>
      </c>
      <c r="D3082" s="4" t="s">
        <v>10</v>
      </c>
      <c r="E3082" s="4" t="s">
        <v>6</v>
      </c>
    </row>
    <row r="3083" spans="1:6">
      <c r="A3083" t="n">
        <v>23194</v>
      </c>
      <c r="B3083" s="53" t="n">
        <v>51</v>
      </c>
      <c r="C3083" s="7" t="n">
        <v>4</v>
      </c>
      <c r="D3083" s="7" t="n">
        <v>2</v>
      </c>
      <c r="E3083" s="7" t="s">
        <v>261</v>
      </c>
    </row>
    <row r="3084" spans="1:6">
      <c r="A3084" t="s">
        <v>4</v>
      </c>
      <c r="B3084" s="4" t="s">
        <v>5</v>
      </c>
      <c r="C3084" s="4" t="s">
        <v>10</v>
      </c>
    </row>
    <row r="3085" spans="1:6">
      <c r="A3085" t="n">
        <v>23208</v>
      </c>
      <c r="B3085" s="41" t="n">
        <v>16</v>
      </c>
      <c r="C3085" s="7" t="n">
        <v>0</v>
      </c>
    </row>
    <row r="3086" spans="1:6">
      <c r="A3086" t="s">
        <v>4</v>
      </c>
      <c r="B3086" s="4" t="s">
        <v>5</v>
      </c>
      <c r="C3086" s="4" t="s">
        <v>10</v>
      </c>
      <c r="D3086" s="4" t="s">
        <v>77</v>
      </c>
      <c r="E3086" s="4" t="s">
        <v>13</v>
      </c>
      <c r="F3086" s="4" t="s">
        <v>13</v>
      </c>
    </row>
    <row r="3087" spans="1:6">
      <c r="A3087" t="n">
        <v>23211</v>
      </c>
      <c r="B3087" s="54" t="n">
        <v>26</v>
      </c>
      <c r="C3087" s="7" t="n">
        <v>2</v>
      </c>
      <c r="D3087" s="7" t="s">
        <v>262</v>
      </c>
      <c r="E3087" s="7" t="n">
        <v>2</v>
      </c>
      <c r="F3087" s="7" t="n">
        <v>0</v>
      </c>
    </row>
    <row r="3088" spans="1:6">
      <c r="A3088" t="s">
        <v>4</v>
      </c>
      <c r="B3088" s="4" t="s">
        <v>5</v>
      </c>
    </row>
    <row r="3089" spans="1:10">
      <c r="A3089" t="n">
        <v>23226</v>
      </c>
      <c r="B3089" s="34" t="n">
        <v>28</v>
      </c>
    </row>
    <row r="3090" spans="1:10">
      <c r="A3090" t="s">
        <v>4</v>
      </c>
      <c r="B3090" s="4" t="s">
        <v>5</v>
      </c>
      <c r="C3090" s="4" t="s">
        <v>22</v>
      </c>
    </row>
    <row r="3091" spans="1:10">
      <c r="A3091" t="n">
        <v>23227</v>
      </c>
      <c r="B3091" s="21" t="n">
        <v>3</v>
      </c>
      <c r="C3091" s="11" t="n">
        <f t="normal" ca="1">A3103</f>
        <v>0</v>
      </c>
    </row>
    <row r="3092" spans="1:10">
      <c r="A3092" t="s">
        <v>4</v>
      </c>
      <c r="B3092" s="4" t="s">
        <v>5</v>
      </c>
      <c r="C3092" s="4" t="s">
        <v>13</v>
      </c>
      <c r="D3092" s="12" t="s">
        <v>23</v>
      </c>
      <c r="E3092" s="4" t="s">
        <v>5</v>
      </c>
      <c r="F3092" s="4" t="s">
        <v>13</v>
      </c>
      <c r="G3092" s="4" t="s">
        <v>10</v>
      </c>
      <c r="H3092" s="12" t="s">
        <v>24</v>
      </c>
      <c r="I3092" s="4" t="s">
        <v>13</v>
      </c>
      <c r="J3092" s="4" t="s">
        <v>22</v>
      </c>
    </row>
    <row r="3093" spans="1:10">
      <c r="A3093" t="n">
        <v>23232</v>
      </c>
      <c r="B3093" s="10" t="n">
        <v>5</v>
      </c>
      <c r="C3093" s="7" t="n">
        <v>28</v>
      </c>
      <c r="D3093" s="12" t="s">
        <v>3</v>
      </c>
      <c r="E3093" s="35" t="n">
        <v>64</v>
      </c>
      <c r="F3093" s="7" t="n">
        <v>5</v>
      </c>
      <c r="G3093" s="7" t="n">
        <v>4</v>
      </c>
      <c r="H3093" s="12" t="s">
        <v>3</v>
      </c>
      <c r="I3093" s="7" t="n">
        <v>1</v>
      </c>
      <c r="J3093" s="11" t="n">
        <f t="normal" ca="1">A3103</f>
        <v>0</v>
      </c>
    </row>
    <row r="3094" spans="1:10">
      <c r="A3094" t="s">
        <v>4</v>
      </c>
      <c r="B3094" s="4" t="s">
        <v>5</v>
      </c>
      <c r="C3094" s="4" t="s">
        <v>13</v>
      </c>
      <c r="D3094" s="4" t="s">
        <v>10</v>
      </c>
      <c r="E3094" s="4" t="s">
        <v>6</v>
      </c>
    </row>
    <row r="3095" spans="1:10">
      <c r="A3095" t="n">
        <v>23243</v>
      </c>
      <c r="B3095" s="53" t="n">
        <v>51</v>
      </c>
      <c r="C3095" s="7" t="n">
        <v>4</v>
      </c>
      <c r="D3095" s="7" t="n">
        <v>4</v>
      </c>
      <c r="E3095" s="7" t="s">
        <v>263</v>
      </c>
    </row>
    <row r="3096" spans="1:10">
      <c r="A3096" t="s">
        <v>4</v>
      </c>
      <c r="B3096" s="4" t="s">
        <v>5</v>
      </c>
      <c r="C3096" s="4" t="s">
        <v>10</v>
      </c>
    </row>
    <row r="3097" spans="1:10">
      <c r="A3097" t="n">
        <v>23257</v>
      </c>
      <c r="B3097" s="41" t="n">
        <v>16</v>
      </c>
      <c r="C3097" s="7" t="n">
        <v>0</v>
      </c>
    </row>
    <row r="3098" spans="1:10">
      <c r="A3098" t="s">
        <v>4</v>
      </c>
      <c r="B3098" s="4" t="s">
        <v>5</v>
      </c>
      <c r="C3098" s="4" t="s">
        <v>10</v>
      </c>
      <c r="D3098" s="4" t="s">
        <v>77</v>
      </c>
      <c r="E3098" s="4" t="s">
        <v>13</v>
      </c>
      <c r="F3098" s="4" t="s">
        <v>13</v>
      </c>
    </row>
    <row r="3099" spans="1:10">
      <c r="A3099" t="n">
        <v>23260</v>
      </c>
      <c r="B3099" s="54" t="n">
        <v>26</v>
      </c>
      <c r="C3099" s="7" t="n">
        <v>4</v>
      </c>
      <c r="D3099" s="7" t="s">
        <v>264</v>
      </c>
      <c r="E3099" s="7" t="n">
        <v>2</v>
      </c>
      <c r="F3099" s="7" t="n">
        <v>0</v>
      </c>
    </row>
    <row r="3100" spans="1:10">
      <c r="A3100" t="s">
        <v>4</v>
      </c>
      <c r="B3100" s="4" t="s">
        <v>5</v>
      </c>
    </row>
    <row r="3101" spans="1:10">
      <c r="A3101" t="n">
        <v>23281</v>
      </c>
      <c r="B3101" s="34" t="n">
        <v>28</v>
      </c>
    </row>
    <row r="3102" spans="1:10">
      <c r="A3102" t="s">
        <v>4</v>
      </c>
      <c r="B3102" s="4" t="s">
        <v>5</v>
      </c>
      <c r="C3102" s="4" t="s">
        <v>13</v>
      </c>
      <c r="D3102" s="12" t="s">
        <v>23</v>
      </c>
      <c r="E3102" s="4" t="s">
        <v>5</v>
      </c>
      <c r="F3102" s="4" t="s">
        <v>13</v>
      </c>
      <c r="G3102" s="4" t="s">
        <v>10</v>
      </c>
      <c r="H3102" s="12" t="s">
        <v>24</v>
      </c>
      <c r="I3102" s="4" t="s">
        <v>13</v>
      </c>
      <c r="J3102" s="4" t="s">
        <v>22</v>
      </c>
    </row>
    <row r="3103" spans="1:10">
      <c r="A3103" t="n">
        <v>23282</v>
      </c>
      <c r="B3103" s="10" t="n">
        <v>5</v>
      </c>
      <c r="C3103" s="7" t="n">
        <v>28</v>
      </c>
      <c r="D3103" s="12" t="s">
        <v>3</v>
      </c>
      <c r="E3103" s="35" t="n">
        <v>64</v>
      </c>
      <c r="F3103" s="7" t="n">
        <v>5</v>
      </c>
      <c r="G3103" s="7" t="n">
        <v>6</v>
      </c>
      <c r="H3103" s="12" t="s">
        <v>3</v>
      </c>
      <c r="I3103" s="7" t="n">
        <v>1</v>
      </c>
      <c r="J3103" s="11" t="n">
        <f t="normal" ca="1">A3115</f>
        <v>0</v>
      </c>
    </row>
    <row r="3104" spans="1:10">
      <c r="A3104" t="s">
        <v>4</v>
      </c>
      <c r="B3104" s="4" t="s">
        <v>5</v>
      </c>
      <c r="C3104" s="4" t="s">
        <v>13</v>
      </c>
      <c r="D3104" s="4" t="s">
        <v>10</v>
      </c>
      <c r="E3104" s="4" t="s">
        <v>6</v>
      </c>
    </row>
    <row r="3105" spans="1:10">
      <c r="A3105" t="n">
        <v>23293</v>
      </c>
      <c r="B3105" s="53" t="n">
        <v>51</v>
      </c>
      <c r="C3105" s="7" t="n">
        <v>4</v>
      </c>
      <c r="D3105" s="7" t="n">
        <v>6</v>
      </c>
      <c r="E3105" s="7" t="s">
        <v>102</v>
      </c>
    </row>
    <row r="3106" spans="1:10">
      <c r="A3106" t="s">
        <v>4</v>
      </c>
      <c r="B3106" s="4" t="s">
        <v>5</v>
      </c>
      <c r="C3106" s="4" t="s">
        <v>10</v>
      </c>
    </row>
    <row r="3107" spans="1:10">
      <c r="A3107" t="n">
        <v>23307</v>
      </c>
      <c r="B3107" s="41" t="n">
        <v>16</v>
      </c>
      <c r="C3107" s="7" t="n">
        <v>0</v>
      </c>
    </row>
    <row r="3108" spans="1:10">
      <c r="A3108" t="s">
        <v>4</v>
      </c>
      <c r="B3108" s="4" t="s">
        <v>5</v>
      </c>
      <c r="C3108" s="4" t="s">
        <v>10</v>
      </c>
      <c r="D3108" s="4" t="s">
        <v>77</v>
      </c>
      <c r="E3108" s="4" t="s">
        <v>13</v>
      </c>
      <c r="F3108" s="4" t="s">
        <v>13</v>
      </c>
    </row>
    <row r="3109" spans="1:10">
      <c r="A3109" t="n">
        <v>23310</v>
      </c>
      <c r="B3109" s="54" t="n">
        <v>26</v>
      </c>
      <c r="C3109" s="7" t="n">
        <v>6</v>
      </c>
      <c r="D3109" s="7" t="s">
        <v>265</v>
      </c>
      <c r="E3109" s="7" t="n">
        <v>2</v>
      </c>
      <c r="F3109" s="7" t="n">
        <v>0</v>
      </c>
    </row>
    <row r="3110" spans="1:10">
      <c r="A3110" t="s">
        <v>4</v>
      </c>
      <c r="B3110" s="4" t="s">
        <v>5</v>
      </c>
    </row>
    <row r="3111" spans="1:10">
      <c r="A3111" t="n">
        <v>23329</v>
      </c>
      <c r="B3111" s="34" t="n">
        <v>28</v>
      </c>
    </row>
    <row r="3112" spans="1:10">
      <c r="A3112" t="s">
        <v>4</v>
      </c>
      <c r="B3112" s="4" t="s">
        <v>5</v>
      </c>
      <c r="C3112" s="4" t="s">
        <v>22</v>
      </c>
    </row>
    <row r="3113" spans="1:10">
      <c r="A3113" t="n">
        <v>23330</v>
      </c>
      <c r="B3113" s="21" t="n">
        <v>3</v>
      </c>
      <c r="C3113" s="11" t="n">
        <f t="normal" ca="1">A3125</f>
        <v>0</v>
      </c>
    </row>
    <row r="3114" spans="1:10">
      <c r="A3114" t="s">
        <v>4</v>
      </c>
      <c r="B3114" s="4" t="s">
        <v>5</v>
      </c>
      <c r="C3114" s="4" t="s">
        <v>13</v>
      </c>
      <c r="D3114" s="12" t="s">
        <v>23</v>
      </c>
      <c r="E3114" s="4" t="s">
        <v>5</v>
      </c>
      <c r="F3114" s="4" t="s">
        <v>13</v>
      </c>
      <c r="G3114" s="4" t="s">
        <v>10</v>
      </c>
      <c r="H3114" s="12" t="s">
        <v>24</v>
      </c>
      <c r="I3114" s="4" t="s">
        <v>13</v>
      </c>
      <c r="J3114" s="4" t="s">
        <v>22</v>
      </c>
    </row>
    <row r="3115" spans="1:10">
      <c r="A3115" t="n">
        <v>23335</v>
      </c>
      <c r="B3115" s="10" t="n">
        <v>5</v>
      </c>
      <c r="C3115" s="7" t="n">
        <v>28</v>
      </c>
      <c r="D3115" s="12" t="s">
        <v>3</v>
      </c>
      <c r="E3115" s="35" t="n">
        <v>64</v>
      </c>
      <c r="F3115" s="7" t="n">
        <v>5</v>
      </c>
      <c r="G3115" s="7" t="n">
        <v>3</v>
      </c>
      <c r="H3115" s="12" t="s">
        <v>3</v>
      </c>
      <c r="I3115" s="7" t="n">
        <v>1</v>
      </c>
      <c r="J3115" s="11" t="n">
        <f t="normal" ca="1">A3125</f>
        <v>0</v>
      </c>
    </row>
    <row r="3116" spans="1:10">
      <c r="A3116" t="s">
        <v>4</v>
      </c>
      <c r="B3116" s="4" t="s">
        <v>5</v>
      </c>
      <c r="C3116" s="4" t="s">
        <v>13</v>
      </c>
      <c r="D3116" s="4" t="s">
        <v>10</v>
      </c>
      <c r="E3116" s="4" t="s">
        <v>6</v>
      </c>
    </row>
    <row r="3117" spans="1:10">
      <c r="A3117" t="n">
        <v>23346</v>
      </c>
      <c r="B3117" s="53" t="n">
        <v>51</v>
      </c>
      <c r="C3117" s="7" t="n">
        <v>4</v>
      </c>
      <c r="D3117" s="7" t="n">
        <v>3</v>
      </c>
      <c r="E3117" s="7" t="s">
        <v>266</v>
      </c>
    </row>
    <row r="3118" spans="1:10">
      <c r="A3118" t="s">
        <v>4</v>
      </c>
      <c r="B3118" s="4" t="s">
        <v>5</v>
      </c>
      <c r="C3118" s="4" t="s">
        <v>10</v>
      </c>
    </row>
    <row r="3119" spans="1:10">
      <c r="A3119" t="n">
        <v>23359</v>
      </c>
      <c r="B3119" s="41" t="n">
        <v>16</v>
      </c>
      <c r="C3119" s="7" t="n">
        <v>0</v>
      </c>
    </row>
    <row r="3120" spans="1:10">
      <c r="A3120" t="s">
        <v>4</v>
      </c>
      <c r="B3120" s="4" t="s">
        <v>5</v>
      </c>
      <c r="C3120" s="4" t="s">
        <v>10</v>
      </c>
      <c r="D3120" s="4" t="s">
        <v>77</v>
      </c>
      <c r="E3120" s="4" t="s">
        <v>13</v>
      </c>
      <c r="F3120" s="4" t="s">
        <v>13</v>
      </c>
    </row>
    <row r="3121" spans="1:10">
      <c r="A3121" t="n">
        <v>23362</v>
      </c>
      <c r="B3121" s="54" t="n">
        <v>26</v>
      </c>
      <c r="C3121" s="7" t="n">
        <v>3</v>
      </c>
      <c r="D3121" s="7" t="s">
        <v>267</v>
      </c>
      <c r="E3121" s="7" t="n">
        <v>2</v>
      </c>
      <c r="F3121" s="7" t="n">
        <v>0</v>
      </c>
    </row>
    <row r="3122" spans="1:10">
      <c r="A3122" t="s">
        <v>4</v>
      </c>
      <c r="B3122" s="4" t="s">
        <v>5</v>
      </c>
    </row>
    <row r="3123" spans="1:10">
      <c r="A3123" t="n">
        <v>23401</v>
      </c>
      <c r="B3123" s="34" t="n">
        <v>28</v>
      </c>
    </row>
    <row r="3124" spans="1:10">
      <c r="A3124" t="s">
        <v>4</v>
      </c>
      <c r="B3124" s="4" t="s">
        <v>5</v>
      </c>
      <c r="C3124" s="4" t="s">
        <v>13</v>
      </c>
      <c r="D3124" s="12" t="s">
        <v>23</v>
      </c>
      <c r="E3124" s="4" t="s">
        <v>5</v>
      </c>
      <c r="F3124" s="4" t="s">
        <v>13</v>
      </c>
      <c r="G3124" s="4" t="s">
        <v>10</v>
      </c>
      <c r="H3124" s="12" t="s">
        <v>24</v>
      </c>
      <c r="I3124" s="4" t="s">
        <v>13</v>
      </c>
      <c r="J3124" s="4" t="s">
        <v>22</v>
      </c>
    </row>
    <row r="3125" spans="1:10">
      <c r="A3125" t="n">
        <v>23402</v>
      </c>
      <c r="B3125" s="10" t="n">
        <v>5</v>
      </c>
      <c r="C3125" s="7" t="n">
        <v>28</v>
      </c>
      <c r="D3125" s="12" t="s">
        <v>3</v>
      </c>
      <c r="E3125" s="35" t="n">
        <v>64</v>
      </c>
      <c r="F3125" s="7" t="n">
        <v>5</v>
      </c>
      <c r="G3125" s="7" t="n">
        <v>11</v>
      </c>
      <c r="H3125" s="12" t="s">
        <v>3</v>
      </c>
      <c r="I3125" s="7" t="n">
        <v>1</v>
      </c>
      <c r="J3125" s="11" t="n">
        <f t="normal" ca="1">A3137</f>
        <v>0</v>
      </c>
    </row>
    <row r="3126" spans="1:10">
      <c r="A3126" t="s">
        <v>4</v>
      </c>
      <c r="B3126" s="4" t="s">
        <v>5</v>
      </c>
      <c r="C3126" s="4" t="s">
        <v>13</v>
      </c>
      <c r="D3126" s="4" t="s">
        <v>10</v>
      </c>
      <c r="E3126" s="4" t="s">
        <v>6</v>
      </c>
    </row>
    <row r="3127" spans="1:10">
      <c r="A3127" t="n">
        <v>23413</v>
      </c>
      <c r="B3127" s="53" t="n">
        <v>51</v>
      </c>
      <c r="C3127" s="7" t="n">
        <v>4</v>
      </c>
      <c r="D3127" s="7" t="n">
        <v>11</v>
      </c>
      <c r="E3127" s="7" t="s">
        <v>98</v>
      </c>
    </row>
    <row r="3128" spans="1:10">
      <c r="A3128" t="s">
        <v>4</v>
      </c>
      <c r="B3128" s="4" t="s">
        <v>5</v>
      </c>
      <c r="C3128" s="4" t="s">
        <v>10</v>
      </c>
    </row>
    <row r="3129" spans="1:10">
      <c r="A3129" t="n">
        <v>23426</v>
      </c>
      <c r="B3129" s="41" t="n">
        <v>16</v>
      </c>
      <c r="C3129" s="7" t="n">
        <v>0</v>
      </c>
    </row>
    <row r="3130" spans="1:10">
      <c r="A3130" t="s">
        <v>4</v>
      </c>
      <c r="B3130" s="4" t="s">
        <v>5</v>
      </c>
      <c r="C3130" s="4" t="s">
        <v>10</v>
      </c>
      <c r="D3130" s="4" t="s">
        <v>77</v>
      </c>
      <c r="E3130" s="4" t="s">
        <v>13</v>
      </c>
      <c r="F3130" s="4" t="s">
        <v>13</v>
      </c>
    </row>
    <row r="3131" spans="1:10">
      <c r="A3131" t="n">
        <v>23429</v>
      </c>
      <c r="B3131" s="54" t="n">
        <v>26</v>
      </c>
      <c r="C3131" s="7" t="n">
        <v>11</v>
      </c>
      <c r="D3131" s="7" t="s">
        <v>268</v>
      </c>
      <c r="E3131" s="7" t="n">
        <v>2</v>
      </c>
      <c r="F3131" s="7" t="n">
        <v>0</v>
      </c>
    </row>
    <row r="3132" spans="1:10">
      <c r="A3132" t="s">
        <v>4</v>
      </c>
      <c r="B3132" s="4" t="s">
        <v>5</v>
      </c>
    </row>
    <row r="3133" spans="1:10">
      <c r="A3133" t="n">
        <v>23478</v>
      </c>
      <c r="B3133" s="34" t="n">
        <v>28</v>
      </c>
    </row>
    <row r="3134" spans="1:10">
      <c r="A3134" t="s">
        <v>4</v>
      </c>
      <c r="B3134" s="4" t="s">
        <v>5</v>
      </c>
      <c r="C3134" s="4" t="s">
        <v>22</v>
      </c>
    </row>
    <row r="3135" spans="1:10">
      <c r="A3135" t="n">
        <v>23479</v>
      </c>
      <c r="B3135" s="21" t="n">
        <v>3</v>
      </c>
      <c r="C3135" s="11" t="n">
        <f t="normal" ca="1">A3147</f>
        <v>0</v>
      </c>
    </row>
    <row r="3136" spans="1:10">
      <c r="A3136" t="s">
        <v>4</v>
      </c>
      <c r="B3136" s="4" t="s">
        <v>5</v>
      </c>
      <c r="C3136" s="4" t="s">
        <v>13</v>
      </c>
      <c r="D3136" s="12" t="s">
        <v>23</v>
      </c>
      <c r="E3136" s="4" t="s">
        <v>5</v>
      </c>
      <c r="F3136" s="4" t="s">
        <v>13</v>
      </c>
      <c r="G3136" s="4" t="s">
        <v>10</v>
      </c>
      <c r="H3136" s="12" t="s">
        <v>24</v>
      </c>
      <c r="I3136" s="4" t="s">
        <v>13</v>
      </c>
      <c r="J3136" s="4" t="s">
        <v>22</v>
      </c>
    </row>
    <row r="3137" spans="1:10">
      <c r="A3137" t="n">
        <v>23484</v>
      </c>
      <c r="B3137" s="10" t="n">
        <v>5</v>
      </c>
      <c r="C3137" s="7" t="n">
        <v>28</v>
      </c>
      <c r="D3137" s="12" t="s">
        <v>3</v>
      </c>
      <c r="E3137" s="35" t="n">
        <v>64</v>
      </c>
      <c r="F3137" s="7" t="n">
        <v>5</v>
      </c>
      <c r="G3137" s="7" t="n">
        <v>9</v>
      </c>
      <c r="H3137" s="12" t="s">
        <v>3</v>
      </c>
      <c r="I3137" s="7" t="n">
        <v>1</v>
      </c>
      <c r="J3137" s="11" t="n">
        <f t="normal" ca="1">A3147</f>
        <v>0</v>
      </c>
    </row>
    <row r="3138" spans="1:10">
      <c r="A3138" t="s">
        <v>4</v>
      </c>
      <c r="B3138" s="4" t="s">
        <v>5</v>
      </c>
      <c r="C3138" s="4" t="s">
        <v>13</v>
      </c>
      <c r="D3138" s="4" t="s">
        <v>10</v>
      </c>
      <c r="E3138" s="4" t="s">
        <v>6</v>
      </c>
    </row>
    <row r="3139" spans="1:10">
      <c r="A3139" t="n">
        <v>23495</v>
      </c>
      <c r="B3139" s="53" t="n">
        <v>51</v>
      </c>
      <c r="C3139" s="7" t="n">
        <v>4</v>
      </c>
      <c r="D3139" s="7" t="n">
        <v>9</v>
      </c>
      <c r="E3139" s="7" t="s">
        <v>98</v>
      </c>
    </row>
    <row r="3140" spans="1:10">
      <c r="A3140" t="s">
        <v>4</v>
      </c>
      <c r="B3140" s="4" t="s">
        <v>5</v>
      </c>
      <c r="C3140" s="4" t="s">
        <v>10</v>
      </c>
    </row>
    <row r="3141" spans="1:10">
      <c r="A3141" t="n">
        <v>23508</v>
      </c>
      <c r="B3141" s="41" t="n">
        <v>16</v>
      </c>
      <c r="C3141" s="7" t="n">
        <v>0</v>
      </c>
    </row>
    <row r="3142" spans="1:10">
      <c r="A3142" t="s">
        <v>4</v>
      </c>
      <c r="B3142" s="4" t="s">
        <v>5</v>
      </c>
      <c r="C3142" s="4" t="s">
        <v>10</v>
      </c>
      <c r="D3142" s="4" t="s">
        <v>77</v>
      </c>
      <c r="E3142" s="4" t="s">
        <v>13</v>
      </c>
      <c r="F3142" s="4" t="s">
        <v>13</v>
      </c>
    </row>
    <row r="3143" spans="1:10">
      <c r="A3143" t="n">
        <v>23511</v>
      </c>
      <c r="B3143" s="54" t="n">
        <v>26</v>
      </c>
      <c r="C3143" s="7" t="n">
        <v>9</v>
      </c>
      <c r="D3143" s="7" t="s">
        <v>269</v>
      </c>
      <c r="E3143" s="7" t="n">
        <v>2</v>
      </c>
      <c r="F3143" s="7" t="n">
        <v>0</v>
      </c>
    </row>
    <row r="3144" spans="1:10">
      <c r="A3144" t="s">
        <v>4</v>
      </c>
      <c r="B3144" s="4" t="s">
        <v>5</v>
      </c>
    </row>
    <row r="3145" spans="1:10">
      <c r="A3145" t="n">
        <v>23552</v>
      </c>
      <c r="B3145" s="34" t="n">
        <v>28</v>
      </c>
    </row>
    <row r="3146" spans="1:10">
      <c r="A3146" t="s">
        <v>4</v>
      </c>
      <c r="B3146" s="4" t="s">
        <v>5</v>
      </c>
      <c r="C3146" s="4" t="s">
        <v>13</v>
      </c>
      <c r="D3146" s="12" t="s">
        <v>23</v>
      </c>
      <c r="E3146" s="4" t="s">
        <v>5</v>
      </c>
      <c r="F3146" s="4" t="s">
        <v>13</v>
      </c>
      <c r="G3146" s="4" t="s">
        <v>10</v>
      </c>
      <c r="H3146" s="12" t="s">
        <v>24</v>
      </c>
      <c r="I3146" s="4" t="s">
        <v>13</v>
      </c>
      <c r="J3146" s="4" t="s">
        <v>22</v>
      </c>
    </row>
    <row r="3147" spans="1:10">
      <c r="A3147" t="n">
        <v>23553</v>
      </c>
      <c r="B3147" s="10" t="n">
        <v>5</v>
      </c>
      <c r="C3147" s="7" t="n">
        <v>28</v>
      </c>
      <c r="D3147" s="12" t="s">
        <v>3</v>
      </c>
      <c r="E3147" s="35" t="n">
        <v>64</v>
      </c>
      <c r="F3147" s="7" t="n">
        <v>5</v>
      </c>
      <c r="G3147" s="7" t="n">
        <v>8</v>
      </c>
      <c r="H3147" s="12" t="s">
        <v>3</v>
      </c>
      <c r="I3147" s="7" t="n">
        <v>1</v>
      </c>
      <c r="J3147" s="11" t="n">
        <f t="normal" ca="1">A3159</f>
        <v>0</v>
      </c>
    </row>
    <row r="3148" spans="1:10">
      <c r="A3148" t="s">
        <v>4</v>
      </c>
      <c r="B3148" s="4" t="s">
        <v>5</v>
      </c>
      <c r="C3148" s="4" t="s">
        <v>13</v>
      </c>
      <c r="D3148" s="4" t="s">
        <v>10</v>
      </c>
      <c r="E3148" s="4" t="s">
        <v>6</v>
      </c>
    </row>
    <row r="3149" spans="1:10">
      <c r="A3149" t="n">
        <v>23564</v>
      </c>
      <c r="B3149" s="53" t="n">
        <v>51</v>
      </c>
      <c r="C3149" s="7" t="n">
        <v>4</v>
      </c>
      <c r="D3149" s="7" t="n">
        <v>8</v>
      </c>
      <c r="E3149" s="7" t="s">
        <v>183</v>
      </c>
    </row>
    <row r="3150" spans="1:10">
      <c r="A3150" t="s">
        <v>4</v>
      </c>
      <c r="B3150" s="4" t="s">
        <v>5</v>
      </c>
      <c r="C3150" s="4" t="s">
        <v>10</v>
      </c>
    </row>
    <row r="3151" spans="1:10">
      <c r="A3151" t="n">
        <v>23578</v>
      </c>
      <c r="B3151" s="41" t="n">
        <v>16</v>
      </c>
      <c r="C3151" s="7" t="n">
        <v>0</v>
      </c>
    </row>
    <row r="3152" spans="1:10">
      <c r="A3152" t="s">
        <v>4</v>
      </c>
      <c r="B3152" s="4" t="s">
        <v>5</v>
      </c>
      <c r="C3152" s="4" t="s">
        <v>10</v>
      </c>
      <c r="D3152" s="4" t="s">
        <v>77</v>
      </c>
      <c r="E3152" s="4" t="s">
        <v>13</v>
      </c>
      <c r="F3152" s="4" t="s">
        <v>13</v>
      </c>
    </row>
    <row r="3153" spans="1:10">
      <c r="A3153" t="n">
        <v>23581</v>
      </c>
      <c r="B3153" s="54" t="n">
        <v>26</v>
      </c>
      <c r="C3153" s="7" t="n">
        <v>8</v>
      </c>
      <c r="D3153" s="7" t="s">
        <v>270</v>
      </c>
      <c r="E3153" s="7" t="n">
        <v>2</v>
      </c>
      <c r="F3153" s="7" t="n">
        <v>0</v>
      </c>
    </row>
    <row r="3154" spans="1:10">
      <c r="A3154" t="s">
        <v>4</v>
      </c>
      <c r="B3154" s="4" t="s">
        <v>5</v>
      </c>
    </row>
    <row r="3155" spans="1:10">
      <c r="A3155" t="n">
        <v>23633</v>
      </c>
      <c r="B3155" s="34" t="n">
        <v>28</v>
      </c>
    </row>
    <row r="3156" spans="1:10">
      <c r="A3156" t="s">
        <v>4</v>
      </c>
      <c r="B3156" s="4" t="s">
        <v>5</v>
      </c>
      <c r="C3156" s="4" t="s">
        <v>22</v>
      </c>
    </row>
    <row r="3157" spans="1:10">
      <c r="A3157" t="n">
        <v>23634</v>
      </c>
      <c r="B3157" s="21" t="n">
        <v>3</v>
      </c>
      <c r="C3157" s="11" t="n">
        <f t="normal" ca="1">A3169</f>
        <v>0</v>
      </c>
    </row>
    <row r="3158" spans="1:10">
      <c r="A3158" t="s">
        <v>4</v>
      </c>
      <c r="B3158" s="4" t="s">
        <v>5</v>
      </c>
      <c r="C3158" s="4" t="s">
        <v>13</v>
      </c>
      <c r="D3158" s="12" t="s">
        <v>23</v>
      </c>
      <c r="E3158" s="4" t="s">
        <v>5</v>
      </c>
      <c r="F3158" s="4" t="s">
        <v>13</v>
      </c>
      <c r="G3158" s="4" t="s">
        <v>10</v>
      </c>
      <c r="H3158" s="12" t="s">
        <v>24</v>
      </c>
      <c r="I3158" s="4" t="s">
        <v>13</v>
      </c>
      <c r="J3158" s="4" t="s">
        <v>22</v>
      </c>
    </row>
    <row r="3159" spans="1:10">
      <c r="A3159" t="n">
        <v>23639</v>
      </c>
      <c r="B3159" s="10" t="n">
        <v>5</v>
      </c>
      <c r="C3159" s="7" t="n">
        <v>28</v>
      </c>
      <c r="D3159" s="12" t="s">
        <v>3</v>
      </c>
      <c r="E3159" s="35" t="n">
        <v>64</v>
      </c>
      <c r="F3159" s="7" t="n">
        <v>5</v>
      </c>
      <c r="G3159" s="7" t="n">
        <v>1</v>
      </c>
      <c r="H3159" s="12" t="s">
        <v>3</v>
      </c>
      <c r="I3159" s="7" t="n">
        <v>1</v>
      </c>
      <c r="J3159" s="11" t="n">
        <f t="normal" ca="1">A3169</f>
        <v>0</v>
      </c>
    </row>
    <row r="3160" spans="1:10">
      <c r="A3160" t="s">
        <v>4</v>
      </c>
      <c r="B3160" s="4" t="s">
        <v>5</v>
      </c>
      <c r="C3160" s="4" t="s">
        <v>13</v>
      </c>
      <c r="D3160" s="4" t="s">
        <v>10</v>
      </c>
      <c r="E3160" s="4" t="s">
        <v>6</v>
      </c>
    </row>
    <row r="3161" spans="1:10">
      <c r="A3161" t="n">
        <v>23650</v>
      </c>
      <c r="B3161" s="53" t="n">
        <v>51</v>
      </c>
      <c r="C3161" s="7" t="n">
        <v>4</v>
      </c>
      <c r="D3161" s="7" t="n">
        <v>1</v>
      </c>
      <c r="E3161" s="7" t="s">
        <v>98</v>
      </c>
    </row>
    <row r="3162" spans="1:10">
      <c r="A3162" t="s">
        <v>4</v>
      </c>
      <c r="B3162" s="4" t="s">
        <v>5</v>
      </c>
      <c r="C3162" s="4" t="s">
        <v>10</v>
      </c>
    </row>
    <row r="3163" spans="1:10">
      <c r="A3163" t="n">
        <v>23663</v>
      </c>
      <c r="B3163" s="41" t="n">
        <v>16</v>
      </c>
      <c r="C3163" s="7" t="n">
        <v>0</v>
      </c>
    </row>
    <row r="3164" spans="1:10">
      <c r="A3164" t="s">
        <v>4</v>
      </c>
      <c r="B3164" s="4" t="s">
        <v>5</v>
      </c>
      <c r="C3164" s="4" t="s">
        <v>10</v>
      </c>
      <c r="D3164" s="4" t="s">
        <v>77</v>
      </c>
      <c r="E3164" s="4" t="s">
        <v>13</v>
      </c>
      <c r="F3164" s="4" t="s">
        <v>13</v>
      </c>
    </row>
    <row r="3165" spans="1:10">
      <c r="A3165" t="n">
        <v>23666</v>
      </c>
      <c r="B3165" s="54" t="n">
        <v>26</v>
      </c>
      <c r="C3165" s="7" t="n">
        <v>1</v>
      </c>
      <c r="D3165" s="7" t="s">
        <v>271</v>
      </c>
      <c r="E3165" s="7" t="n">
        <v>2</v>
      </c>
      <c r="F3165" s="7" t="n">
        <v>0</v>
      </c>
    </row>
    <row r="3166" spans="1:10">
      <c r="A3166" t="s">
        <v>4</v>
      </c>
      <c r="B3166" s="4" t="s">
        <v>5</v>
      </c>
    </row>
    <row r="3167" spans="1:10">
      <c r="A3167" t="n">
        <v>23697</v>
      </c>
      <c r="B3167" s="34" t="n">
        <v>28</v>
      </c>
    </row>
    <row r="3168" spans="1:10">
      <c r="A3168" t="s">
        <v>4</v>
      </c>
      <c r="B3168" s="4" t="s">
        <v>5</v>
      </c>
      <c r="C3168" s="4" t="s">
        <v>13</v>
      </c>
      <c r="D3168" s="4" t="s">
        <v>10</v>
      </c>
      <c r="E3168" s="4" t="s">
        <v>29</v>
      </c>
    </row>
    <row r="3169" spans="1:10">
      <c r="A3169" t="n">
        <v>23698</v>
      </c>
      <c r="B3169" s="37" t="n">
        <v>58</v>
      </c>
      <c r="C3169" s="7" t="n">
        <v>0</v>
      </c>
      <c r="D3169" s="7" t="n">
        <v>1000</v>
      </c>
      <c r="E3169" s="7" t="n">
        <v>1</v>
      </c>
    </row>
    <row r="3170" spans="1:10">
      <c r="A3170" t="s">
        <v>4</v>
      </c>
      <c r="B3170" s="4" t="s">
        <v>5</v>
      </c>
      <c r="C3170" s="4" t="s">
        <v>13</v>
      </c>
      <c r="D3170" s="4" t="s">
        <v>10</v>
      </c>
    </row>
    <row r="3171" spans="1:10">
      <c r="A3171" t="n">
        <v>23706</v>
      </c>
      <c r="B3171" s="37" t="n">
        <v>58</v>
      </c>
      <c r="C3171" s="7" t="n">
        <v>255</v>
      </c>
      <c r="D3171" s="7" t="n">
        <v>0</v>
      </c>
    </row>
    <row r="3172" spans="1:10">
      <c r="A3172" t="s">
        <v>4</v>
      </c>
      <c r="B3172" s="4" t="s">
        <v>5</v>
      </c>
      <c r="C3172" s="4" t="s">
        <v>13</v>
      </c>
      <c r="D3172" s="4" t="s">
        <v>10</v>
      </c>
      <c r="E3172" s="4" t="s">
        <v>13</v>
      </c>
    </row>
    <row r="3173" spans="1:10">
      <c r="A3173" t="n">
        <v>23710</v>
      </c>
      <c r="B3173" s="14" t="n">
        <v>39</v>
      </c>
      <c r="C3173" s="7" t="n">
        <v>11</v>
      </c>
      <c r="D3173" s="7" t="n">
        <v>65533</v>
      </c>
      <c r="E3173" s="7" t="n">
        <v>203</v>
      </c>
    </row>
    <row r="3174" spans="1:10">
      <c r="A3174" t="s">
        <v>4</v>
      </c>
      <c r="B3174" s="4" t="s">
        <v>5</v>
      </c>
      <c r="C3174" s="4" t="s">
        <v>13</v>
      </c>
      <c r="D3174" s="4" t="s">
        <v>10</v>
      </c>
      <c r="E3174" s="4" t="s">
        <v>13</v>
      </c>
    </row>
    <row r="3175" spans="1:10">
      <c r="A3175" t="n">
        <v>23715</v>
      </c>
      <c r="B3175" s="14" t="n">
        <v>39</v>
      </c>
      <c r="C3175" s="7" t="n">
        <v>11</v>
      </c>
      <c r="D3175" s="7" t="n">
        <v>65533</v>
      </c>
      <c r="E3175" s="7" t="n">
        <v>204</v>
      </c>
    </row>
    <row r="3176" spans="1:10">
      <c r="A3176" t="s">
        <v>4</v>
      </c>
      <c r="B3176" s="4" t="s">
        <v>5</v>
      </c>
      <c r="C3176" s="4" t="s">
        <v>13</v>
      </c>
      <c r="D3176" s="4" t="s">
        <v>10</v>
      </c>
      <c r="E3176" s="4" t="s">
        <v>13</v>
      </c>
    </row>
    <row r="3177" spans="1:10">
      <c r="A3177" t="n">
        <v>23720</v>
      </c>
      <c r="B3177" s="14" t="n">
        <v>39</v>
      </c>
      <c r="C3177" s="7" t="n">
        <v>11</v>
      </c>
      <c r="D3177" s="7" t="n">
        <v>65533</v>
      </c>
      <c r="E3177" s="7" t="n">
        <v>205</v>
      </c>
    </row>
    <row r="3178" spans="1:10">
      <c r="A3178" t="s">
        <v>4</v>
      </c>
      <c r="B3178" s="4" t="s">
        <v>5</v>
      </c>
      <c r="C3178" s="4" t="s">
        <v>10</v>
      </c>
    </row>
    <row r="3179" spans="1:10">
      <c r="A3179" t="n">
        <v>23725</v>
      </c>
      <c r="B3179" s="26" t="n">
        <v>12</v>
      </c>
      <c r="C3179" s="7" t="n">
        <v>9235</v>
      </c>
    </row>
    <row r="3180" spans="1:10">
      <c r="A3180" t="s">
        <v>4</v>
      </c>
      <c r="B3180" s="4" t="s">
        <v>5</v>
      </c>
      <c r="C3180" s="4" t="s">
        <v>10</v>
      </c>
      <c r="D3180" s="4" t="s">
        <v>13</v>
      </c>
      <c r="E3180" s="4" t="s">
        <v>10</v>
      </c>
    </row>
    <row r="3181" spans="1:10">
      <c r="A3181" t="n">
        <v>23728</v>
      </c>
      <c r="B3181" s="31" t="n">
        <v>104</v>
      </c>
      <c r="C3181" s="7" t="n">
        <v>121</v>
      </c>
      <c r="D3181" s="7" t="n">
        <v>1</v>
      </c>
      <c r="E3181" s="7" t="n">
        <v>2</v>
      </c>
    </row>
    <row r="3182" spans="1:10">
      <c r="A3182" t="s">
        <v>4</v>
      </c>
      <c r="B3182" s="4" t="s">
        <v>5</v>
      </c>
    </row>
    <row r="3183" spans="1:10">
      <c r="A3183" t="n">
        <v>23734</v>
      </c>
      <c r="B3183" s="5" t="n">
        <v>1</v>
      </c>
    </row>
    <row r="3184" spans="1:10">
      <c r="A3184" t="s">
        <v>4</v>
      </c>
      <c r="B3184" s="4" t="s">
        <v>5</v>
      </c>
      <c r="C3184" s="4" t="s">
        <v>10</v>
      </c>
    </row>
    <row r="3185" spans="1:5">
      <c r="A3185" t="n">
        <v>23735</v>
      </c>
      <c r="B3185" s="26" t="n">
        <v>12</v>
      </c>
      <c r="C3185" s="7" t="n">
        <v>9634</v>
      </c>
    </row>
    <row r="3186" spans="1:5">
      <c r="A3186" t="s">
        <v>4</v>
      </c>
      <c r="B3186" s="4" t="s">
        <v>5</v>
      </c>
      <c r="C3186" s="4" t="s">
        <v>10</v>
      </c>
    </row>
    <row r="3187" spans="1:5">
      <c r="A3187" t="n">
        <v>23738</v>
      </c>
      <c r="B3187" s="26" t="n">
        <v>12</v>
      </c>
      <c r="C3187" s="7" t="n">
        <v>9639</v>
      </c>
    </row>
    <row r="3188" spans="1:5">
      <c r="A3188" t="s">
        <v>4</v>
      </c>
      <c r="B3188" s="4" t="s">
        <v>5</v>
      </c>
      <c r="C3188" s="4" t="s">
        <v>10</v>
      </c>
    </row>
    <row r="3189" spans="1:5">
      <c r="A3189" t="n">
        <v>23741</v>
      </c>
      <c r="B3189" s="26" t="n">
        <v>12</v>
      </c>
      <c r="C3189" s="7" t="n">
        <v>9640</v>
      </c>
    </row>
    <row r="3190" spans="1:5">
      <c r="A3190" t="s">
        <v>4</v>
      </c>
      <c r="B3190" s="4" t="s">
        <v>5</v>
      </c>
      <c r="C3190" s="4" t="s">
        <v>10</v>
      </c>
    </row>
    <row r="3191" spans="1:5">
      <c r="A3191" t="n">
        <v>23744</v>
      </c>
      <c r="B3191" s="26" t="n">
        <v>12</v>
      </c>
      <c r="C3191" s="7" t="n">
        <v>9641</v>
      </c>
    </row>
    <row r="3192" spans="1:5">
      <c r="A3192" t="s">
        <v>4</v>
      </c>
      <c r="B3192" s="4" t="s">
        <v>5</v>
      </c>
      <c r="C3192" s="4" t="s">
        <v>10</v>
      </c>
    </row>
    <row r="3193" spans="1:5">
      <c r="A3193" t="n">
        <v>23747</v>
      </c>
      <c r="B3193" s="29" t="n">
        <v>13</v>
      </c>
      <c r="C3193" s="7" t="n">
        <v>6713</v>
      </c>
    </row>
    <row r="3194" spans="1:5">
      <c r="A3194" t="s">
        <v>4</v>
      </c>
      <c r="B3194" s="4" t="s">
        <v>5</v>
      </c>
      <c r="C3194" s="4" t="s">
        <v>6</v>
      </c>
      <c r="D3194" s="4" t="s">
        <v>6</v>
      </c>
    </row>
    <row r="3195" spans="1:5">
      <c r="A3195" t="n">
        <v>23750</v>
      </c>
      <c r="B3195" s="22" t="n">
        <v>70</v>
      </c>
      <c r="C3195" s="7" t="s">
        <v>68</v>
      </c>
      <c r="D3195" s="7" t="s">
        <v>69</v>
      </c>
    </row>
    <row r="3196" spans="1:5">
      <c r="A3196" t="s">
        <v>4</v>
      </c>
      <c r="B3196" s="4" t="s">
        <v>5</v>
      </c>
      <c r="C3196" s="4" t="s">
        <v>13</v>
      </c>
      <c r="D3196" s="4" t="s">
        <v>6</v>
      </c>
      <c r="E3196" s="4" t="s">
        <v>10</v>
      </c>
    </row>
    <row r="3197" spans="1:5">
      <c r="A3197" t="n">
        <v>23766</v>
      </c>
      <c r="B3197" s="25" t="n">
        <v>94</v>
      </c>
      <c r="C3197" s="7" t="n">
        <v>1</v>
      </c>
      <c r="D3197" s="7" t="s">
        <v>68</v>
      </c>
      <c r="E3197" s="7" t="n">
        <v>16</v>
      </c>
    </row>
    <row r="3198" spans="1:5">
      <c r="A3198" t="s">
        <v>4</v>
      </c>
      <c r="B3198" s="4" t="s">
        <v>5</v>
      </c>
      <c r="C3198" s="4" t="s">
        <v>13</v>
      </c>
      <c r="D3198" s="4" t="s">
        <v>6</v>
      </c>
      <c r="E3198" s="4" t="s">
        <v>10</v>
      </c>
    </row>
    <row r="3199" spans="1:5">
      <c r="A3199" t="n">
        <v>23777</v>
      </c>
      <c r="B3199" s="25" t="n">
        <v>94</v>
      </c>
      <c r="C3199" s="7" t="n">
        <v>0</v>
      </c>
      <c r="D3199" s="7" t="s">
        <v>68</v>
      </c>
      <c r="E3199" s="7" t="n">
        <v>512</v>
      </c>
    </row>
    <row r="3200" spans="1:5">
      <c r="A3200" t="s">
        <v>4</v>
      </c>
      <c r="B3200" s="4" t="s">
        <v>5</v>
      </c>
      <c r="C3200" s="4" t="s">
        <v>10</v>
      </c>
      <c r="D3200" s="4" t="s">
        <v>29</v>
      </c>
      <c r="E3200" s="4" t="s">
        <v>29</v>
      </c>
      <c r="F3200" s="4" t="s">
        <v>29</v>
      </c>
      <c r="G3200" s="4" t="s">
        <v>29</v>
      </c>
    </row>
    <row r="3201" spans="1:7">
      <c r="A3201" t="n">
        <v>23788</v>
      </c>
      <c r="B3201" s="58" t="n">
        <v>46</v>
      </c>
      <c r="C3201" s="7" t="n">
        <v>61456</v>
      </c>
      <c r="D3201" s="7" t="n">
        <v>-7.94999980926514</v>
      </c>
      <c r="E3201" s="7" t="n">
        <v>12</v>
      </c>
      <c r="F3201" s="7" t="n">
        <v>-171.600006103516</v>
      </c>
      <c r="G3201" s="7" t="n">
        <v>180</v>
      </c>
    </row>
    <row r="3202" spans="1:7">
      <c r="A3202" t="s">
        <v>4</v>
      </c>
      <c r="B3202" s="4" t="s">
        <v>5</v>
      </c>
      <c r="C3202" s="4" t="s">
        <v>13</v>
      </c>
      <c r="D3202" s="4" t="s">
        <v>13</v>
      </c>
      <c r="E3202" s="4" t="s">
        <v>29</v>
      </c>
      <c r="F3202" s="4" t="s">
        <v>29</v>
      </c>
      <c r="G3202" s="4" t="s">
        <v>29</v>
      </c>
      <c r="H3202" s="4" t="s">
        <v>10</v>
      </c>
      <c r="I3202" s="4" t="s">
        <v>13</v>
      </c>
    </row>
    <row r="3203" spans="1:7">
      <c r="A3203" t="n">
        <v>23807</v>
      </c>
      <c r="B3203" s="52" t="n">
        <v>45</v>
      </c>
      <c r="C3203" s="7" t="n">
        <v>4</v>
      </c>
      <c r="D3203" s="7" t="n">
        <v>3</v>
      </c>
      <c r="E3203" s="7" t="n">
        <v>5</v>
      </c>
      <c r="F3203" s="7" t="n">
        <v>354.600006103516</v>
      </c>
      <c r="G3203" s="7" t="n">
        <v>0</v>
      </c>
      <c r="H3203" s="7" t="n">
        <v>0</v>
      </c>
      <c r="I3203" s="7" t="n">
        <v>0</v>
      </c>
    </row>
    <row r="3204" spans="1:7">
      <c r="A3204" t="s">
        <v>4</v>
      </c>
      <c r="B3204" s="4" t="s">
        <v>5</v>
      </c>
      <c r="C3204" s="4" t="s">
        <v>13</v>
      </c>
      <c r="D3204" s="4" t="s">
        <v>6</v>
      </c>
    </row>
    <row r="3205" spans="1:7">
      <c r="A3205" t="n">
        <v>23825</v>
      </c>
      <c r="B3205" s="8" t="n">
        <v>2</v>
      </c>
      <c r="C3205" s="7" t="n">
        <v>10</v>
      </c>
      <c r="D3205" s="7" t="s">
        <v>117</v>
      </c>
    </row>
    <row r="3206" spans="1:7">
      <c r="A3206" t="s">
        <v>4</v>
      </c>
      <c r="B3206" s="4" t="s">
        <v>5</v>
      </c>
      <c r="C3206" s="4" t="s">
        <v>10</v>
      </c>
    </row>
    <row r="3207" spans="1:7">
      <c r="A3207" t="n">
        <v>23840</v>
      </c>
      <c r="B3207" s="41" t="n">
        <v>16</v>
      </c>
      <c r="C3207" s="7" t="n">
        <v>0</v>
      </c>
    </row>
    <row r="3208" spans="1:7">
      <c r="A3208" t="s">
        <v>4</v>
      </c>
      <c r="B3208" s="4" t="s">
        <v>5</v>
      </c>
      <c r="C3208" s="4" t="s">
        <v>13</v>
      </c>
      <c r="D3208" s="4" t="s">
        <v>10</v>
      </c>
    </row>
    <row r="3209" spans="1:7">
      <c r="A3209" t="n">
        <v>23843</v>
      </c>
      <c r="B3209" s="37" t="n">
        <v>58</v>
      </c>
      <c r="C3209" s="7" t="n">
        <v>105</v>
      </c>
      <c r="D3209" s="7" t="n">
        <v>300</v>
      </c>
    </row>
    <row r="3210" spans="1:7">
      <c r="A3210" t="s">
        <v>4</v>
      </c>
      <c r="B3210" s="4" t="s">
        <v>5</v>
      </c>
      <c r="C3210" s="4" t="s">
        <v>29</v>
      </c>
      <c r="D3210" s="4" t="s">
        <v>10</v>
      </c>
    </row>
    <row r="3211" spans="1:7">
      <c r="A3211" t="n">
        <v>23847</v>
      </c>
      <c r="B3211" s="48" t="n">
        <v>103</v>
      </c>
      <c r="C3211" s="7" t="n">
        <v>1</v>
      </c>
      <c r="D3211" s="7" t="n">
        <v>300</v>
      </c>
    </row>
    <row r="3212" spans="1:7">
      <c r="A3212" t="s">
        <v>4</v>
      </c>
      <c r="B3212" s="4" t="s">
        <v>5</v>
      </c>
      <c r="C3212" s="4" t="s">
        <v>13</v>
      </c>
      <c r="D3212" s="4" t="s">
        <v>10</v>
      </c>
    </row>
    <row r="3213" spans="1:7">
      <c r="A3213" t="n">
        <v>23854</v>
      </c>
      <c r="B3213" s="49" t="n">
        <v>72</v>
      </c>
      <c r="C3213" s="7" t="n">
        <v>4</v>
      </c>
      <c r="D3213" s="7" t="n">
        <v>0</v>
      </c>
    </row>
    <row r="3214" spans="1:7">
      <c r="A3214" t="s">
        <v>4</v>
      </c>
      <c r="B3214" s="4" t="s">
        <v>5</v>
      </c>
      <c r="C3214" s="4" t="s">
        <v>9</v>
      </c>
    </row>
    <row r="3215" spans="1:7">
      <c r="A3215" t="n">
        <v>23858</v>
      </c>
      <c r="B3215" s="43" t="n">
        <v>15</v>
      </c>
      <c r="C3215" s="7" t="n">
        <v>1073741824</v>
      </c>
    </row>
    <row r="3216" spans="1:7">
      <c r="A3216" t="s">
        <v>4</v>
      </c>
      <c r="B3216" s="4" t="s">
        <v>5</v>
      </c>
      <c r="C3216" s="4" t="s">
        <v>13</v>
      </c>
    </row>
    <row r="3217" spans="1:9">
      <c r="A3217" t="n">
        <v>23863</v>
      </c>
      <c r="B3217" s="35" t="n">
        <v>64</v>
      </c>
      <c r="C3217" s="7" t="n">
        <v>3</v>
      </c>
    </row>
    <row r="3218" spans="1:9">
      <c r="A3218" t="s">
        <v>4</v>
      </c>
      <c r="B3218" s="4" t="s">
        <v>5</v>
      </c>
      <c r="C3218" s="4" t="s">
        <v>13</v>
      </c>
    </row>
    <row r="3219" spans="1:9">
      <c r="A3219" t="n">
        <v>23865</v>
      </c>
      <c r="B3219" s="15" t="n">
        <v>74</v>
      </c>
      <c r="C3219" s="7" t="n">
        <v>67</v>
      </c>
    </row>
    <row r="3220" spans="1:9">
      <c r="A3220" t="s">
        <v>4</v>
      </c>
      <c r="B3220" s="4" t="s">
        <v>5</v>
      </c>
      <c r="C3220" s="4" t="s">
        <v>13</v>
      </c>
      <c r="D3220" s="4" t="s">
        <v>13</v>
      </c>
      <c r="E3220" s="4" t="s">
        <v>10</v>
      </c>
    </row>
    <row r="3221" spans="1:9">
      <c r="A3221" t="n">
        <v>23867</v>
      </c>
      <c r="B3221" s="52" t="n">
        <v>45</v>
      </c>
      <c r="C3221" s="7" t="n">
        <v>8</v>
      </c>
      <c r="D3221" s="7" t="n">
        <v>1</v>
      </c>
      <c r="E3221" s="7" t="n">
        <v>0</v>
      </c>
    </row>
    <row r="3222" spans="1:9">
      <c r="A3222" t="s">
        <v>4</v>
      </c>
      <c r="B3222" s="4" t="s">
        <v>5</v>
      </c>
      <c r="C3222" s="4" t="s">
        <v>10</v>
      </c>
    </row>
    <row r="3223" spans="1:9">
      <c r="A3223" t="n">
        <v>23872</v>
      </c>
      <c r="B3223" s="29" t="n">
        <v>13</v>
      </c>
      <c r="C3223" s="7" t="n">
        <v>6409</v>
      </c>
    </row>
    <row r="3224" spans="1:9">
      <c r="A3224" t="s">
        <v>4</v>
      </c>
      <c r="B3224" s="4" t="s">
        <v>5</v>
      </c>
      <c r="C3224" s="4" t="s">
        <v>10</v>
      </c>
    </row>
    <row r="3225" spans="1:9">
      <c r="A3225" t="n">
        <v>23875</v>
      </c>
      <c r="B3225" s="29" t="n">
        <v>13</v>
      </c>
      <c r="C3225" s="7" t="n">
        <v>6408</v>
      </c>
    </row>
    <row r="3226" spans="1:9">
      <c r="A3226" t="s">
        <v>4</v>
      </c>
      <c r="B3226" s="4" t="s">
        <v>5</v>
      </c>
      <c r="C3226" s="4" t="s">
        <v>10</v>
      </c>
    </row>
    <row r="3227" spans="1:9">
      <c r="A3227" t="n">
        <v>23878</v>
      </c>
      <c r="B3227" s="26" t="n">
        <v>12</v>
      </c>
      <c r="C3227" s="7" t="n">
        <v>6464</v>
      </c>
    </row>
    <row r="3228" spans="1:9">
      <c r="A3228" t="s">
        <v>4</v>
      </c>
      <c r="B3228" s="4" t="s">
        <v>5</v>
      </c>
      <c r="C3228" s="4" t="s">
        <v>10</v>
      </c>
    </row>
    <row r="3229" spans="1:9">
      <c r="A3229" t="n">
        <v>23881</v>
      </c>
      <c r="B3229" s="29" t="n">
        <v>13</v>
      </c>
      <c r="C3229" s="7" t="n">
        <v>6465</v>
      </c>
    </row>
    <row r="3230" spans="1:9">
      <c r="A3230" t="s">
        <v>4</v>
      </c>
      <c r="B3230" s="4" t="s">
        <v>5</v>
      </c>
      <c r="C3230" s="4" t="s">
        <v>10</v>
      </c>
    </row>
    <row r="3231" spans="1:9">
      <c r="A3231" t="n">
        <v>23884</v>
      </c>
      <c r="B3231" s="29" t="n">
        <v>13</v>
      </c>
      <c r="C3231" s="7" t="n">
        <v>6466</v>
      </c>
    </row>
    <row r="3232" spans="1:9">
      <c r="A3232" t="s">
        <v>4</v>
      </c>
      <c r="B3232" s="4" t="s">
        <v>5</v>
      </c>
      <c r="C3232" s="4" t="s">
        <v>10</v>
      </c>
    </row>
    <row r="3233" spans="1:5">
      <c r="A3233" t="n">
        <v>23887</v>
      </c>
      <c r="B3233" s="29" t="n">
        <v>13</v>
      </c>
      <c r="C3233" s="7" t="n">
        <v>6467</v>
      </c>
    </row>
    <row r="3234" spans="1:5">
      <c r="A3234" t="s">
        <v>4</v>
      </c>
      <c r="B3234" s="4" t="s">
        <v>5</v>
      </c>
      <c r="C3234" s="4" t="s">
        <v>10</v>
      </c>
    </row>
    <row r="3235" spans="1:5">
      <c r="A3235" t="n">
        <v>23890</v>
      </c>
      <c r="B3235" s="29" t="n">
        <v>13</v>
      </c>
      <c r="C3235" s="7" t="n">
        <v>6468</v>
      </c>
    </row>
    <row r="3236" spans="1:5">
      <c r="A3236" t="s">
        <v>4</v>
      </c>
      <c r="B3236" s="4" t="s">
        <v>5</v>
      </c>
      <c r="C3236" s="4" t="s">
        <v>10</v>
      </c>
    </row>
    <row r="3237" spans="1:5">
      <c r="A3237" t="n">
        <v>23893</v>
      </c>
      <c r="B3237" s="29" t="n">
        <v>13</v>
      </c>
      <c r="C3237" s="7" t="n">
        <v>6469</v>
      </c>
    </row>
    <row r="3238" spans="1:5">
      <c r="A3238" t="s">
        <v>4</v>
      </c>
      <c r="B3238" s="4" t="s">
        <v>5</v>
      </c>
      <c r="C3238" s="4" t="s">
        <v>10</v>
      </c>
    </row>
    <row r="3239" spans="1:5">
      <c r="A3239" t="n">
        <v>23896</v>
      </c>
      <c r="B3239" s="29" t="n">
        <v>13</v>
      </c>
      <c r="C3239" s="7" t="n">
        <v>6470</v>
      </c>
    </row>
    <row r="3240" spans="1:5">
      <c r="A3240" t="s">
        <v>4</v>
      </c>
      <c r="B3240" s="4" t="s">
        <v>5</v>
      </c>
      <c r="C3240" s="4" t="s">
        <v>10</v>
      </c>
    </row>
    <row r="3241" spans="1:5">
      <c r="A3241" t="n">
        <v>23899</v>
      </c>
      <c r="B3241" s="29" t="n">
        <v>13</v>
      </c>
      <c r="C3241" s="7" t="n">
        <v>6471</v>
      </c>
    </row>
    <row r="3242" spans="1:5">
      <c r="A3242" t="s">
        <v>4</v>
      </c>
      <c r="B3242" s="4" t="s">
        <v>5</v>
      </c>
      <c r="C3242" s="4" t="s">
        <v>13</v>
      </c>
    </row>
    <row r="3243" spans="1:5">
      <c r="A3243" t="n">
        <v>23902</v>
      </c>
      <c r="B3243" s="15" t="n">
        <v>74</v>
      </c>
      <c r="C3243" s="7" t="n">
        <v>18</v>
      </c>
    </row>
    <row r="3244" spans="1:5">
      <c r="A3244" t="s">
        <v>4</v>
      </c>
      <c r="B3244" s="4" t="s">
        <v>5</v>
      </c>
      <c r="C3244" s="4" t="s">
        <v>13</v>
      </c>
    </row>
    <row r="3245" spans="1:5">
      <c r="A3245" t="n">
        <v>23904</v>
      </c>
      <c r="B3245" s="15" t="n">
        <v>74</v>
      </c>
      <c r="C3245" s="7" t="n">
        <v>45</v>
      </c>
    </row>
    <row r="3246" spans="1:5">
      <c r="A3246" t="s">
        <v>4</v>
      </c>
      <c r="B3246" s="4" t="s">
        <v>5</v>
      </c>
      <c r="C3246" s="4" t="s">
        <v>10</v>
      </c>
    </row>
    <row r="3247" spans="1:5">
      <c r="A3247" t="n">
        <v>23906</v>
      </c>
      <c r="B3247" s="41" t="n">
        <v>16</v>
      </c>
      <c r="C3247" s="7" t="n">
        <v>0</v>
      </c>
    </row>
    <row r="3248" spans="1:5">
      <c r="A3248" t="s">
        <v>4</v>
      </c>
      <c r="B3248" s="4" t="s">
        <v>5</v>
      </c>
      <c r="C3248" s="4" t="s">
        <v>13</v>
      </c>
      <c r="D3248" s="4" t="s">
        <v>13</v>
      </c>
      <c r="E3248" s="4" t="s">
        <v>13</v>
      </c>
      <c r="F3248" s="4" t="s">
        <v>13</v>
      </c>
    </row>
    <row r="3249" spans="1:6">
      <c r="A3249" t="n">
        <v>23909</v>
      </c>
      <c r="B3249" s="13" t="n">
        <v>14</v>
      </c>
      <c r="C3249" s="7" t="n">
        <v>0</v>
      </c>
      <c r="D3249" s="7" t="n">
        <v>8</v>
      </c>
      <c r="E3249" s="7" t="n">
        <v>0</v>
      </c>
      <c r="F3249" s="7" t="n">
        <v>0</v>
      </c>
    </row>
    <row r="3250" spans="1:6">
      <c r="A3250" t="s">
        <v>4</v>
      </c>
      <c r="B3250" s="4" t="s">
        <v>5</v>
      </c>
      <c r="C3250" s="4" t="s">
        <v>13</v>
      </c>
      <c r="D3250" s="4" t="s">
        <v>6</v>
      </c>
    </row>
    <row r="3251" spans="1:6">
      <c r="A3251" t="n">
        <v>23914</v>
      </c>
      <c r="B3251" s="8" t="n">
        <v>2</v>
      </c>
      <c r="C3251" s="7" t="n">
        <v>11</v>
      </c>
      <c r="D3251" s="7" t="s">
        <v>51</v>
      </c>
    </row>
    <row r="3252" spans="1:6">
      <c r="A3252" t="s">
        <v>4</v>
      </c>
      <c r="B3252" s="4" t="s">
        <v>5</v>
      </c>
      <c r="C3252" s="4" t="s">
        <v>10</v>
      </c>
    </row>
    <row r="3253" spans="1:6">
      <c r="A3253" t="n">
        <v>23928</v>
      </c>
      <c r="B3253" s="41" t="n">
        <v>16</v>
      </c>
      <c r="C3253" s="7" t="n">
        <v>0</v>
      </c>
    </row>
    <row r="3254" spans="1:6">
      <c r="A3254" t="s">
        <v>4</v>
      </c>
      <c r="B3254" s="4" t="s">
        <v>5</v>
      </c>
      <c r="C3254" s="4" t="s">
        <v>13</v>
      </c>
      <c r="D3254" s="4" t="s">
        <v>6</v>
      </c>
    </row>
    <row r="3255" spans="1:6">
      <c r="A3255" t="n">
        <v>23931</v>
      </c>
      <c r="B3255" s="8" t="n">
        <v>2</v>
      </c>
      <c r="C3255" s="7" t="n">
        <v>11</v>
      </c>
      <c r="D3255" s="7" t="s">
        <v>118</v>
      </c>
    </row>
    <row r="3256" spans="1:6">
      <c r="A3256" t="s">
        <v>4</v>
      </c>
      <c r="B3256" s="4" t="s">
        <v>5</v>
      </c>
      <c r="C3256" s="4" t="s">
        <v>10</v>
      </c>
    </row>
    <row r="3257" spans="1:6">
      <c r="A3257" t="n">
        <v>23940</v>
      </c>
      <c r="B3257" s="41" t="n">
        <v>16</v>
      </c>
      <c r="C3257" s="7" t="n">
        <v>0</v>
      </c>
    </row>
    <row r="3258" spans="1:6">
      <c r="A3258" t="s">
        <v>4</v>
      </c>
      <c r="B3258" s="4" t="s">
        <v>5</v>
      </c>
      <c r="C3258" s="4" t="s">
        <v>9</v>
      </c>
    </row>
    <row r="3259" spans="1:6">
      <c r="A3259" t="n">
        <v>23943</v>
      </c>
      <c r="B3259" s="43" t="n">
        <v>15</v>
      </c>
      <c r="C3259" s="7" t="n">
        <v>2048</v>
      </c>
    </row>
    <row r="3260" spans="1:6">
      <c r="A3260" t="s">
        <v>4</v>
      </c>
      <c r="B3260" s="4" t="s">
        <v>5</v>
      </c>
      <c r="C3260" s="4" t="s">
        <v>13</v>
      </c>
      <c r="D3260" s="4" t="s">
        <v>6</v>
      </c>
    </row>
    <row r="3261" spans="1:6">
      <c r="A3261" t="n">
        <v>23948</v>
      </c>
      <c r="B3261" s="8" t="n">
        <v>2</v>
      </c>
      <c r="C3261" s="7" t="n">
        <v>10</v>
      </c>
      <c r="D3261" s="7" t="s">
        <v>84</v>
      </c>
    </row>
    <row r="3262" spans="1:6">
      <c r="A3262" t="s">
        <v>4</v>
      </c>
      <c r="B3262" s="4" t="s">
        <v>5</v>
      </c>
      <c r="C3262" s="4" t="s">
        <v>10</v>
      </c>
    </row>
    <row r="3263" spans="1:6">
      <c r="A3263" t="n">
        <v>23966</v>
      </c>
      <c r="B3263" s="41" t="n">
        <v>16</v>
      </c>
      <c r="C3263" s="7" t="n">
        <v>0</v>
      </c>
    </row>
    <row r="3264" spans="1:6">
      <c r="A3264" t="s">
        <v>4</v>
      </c>
      <c r="B3264" s="4" t="s">
        <v>5</v>
      </c>
      <c r="C3264" s="4" t="s">
        <v>13</v>
      </c>
      <c r="D3264" s="4" t="s">
        <v>6</v>
      </c>
    </row>
    <row r="3265" spans="1:6">
      <c r="A3265" t="n">
        <v>23969</v>
      </c>
      <c r="B3265" s="8" t="n">
        <v>2</v>
      </c>
      <c r="C3265" s="7" t="n">
        <v>10</v>
      </c>
      <c r="D3265" s="7" t="s">
        <v>85</v>
      </c>
    </row>
    <row r="3266" spans="1:6">
      <c r="A3266" t="s">
        <v>4</v>
      </c>
      <c r="B3266" s="4" t="s">
        <v>5</v>
      </c>
      <c r="C3266" s="4" t="s">
        <v>10</v>
      </c>
    </row>
    <row r="3267" spans="1:6">
      <c r="A3267" t="n">
        <v>23988</v>
      </c>
      <c r="B3267" s="41" t="n">
        <v>16</v>
      </c>
      <c r="C3267" s="7" t="n">
        <v>0</v>
      </c>
    </row>
    <row r="3268" spans="1:6">
      <c r="A3268" t="s">
        <v>4</v>
      </c>
      <c r="B3268" s="4" t="s">
        <v>5</v>
      </c>
      <c r="C3268" s="4" t="s">
        <v>13</v>
      </c>
      <c r="D3268" s="4" t="s">
        <v>10</v>
      </c>
      <c r="E3268" s="4" t="s">
        <v>29</v>
      </c>
    </row>
    <row r="3269" spans="1:6">
      <c r="A3269" t="n">
        <v>23991</v>
      </c>
      <c r="B3269" s="37" t="n">
        <v>58</v>
      </c>
      <c r="C3269" s="7" t="n">
        <v>100</v>
      </c>
      <c r="D3269" s="7" t="n">
        <v>300</v>
      </c>
      <c r="E3269" s="7" t="n">
        <v>1</v>
      </c>
    </row>
    <row r="3270" spans="1:6">
      <c r="A3270" t="s">
        <v>4</v>
      </c>
      <c r="B3270" s="4" t="s">
        <v>5</v>
      </c>
      <c r="C3270" s="4" t="s">
        <v>13</v>
      </c>
      <c r="D3270" s="4" t="s">
        <v>10</v>
      </c>
    </row>
    <row r="3271" spans="1:6">
      <c r="A3271" t="n">
        <v>23999</v>
      </c>
      <c r="B3271" s="37" t="n">
        <v>58</v>
      </c>
      <c r="C3271" s="7" t="n">
        <v>255</v>
      </c>
      <c r="D3271" s="7" t="n">
        <v>0</v>
      </c>
    </row>
    <row r="3272" spans="1:6">
      <c r="A3272" t="s">
        <v>4</v>
      </c>
      <c r="B3272" s="4" t="s">
        <v>5</v>
      </c>
      <c r="C3272" s="4" t="s">
        <v>13</v>
      </c>
    </row>
    <row r="3273" spans="1:6">
      <c r="A3273" t="n">
        <v>24003</v>
      </c>
      <c r="B3273" s="45" t="n">
        <v>23</v>
      </c>
      <c r="C3273" s="7" t="n">
        <v>0</v>
      </c>
    </row>
    <row r="3274" spans="1:6">
      <c r="A3274" t="s">
        <v>4</v>
      </c>
      <c r="B3274" s="4" t="s">
        <v>5</v>
      </c>
      <c r="C3274" s="4" t="s">
        <v>22</v>
      </c>
    </row>
    <row r="3275" spans="1:6">
      <c r="A3275" t="n">
        <v>24005</v>
      </c>
      <c r="B3275" s="21" t="n">
        <v>3</v>
      </c>
      <c r="C3275" s="11" t="n">
        <f t="normal" ca="1">A3303</f>
        <v>0</v>
      </c>
    </row>
    <row r="3276" spans="1:6">
      <c r="A3276" t="s">
        <v>4</v>
      </c>
      <c r="B3276" s="4" t="s">
        <v>5</v>
      </c>
      <c r="C3276" s="4" t="s">
        <v>10</v>
      </c>
      <c r="D3276" s="4" t="s">
        <v>29</v>
      </c>
      <c r="E3276" s="4" t="s">
        <v>29</v>
      </c>
      <c r="F3276" s="4" t="s">
        <v>29</v>
      </c>
      <c r="G3276" s="4" t="s">
        <v>29</v>
      </c>
    </row>
    <row r="3277" spans="1:6">
      <c r="A3277" t="n">
        <v>24010</v>
      </c>
      <c r="B3277" s="58" t="n">
        <v>46</v>
      </c>
      <c r="C3277" s="7" t="n">
        <v>61456</v>
      </c>
      <c r="D3277" s="7" t="n">
        <v>-7.94999980926514</v>
      </c>
      <c r="E3277" s="7" t="n">
        <v>12</v>
      </c>
      <c r="F3277" s="7" t="n">
        <v>-171</v>
      </c>
      <c r="G3277" s="7" t="n">
        <v>0</v>
      </c>
    </row>
    <row r="3278" spans="1:6">
      <c r="A3278" t="s">
        <v>4</v>
      </c>
      <c r="B3278" s="4" t="s">
        <v>5</v>
      </c>
      <c r="C3278" s="4" t="s">
        <v>13</v>
      </c>
      <c r="D3278" s="4" t="s">
        <v>13</v>
      </c>
      <c r="E3278" s="4" t="s">
        <v>10</v>
      </c>
    </row>
    <row r="3279" spans="1:6">
      <c r="A3279" t="n">
        <v>24029</v>
      </c>
      <c r="B3279" s="52" t="n">
        <v>45</v>
      </c>
      <c r="C3279" s="7" t="n">
        <v>8</v>
      </c>
      <c r="D3279" s="7" t="n">
        <v>1</v>
      </c>
      <c r="E3279" s="7" t="n">
        <v>0</v>
      </c>
    </row>
    <row r="3280" spans="1:6">
      <c r="A3280" t="s">
        <v>4</v>
      </c>
      <c r="B3280" s="4" t="s">
        <v>5</v>
      </c>
      <c r="C3280" s="4" t="s">
        <v>13</v>
      </c>
      <c r="D3280" s="4" t="s">
        <v>10</v>
      </c>
      <c r="E3280" s="4" t="s">
        <v>10</v>
      </c>
      <c r="F3280" s="4" t="s">
        <v>13</v>
      </c>
    </row>
    <row r="3281" spans="1:7">
      <c r="A3281" t="n">
        <v>24034</v>
      </c>
      <c r="B3281" s="32" t="n">
        <v>25</v>
      </c>
      <c r="C3281" s="7" t="n">
        <v>1</v>
      </c>
      <c r="D3281" s="7" t="n">
        <v>65535</v>
      </c>
      <c r="E3281" s="7" t="n">
        <v>65535</v>
      </c>
      <c r="F3281" s="7" t="n">
        <v>0</v>
      </c>
    </row>
    <row r="3282" spans="1:7">
      <c r="A3282" t="s">
        <v>4</v>
      </c>
      <c r="B3282" s="4" t="s">
        <v>5</v>
      </c>
      <c r="C3282" s="4" t="s">
        <v>13</v>
      </c>
      <c r="D3282" s="4" t="s">
        <v>6</v>
      </c>
    </row>
    <row r="3283" spans="1:7">
      <c r="A3283" t="n">
        <v>24041</v>
      </c>
      <c r="B3283" s="8" t="n">
        <v>2</v>
      </c>
      <c r="C3283" s="7" t="n">
        <v>10</v>
      </c>
      <c r="D3283" s="7" t="s">
        <v>83</v>
      </c>
    </row>
    <row r="3284" spans="1:7">
      <c r="A3284" t="s">
        <v>4</v>
      </c>
      <c r="B3284" s="4" t="s">
        <v>5</v>
      </c>
      <c r="C3284" s="4" t="s">
        <v>13</v>
      </c>
      <c r="D3284" s="4" t="s">
        <v>10</v>
      </c>
    </row>
    <row r="3285" spans="1:7">
      <c r="A3285" t="n">
        <v>24064</v>
      </c>
      <c r="B3285" s="37" t="n">
        <v>58</v>
      </c>
      <c r="C3285" s="7" t="n">
        <v>105</v>
      </c>
      <c r="D3285" s="7" t="n">
        <v>300</v>
      </c>
    </row>
    <row r="3286" spans="1:7">
      <c r="A3286" t="s">
        <v>4</v>
      </c>
      <c r="B3286" s="4" t="s">
        <v>5</v>
      </c>
      <c r="C3286" s="4" t="s">
        <v>29</v>
      </c>
      <c r="D3286" s="4" t="s">
        <v>10</v>
      </c>
    </row>
    <row r="3287" spans="1:7">
      <c r="A3287" t="n">
        <v>24068</v>
      </c>
      <c r="B3287" s="48" t="n">
        <v>103</v>
      </c>
      <c r="C3287" s="7" t="n">
        <v>1</v>
      </c>
      <c r="D3287" s="7" t="n">
        <v>300</v>
      </c>
    </row>
    <row r="3288" spans="1:7">
      <c r="A3288" t="s">
        <v>4</v>
      </c>
      <c r="B3288" s="4" t="s">
        <v>5</v>
      </c>
      <c r="C3288" s="4" t="s">
        <v>13</v>
      </c>
    </row>
    <row r="3289" spans="1:7">
      <c r="A3289" t="n">
        <v>24075</v>
      </c>
      <c r="B3289" s="15" t="n">
        <v>74</v>
      </c>
      <c r="C3289" s="7" t="n">
        <v>67</v>
      </c>
    </row>
    <row r="3290" spans="1:7">
      <c r="A3290" t="s">
        <v>4</v>
      </c>
      <c r="B3290" s="4" t="s">
        <v>5</v>
      </c>
      <c r="C3290" s="4" t="s">
        <v>13</v>
      </c>
      <c r="D3290" s="4" t="s">
        <v>29</v>
      </c>
      <c r="E3290" s="4" t="s">
        <v>10</v>
      </c>
      <c r="F3290" s="4" t="s">
        <v>13</v>
      </c>
    </row>
    <row r="3291" spans="1:7">
      <c r="A3291" t="n">
        <v>24077</v>
      </c>
      <c r="B3291" s="69" t="n">
        <v>49</v>
      </c>
      <c r="C3291" s="7" t="n">
        <v>3</v>
      </c>
      <c r="D3291" s="7" t="n">
        <v>1</v>
      </c>
      <c r="E3291" s="7" t="n">
        <v>500</v>
      </c>
      <c r="F3291" s="7" t="n">
        <v>0</v>
      </c>
    </row>
    <row r="3292" spans="1:7">
      <c r="A3292" t="s">
        <v>4</v>
      </c>
      <c r="B3292" s="4" t="s">
        <v>5</v>
      </c>
      <c r="C3292" s="4" t="s">
        <v>13</v>
      </c>
      <c r="D3292" s="4" t="s">
        <v>10</v>
      </c>
    </row>
    <row r="3293" spans="1:7">
      <c r="A3293" t="n">
        <v>24086</v>
      </c>
      <c r="B3293" s="37" t="n">
        <v>58</v>
      </c>
      <c r="C3293" s="7" t="n">
        <v>11</v>
      </c>
      <c r="D3293" s="7" t="n">
        <v>300</v>
      </c>
    </row>
    <row r="3294" spans="1:7">
      <c r="A3294" t="s">
        <v>4</v>
      </c>
      <c r="B3294" s="4" t="s">
        <v>5</v>
      </c>
      <c r="C3294" s="4" t="s">
        <v>13</v>
      </c>
      <c r="D3294" s="4" t="s">
        <v>10</v>
      </c>
    </row>
    <row r="3295" spans="1:7">
      <c r="A3295" t="n">
        <v>24090</v>
      </c>
      <c r="B3295" s="37" t="n">
        <v>58</v>
      </c>
      <c r="C3295" s="7" t="n">
        <v>12</v>
      </c>
      <c r="D3295" s="7" t="n">
        <v>0</v>
      </c>
    </row>
    <row r="3296" spans="1:7">
      <c r="A3296" t="s">
        <v>4</v>
      </c>
      <c r="B3296" s="4" t="s">
        <v>5</v>
      </c>
      <c r="C3296" s="4" t="s">
        <v>13</v>
      </c>
    </row>
    <row r="3297" spans="1:6">
      <c r="A3297" t="n">
        <v>24094</v>
      </c>
      <c r="B3297" s="15" t="n">
        <v>74</v>
      </c>
      <c r="C3297" s="7" t="n">
        <v>46</v>
      </c>
    </row>
    <row r="3298" spans="1:6">
      <c r="A3298" t="s">
        <v>4</v>
      </c>
      <c r="B3298" s="4" t="s">
        <v>5</v>
      </c>
      <c r="C3298" s="4" t="s">
        <v>13</v>
      </c>
    </row>
    <row r="3299" spans="1:6">
      <c r="A3299" t="n">
        <v>24096</v>
      </c>
      <c r="B3299" s="45" t="n">
        <v>23</v>
      </c>
      <c r="C3299" s="7" t="n">
        <v>0</v>
      </c>
    </row>
    <row r="3300" spans="1:6">
      <c r="A3300" t="s">
        <v>4</v>
      </c>
      <c r="B3300" s="4" t="s">
        <v>5</v>
      </c>
      <c r="C3300" s="4" t="s">
        <v>13</v>
      </c>
      <c r="D3300" s="4" t="s">
        <v>9</v>
      </c>
    </row>
    <row r="3301" spans="1:6">
      <c r="A3301" t="n">
        <v>24098</v>
      </c>
      <c r="B3301" s="15" t="n">
        <v>74</v>
      </c>
      <c r="C3301" s="7" t="n">
        <v>52</v>
      </c>
      <c r="D3301" s="7" t="n">
        <v>8192</v>
      </c>
    </row>
    <row r="3302" spans="1:6">
      <c r="A3302" t="s">
        <v>4</v>
      </c>
      <c r="B3302" s="4" t="s">
        <v>5</v>
      </c>
    </row>
    <row r="3303" spans="1:6">
      <c r="A3303" t="n">
        <v>24104</v>
      </c>
      <c r="B3303" s="5" t="n">
        <v>1</v>
      </c>
    </row>
    <row r="3304" spans="1:6" s="3" customFormat="1" customHeight="0">
      <c r="A3304" s="3" t="s">
        <v>2</v>
      </c>
      <c r="B3304" s="3" t="s">
        <v>272</v>
      </c>
    </row>
    <row r="3305" spans="1:6">
      <c r="A3305" t="s">
        <v>4</v>
      </c>
      <c r="B3305" s="4" t="s">
        <v>5</v>
      </c>
      <c r="C3305" s="4" t="s">
        <v>10</v>
      </c>
      <c r="D3305" s="4" t="s">
        <v>10</v>
      </c>
      <c r="E3305" s="4" t="s">
        <v>10</v>
      </c>
    </row>
    <row r="3306" spans="1:6">
      <c r="A3306" t="n">
        <v>24108</v>
      </c>
      <c r="B3306" s="71" t="n">
        <v>61</v>
      </c>
      <c r="C3306" s="7" t="n">
        <v>65534</v>
      </c>
      <c r="D3306" s="7" t="n">
        <v>7032</v>
      </c>
      <c r="E3306" s="7" t="n">
        <v>1000</v>
      </c>
    </row>
    <row r="3307" spans="1:6">
      <c r="A3307" t="s">
        <v>4</v>
      </c>
      <c r="B3307" s="4" t="s">
        <v>5</v>
      </c>
      <c r="C3307" s="4" t="s">
        <v>10</v>
      </c>
    </row>
    <row r="3308" spans="1:6">
      <c r="A3308" t="n">
        <v>24115</v>
      </c>
      <c r="B3308" s="41" t="n">
        <v>16</v>
      </c>
      <c r="C3308" s="7" t="n">
        <v>300</v>
      </c>
    </row>
    <row r="3309" spans="1:6">
      <c r="A3309" t="s">
        <v>4</v>
      </c>
      <c r="B3309" s="4" t="s">
        <v>5</v>
      </c>
    </row>
    <row r="3310" spans="1:6">
      <c r="A3310" t="n">
        <v>24118</v>
      </c>
      <c r="B3310" s="5" t="n">
        <v>1</v>
      </c>
    </row>
    <row r="3311" spans="1:6" s="3" customFormat="1" customHeight="0">
      <c r="A3311" s="3" t="s">
        <v>2</v>
      </c>
      <c r="B3311" s="3" t="s">
        <v>273</v>
      </c>
    </row>
    <row r="3312" spans="1:6">
      <c r="A3312" t="s">
        <v>4</v>
      </c>
      <c r="B3312" s="4" t="s">
        <v>5</v>
      </c>
      <c r="C3312" s="4" t="s">
        <v>10</v>
      </c>
      <c r="D3312" s="4" t="s">
        <v>10</v>
      </c>
      <c r="E3312" s="4" t="s">
        <v>10</v>
      </c>
    </row>
    <row r="3313" spans="1:5">
      <c r="A3313" t="n">
        <v>24120</v>
      </c>
      <c r="B3313" s="71" t="n">
        <v>61</v>
      </c>
      <c r="C3313" s="7" t="n">
        <v>65534</v>
      </c>
      <c r="D3313" s="7" t="n">
        <v>65533</v>
      </c>
      <c r="E3313" s="7" t="n">
        <v>1000</v>
      </c>
    </row>
    <row r="3314" spans="1:5">
      <c r="A3314" t="s">
        <v>4</v>
      </c>
      <c r="B3314" s="4" t="s">
        <v>5</v>
      </c>
      <c r="C3314" s="4" t="s">
        <v>10</v>
      </c>
      <c r="D3314" s="4" t="s">
        <v>29</v>
      </c>
      <c r="E3314" s="4" t="s">
        <v>29</v>
      </c>
      <c r="F3314" s="4" t="s">
        <v>13</v>
      </c>
    </row>
    <row r="3315" spans="1:5">
      <c r="A3315" t="n">
        <v>24127</v>
      </c>
      <c r="B3315" s="73" t="n">
        <v>52</v>
      </c>
      <c r="C3315" s="7" t="n">
        <v>65534</v>
      </c>
      <c r="D3315" s="7" t="n">
        <v>180</v>
      </c>
      <c r="E3315" s="7" t="n">
        <v>10</v>
      </c>
      <c r="F3315" s="7" t="n">
        <v>0</v>
      </c>
    </row>
    <row r="3316" spans="1:5">
      <c r="A3316" t="s">
        <v>4</v>
      </c>
      <c r="B3316" s="4" t="s">
        <v>5</v>
      </c>
      <c r="C3316" s="4" t="s">
        <v>10</v>
      </c>
    </row>
    <row r="3317" spans="1:5">
      <c r="A3317" t="n">
        <v>24139</v>
      </c>
      <c r="B3317" s="74" t="n">
        <v>54</v>
      </c>
      <c r="C3317" s="7" t="n">
        <v>65534</v>
      </c>
    </row>
    <row r="3318" spans="1:5">
      <c r="A3318" t="s">
        <v>4</v>
      </c>
      <c r="B3318" s="4" t="s">
        <v>5</v>
      </c>
    </row>
    <row r="3319" spans="1:5">
      <c r="A3319" t="n">
        <v>24142</v>
      </c>
      <c r="B3319" s="5" t="n">
        <v>1</v>
      </c>
    </row>
    <row r="3320" spans="1:5" s="3" customFormat="1" customHeight="0">
      <c r="A3320" s="3" t="s">
        <v>2</v>
      </c>
      <c r="B3320" s="3" t="s">
        <v>274</v>
      </c>
    </row>
    <row r="3321" spans="1:5">
      <c r="A3321" t="s">
        <v>4</v>
      </c>
      <c r="B3321" s="4" t="s">
        <v>5</v>
      </c>
      <c r="C3321" s="4" t="s">
        <v>13</v>
      </c>
      <c r="D3321" s="4" t="s">
        <v>6</v>
      </c>
    </row>
    <row r="3322" spans="1:5">
      <c r="A3322" t="n">
        <v>24144</v>
      </c>
      <c r="B3322" s="8" t="n">
        <v>2</v>
      </c>
      <c r="C3322" s="7" t="n">
        <v>10</v>
      </c>
      <c r="D3322" s="7" t="s">
        <v>275</v>
      </c>
    </row>
    <row r="3323" spans="1:5">
      <c r="A3323" t="s">
        <v>4</v>
      </c>
      <c r="B3323" s="4" t="s">
        <v>5</v>
      </c>
      <c r="C3323" s="4" t="s">
        <v>13</v>
      </c>
      <c r="D3323" s="4" t="s">
        <v>29</v>
      </c>
      <c r="E3323" s="4" t="s">
        <v>10</v>
      </c>
      <c r="F3323" s="4" t="s">
        <v>13</v>
      </c>
    </row>
    <row r="3324" spans="1:5">
      <c r="A3324" t="n">
        <v>24166</v>
      </c>
      <c r="B3324" s="69" t="n">
        <v>49</v>
      </c>
      <c r="C3324" s="7" t="n">
        <v>3</v>
      </c>
      <c r="D3324" s="7" t="n">
        <v>1</v>
      </c>
      <c r="E3324" s="7" t="n">
        <v>500</v>
      </c>
      <c r="F3324" s="7" t="n">
        <v>0</v>
      </c>
    </row>
    <row r="3325" spans="1:5">
      <c r="A3325" t="s">
        <v>4</v>
      </c>
      <c r="B3325" s="4" t="s">
        <v>5</v>
      </c>
      <c r="C3325" s="4" t="s">
        <v>13</v>
      </c>
      <c r="D3325" s="4" t="s">
        <v>10</v>
      </c>
    </row>
    <row r="3326" spans="1:5">
      <c r="A3326" t="n">
        <v>24175</v>
      </c>
      <c r="B3326" s="37" t="n">
        <v>58</v>
      </c>
      <c r="C3326" s="7" t="n">
        <v>11</v>
      </c>
      <c r="D3326" s="7" t="n">
        <v>0</v>
      </c>
    </row>
    <row r="3327" spans="1:5">
      <c r="A3327" t="s">
        <v>4</v>
      </c>
      <c r="B3327" s="4" t="s">
        <v>5</v>
      </c>
    </row>
    <row r="3328" spans="1:5">
      <c r="A3328" t="n">
        <v>24179</v>
      </c>
      <c r="B3328" s="5" t="n">
        <v>1</v>
      </c>
    </row>
    <row r="3329" spans="1:6" s="3" customFormat="1" customHeight="0">
      <c r="A3329" s="3" t="s">
        <v>2</v>
      </c>
      <c r="B3329" s="3" t="s">
        <v>276</v>
      </c>
    </row>
    <row r="3330" spans="1:6">
      <c r="A3330" t="s">
        <v>4</v>
      </c>
      <c r="B3330" s="4" t="s">
        <v>5</v>
      </c>
      <c r="C3330" s="4" t="s">
        <v>13</v>
      </c>
      <c r="D3330" s="4" t="s">
        <v>10</v>
      </c>
    </row>
    <row r="3331" spans="1:6">
      <c r="A3331" t="n">
        <v>24180</v>
      </c>
      <c r="B3331" s="30" t="n">
        <v>22</v>
      </c>
      <c r="C3331" s="7" t="n">
        <v>0</v>
      </c>
      <c r="D3331" s="7" t="n">
        <v>0</v>
      </c>
    </row>
    <row r="3332" spans="1:6">
      <c r="A3332" t="s">
        <v>4</v>
      </c>
      <c r="B3332" s="4" t="s">
        <v>5</v>
      </c>
      <c r="C3332" s="4" t="s">
        <v>13</v>
      </c>
      <c r="D3332" s="4" t="s">
        <v>10</v>
      </c>
    </row>
    <row r="3333" spans="1:6">
      <c r="A3333" t="n">
        <v>24184</v>
      </c>
      <c r="B3333" s="37" t="n">
        <v>58</v>
      </c>
      <c r="C3333" s="7" t="n">
        <v>5</v>
      </c>
      <c r="D3333" s="7" t="n">
        <v>300</v>
      </c>
    </row>
    <row r="3334" spans="1:6">
      <c r="A3334" t="s">
        <v>4</v>
      </c>
      <c r="B3334" s="4" t="s">
        <v>5</v>
      </c>
      <c r="C3334" s="4" t="s">
        <v>29</v>
      </c>
      <c r="D3334" s="4" t="s">
        <v>10</v>
      </c>
    </row>
    <row r="3335" spans="1:6">
      <c r="A3335" t="n">
        <v>24188</v>
      </c>
      <c r="B3335" s="48" t="n">
        <v>103</v>
      </c>
      <c r="C3335" s="7" t="n">
        <v>0</v>
      </c>
      <c r="D3335" s="7" t="n">
        <v>300</v>
      </c>
    </row>
    <row r="3336" spans="1:6">
      <c r="A3336" t="s">
        <v>4</v>
      </c>
      <c r="B3336" s="4" t="s">
        <v>5</v>
      </c>
      <c r="C3336" s="4" t="s">
        <v>13</v>
      </c>
      <c r="D3336" s="4" t="s">
        <v>29</v>
      </c>
      <c r="E3336" s="4" t="s">
        <v>10</v>
      </c>
      <c r="F3336" s="4" t="s">
        <v>13</v>
      </c>
    </row>
    <row r="3337" spans="1:6">
      <c r="A3337" t="n">
        <v>24195</v>
      </c>
      <c r="B3337" s="69" t="n">
        <v>49</v>
      </c>
      <c r="C3337" s="7" t="n">
        <v>3</v>
      </c>
      <c r="D3337" s="7" t="n">
        <v>0.699999988079071</v>
      </c>
      <c r="E3337" s="7" t="n">
        <v>500</v>
      </c>
      <c r="F3337" s="7" t="n">
        <v>0</v>
      </c>
    </row>
    <row r="3338" spans="1:6">
      <c r="A3338" t="s">
        <v>4</v>
      </c>
      <c r="B3338" s="4" t="s">
        <v>5</v>
      </c>
      <c r="C3338" s="4" t="s">
        <v>13</v>
      </c>
      <c r="D3338" s="4" t="s">
        <v>10</v>
      </c>
    </row>
    <row r="3339" spans="1:6">
      <c r="A3339" t="n">
        <v>24204</v>
      </c>
      <c r="B3339" s="37" t="n">
        <v>58</v>
      </c>
      <c r="C3339" s="7" t="n">
        <v>10</v>
      </c>
      <c r="D3339" s="7" t="n">
        <v>300</v>
      </c>
    </row>
    <row r="3340" spans="1:6">
      <c r="A3340" t="s">
        <v>4</v>
      </c>
      <c r="B3340" s="4" t="s">
        <v>5</v>
      </c>
      <c r="C3340" s="4" t="s">
        <v>13</v>
      </c>
      <c r="D3340" s="4" t="s">
        <v>10</v>
      </c>
    </row>
    <row r="3341" spans="1:6">
      <c r="A3341" t="n">
        <v>24208</v>
      </c>
      <c r="B3341" s="37" t="n">
        <v>58</v>
      </c>
      <c r="C3341" s="7" t="n">
        <v>12</v>
      </c>
      <c r="D3341" s="7" t="n">
        <v>0</v>
      </c>
    </row>
    <row r="3342" spans="1:6">
      <c r="A3342" t="s">
        <v>4</v>
      </c>
      <c r="B3342" s="4" t="s">
        <v>5</v>
      </c>
      <c r="C3342" s="4" t="s">
        <v>13</v>
      </c>
    </row>
    <row r="3343" spans="1:6">
      <c r="A3343" t="n">
        <v>24212</v>
      </c>
      <c r="B3343" s="35" t="n">
        <v>64</v>
      </c>
      <c r="C3343" s="7" t="n">
        <v>7</v>
      </c>
    </row>
    <row r="3344" spans="1:6">
      <c r="A3344" t="s">
        <v>4</v>
      </c>
      <c r="B3344" s="4" t="s">
        <v>5</v>
      </c>
      <c r="C3344" s="4" t="s">
        <v>13</v>
      </c>
      <c r="D3344" s="4" t="s">
        <v>10</v>
      </c>
      <c r="E3344" s="4" t="s">
        <v>10</v>
      </c>
      <c r="F3344" s="4" t="s">
        <v>13</v>
      </c>
    </row>
    <row r="3345" spans="1:6">
      <c r="A3345" t="n">
        <v>24214</v>
      </c>
      <c r="B3345" s="32" t="n">
        <v>25</v>
      </c>
      <c r="C3345" s="7" t="n">
        <v>1</v>
      </c>
      <c r="D3345" s="7" t="n">
        <v>65535</v>
      </c>
      <c r="E3345" s="7" t="n">
        <v>420</v>
      </c>
      <c r="F3345" s="7" t="n">
        <v>5</v>
      </c>
    </row>
    <row r="3346" spans="1:6">
      <c r="A3346" t="s">
        <v>4</v>
      </c>
      <c r="B3346" s="4" t="s">
        <v>5</v>
      </c>
      <c r="C3346" s="4" t="s">
        <v>13</v>
      </c>
      <c r="D3346" s="4" t="s">
        <v>10</v>
      </c>
      <c r="E3346" s="4" t="s">
        <v>6</v>
      </c>
    </row>
    <row r="3347" spans="1:6">
      <c r="A3347" t="n">
        <v>24221</v>
      </c>
      <c r="B3347" s="53" t="n">
        <v>51</v>
      </c>
      <c r="C3347" s="7" t="n">
        <v>4</v>
      </c>
      <c r="D3347" s="7" t="n">
        <v>0</v>
      </c>
      <c r="E3347" s="7" t="s">
        <v>277</v>
      </c>
    </row>
    <row r="3348" spans="1:6">
      <c r="A3348" t="s">
        <v>4</v>
      </c>
      <c r="B3348" s="4" t="s">
        <v>5</v>
      </c>
      <c r="C3348" s="4" t="s">
        <v>10</v>
      </c>
    </row>
    <row r="3349" spans="1:6">
      <c r="A3349" t="n">
        <v>24236</v>
      </c>
      <c r="B3349" s="41" t="n">
        <v>16</v>
      </c>
      <c r="C3349" s="7" t="n">
        <v>0</v>
      </c>
    </row>
    <row r="3350" spans="1:6">
      <c r="A3350" t="s">
        <v>4</v>
      </c>
      <c r="B3350" s="4" t="s">
        <v>5</v>
      </c>
      <c r="C3350" s="4" t="s">
        <v>10</v>
      </c>
      <c r="D3350" s="4" t="s">
        <v>77</v>
      </c>
      <c r="E3350" s="4" t="s">
        <v>13</v>
      </c>
      <c r="F3350" s="4" t="s">
        <v>13</v>
      </c>
      <c r="G3350" s="4" t="s">
        <v>77</v>
      </c>
      <c r="H3350" s="4" t="s">
        <v>13</v>
      </c>
      <c r="I3350" s="4" t="s">
        <v>13</v>
      </c>
    </row>
    <row r="3351" spans="1:6">
      <c r="A3351" t="n">
        <v>24239</v>
      </c>
      <c r="B3351" s="54" t="n">
        <v>26</v>
      </c>
      <c r="C3351" s="7" t="n">
        <v>0</v>
      </c>
      <c r="D3351" s="7" t="s">
        <v>278</v>
      </c>
      <c r="E3351" s="7" t="n">
        <v>2</v>
      </c>
      <c r="F3351" s="7" t="n">
        <v>3</v>
      </c>
      <c r="G3351" s="7" t="s">
        <v>279</v>
      </c>
      <c r="H3351" s="7" t="n">
        <v>2</v>
      </c>
      <c r="I3351" s="7" t="n">
        <v>0</v>
      </c>
    </row>
    <row r="3352" spans="1:6">
      <c r="A3352" t="s">
        <v>4</v>
      </c>
      <c r="B3352" s="4" t="s">
        <v>5</v>
      </c>
    </row>
    <row r="3353" spans="1:6">
      <c r="A3353" t="n">
        <v>24364</v>
      </c>
      <c r="B3353" s="34" t="n">
        <v>28</v>
      </c>
    </row>
    <row r="3354" spans="1:6">
      <c r="A3354" t="s">
        <v>4</v>
      </c>
      <c r="B3354" s="4" t="s">
        <v>5</v>
      </c>
      <c r="C3354" s="4" t="s">
        <v>13</v>
      </c>
      <c r="D3354" s="4" t="s">
        <v>10</v>
      </c>
      <c r="E3354" s="4" t="s">
        <v>10</v>
      </c>
      <c r="F3354" s="4" t="s">
        <v>13</v>
      </c>
    </row>
    <row r="3355" spans="1:6">
      <c r="A3355" t="n">
        <v>24365</v>
      </c>
      <c r="B3355" s="32" t="n">
        <v>25</v>
      </c>
      <c r="C3355" s="7" t="n">
        <v>1</v>
      </c>
      <c r="D3355" s="7" t="n">
        <v>65535</v>
      </c>
      <c r="E3355" s="7" t="n">
        <v>65535</v>
      </c>
      <c r="F3355" s="7" t="n">
        <v>0</v>
      </c>
    </row>
    <row r="3356" spans="1:6">
      <c r="A3356" t="s">
        <v>4</v>
      </c>
      <c r="B3356" s="4" t="s">
        <v>5</v>
      </c>
      <c r="C3356" s="4" t="s">
        <v>13</v>
      </c>
      <c r="D3356" s="4" t="s">
        <v>10</v>
      </c>
      <c r="E3356" s="4" t="s">
        <v>29</v>
      </c>
    </row>
    <row r="3357" spans="1:6">
      <c r="A3357" t="n">
        <v>24372</v>
      </c>
      <c r="B3357" s="37" t="n">
        <v>58</v>
      </c>
      <c r="C3357" s="7" t="n">
        <v>0</v>
      </c>
      <c r="D3357" s="7" t="n">
        <v>300</v>
      </c>
      <c r="E3357" s="7" t="n">
        <v>0.300000011920929</v>
      </c>
    </row>
    <row r="3358" spans="1:6">
      <c r="A3358" t="s">
        <v>4</v>
      </c>
      <c r="B3358" s="4" t="s">
        <v>5</v>
      </c>
      <c r="C3358" s="4" t="s">
        <v>13</v>
      </c>
      <c r="D3358" s="4" t="s">
        <v>10</v>
      </c>
    </row>
    <row r="3359" spans="1:6">
      <c r="A3359" t="n">
        <v>24380</v>
      </c>
      <c r="B3359" s="37" t="n">
        <v>58</v>
      </c>
      <c r="C3359" s="7" t="n">
        <v>255</v>
      </c>
      <c r="D3359" s="7" t="n">
        <v>0</v>
      </c>
    </row>
    <row r="3360" spans="1:6">
      <c r="A3360" t="s">
        <v>4</v>
      </c>
      <c r="B3360" s="4" t="s">
        <v>5</v>
      </c>
      <c r="C3360" s="4" t="s">
        <v>13</v>
      </c>
      <c r="D3360" s="4" t="s">
        <v>13</v>
      </c>
      <c r="E3360" s="4" t="s">
        <v>9</v>
      </c>
      <c r="F3360" s="4" t="s">
        <v>13</v>
      </c>
      <c r="G3360" s="4" t="s">
        <v>13</v>
      </c>
    </row>
    <row r="3361" spans="1:9">
      <c r="A3361" t="n">
        <v>24384</v>
      </c>
      <c r="B3361" s="38" t="n">
        <v>18</v>
      </c>
      <c r="C3361" s="7" t="n">
        <v>0</v>
      </c>
      <c r="D3361" s="7" t="n">
        <v>0</v>
      </c>
      <c r="E3361" s="7" t="n">
        <v>0</v>
      </c>
      <c r="F3361" s="7" t="n">
        <v>19</v>
      </c>
      <c r="G3361" s="7" t="n">
        <v>1</v>
      </c>
    </row>
    <row r="3362" spans="1:9">
      <c r="A3362" t="s">
        <v>4</v>
      </c>
      <c r="B3362" s="4" t="s">
        <v>5</v>
      </c>
      <c r="C3362" s="4" t="s">
        <v>13</v>
      </c>
      <c r="D3362" s="4" t="s">
        <v>13</v>
      </c>
      <c r="E3362" s="4" t="s">
        <v>10</v>
      </c>
      <c r="F3362" s="4" t="s">
        <v>29</v>
      </c>
    </row>
    <row r="3363" spans="1:9">
      <c r="A3363" t="n">
        <v>24393</v>
      </c>
      <c r="B3363" s="39" t="n">
        <v>107</v>
      </c>
      <c r="C3363" s="7" t="n">
        <v>0</v>
      </c>
      <c r="D3363" s="7" t="n">
        <v>0</v>
      </c>
      <c r="E3363" s="7" t="n">
        <v>0</v>
      </c>
      <c r="F3363" s="7" t="n">
        <v>32</v>
      </c>
    </row>
    <row r="3364" spans="1:9">
      <c r="A3364" t="s">
        <v>4</v>
      </c>
      <c r="B3364" s="4" t="s">
        <v>5</v>
      </c>
      <c r="C3364" s="4" t="s">
        <v>13</v>
      </c>
      <c r="D3364" s="4" t="s">
        <v>13</v>
      </c>
      <c r="E3364" s="4" t="s">
        <v>6</v>
      </c>
      <c r="F3364" s="4" t="s">
        <v>10</v>
      </c>
    </row>
    <row r="3365" spans="1:9">
      <c r="A3365" t="n">
        <v>24402</v>
      </c>
      <c r="B3365" s="39" t="n">
        <v>107</v>
      </c>
      <c r="C3365" s="7" t="n">
        <v>1</v>
      </c>
      <c r="D3365" s="7" t="n">
        <v>0</v>
      </c>
      <c r="E3365" s="7" t="s">
        <v>280</v>
      </c>
      <c r="F3365" s="7" t="n">
        <v>1</v>
      </c>
    </row>
    <row r="3366" spans="1:9">
      <c r="A3366" t="s">
        <v>4</v>
      </c>
      <c r="B3366" s="4" t="s">
        <v>5</v>
      </c>
      <c r="C3366" s="4" t="s">
        <v>13</v>
      </c>
      <c r="D3366" s="4" t="s">
        <v>13</v>
      </c>
      <c r="E3366" s="4" t="s">
        <v>6</v>
      </c>
      <c r="F3366" s="4" t="s">
        <v>10</v>
      </c>
    </row>
    <row r="3367" spans="1:9">
      <c r="A3367" t="n">
        <v>24432</v>
      </c>
      <c r="B3367" s="39" t="n">
        <v>107</v>
      </c>
      <c r="C3367" s="7" t="n">
        <v>1</v>
      </c>
      <c r="D3367" s="7" t="n">
        <v>0</v>
      </c>
      <c r="E3367" s="7" t="s">
        <v>231</v>
      </c>
      <c r="F3367" s="7" t="n">
        <v>2</v>
      </c>
    </row>
    <row r="3368" spans="1:9">
      <c r="A3368" t="s">
        <v>4</v>
      </c>
      <c r="B3368" s="4" t="s">
        <v>5</v>
      </c>
      <c r="C3368" s="4" t="s">
        <v>13</v>
      </c>
      <c r="D3368" s="4" t="s">
        <v>13</v>
      </c>
      <c r="E3368" s="4" t="s">
        <v>13</v>
      </c>
      <c r="F3368" s="4" t="s">
        <v>10</v>
      </c>
      <c r="G3368" s="4" t="s">
        <v>10</v>
      </c>
      <c r="H3368" s="4" t="s">
        <v>13</v>
      </c>
    </row>
    <row r="3369" spans="1:9">
      <c r="A3369" t="n">
        <v>24447</v>
      </c>
      <c r="B3369" s="39" t="n">
        <v>107</v>
      </c>
      <c r="C3369" s="7" t="n">
        <v>2</v>
      </c>
      <c r="D3369" s="7" t="n">
        <v>0</v>
      </c>
      <c r="E3369" s="7" t="n">
        <v>1</v>
      </c>
      <c r="F3369" s="7" t="n">
        <v>65535</v>
      </c>
      <c r="G3369" s="7" t="n">
        <v>65535</v>
      </c>
      <c r="H3369" s="7" t="n">
        <v>0</v>
      </c>
    </row>
    <row r="3370" spans="1:9">
      <c r="A3370" t="s">
        <v>4</v>
      </c>
      <c r="B3370" s="4" t="s">
        <v>5</v>
      </c>
      <c r="C3370" s="4" t="s">
        <v>13</v>
      </c>
      <c r="D3370" s="4" t="s">
        <v>13</v>
      </c>
      <c r="E3370" s="4" t="s">
        <v>13</v>
      </c>
    </row>
    <row r="3371" spans="1:9">
      <c r="A3371" t="n">
        <v>24456</v>
      </c>
      <c r="B3371" s="39" t="n">
        <v>107</v>
      </c>
      <c r="C3371" s="7" t="n">
        <v>4</v>
      </c>
      <c r="D3371" s="7" t="n">
        <v>0</v>
      </c>
      <c r="E3371" s="7" t="n">
        <v>0</v>
      </c>
    </row>
    <row r="3372" spans="1:9">
      <c r="A3372" t="s">
        <v>4</v>
      </c>
      <c r="B3372" s="4" t="s">
        <v>5</v>
      </c>
      <c r="C3372" s="4" t="s">
        <v>13</v>
      </c>
      <c r="D3372" s="4" t="s">
        <v>13</v>
      </c>
    </row>
    <row r="3373" spans="1:9">
      <c r="A3373" t="n">
        <v>24460</v>
      </c>
      <c r="B3373" s="39" t="n">
        <v>107</v>
      </c>
      <c r="C3373" s="7" t="n">
        <v>3</v>
      </c>
      <c r="D3373" s="7" t="n">
        <v>0</v>
      </c>
    </row>
    <row r="3374" spans="1:9">
      <c r="A3374" t="s">
        <v>4</v>
      </c>
      <c r="B3374" s="4" t="s">
        <v>5</v>
      </c>
      <c r="C3374" s="4" t="s">
        <v>13</v>
      </c>
      <c r="D3374" s="4" t="s">
        <v>10</v>
      </c>
      <c r="E3374" s="4" t="s">
        <v>29</v>
      </c>
    </row>
    <row r="3375" spans="1:9">
      <c r="A3375" t="n">
        <v>24463</v>
      </c>
      <c r="B3375" s="37" t="n">
        <v>58</v>
      </c>
      <c r="C3375" s="7" t="n">
        <v>100</v>
      </c>
      <c r="D3375" s="7" t="n">
        <v>300</v>
      </c>
      <c r="E3375" s="7" t="n">
        <v>0.300000011920929</v>
      </c>
    </row>
    <row r="3376" spans="1:9">
      <c r="A3376" t="s">
        <v>4</v>
      </c>
      <c r="B3376" s="4" t="s">
        <v>5</v>
      </c>
      <c r="C3376" s="4" t="s">
        <v>13</v>
      </c>
      <c r="D3376" s="4" t="s">
        <v>10</v>
      </c>
    </row>
    <row r="3377" spans="1:8">
      <c r="A3377" t="n">
        <v>24471</v>
      </c>
      <c r="B3377" s="37" t="n">
        <v>58</v>
      </c>
      <c r="C3377" s="7" t="n">
        <v>255</v>
      </c>
      <c r="D3377" s="7" t="n">
        <v>0</v>
      </c>
    </row>
    <row r="3378" spans="1:8">
      <c r="A3378" t="s">
        <v>4</v>
      </c>
      <c r="B3378" s="4" t="s">
        <v>5</v>
      </c>
      <c r="C3378" s="4" t="s">
        <v>13</v>
      </c>
      <c r="D3378" s="4" t="s">
        <v>13</v>
      </c>
      <c r="E3378" s="4" t="s">
        <v>13</v>
      </c>
      <c r="F3378" s="4" t="s">
        <v>9</v>
      </c>
      <c r="G3378" s="4" t="s">
        <v>13</v>
      </c>
      <c r="H3378" s="4" t="s">
        <v>13</v>
      </c>
      <c r="I3378" s="4" t="s">
        <v>22</v>
      </c>
    </row>
    <row r="3379" spans="1:8">
      <c r="A3379" t="n">
        <v>24475</v>
      </c>
      <c r="B3379" s="10" t="n">
        <v>5</v>
      </c>
      <c r="C3379" s="7" t="n">
        <v>35</v>
      </c>
      <c r="D3379" s="7" t="n">
        <v>0</v>
      </c>
      <c r="E3379" s="7" t="n">
        <v>0</v>
      </c>
      <c r="F3379" s="7" t="n">
        <v>1</v>
      </c>
      <c r="G3379" s="7" t="n">
        <v>2</v>
      </c>
      <c r="H3379" s="7" t="n">
        <v>1</v>
      </c>
      <c r="I3379" s="11" t="n">
        <f t="normal" ca="1">A3749</f>
        <v>0</v>
      </c>
    </row>
    <row r="3380" spans="1:8">
      <c r="A3380" t="s">
        <v>4</v>
      </c>
      <c r="B3380" s="4" t="s">
        <v>5</v>
      </c>
      <c r="C3380" s="4" t="s">
        <v>13</v>
      </c>
      <c r="D3380" s="4" t="s">
        <v>13</v>
      </c>
      <c r="E3380" s="4" t="s">
        <v>13</v>
      </c>
      <c r="F3380" s="4" t="s">
        <v>13</v>
      </c>
    </row>
    <row r="3381" spans="1:8">
      <c r="A3381" t="n">
        <v>24489</v>
      </c>
      <c r="B3381" s="13" t="n">
        <v>14</v>
      </c>
      <c r="C3381" s="7" t="n">
        <v>2</v>
      </c>
      <c r="D3381" s="7" t="n">
        <v>0</v>
      </c>
      <c r="E3381" s="7" t="n">
        <v>0</v>
      </c>
      <c r="F3381" s="7" t="n">
        <v>0</v>
      </c>
    </row>
    <row r="3382" spans="1:8">
      <c r="A3382" t="s">
        <v>4</v>
      </c>
      <c r="B3382" s="4" t="s">
        <v>5</v>
      </c>
      <c r="C3382" s="4" t="s">
        <v>13</v>
      </c>
      <c r="D3382" s="12" t="s">
        <v>23</v>
      </c>
      <c r="E3382" s="4" t="s">
        <v>5</v>
      </c>
      <c r="F3382" s="4" t="s">
        <v>13</v>
      </c>
      <c r="G3382" s="4" t="s">
        <v>10</v>
      </c>
      <c r="H3382" s="12" t="s">
        <v>24</v>
      </c>
      <c r="I3382" s="4" t="s">
        <v>13</v>
      </c>
      <c r="J3382" s="4" t="s">
        <v>9</v>
      </c>
      <c r="K3382" s="4" t="s">
        <v>13</v>
      </c>
      <c r="L3382" s="4" t="s">
        <v>13</v>
      </c>
      <c r="M3382" s="12" t="s">
        <v>23</v>
      </c>
      <c r="N3382" s="4" t="s">
        <v>5</v>
      </c>
      <c r="O3382" s="4" t="s">
        <v>13</v>
      </c>
      <c r="P3382" s="4" t="s">
        <v>10</v>
      </c>
      <c r="Q3382" s="12" t="s">
        <v>24</v>
      </c>
      <c r="R3382" s="4" t="s">
        <v>13</v>
      </c>
      <c r="S3382" s="4" t="s">
        <v>9</v>
      </c>
      <c r="T3382" s="4" t="s">
        <v>13</v>
      </c>
      <c r="U3382" s="4" t="s">
        <v>13</v>
      </c>
      <c r="V3382" s="4" t="s">
        <v>13</v>
      </c>
      <c r="W3382" s="4" t="s">
        <v>22</v>
      </c>
    </row>
    <row r="3383" spans="1:8">
      <c r="A3383" t="n">
        <v>24494</v>
      </c>
      <c r="B3383" s="10" t="n">
        <v>5</v>
      </c>
      <c r="C3383" s="7" t="n">
        <v>28</v>
      </c>
      <c r="D3383" s="12" t="s">
        <v>3</v>
      </c>
      <c r="E3383" s="9" t="n">
        <v>162</v>
      </c>
      <c r="F3383" s="7" t="n">
        <v>3</v>
      </c>
      <c r="G3383" s="7" t="n">
        <v>12400</v>
      </c>
      <c r="H3383" s="12" t="s">
        <v>3</v>
      </c>
      <c r="I3383" s="7" t="n">
        <v>0</v>
      </c>
      <c r="J3383" s="7" t="n">
        <v>1</v>
      </c>
      <c r="K3383" s="7" t="n">
        <v>2</v>
      </c>
      <c r="L3383" s="7" t="n">
        <v>28</v>
      </c>
      <c r="M3383" s="12" t="s">
        <v>3</v>
      </c>
      <c r="N3383" s="9" t="n">
        <v>162</v>
      </c>
      <c r="O3383" s="7" t="n">
        <v>3</v>
      </c>
      <c r="P3383" s="7" t="n">
        <v>12400</v>
      </c>
      <c r="Q3383" s="12" t="s">
        <v>3</v>
      </c>
      <c r="R3383" s="7" t="n">
        <v>0</v>
      </c>
      <c r="S3383" s="7" t="n">
        <v>2</v>
      </c>
      <c r="T3383" s="7" t="n">
        <v>2</v>
      </c>
      <c r="U3383" s="7" t="n">
        <v>11</v>
      </c>
      <c r="V3383" s="7" t="n">
        <v>1</v>
      </c>
      <c r="W3383" s="11" t="n">
        <f t="normal" ca="1">A3387</f>
        <v>0</v>
      </c>
    </row>
    <row r="3384" spans="1:8">
      <c r="A3384" t="s">
        <v>4</v>
      </c>
      <c r="B3384" s="4" t="s">
        <v>5</v>
      </c>
      <c r="C3384" s="4" t="s">
        <v>13</v>
      </c>
      <c r="D3384" s="4" t="s">
        <v>10</v>
      </c>
      <c r="E3384" s="4" t="s">
        <v>29</v>
      </c>
    </row>
    <row r="3385" spans="1:8">
      <c r="A3385" t="n">
        <v>24523</v>
      </c>
      <c r="B3385" s="37" t="n">
        <v>58</v>
      </c>
      <c r="C3385" s="7" t="n">
        <v>0</v>
      </c>
      <c r="D3385" s="7" t="n">
        <v>0</v>
      </c>
      <c r="E3385" s="7" t="n">
        <v>1</v>
      </c>
    </row>
    <row r="3386" spans="1:8">
      <c r="A3386" t="s">
        <v>4</v>
      </c>
      <c r="B3386" s="4" t="s">
        <v>5</v>
      </c>
      <c r="C3386" s="4" t="s">
        <v>13</v>
      </c>
      <c r="D3386" s="12" t="s">
        <v>23</v>
      </c>
      <c r="E3386" s="4" t="s">
        <v>5</v>
      </c>
      <c r="F3386" s="4" t="s">
        <v>13</v>
      </c>
      <c r="G3386" s="4" t="s">
        <v>10</v>
      </c>
      <c r="H3386" s="12" t="s">
        <v>24</v>
      </c>
      <c r="I3386" s="4" t="s">
        <v>13</v>
      </c>
      <c r="J3386" s="4" t="s">
        <v>9</v>
      </c>
      <c r="K3386" s="4" t="s">
        <v>13</v>
      </c>
      <c r="L3386" s="4" t="s">
        <v>13</v>
      </c>
      <c r="M3386" s="12" t="s">
        <v>23</v>
      </c>
      <c r="N3386" s="4" t="s">
        <v>5</v>
      </c>
      <c r="O3386" s="4" t="s">
        <v>13</v>
      </c>
      <c r="P3386" s="4" t="s">
        <v>10</v>
      </c>
      <c r="Q3386" s="12" t="s">
        <v>24</v>
      </c>
      <c r="R3386" s="4" t="s">
        <v>13</v>
      </c>
      <c r="S3386" s="4" t="s">
        <v>9</v>
      </c>
      <c r="T3386" s="4" t="s">
        <v>13</v>
      </c>
      <c r="U3386" s="4" t="s">
        <v>13</v>
      </c>
      <c r="V3386" s="4" t="s">
        <v>13</v>
      </c>
      <c r="W3386" s="4" t="s">
        <v>22</v>
      </c>
    </row>
    <row r="3387" spans="1:8">
      <c r="A3387" t="n">
        <v>24531</v>
      </c>
      <c r="B3387" s="10" t="n">
        <v>5</v>
      </c>
      <c r="C3387" s="7" t="n">
        <v>28</v>
      </c>
      <c r="D3387" s="12" t="s">
        <v>3</v>
      </c>
      <c r="E3387" s="9" t="n">
        <v>162</v>
      </c>
      <c r="F3387" s="7" t="n">
        <v>3</v>
      </c>
      <c r="G3387" s="7" t="n">
        <v>12400</v>
      </c>
      <c r="H3387" s="12" t="s">
        <v>3</v>
      </c>
      <c r="I3387" s="7" t="n">
        <v>0</v>
      </c>
      <c r="J3387" s="7" t="n">
        <v>1</v>
      </c>
      <c r="K3387" s="7" t="n">
        <v>3</v>
      </c>
      <c r="L3387" s="7" t="n">
        <v>28</v>
      </c>
      <c r="M3387" s="12" t="s">
        <v>3</v>
      </c>
      <c r="N3387" s="9" t="n">
        <v>162</v>
      </c>
      <c r="O3387" s="7" t="n">
        <v>3</v>
      </c>
      <c r="P3387" s="7" t="n">
        <v>12400</v>
      </c>
      <c r="Q3387" s="12" t="s">
        <v>3</v>
      </c>
      <c r="R3387" s="7" t="n">
        <v>0</v>
      </c>
      <c r="S3387" s="7" t="n">
        <v>2</v>
      </c>
      <c r="T3387" s="7" t="n">
        <v>3</v>
      </c>
      <c r="U3387" s="7" t="n">
        <v>9</v>
      </c>
      <c r="V3387" s="7" t="n">
        <v>1</v>
      </c>
      <c r="W3387" s="11" t="n">
        <f t="normal" ca="1">A3397</f>
        <v>0</v>
      </c>
    </row>
    <row r="3388" spans="1:8">
      <c r="A3388" t="s">
        <v>4</v>
      </c>
      <c r="B3388" s="4" t="s">
        <v>5</v>
      </c>
      <c r="C3388" s="4" t="s">
        <v>13</v>
      </c>
      <c r="D3388" s="12" t="s">
        <v>23</v>
      </c>
      <c r="E3388" s="4" t="s">
        <v>5</v>
      </c>
      <c r="F3388" s="4" t="s">
        <v>10</v>
      </c>
      <c r="G3388" s="4" t="s">
        <v>13</v>
      </c>
      <c r="H3388" s="4" t="s">
        <v>13</v>
      </c>
      <c r="I3388" s="4" t="s">
        <v>6</v>
      </c>
      <c r="J3388" s="12" t="s">
        <v>24</v>
      </c>
      <c r="K3388" s="4" t="s">
        <v>13</v>
      </c>
      <c r="L3388" s="4" t="s">
        <v>13</v>
      </c>
      <c r="M3388" s="12" t="s">
        <v>23</v>
      </c>
      <c r="N3388" s="4" t="s">
        <v>5</v>
      </c>
      <c r="O3388" s="4" t="s">
        <v>13</v>
      </c>
      <c r="P3388" s="12" t="s">
        <v>24</v>
      </c>
      <c r="Q3388" s="4" t="s">
        <v>13</v>
      </c>
      <c r="R3388" s="4" t="s">
        <v>9</v>
      </c>
      <c r="S3388" s="4" t="s">
        <v>13</v>
      </c>
      <c r="T3388" s="4" t="s">
        <v>13</v>
      </c>
      <c r="U3388" s="4" t="s">
        <v>13</v>
      </c>
      <c r="V3388" s="12" t="s">
        <v>23</v>
      </c>
      <c r="W3388" s="4" t="s">
        <v>5</v>
      </c>
      <c r="X3388" s="4" t="s">
        <v>13</v>
      </c>
      <c r="Y3388" s="12" t="s">
        <v>24</v>
      </c>
      <c r="Z3388" s="4" t="s">
        <v>13</v>
      </c>
      <c r="AA3388" s="4" t="s">
        <v>9</v>
      </c>
      <c r="AB3388" s="4" t="s">
        <v>13</v>
      </c>
      <c r="AC3388" s="4" t="s">
        <v>13</v>
      </c>
      <c r="AD3388" s="4" t="s">
        <v>13</v>
      </c>
      <c r="AE3388" s="4" t="s">
        <v>22</v>
      </c>
    </row>
    <row r="3389" spans="1:8">
      <c r="A3389" t="n">
        <v>24560</v>
      </c>
      <c r="B3389" s="10" t="n">
        <v>5</v>
      </c>
      <c r="C3389" s="7" t="n">
        <v>28</v>
      </c>
      <c r="D3389" s="12" t="s">
        <v>3</v>
      </c>
      <c r="E3389" s="47" t="n">
        <v>47</v>
      </c>
      <c r="F3389" s="7" t="n">
        <v>61456</v>
      </c>
      <c r="G3389" s="7" t="n">
        <v>2</v>
      </c>
      <c r="H3389" s="7" t="n">
        <v>0</v>
      </c>
      <c r="I3389" s="7" t="s">
        <v>94</v>
      </c>
      <c r="J3389" s="12" t="s">
        <v>3</v>
      </c>
      <c r="K3389" s="7" t="n">
        <v>8</v>
      </c>
      <c r="L3389" s="7" t="n">
        <v>28</v>
      </c>
      <c r="M3389" s="12" t="s">
        <v>3</v>
      </c>
      <c r="N3389" s="15" t="n">
        <v>74</v>
      </c>
      <c r="O3389" s="7" t="n">
        <v>65</v>
      </c>
      <c r="P3389" s="12" t="s">
        <v>3</v>
      </c>
      <c r="Q3389" s="7" t="n">
        <v>0</v>
      </c>
      <c r="R3389" s="7" t="n">
        <v>1</v>
      </c>
      <c r="S3389" s="7" t="n">
        <v>3</v>
      </c>
      <c r="T3389" s="7" t="n">
        <v>9</v>
      </c>
      <c r="U3389" s="7" t="n">
        <v>28</v>
      </c>
      <c r="V3389" s="12" t="s">
        <v>3</v>
      </c>
      <c r="W3389" s="15" t="n">
        <v>74</v>
      </c>
      <c r="X3389" s="7" t="n">
        <v>65</v>
      </c>
      <c r="Y3389" s="12" t="s">
        <v>3</v>
      </c>
      <c r="Z3389" s="7" t="n">
        <v>0</v>
      </c>
      <c r="AA3389" s="7" t="n">
        <v>2</v>
      </c>
      <c r="AB3389" s="7" t="n">
        <v>3</v>
      </c>
      <c r="AC3389" s="7" t="n">
        <v>9</v>
      </c>
      <c r="AD3389" s="7" t="n">
        <v>1</v>
      </c>
      <c r="AE3389" s="11" t="n">
        <f t="normal" ca="1">A3393</f>
        <v>0</v>
      </c>
    </row>
    <row r="3390" spans="1:8">
      <c r="A3390" t="s">
        <v>4</v>
      </c>
      <c r="B3390" s="4" t="s">
        <v>5</v>
      </c>
      <c r="C3390" s="4" t="s">
        <v>10</v>
      </c>
      <c r="D3390" s="4" t="s">
        <v>13</v>
      </c>
      <c r="E3390" s="4" t="s">
        <v>13</v>
      </c>
      <c r="F3390" s="4" t="s">
        <v>6</v>
      </c>
    </row>
    <row r="3391" spans="1:8">
      <c r="A3391" t="n">
        <v>24608</v>
      </c>
      <c r="B3391" s="47" t="n">
        <v>47</v>
      </c>
      <c r="C3391" s="7" t="n">
        <v>61456</v>
      </c>
      <c r="D3391" s="7" t="n">
        <v>0</v>
      </c>
      <c r="E3391" s="7" t="n">
        <v>0</v>
      </c>
      <c r="F3391" s="7" t="s">
        <v>95</v>
      </c>
    </row>
    <row r="3392" spans="1:8">
      <c r="A3392" t="s">
        <v>4</v>
      </c>
      <c r="B3392" s="4" t="s">
        <v>5</v>
      </c>
      <c r="C3392" s="4" t="s">
        <v>13</v>
      </c>
      <c r="D3392" s="4" t="s">
        <v>10</v>
      </c>
      <c r="E3392" s="4" t="s">
        <v>29</v>
      </c>
    </row>
    <row r="3393" spans="1:31">
      <c r="A3393" t="n">
        <v>24621</v>
      </c>
      <c r="B3393" s="37" t="n">
        <v>58</v>
      </c>
      <c r="C3393" s="7" t="n">
        <v>0</v>
      </c>
      <c r="D3393" s="7" t="n">
        <v>300</v>
      </c>
      <c r="E3393" s="7" t="n">
        <v>1</v>
      </c>
    </row>
    <row r="3394" spans="1:31">
      <c r="A3394" t="s">
        <v>4</v>
      </c>
      <c r="B3394" s="4" t="s">
        <v>5</v>
      </c>
      <c r="C3394" s="4" t="s">
        <v>13</v>
      </c>
      <c r="D3394" s="4" t="s">
        <v>10</v>
      </c>
    </row>
    <row r="3395" spans="1:31">
      <c r="A3395" t="n">
        <v>24629</v>
      </c>
      <c r="B3395" s="37" t="n">
        <v>58</v>
      </c>
      <c r="C3395" s="7" t="n">
        <v>255</v>
      </c>
      <c r="D3395" s="7" t="n">
        <v>0</v>
      </c>
    </row>
    <row r="3396" spans="1:31">
      <c r="A3396" t="s">
        <v>4</v>
      </c>
      <c r="B3396" s="4" t="s">
        <v>5</v>
      </c>
      <c r="C3396" s="4" t="s">
        <v>13</v>
      </c>
      <c r="D3396" s="4" t="s">
        <v>13</v>
      </c>
      <c r="E3396" s="4" t="s">
        <v>13</v>
      </c>
      <c r="F3396" s="4" t="s">
        <v>13</v>
      </c>
    </row>
    <row r="3397" spans="1:31">
      <c r="A3397" t="n">
        <v>24633</v>
      </c>
      <c r="B3397" s="13" t="n">
        <v>14</v>
      </c>
      <c r="C3397" s="7" t="n">
        <v>0</v>
      </c>
      <c r="D3397" s="7" t="n">
        <v>0</v>
      </c>
      <c r="E3397" s="7" t="n">
        <v>0</v>
      </c>
      <c r="F3397" s="7" t="n">
        <v>64</v>
      </c>
    </row>
    <row r="3398" spans="1:31">
      <c r="A3398" t="s">
        <v>4</v>
      </c>
      <c r="B3398" s="4" t="s">
        <v>5</v>
      </c>
      <c r="C3398" s="4" t="s">
        <v>13</v>
      </c>
      <c r="D3398" s="4" t="s">
        <v>10</v>
      </c>
    </row>
    <row r="3399" spans="1:31">
      <c r="A3399" t="n">
        <v>24638</v>
      </c>
      <c r="B3399" s="30" t="n">
        <v>22</v>
      </c>
      <c r="C3399" s="7" t="n">
        <v>0</v>
      </c>
      <c r="D3399" s="7" t="n">
        <v>12400</v>
      </c>
    </row>
    <row r="3400" spans="1:31">
      <c r="A3400" t="s">
        <v>4</v>
      </c>
      <c r="B3400" s="4" t="s">
        <v>5</v>
      </c>
      <c r="C3400" s="4" t="s">
        <v>13</v>
      </c>
      <c r="D3400" s="4" t="s">
        <v>10</v>
      </c>
    </row>
    <row r="3401" spans="1:31">
      <c r="A3401" t="n">
        <v>24642</v>
      </c>
      <c r="B3401" s="37" t="n">
        <v>58</v>
      </c>
      <c r="C3401" s="7" t="n">
        <v>5</v>
      </c>
      <c r="D3401" s="7" t="n">
        <v>300</v>
      </c>
    </row>
    <row r="3402" spans="1:31">
      <c r="A3402" t="s">
        <v>4</v>
      </c>
      <c r="B3402" s="4" t="s">
        <v>5</v>
      </c>
      <c r="C3402" s="4" t="s">
        <v>29</v>
      </c>
      <c r="D3402" s="4" t="s">
        <v>10</v>
      </c>
    </row>
    <row r="3403" spans="1:31">
      <c r="A3403" t="n">
        <v>24646</v>
      </c>
      <c r="B3403" s="48" t="n">
        <v>103</v>
      </c>
      <c r="C3403" s="7" t="n">
        <v>0</v>
      </c>
      <c r="D3403" s="7" t="n">
        <v>300</v>
      </c>
    </row>
    <row r="3404" spans="1:31">
      <c r="A3404" t="s">
        <v>4</v>
      </c>
      <c r="B3404" s="4" t="s">
        <v>5</v>
      </c>
      <c r="C3404" s="4" t="s">
        <v>13</v>
      </c>
    </row>
    <row r="3405" spans="1:31">
      <c r="A3405" t="n">
        <v>24653</v>
      </c>
      <c r="B3405" s="35" t="n">
        <v>64</v>
      </c>
      <c r="C3405" s="7" t="n">
        <v>7</v>
      </c>
    </row>
    <row r="3406" spans="1:31">
      <c r="A3406" t="s">
        <v>4</v>
      </c>
      <c r="B3406" s="4" t="s">
        <v>5</v>
      </c>
      <c r="C3406" s="4" t="s">
        <v>13</v>
      </c>
      <c r="D3406" s="4" t="s">
        <v>10</v>
      </c>
    </row>
    <row r="3407" spans="1:31">
      <c r="A3407" t="n">
        <v>24655</v>
      </c>
      <c r="B3407" s="49" t="n">
        <v>72</v>
      </c>
      <c r="C3407" s="7" t="n">
        <v>5</v>
      </c>
      <c r="D3407" s="7" t="n">
        <v>0</v>
      </c>
    </row>
    <row r="3408" spans="1:31">
      <c r="A3408" t="s">
        <v>4</v>
      </c>
      <c r="B3408" s="4" t="s">
        <v>5</v>
      </c>
      <c r="C3408" s="4" t="s">
        <v>13</v>
      </c>
      <c r="D3408" s="12" t="s">
        <v>23</v>
      </c>
      <c r="E3408" s="4" t="s">
        <v>5</v>
      </c>
      <c r="F3408" s="4" t="s">
        <v>13</v>
      </c>
      <c r="G3408" s="4" t="s">
        <v>10</v>
      </c>
      <c r="H3408" s="12" t="s">
        <v>24</v>
      </c>
      <c r="I3408" s="4" t="s">
        <v>13</v>
      </c>
      <c r="J3408" s="4" t="s">
        <v>9</v>
      </c>
      <c r="K3408" s="4" t="s">
        <v>13</v>
      </c>
      <c r="L3408" s="4" t="s">
        <v>13</v>
      </c>
      <c r="M3408" s="4" t="s">
        <v>22</v>
      </c>
    </row>
    <row r="3409" spans="1:13">
      <c r="A3409" t="n">
        <v>24659</v>
      </c>
      <c r="B3409" s="10" t="n">
        <v>5</v>
      </c>
      <c r="C3409" s="7" t="n">
        <v>28</v>
      </c>
      <c r="D3409" s="12" t="s">
        <v>3</v>
      </c>
      <c r="E3409" s="9" t="n">
        <v>162</v>
      </c>
      <c r="F3409" s="7" t="n">
        <v>4</v>
      </c>
      <c r="G3409" s="7" t="n">
        <v>12400</v>
      </c>
      <c r="H3409" s="12" t="s">
        <v>3</v>
      </c>
      <c r="I3409" s="7" t="n">
        <v>0</v>
      </c>
      <c r="J3409" s="7" t="n">
        <v>1</v>
      </c>
      <c r="K3409" s="7" t="n">
        <v>2</v>
      </c>
      <c r="L3409" s="7" t="n">
        <v>1</v>
      </c>
      <c r="M3409" s="11" t="n">
        <f t="normal" ca="1">A3415</f>
        <v>0</v>
      </c>
    </row>
    <row r="3410" spans="1:13">
      <c r="A3410" t="s">
        <v>4</v>
      </c>
      <c r="B3410" s="4" t="s">
        <v>5</v>
      </c>
      <c r="C3410" s="4" t="s">
        <v>13</v>
      </c>
      <c r="D3410" s="4" t="s">
        <v>6</v>
      </c>
    </row>
    <row r="3411" spans="1:13">
      <c r="A3411" t="n">
        <v>24676</v>
      </c>
      <c r="B3411" s="8" t="n">
        <v>2</v>
      </c>
      <c r="C3411" s="7" t="n">
        <v>10</v>
      </c>
      <c r="D3411" s="7" t="s">
        <v>96</v>
      </c>
    </row>
    <row r="3412" spans="1:13">
      <c r="A3412" t="s">
        <v>4</v>
      </c>
      <c r="B3412" s="4" t="s">
        <v>5</v>
      </c>
      <c r="C3412" s="4" t="s">
        <v>10</v>
      </c>
    </row>
    <row r="3413" spans="1:13">
      <c r="A3413" t="n">
        <v>24693</v>
      </c>
      <c r="B3413" s="41" t="n">
        <v>16</v>
      </c>
      <c r="C3413" s="7" t="n">
        <v>0</v>
      </c>
    </row>
    <row r="3414" spans="1:13">
      <c r="A3414" t="s">
        <v>4</v>
      </c>
      <c r="B3414" s="4" t="s">
        <v>5</v>
      </c>
      <c r="C3414" s="4" t="s">
        <v>13</v>
      </c>
      <c r="D3414" s="4" t="s">
        <v>6</v>
      </c>
    </row>
    <row r="3415" spans="1:13">
      <c r="A3415" t="n">
        <v>24696</v>
      </c>
      <c r="B3415" s="8" t="n">
        <v>2</v>
      </c>
      <c r="C3415" s="7" t="n">
        <v>11</v>
      </c>
      <c r="D3415" s="7" t="s">
        <v>232</v>
      </c>
    </row>
    <row r="3416" spans="1:13">
      <c r="A3416" t="s">
        <v>4</v>
      </c>
      <c r="B3416" s="4" t="s">
        <v>5</v>
      </c>
      <c r="C3416" s="4" t="s">
        <v>10</v>
      </c>
    </row>
    <row r="3417" spans="1:13">
      <c r="A3417" t="n">
        <v>24721</v>
      </c>
      <c r="B3417" s="26" t="n">
        <v>12</v>
      </c>
      <c r="C3417" s="7" t="n">
        <v>6713</v>
      </c>
    </row>
    <row r="3418" spans="1:13">
      <c r="A3418" t="s">
        <v>4</v>
      </c>
      <c r="B3418" s="4" t="s">
        <v>5</v>
      </c>
      <c r="C3418" s="4" t="s">
        <v>13</v>
      </c>
      <c r="D3418" s="4" t="s">
        <v>10</v>
      </c>
      <c r="E3418" s="4" t="s">
        <v>13</v>
      </c>
      <c r="F3418" s="4" t="s">
        <v>6</v>
      </c>
    </row>
    <row r="3419" spans="1:13">
      <c r="A3419" t="n">
        <v>24724</v>
      </c>
      <c r="B3419" s="14" t="n">
        <v>39</v>
      </c>
      <c r="C3419" s="7" t="n">
        <v>10</v>
      </c>
      <c r="D3419" s="7" t="n">
        <v>65533</v>
      </c>
      <c r="E3419" s="7" t="n">
        <v>203</v>
      </c>
      <c r="F3419" s="7" t="s">
        <v>233</v>
      </c>
    </row>
    <row r="3420" spans="1:13">
      <c r="A3420" t="s">
        <v>4</v>
      </c>
      <c r="B3420" s="4" t="s">
        <v>5</v>
      </c>
      <c r="C3420" s="4" t="s">
        <v>13</v>
      </c>
      <c r="D3420" s="4" t="s">
        <v>10</v>
      </c>
      <c r="E3420" s="4" t="s">
        <v>13</v>
      </c>
      <c r="F3420" s="4" t="s">
        <v>6</v>
      </c>
    </row>
    <row r="3421" spans="1:13">
      <c r="A3421" t="n">
        <v>24748</v>
      </c>
      <c r="B3421" s="14" t="n">
        <v>39</v>
      </c>
      <c r="C3421" s="7" t="n">
        <v>10</v>
      </c>
      <c r="D3421" s="7" t="n">
        <v>65533</v>
      </c>
      <c r="E3421" s="7" t="n">
        <v>204</v>
      </c>
      <c r="F3421" s="7" t="s">
        <v>234</v>
      </c>
    </row>
    <row r="3422" spans="1:13">
      <c r="A3422" t="s">
        <v>4</v>
      </c>
      <c r="B3422" s="4" t="s">
        <v>5</v>
      </c>
      <c r="C3422" s="4" t="s">
        <v>13</v>
      </c>
      <c r="D3422" s="4" t="s">
        <v>10</v>
      </c>
      <c r="E3422" s="4" t="s">
        <v>13</v>
      </c>
      <c r="F3422" s="4" t="s">
        <v>6</v>
      </c>
    </row>
    <row r="3423" spans="1:13">
      <c r="A3423" t="n">
        <v>24772</v>
      </c>
      <c r="B3423" s="14" t="n">
        <v>39</v>
      </c>
      <c r="C3423" s="7" t="n">
        <v>10</v>
      </c>
      <c r="D3423" s="7" t="n">
        <v>65533</v>
      </c>
      <c r="E3423" s="7" t="n">
        <v>205</v>
      </c>
      <c r="F3423" s="7" t="s">
        <v>235</v>
      </c>
    </row>
    <row r="3424" spans="1:13">
      <c r="A3424" t="s">
        <v>4</v>
      </c>
      <c r="B3424" s="4" t="s">
        <v>5</v>
      </c>
      <c r="C3424" s="4" t="s">
        <v>10</v>
      </c>
      <c r="D3424" s="4" t="s">
        <v>6</v>
      </c>
      <c r="E3424" s="4" t="s">
        <v>6</v>
      </c>
      <c r="F3424" s="4" t="s">
        <v>6</v>
      </c>
      <c r="G3424" s="4" t="s">
        <v>13</v>
      </c>
      <c r="H3424" s="4" t="s">
        <v>9</v>
      </c>
      <c r="I3424" s="4" t="s">
        <v>29</v>
      </c>
      <c r="J3424" s="4" t="s">
        <v>29</v>
      </c>
      <c r="K3424" s="4" t="s">
        <v>29</v>
      </c>
      <c r="L3424" s="4" t="s">
        <v>29</v>
      </c>
      <c r="M3424" s="4" t="s">
        <v>29</v>
      </c>
      <c r="N3424" s="4" t="s">
        <v>29</v>
      </c>
      <c r="O3424" s="4" t="s">
        <v>29</v>
      </c>
      <c r="P3424" s="4" t="s">
        <v>6</v>
      </c>
      <c r="Q3424" s="4" t="s">
        <v>6</v>
      </c>
      <c r="R3424" s="4" t="s">
        <v>9</v>
      </c>
      <c r="S3424" s="4" t="s">
        <v>13</v>
      </c>
      <c r="T3424" s="4" t="s">
        <v>9</v>
      </c>
      <c r="U3424" s="4" t="s">
        <v>9</v>
      </c>
      <c r="V3424" s="4" t="s">
        <v>10</v>
      </c>
    </row>
    <row r="3425" spans="1:22">
      <c r="A3425" t="n">
        <v>24796</v>
      </c>
      <c r="B3425" s="19" t="n">
        <v>19</v>
      </c>
      <c r="C3425" s="7" t="n">
        <v>7032</v>
      </c>
      <c r="D3425" s="7" t="s">
        <v>145</v>
      </c>
      <c r="E3425" s="7" t="s">
        <v>146</v>
      </c>
      <c r="F3425" s="7" t="s">
        <v>12</v>
      </c>
      <c r="G3425" s="7" t="n">
        <v>0</v>
      </c>
      <c r="H3425" s="7" t="n">
        <v>1</v>
      </c>
      <c r="I3425" s="7" t="n">
        <v>0</v>
      </c>
      <c r="J3425" s="7" t="n">
        <v>0</v>
      </c>
      <c r="K3425" s="7" t="n">
        <v>0</v>
      </c>
      <c r="L3425" s="7" t="n">
        <v>0</v>
      </c>
      <c r="M3425" s="7" t="n">
        <v>1</v>
      </c>
      <c r="N3425" s="7" t="n">
        <v>1.60000002384186</v>
      </c>
      <c r="O3425" s="7" t="n">
        <v>0.0900000035762787</v>
      </c>
      <c r="P3425" s="7" t="s">
        <v>12</v>
      </c>
      <c r="Q3425" s="7" t="s">
        <v>12</v>
      </c>
      <c r="R3425" s="7" t="n">
        <v>-1</v>
      </c>
      <c r="S3425" s="7" t="n">
        <v>0</v>
      </c>
      <c r="T3425" s="7" t="n">
        <v>0</v>
      </c>
      <c r="U3425" s="7" t="n">
        <v>0</v>
      </c>
      <c r="V3425" s="7" t="n">
        <v>0</v>
      </c>
    </row>
    <row r="3426" spans="1:22">
      <c r="A3426" t="s">
        <v>4</v>
      </c>
      <c r="B3426" s="4" t="s">
        <v>5</v>
      </c>
      <c r="C3426" s="4" t="s">
        <v>10</v>
      </c>
      <c r="D3426" s="4" t="s">
        <v>13</v>
      </c>
      <c r="E3426" s="4" t="s">
        <v>13</v>
      </c>
      <c r="F3426" s="4" t="s">
        <v>6</v>
      </c>
    </row>
    <row r="3427" spans="1:22">
      <c r="A3427" t="n">
        <v>24866</v>
      </c>
      <c r="B3427" s="27" t="n">
        <v>20</v>
      </c>
      <c r="C3427" s="7" t="n">
        <v>0</v>
      </c>
      <c r="D3427" s="7" t="n">
        <v>3</v>
      </c>
      <c r="E3427" s="7" t="n">
        <v>10</v>
      </c>
      <c r="F3427" s="7" t="s">
        <v>97</v>
      </c>
    </row>
    <row r="3428" spans="1:22">
      <c r="A3428" t="s">
        <v>4</v>
      </c>
      <c r="B3428" s="4" t="s">
        <v>5</v>
      </c>
      <c r="C3428" s="4" t="s">
        <v>10</v>
      </c>
    </row>
    <row r="3429" spans="1:22">
      <c r="A3429" t="n">
        <v>24884</v>
      </c>
      <c r="B3429" s="41" t="n">
        <v>16</v>
      </c>
      <c r="C3429" s="7" t="n">
        <v>0</v>
      </c>
    </row>
    <row r="3430" spans="1:22">
      <c r="A3430" t="s">
        <v>4</v>
      </c>
      <c r="B3430" s="4" t="s">
        <v>5</v>
      </c>
      <c r="C3430" s="4" t="s">
        <v>10</v>
      </c>
      <c r="D3430" s="4" t="s">
        <v>13</v>
      </c>
      <c r="E3430" s="4" t="s">
        <v>13</v>
      </c>
      <c r="F3430" s="4" t="s">
        <v>6</v>
      </c>
    </row>
    <row r="3431" spans="1:22">
      <c r="A3431" t="n">
        <v>24887</v>
      </c>
      <c r="B3431" s="27" t="n">
        <v>20</v>
      </c>
      <c r="C3431" s="7" t="n">
        <v>3</v>
      </c>
      <c r="D3431" s="7" t="n">
        <v>3</v>
      </c>
      <c r="E3431" s="7" t="n">
        <v>10</v>
      </c>
      <c r="F3431" s="7" t="s">
        <v>97</v>
      </c>
    </row>
    <row r="3432" spans="1:22">
      <c r="A3432" t="s">
        <v>4</v>
      </c>
      <c r="B3432" s="4" t="s">
        <v>5</v>
      </c>
      <c r="C3432" s="4" t="s">
        <v>10</v>
      </c>
    </row>
    <row r="3433" spans="1:22">
      <c r="A3433" t="n">
        <v>24905</v>
      </c>
      <c r="B3433" s="41" t="n">
        <v>16</v>
      </c>
      <c r="C3433" s="7" t="n">
        <v>0</v>
      </c>
    </row>
    <row r="3434" spans="1:22">
      <c r="A3434" t="s">
        <v>4</v>
      </c>
      <c r="B3434" s="4" t="s">
        <v>5</v>
      </c>
      <c r="C3434" s="4" t="s">
        <v>10</v>
      </c>
      <c r="D3434" s="4" t="s">
        <v>13</v>
      </c>
      <c r="E3434" s="4" t="s">
        <v>13</v>
      </c>
      <c r="F3434" s="4" t="s">
        <v>6</v>
      </c>
    </row>
    <row r="3435" spans="1:22">
      <c r="A3435" t="n">
        <v>24908</v>
      </c>
      <c r="B3435" s="27" t="n">
        <v>20</v>
      </c>
      <c r="C3435" s="7" t="n">
        <v>5</v>
      </c>
      <c r="D3435" s="7" t="n">
        <v>3</v>
      </c>
      <c r="E3435" s="7" t="n">
        <v>10</v>
      </c>
      <c r="F3435" s="7" t="s">
        <v>97</v>
      </c>
    </row>
    <row r="3436" spans="1:22">
      <c r="A3436" t="s">
        <v>4</v>
      </c>
      <c r="B3436" s="4" t="s">
        <v>5</v>
      </c>
      <c r="C3436" s="4" t="s">
        <v>10</v>
      </c>
    </row>
    <row r="3437" spans="1:22">
      <c r="A3437" t="n">
        <v>24926</v>
      </c>
      <c r="B3437" s="41" t="n">
        <v>16</v>
      </c>
      <c r="C3437" s="7" t="n">
        <v>0</v>
      </c>
    </row>
    <row r="3438" spans="1:22">
      <c r="A3438" t="s">
        <v>4</v>
      </c>
      <c r="B3438" s="4" t="s">
        <v>5</v>
      </c>
      <c r="C3438" s="4" t="s">
        <v>10</v>
      </c>
      <c r="D3438" s="4" t="s">
        <v>13</v>
      </c>
      <c r="E3438" s="4" t="s">
        <v>13</v>
      </c>
      <c r="F3438" s="4" t="s">
        <v>6</v>
      </c>
    </row>
    <row r="3439" spans="1:22">
      <c r="A3439" t="n">
        <v>24929</v>
      </c>
      <c r="B3439" s="27" t="n">
        <v>20</v>
      </c>
      <c r="C3439" s="7" t="n">
        <v>61491</v>
      </c>
      <c r="D3439" s="7" t="n">
        <v>3</v>
      </c>
      <c r="E3439" s="7" t="n">
        <v>10</v>
      </c>
      <c r="F3439" s="7" t="s">
        <v>97</v>
      </c>
    </row>
    <row r="3440" spans="1:22">
      <c r="A3440" t="s">
        <v>4</v>
      </c>
      <c r="B3440" s="4" t="s">
        <v>5</v>
      </c>
      <c r="C3440" s="4" t="s">
        <v>10</v>
      </c>
    </row>
    <row r="3441" spans="1:22">
      <c r="A3441" t="n">
        <v>24947</v>
      </c>
      <c r="B3441" s="41" t="n">
        <v>16</v>
      </c>
      <c r="C3441" s="7" t="n">
        <v>0</v>
      </c>
    </row>
    <row r="3442" spans="1:22">
      <c r="A3442" t="s">
        <v>4</v>
      </c>
      <c r="B3442" s="4" t="s">
        <v>5</v>
      </c>
      <c r="C3442" s="4" t="s">
        <v>10</v>
      </c>
      <c r="D3442" s="4" t="s">
        <v>13</v>
      </c>
      <c r="E3442" s="4" t="s">
        <v>13</v>
      </c>
      <c r="F3442" s="4" t="s">
        <v>6</v>
      </c>
    </row>
    <row r="3443" spans="1:22">
      <c r="A3443" t="n">
        <v>24950</v>
      </c>
      <c r="B3443" s="27" t="n">
        <v>20</v>
      </c>
      <c r="C3443" s="7" t="n">
        <v>61492</v>
      </c>
      <c r="D3443" s="7" t="n">
        <v>3</v>
      </c>
      <c r="E3443" s="7" t="n">
        <v>10</v>
      </c>
      <c r="F3443" s="7" t="s">
        <v>97</v>
      </c>
    </row>
    <row r="3444" spans="1:22">
      <c r="A3444" t="s">
        <v>4</v>
      </c>
      <c r="B3444" s="4" t="s">
        <v>5</v>
      </c>
      <c r="C3444" s="4" t="s">
        <v>10</v>
      </c>
    </row>
    <row r="3445" spans="1:22">
      <c r="A3445" t="n">
        <v>24968</v>
      </c>
      <c r="B3445" s="41" t="n">
        <v>16</v>
      </c>
      <c r="C3445" s="7" t="n">
        <v>0</v>
      </c>
    </row>
    <row r="3446" spans="1:22">
      <c r="A3446" t="s">
        <v>4</v>
      </c>
      <c r="B3446" s="4" t="s">
        <v>5</v>
      </c>
      <c r="C3446" s="4" t="s">
        <v>10</v>
      </c>
      <c r="D3446" s="4" t="s">
        <v>13</v>
      </c>
      <c r="E3446" s="4" t="s">
        <v>13</v>
      </c>
      <c r="F3446" s="4" t="s">
        <v>6</v>
      </c>
    </row>
    <row r="3447" spans="1:22">
      <c r="A3447" t="n">
        <v>24971</v>
      </c>
      <c r="B3447" s="27" t="n">
        <v>20</v>
      </c>
      <c r="C3447" s="7" t="n">
        <v>61493</v>
      </c>
      <c r="D3447" s="7" t="n">
        <v>3</v>
      </c>
      <c r="E3447" s="7" t="n">
        <v>10</v>
      </c>
      <c r="F3447" s="7" t="s">
        <v>97</v>
      </c>
    </row>
    <row r="3448" spans="1:22">
      <c r="A3448" t="s">
        <v>4</v>
      </c>
      <c r="B3448" s="4" t="s">
        <v>5</v>
      </c>
      <c r="C3448" s="4" t="s">
        <v>10</v>
      </c>
    </row>
    <row r="3449" spans="1:22">
      <c r="A3449" t="n">
        <v>24989</v>
      </c>
      <c r="B3449" s="41" t="n">
        <v>16</v>
      </c>
      <c r="C3449" s="7" t="n">
        <v>0</v>
      </c>
    </row>
    <row r="3450" spans="1:22">
      <c r="A3450" t="s">
        <v>4</v>
      </c>
      <c r="B3450" s="4" t="s">
        <v>5</v>
      </c>
      <c r="C3450" s="4" t="s">
        <v>10</v>
      </c>
      <c r="D3450" s="4" t="s">
        <v>13</v>
      </c>
      <c r="E3450" s="4" t="s">
        <v>13</v>
      </c>
      <c r="F3450" s="4" t="s">
        <v>6</v>
      </c>
    </row>
    <row r="3451" spans="1:22">
      <c r="A3451" t="n">
        <v>24992</v>
      </c>
      <c r="B3451" s="27" t="n">
        <v>20</v>
      </c>
      <c r="C3451" s="7" t="n">
        <v>7032</v>
      </c>
      <c r="D3451" s="7" t="n">
        <v>3</v>
      </c>
      <c r="E3451" s="7" t="n">
        <v>10</v>
      </c>
      <c r="F3451" s="7" t="s">
        <v>97</v>
      </c>
    </row>
    <row r="3452" spans="1:22">
      <c r="A3452" t="s">
        <v>4</v>
      </c>
      <c r="B3452" s="4" t="s">
        <v>5</v>
      </c>
      <c r="C3452" s="4" t="s">
        <v>10</v>
      </c>
    </row>
    <row r="3453" spans="1:22">
      <c r="A3453" t="n">
        <v>25010</v>
      </c>
      <c r="B3453" s="41" t="n">
        <v>16</v>
      </c>
      <c r="C3453" s="7" t="n">
        <v>0</v>
      </c>
    </row>
    <row r="3454" spans="1:22">
      <c r="A3454" t="s">
        <v>4</v>
      </c>
      <c r="B3454" s="4" t="s">
        <v>5</v>
      </c>
      <c r="C3454" s="4" t="s">
        <v>13</v>
      </c>
    </row>
    <row r="3455" spans="1:22">
      <c r="A3455" t="n">
        <v>25013</v>
      </c>
      <c r="B3455" s="80" t="n">
        <v>116</v>
      </c>
      <c r="C3455" s="7" t="n">
        <v>0</v>
      </c>
    </row>
    <row r="3456" spans="1:22">
      <c r="A3456" t="s">
        <v>4</v>
      </c>
      <c r="B3456" s="4" t="s">
        <v>5</v>
      </c>
      <c r="C3456" s="4" t="s">
        <v>13</v>
      </c>
      <c r="D3456" s="4" t="s">
        <v>10</v>
      </c>
    </row>
    <row r="3457" spans="1:6">
      <c r="A3457" t="n">
        <v>25015</v>
      </c>
      <c r="B3457" s="80" t="n">
        <v>116</v>
      </c>
      <c r="C3457" s="7" t="n">
        <v>2</v>
      </c>
      <c r="D3457" s="7" t="n">
        <v>1</v>
      </c>
    </row>
    <row r="3458" spans="1:6">
      <c r="A3458" t="s">
        <v>4</v>
      </c>
      <c r="B3458" s="4" t="s">
        <v>5</v>
      </c>
      <c r="C3458" s="4" t="s">
        <v>13</v>
      </c>
      <c r="D3458" s="4" t="s">
        <v>9</v>
      </c>
    </row>
    <row r="3459" spans="1:6">
      <c r="A3459" t="n">
        <v>25019</v>
      </c>
      <c r="B3459" s="80" t="n">
        <v>116</v>
      </c>
      <c r="C3459" s="7" t="n">
        <v>5</v>
      </c>
      <c r="D3459" s="7" t="n">
        <v>1112014848</v>
      </c>
    </row>
    <row r="3460" spans="1:6">
      <c r="A3460" t="s">
        <v>4</v>
      </c>
      <c r="B3460" s="4" t="s">
        <v>5</v>
      </c>
      <c r="C3460" s="4" t="s">
        <v>13</v>
      </c>
      <c r="D3460" s="4" t="s">
        <v>10</v>
      </c>
    </row>
    <row r="3461" spans="1:6">
      <c r="A3461" t="n">
        <v>25025</v>
      </c>
      <c r="B3461" s="80" t="n">
        <v>116</v>
      </c>
      <c r="C3461" s="7" t="n">
        <v>6</v>
      </c>
      <c r="D3461" s="7" t="n">
        <v>1</v>
      </c>
    </row>
    <row r="3462" spans="1:6">
      <c r="A3462" t="s">
        <v>4</v>
      </c>
      <c r="B3462" s="4" t="s">
        <v>5</v>
      </c>
      <c r="C3462" s="4" t="s">
        <v>10</v>
      </c>
      <c r="D3462" s="4" t="s">
        <v>29</v>
      </c>
      <c r="E3462" s="4" t="s">
        <v>29</v>
      </c>
      <c r="F3462" s="4" t="s">
        <v>29</v>
      </c>
      <c r="G3462" s="4" t="s">
        <v>29</v>
      </c>
    </row>
    <row r="3463" spans="1:6">
      <c r="A3463" t="n">
        <v>25029</v>
      </c>
      <c r="B3463" s="58" t="n">
        <v>46</v>
      </c>
      <c r="C3463" s="7" t="n">
        <v>0</v>
      </c>
      <c r="D3463" s="7" t="n">
        <v>-7.42999982833862</v>
      </c>
      <c r="E3463" s="7" t="n">
        <v>12</v>
      </c>
      <c r="F3463" s="7" t="n">
        <v>-171.669998168945</v>
      </c>
      <c r="G3463" s="7" t="n">
        <v>180</v>
      </c>
    </row>
    <row r="3464" spans="1:6">
      <c r="A3464" t="s">
        <v>4</v>
      </c>
      <c r="B3464" s="4" t="s">
        <v>5</v>
      </c>
      <c r="C3464" s="4" t="s">
        <v>10</v>
      </c>
      <c r="D3464" s="4" t="s">
        <v>29</v>
      </c>
      <c r="E3464" s="4" t="s">
        <v>29</v>
      </c>
      <c r="F3464" s="4" t="s">
        <v>29</v>
      </c>
      <c r="G3464" s="4" t="s">
        <v>29</v>
      </c>
    </row>
    <row r="3465" spans="1:6">
      <c r="A3465" t="n">
        <v>25048</v>
      </c>
      <c r="B3465" s="58" t="n">
        <v>46</v>
      </c>
      <c r="C3465" s="7" t="n">
        <v>3</v>
      </c>
      <c r="D3465" s="7" t="n">
        <v>-6.84000015258789</v>
      </c>
      <c r="E3465" s="7" t="n">
        <v>12</v>
      </c>
      <c r="F3465" s="7" t="n">
        <v>-171.169998168945</v>
      </c>
      <c r="G3465" s="7" t="n">
        <v>180</v>
      </c>
    </row>
    <row r="3466" spans="1:6">
      <c r="A3466" t="s">
        <v>4</v>
      </c>
      <c r="B3466" s="4" t="s">
        <v>5</v>
      </c>
      <c r="C3466" s="4" t="s">
        <v>10</v>
      </c>
      <c r="D3466" s="4" t="s">
        <v>29</v>
      </c>
      <c r="E3466" s="4" t="s">
        <v>29</v>
      </c>
      <c r="F3466" s="4" t="s">
        <v>29</v>
      </c>
      <c r="G3466" s="4" t="s">
        <v>29</v>
      </c>
    </row>
    <row r="3467" spans="1:6">
      <c r="A3467" t="n">
        <v>25067</v>
      </c>
      <c r="B3467" s="58" t="n">
        <v>46</v>
      </c>
      <c r="C3467" s="7" t="n">
        <v>5</v>
      </c>
      <c r="D3467" s="7" t="n">
        <v>-8.53999996185303</v>
      </c>
      <c r="E3467" s="7" t="n">
        <v>12</v>
      </c>
      <c r="F3467" s="7" t="n">
        <v>-171.600006103516</v>
      </c>
      <c r="G3467" s="7" t="n">
        <v>180</v>
      </c>
    </row>
    <row r="3468" spans="1:6">
      <c r="A3468" t="s">
        <v>4</v>
      </c>
      <c r="B3468" s="4" t="s">
        <v>5</v>
      </c>
      <c r="C3468" s="4" t="s">
        <v>10</v>
      </c>
      <c r="D3468" s="4" t="s">
        <v>29</v>
      </c>
      <c r="E3468" s="4" t="s">
        <v>29</v>
      </c>
      <c r="F3468" s="4" t="s">
        <v>29</v>
      </c>
      <c r="G3468" s="4" t="s">
        <v>29</v>
      </c>
    </row>
    <row r="3469" spans="1:6">
      <c r="A3469" t="n">
        <v>25086</v>
      </c>
      <c r="B3469" s="58" t="n">
        <v>46</v>
      </c>
      <c r="C3469" s="7" t="n">
        <v>7032</v>
      </c>
      <c r="D3469" s="7" t="n">
        <v>-7.94999980926514</v>
      </c>
      <c r="E3469" s="7" t="n">
        <v>12</v>
      </c>
      <c r="F3469" s="7" t="n">
        <v>-173.600006103516</v>
      </c>
      <c r="G3469" s="7" t="n">
        <v>180</v>
      </c>
    </row>
    <row r="3470" spans="1:6">
      <c r="A3470" t="s">
        <v>4</v>
      </c>
      <c r="B3470" s="4" t="s">
        <v>5</v>
      </c>
      <c r="C3470" s="4" t="s">
        <v>10</v>
      </c>
      <c r="D3470" s="4" t="s">
        <v>29</v>
      </c>
      <c r="E3470" s="4" t="s">
        <v>29</v>
      </c>
      <c r="F3470" s="4" t="s">
        <v>29</v>
      </c>
      <c r="G3470" s="4" t="s">
        <v>29</v>
      </c>
    </row>
    <row r="3471" spans="1:6">
      <c r="A3471" t="n">
        <v>25105</v>
      </c>
      <c r="B3471" s="58" t="n">
        <v>46</v>
      </c>
      <c r="C3471" s="7" t="n">
        <v>61491</v>
      </c>
      <c r="D3471" s="7" t="n">
        <v>-8.3100004196167</v>
      </c>
      <c r="E3471" s="7" t="n">
        <v>12</v>
      </c>
      <c r="F3471" s="7" t="n">
        <v>-170.389999389648</v>
      </c>
      <c r="G3471" s="7" t="n">
        <v>180</v>
      </c>
    </row>
    <row r="3472" spans="1:6">
      <c r="A3472" t="s">
        <v>4</v>
      </c>
      <c r="B3472" s="4" t="s">
        <v>5</v>
      </c>
      <c r="C3472" s="4" t="s">
        <v>10</v>
      </c>
      <c r="D3472" s="4" t="s">
        <v>29</v>
      </c>
      <c r="E3472" s="4" t="s">
        <v>29</v>
      </c>
      <c r="F3472" s="4" t="s">
        <v>29</v>
      </c>
      <c r="G3472" s="4" t="s">
        <v>29</v>
      </c>
    </row>
    <row r="3473" spans="1:7">
      <c r="A3473" t="n">
        <v>25124</v>
      </c>
      <c r="B3473" s="58" t="n">
        <v>46</v>
      </c>
      <c r="C3473" s="7" t="n">
        <v>61492</v>
      </c>
      <c r="D3473" s="7" t="n">
        <v>-9.01000022888184</v>
      </c>
      <c r="E3473" s="7" t="n">
        <v>12</v>
      </c>
      <c r="F3473" s="7" t="n">
        <v>-170.649993896484</v>
      </c>
      <c r="G3473" s="7" t="n">
        <v>180</v>
      </c>
    </row>
    <row r="3474" spans="1:7">
      <c r="A3474" t="s">
        <v>4</v>
      </c>
      <c r="B3474" s="4" t="s">
        <v>5</v>
      </c>
      <c r="C3474" s="4" t="s">
        <v>10</v>
      </c>
      <c r="D3474" s="4" t="s">
        <v>29</v>
      </c>
      <c r="E3474" s="4" t="s">
        <v>29</v>
      </c>
      <c r="F3474" s="4" t="s">
        <v>29</v>
      </c>
      <c r="G3474" s="4" t="s">
        <v>29</v>
      </c>
    </row>
    <row r="3475" spans="1:7">
      <c r="A3475" t="n">
        <v>25143</v>
      </c>
      <c r="B3475" s="58" t="n">
        <v>46</v>
      </c>
      <c r="C3475" s="7" t="n">
        <v>61493</v>
      </c>
      <c r="D3475" s="7" t="n">
        <v>-7.36999988555908</v>
      </c>
      <c r="E3475" s="7" t="n">
        <v>12</v>
      </c>
      <c r="F3475" s="7" t="n">
        <v>-170.119995117188</v>
      </c>
      <c r="G3475" s="7" t="n">
        <v>180</v>
      </c>
    </row>
    <row r="3476" spans="1:7">
      <c r="A3476" t="s">
        <v>4</v>
      </c>
      <c r="B3476" s="4" t="s">
        <v>5</v>
      </c>
      <c r="C3476" s="4" t="s">
        <v>13</v>
      </c>
      <c r="D3476" s="4" t="s">
        <v>13</v>
      </c>
      <c r="E3476" s="4" t="s">
        <v>29</v>
      </c>
      <c r="F3476" s="4" t="s">
        <v>29</v>
      </c>
      <c r="G3476" s="4" t="s">
        <v>29</v>
      </c>
      <c r="H3476" s="4" t="s">
        <v>10</v>
      </c>
    </row>
    <row r="3477" spans="1:7">
      <c r="A3477" t="n">
        <v>25162</v>
      </c>
      <c r="B3477" s="52" t="n">
        <v>45</v>
      </c>
      <c r="C3477" s="7" t="n">
        <v>2</v>
      </c>
      <c r="D3477" s="7" t="n">
        <v>3</v>
      </c>
      <c r="E3477" s="7" t="n">
        <v>-7.94999980926514</v>
      </c>
      <c r="F3477" s="7" t="n">
        <v>12.3500003814697</v>
      </c>
      <c r="G3477" s="7" t="n">
        <v>-173.800003051758</v>
      </c>
      <c r="H3477" s="7" t="n">
        <v>0</v>
      </c>
    </row>
    <row r="3478" spans="1:7">
      <c r="A3478" t="s">
        <v>4</v>
      </c>
      <c r="B3478" s="4" t="s">
        <v>5</v>
      </c>
      <c r="C3478" s="4" t="s">
        <v>13</v>
      </c>
      <c r="D3478" s="4" t="s">
        <v>13</v>
      </c>
      <c r="E3478" s="4" t="s">
        <v>29</v>
      </c>
      <c r="F3478" s="4" t="s">
        <v>29</v>
      </c>
      <c r="G3478" s="4" t="s">
        <v>29</v>
      </c>
      <c r="H3478" s="4" t="s">
        <v>10</v>
      </c>
      <c r="I3478" s="4" t="s">
        <v>13</v>
      </c>
    </row>
    <row r="3479" spans="1:7">
      <c r="A3479" t="n">
        <v>25179</v>
      </c>
      <c r="B3479" s="52" t="n">
        <v>45</v>
      </c>
      <c r="C3479" s="7" t="n">
        <v>4</v>
      </c>
      <c r="D3479" s="7" t="n">
        <v>3</v>
      </c>
      <c r="E3479" s="7" t="n">
        <v>18</v>
      </c>
      <c r="F3479" s="7" t="n">
        <v>185</v>
      </c>
      <c r="G3479" s="7" t="n">
        <v>0</v>
      </c>
      <c r="H3479" s="7" t="n">
        <v>0</v>
      </c>
      <c r="I3479" s="7" t="n">
        <v>0</v>
      </c>
    </row>
    <row r="3480" spans="1:7">
      <c r="A3480" t="s">
        <v>4</v>
      </c>
      <c r="B3480" s="4" t="s">
        <v>5</v>
      </c>
      <c r="C3480" s="4" t="s">
        <v>13</v>
      </c>
      <c r="D3480" s="4" t="s">
        <v>13</v>
      </c>
      <c r="E3480" s="4" t="s">
        <v>29</v>
      </c>
      <c r="F3480" s="4" t="s">
        <v>10</v>
      </c>
    </row>
    <row r="3481" spans="1:7">
      <c r="A3481" t="n">
        <v>25197</v>
      </c>
      <c r="B3481" s="52" t="n">
        <v>45</v>
      </c>
      <c r="C3481" s="7" t="n">
        <v>5</v>
      </c>
      <c r="D3481" s="7" t="n">
        <v>3</v>
      </c>
      <c r="E3481" s="7" t="n">
        <v>2.5</v>
      </c>
      <c r="F3481" s="7" t="n">
        <v>0</v>
      </c>
    </row>
    <row r="3482" spans="1:7">
      <c r="A3482" t="s">
        <v>4</v>
      </c>
      <c r="B3482" s="4" t="s">
        <v>5</v>
      </c>
      <c r="C3482" s="4" t="s">
        <v>13</v>
      </c>
      <c r="D3482" s="4" t="s">
        <v>13</v>
      </c>
      <c r="E3482" s="4" t="s">
        <v>29</v>
      </c>
      <c r="F3482" s="4" t="s">
        <v>10</v>
      </c>
    </row>
    <row r="3483" spans="1:7">
      <c r="A3483" t="n">
        <v>25206</v>
      </c>
      <c r="B3483" s="52" t="n">
        <v>45</v>
      </c>
      <c r="C3483" s="7" t="n">
        <v>11</v>
      </c>
      <c r="D3483" s="7" t="n">
        <v>3</v>
      </c>
      <c r="E3483" s="7" t="n">
        <v>23.1000003814697</v>
      </c>
      <c r="F3483" s="7" t="n">
        <v>0</v>
      </c>
    </row>
    <row r="3484" spans="1:7">
      <c r="A3484" t="s">
        <v>4</v>
      </c>
      <c r="B3484" s="4" t="s">
        <v>5</v>
      </c>
      <c r="C3484" s="4" t="s">
        <v>13</v>
      </c>
      <c r="D3484" s="4" t="s">
        <v>13</v>
      </c>
      <c r="E3484" s="4" t="s">
        <v>29</v>
      </c>
      <c r="F3484" s="4" t="s">
        <v>29</v>
      </c>
      <c r="G3484" s="4" t="s">
        <v>29</v>
      </c>
      <c r="H3484" s="4" t="s">
        <v>10</v>
      </c>
      <c r="I3484" s="4" t="s">
        <v>13</v>
      </c>
    </row>
    <row r="3485" spans="1:7">
      <c r="A3485" t="n">
        <v>25215</v>
      </c>
      <c r="B3485" s="52" t="n">
        <v>45</v>
      </c>
      <c r="C3485" s="7" t="n">
        <v>4</v>
      </c>
      <c r="D3485" s="7" t="n">
        <v>3</v>
      </c>
      <c r="E3485" s="7" t="n">
        <v>18</v>
      </c>
      <c r="F3485" s="7" t="n">
        <v>190</v>
      </c>
      <c r="G3485" s="7" t="n">
        <v>0</v>
      </c>
      <c r="H3485" s="7" t="n">
        <v>5000</v>
      </c>
      <c r="I3485" s="7" t="n">
        <v>0</v>
      </c>
    </row>
    <row r="3486" spans="1:7">
      <c r="A3486" t="s">
        <v>4</v>
      </c>
      <c r="B3486" s="4" t="s">
        <v>5</v>
      </c>
      <c r="C3486" s="4" t="s">
        <v>13</v>
      </c>
      <c r="D3486" s="4" t="s">
        <v>6</v>
      </c>
      <c r="E3486" s="4" t="s">
        <v>10</v>
      </c>
    </row>
    <row r="3487" spans="1:7">
      <c r="A3487" t="n">
        <v>25233</v>
      </c>
      <c r="B3487" s="25" t="n">
        <v>94</v>
      </c>
      <c r="C3487" s="7" t="n">
        <v>0</v>
      </c>
      <c r="D3487" s="7" t="s">
        <v>68</v>
      </c>
      <c r="E3487" s="7" t="n">
        <v>16</v>
      </c>
    </row>
    <row r="3488" spans="1:7">
      <c r="A3488" t="s">
        <v>4</v>
      </c>
      <c r="B3488" s="4" t="s">
        <v>5</v>
      </c>
      <c r="C3488" s="4" t="s">
        <v>13</v>
      </c>
      <c r="D3488" s="4" t="s">
        <v>6</v>
      </c>
      <c r="E3488" s="4" t="s">
        <v>10</v>
      </c>
    </row>
    <row r="3489" spans="1:9">
      <c r="A3489" t="n">
        <v>25244</v>
      </c>
      <c r="B3489" s="25" t="n">
        <v>94</v>
      </c>
      <c r="C3489" s="7" t="n">
        <v>0</v>
      </c>
      <c r="D3489" s="7" t="s">
        <v>68</v>
      </c>
      <c r="E3489" s="7" t="n">
        <v>512</v>
      </c>
    </row>
    <row r="3490" spans="1:9">
      <c r="A3490" t="s">
        <v>4</v>
      </c>
      <c r="B3490" s="4" t="s">
        <v>5</v>
      </c>
      <c r="C3490" s="4" t="s">
        <v>6</v>
      </c>
      <c r="D3490" s="4" t="s">
        <v>6</v>
      </c>
    </row>
    <row r="3491" spans="1:9">
      <c r="A3491" t="n">
        <v>25255</v>
      </c>
      <c r="B3491" s="22" t="n">
        <v>70</v>
      </c>
      <c r="C3491" s="7" t="s">
        <v>68</v>
      </c>
      <c r="D3491" s="7" t="s">
        <v>61</v>
      </c>
    </row>
    <row r="3492" spans="1:9">
      <c r="A3492" t="s">
        <v>4</v>
      </c>
      <c r="B3492" s="4" t="s">
        <v>5</v>
      </c>
      <c r="C3492" s="4" t="s">
        <v>13</v>
      </c>
      <c r="D3492" s="4" t="s">
        <v>6</v>
      </c>
      <c r="E3492" s="4" t="s">
        <v>10</v>
      </c>
    </row>
    <row r="3493" spans="1:9">
      <c r="A3493" t="n">
        <v>25268</v>
      </c>
      <c r="B3493" s="25" t="n">
        <v>94</v>
      </c>
      <c r="C3493" s="7" t="n">
        <v>1</v>
      </c>
      <c r="D3493" s="7" t="s">
        <v>68</v>
      </c>
      <c r="E3493" s="7" t="n">
        <v>1</v>
      </c>
    </row>
    <row r="3494" spans="1:9">
      <c r="A3494" t="s">
        <v>4</v>
      </c>
      <c r="B3494" s="4" t="s">
        <v>5</v>
      </c>
      <c r="C3494" s="4" t="s">
        <v>13</v>
      </c>
      <c r="D3494" s="4" t="s">
        <v>6</v>
      </c>
      <c r="E3494" s="4" t="s">
        <v>10</v>
      </c>
    </row>
    <row r="3495" spans="1:9">
      <c r="A3495" t="n">
        <v>25279</v>
      </c>
      <c r="B3495" s="25" t="n">
        <v>94</v>
      </c>
      <c r="C3495" s="7" t="n">
        <v>1</v>
      </c>
      <c r="D3495" s="7" t="s">
        <v>68</v>
      </c>
      <c r="E3495" s="7" t="n">
        <v>2</v>
      </c>
    </row>
    <row r="3496" spans="1:9">
      <c r="A3496" t="s">
        <v>4</v>
      </c>
      <c r="B3496" s="4" t="s">
        <v>5</v>
      </c>
      <c r="C3496" s="4" t="s">
        <v>13</v>
      </c>
      <c r="D3496" s="4" t="s">
        <v>6</v>
      </c>
      <c r="E3496" s="4" t="s">
        <v>10</v>
      </c>
    </row>
    <row r="3497" spans="1:9">
      <c r="A3497" t="n">
        <v>25290</v>
      </c>
      <c r="B3497" s="25" t="n">
        <v>94</v>
      </c>
      <c r="C3497" s="7" t="n">
        <v>0</v>
      </c>
      <c r="D3497" s="7" t="s">
        <v>68</v>
      </c>
      <c r="E3497" s="7" t="n">
        <v>4</v>
      </c>
    </row>
    <row r="3498" spans="1:9">
      <c r="A3498" t="s">
        <v>4</v>
      </c>
      <c r="B3498" s="4" t="s">
        <v>5</v>
      </c>
      <c r="C3498" s="4" t="s">
        <v>13</v>
      </c>
      <c r="D3498" s="4" t="s">
        <v>10</v>
      </c>
      <c r="E3498" s="4" t="s">
        <v>10</v>
      </c>
      <c r="F3498" s="4" t="s">
        <v>9</v>
      </c>
    </row>
    <row r="3499" spans="1:9">
      <c r="A3499" t="n">
        <v>25301</v>
      </c>
      <c r="B3499" s="81" t="n">
        <v>84</v>
      </c>
      <c r="C3499" s="7" t="n">
        <v>0</v>
      </c>
      <c r="D3499" s="7" t="n">
        <v>2</v>
      </c>
      <c r="E3499" s="7" t="n">
        <v>0</v>
      </c>
      <c r="F3499" s="7" t="n">
        <v>1045220557</v>
      </c>
    </row>
    <row r="3500" spans="1:9">
      <c r="A3500" t="s">
        <v>4</v>
      </c>
      <c r="B3500" s="4" t="s">
        <v>5</v>
      </c>
      <c r="C3500" s="4" t="s">
        <v>13</v>
      </c>
      <c r="D3500" s="4" t="s">
        <v>10</v>
      </c>
      <c r="E3500" s="4" t="s">
        <v>10</v>
      </c>
      <c r="F3500" s="4" t="s">
        <v>10</v>
      </c>
      <c r="G3500" s="4" t="s">
        <v>10</v>
      </c>
      <c r="H3500" s="4" t="s">
        <v>10</v>
      </c>
      <c r="I3500" s="4" t="s">
        <v>6</v>
      </c>
      <c r="J3500" s="4" t="s">
        <v>29</v>
      </c>
      <c r="K3500" s="4" t="s">
        <v>29</v>
      </c>
      <c r="L3500" s="4" t="s">
        <v>29</v>
      </c>
      <c r="M3500" s="4" t="s">
        <v>9</v>
      </c>
      <c r="N3500" s="4" t="s">
        <v>9</v>
      </c>
      <c r="O3500" s="4" t="s">
        <v>29</v>
      </c>
      <c r="P3500" s="4" t="s">
        <v>29</v>
      </c>
      <c r="Q3500" s="4" t="s">
        <v>29</v>
      </c>
      <c r="R3500" s="4" t="s">
        <v>29</v>
      </c>
      <c r="S3500" s="4" t="s">
        <v>13</v>
      </c>
    </row>
    <row r="3501" spans="1:9">
      <c r="A3501" t="n">
        <v>25311</v>
      </c>
      <c r="B3501" s="14" t="n">
        <v>39</v>
      </c>
      <c r="C3501" s="7" t="n">
        <v>12</v>
      </c>
      <c r="D3501" s="7" t="n">
        <v>65533</v>
      </c>
      <c r="E3501" s="7" t="n">
        <v>203</v>
      </c>
      <c r="F3501" s="7" t="n">
        <v>0</v>
      </c>
      <c r="G3501" s="7" t="n">
        <v>7032</v>
      </c>
      <c r="H3501" s="7" t="n">
        <v>3</v>
      </c>
      <c r="I3501" s="7" t="s">
        <v>154</v>
      </c>
      <c r="J3501" s="7" t="n">
        <v>0</v>
      </c>
      <c r="K3501" s="7" t="n">
        <v>0</v>
      </c>
      <c r="L3501" s="7" t="n">
        <v>0</v>
      </c>
      <c r="M3501" s="7" t="n">
        <v>0</v>
      </c>
      <c r="N3501" s="7" t="n">
        <v>0</v>
      </c>
      <c r="O3501" s="7" t="n">
        <v>0</v>
      </c>
      <c r="P3501" s="7" t="n">
        <v>1</v>
      </c>
      <c r="Q3501" s="7" t="n">
        <v>1</v>
      </c>
      <c r="R3501" s="7" t="n">
        <v>1</v>
      </c>
      <c r="S3501" s="7" t="n">
        <v>103</v>
      </c>
    </row>
    <row r="3502" spans="1:9">
      <c r="A3502" t="s">
        <v>4</v>
      </c>
      <c r="B3502" s="4" t="s">
        <v>5</v>
      </c>
      <c r="C3502" s="4" t="s">
        <v>13</v>
      </c>
      <c r="D3502" s="4" t="s">
        <v>10</v>
      </c>
      <c r="E3502" s="4" t="s">
        <v>29</v>
      </c>
    </row>
    <row r="3503" spans="1:9">
      <c r="A3503" t="n">
        <v>25372</v>
      </c>
      <c r="B3503" s="37" t="n">
        <v>58</v>
      </c>
      <c r="C3503" s="7" t="n">
        <v>100</v>
      </c>
      <c r="D3503" s="7" t="n">
        <v>1000</v>
      </c>
      <c r="E3503" s="7" t="n">
        <v>1</v>
      </c>
    </row>
    <row r="3504" spans="1:9">
      <c r="A3504" t="s">
        <v>4</v>
      </c>
      <c r="B3504" s="4" t="s">
        <v>5</v>
      </c>
      <c r="C3504" s="4" t="s">
        <v>13</v>
      </c>
      <c r="D3504" s="4" t="s">
        <v>10</v>
      </c>
      <c r="E3504" s="4" t="s">
        <v>29</v>
      </c>
      <c r="F3504" s="4" t="s">
        <v>10</v>
      </c>
      <c r="G3504" s="4" t="s">
        <v>9</v>
      </c>
      <c r="H3504" s="4" t="s">
        <v>9</v>
      </c>
      <c r="I3504" s="4" t="s">
        <v>10</v>
      </c>
      <c r="J3504" s="4" t="s">
        <v>10</v>
      </c>
      <c r="K3504" s="4" t="s">
        <v>9</v>
      </c>
      <c r="L3504" s="4" t="s">
        <v>9</v>
      </c>
      <c r="M3504" s="4" t="s">
        <v>9</v>
      </c>
      <c r="N3504" s="4" t="s">
        <v>9</v>
      </c>
      <c r="O3504" s="4" t="s">
        <v>6</v>
      </c>
    </row>
    <row r="3505" spans="1:19">
      <c r="A3505" t="n">
        <v>25380</v>
      </c>
      <c r="B3505" s="16" t="n">
        <v>50</v>
      </c>
      <c r="C3505" s="7" t="n">
        <v>0</v>
      </c>
      <c r="D3505" s="7" t="n">
        <v>8120</v>
      </c>
      <c r="E3505" s="7" t="n">
        <v>0.800000011920929</v>
      </c>
      <c r="F3505" s="7" t="n">
        <v>2000</v>
      </c>
      <c r="G3505" s="7" t="n">
        <v>0</v>
      </c>
      <c r="H3505" s="7" t="n">
        <v>1077936128</v>
      </c>
      <c r="I3505" s="7" t="n">
        <v>1</v>
      </c>
      <c r="J3505" s="7" t="n">
        <v>7032</v>
      </c>
      <c r="K3505" s="7" t="n">
        <v>0</v>
      </c>
      <c r="L3505" s="7" t="n">
        <v>0</v>
      </c>
      <c r="M3505" s="7" t="n">
        <v>0</v>
      </c>
      <c r="N3505" s="7" t="n">
        <v>1084227584</v>
      </c>
      <c r="O3505" s="7" t="s">
        <v>12</v>
      </c>
    </row>
    <row r="3506" spans="1:19">
      <c r="A3506" t="s">
        <v>4</v>
      </c>
      <c r="B3506" s="4" t="s">
        <v>5</v>
      </c>
      <c r="C3506" s="4" t="s">
        <v>13</v>
      </c>
      <c r="D3506" s="4" t="s">
        <v>10</v>
      </c>
    </row>
    <row r="3507" spans="1:19">
      <c r="A3507" t="n">
        <v>25419</v>
      </c>
      <c r="B3507" s="37" t="n">
        <v>58</v>
      </c>
      <c r="C3507" s="7" t="n">
        <v>255</v>
      </c>
      <c r="D3507" s="7" t="n">
        <v>0</v>
      </c>
    </row>
    <row r="3508" spans="1:19">
      <c r="A3508" t="s">
        <v>4</v>
      </c>
      <c r="B3508" s="4" t="s">
        <v>5</v>
      </c>
      <c r="C3508" s="4" t="s">
        <v>13</v>
      </c>
      <c r="D3508" s="4" t="s">
        <v>10</v>
      </c>
    </row>
    <row r="3509" spans="1:19">
      <c r="A3509" t="n">
        <v>25423</v>
      </c>
      <c r="B3509" s="52" t="n">
        <v>45</v>
      </c>
      <c r="C3509" s="7" t="n">
        <v>7</v>
      </c>
      <c r="D3509" s="7" t="n">
        <v>255</v>
      </c>
    </row>
    <row r="3510" spans="1:19">
      <c r="A3510" t="s">
        <v>4</v>
      </c>
      <c r="B3510" s="4" t="s">
        <v>5</v>
      </c>
      <c r="C3510" s="4" t="s">
        <v>13</v>
      </c>
      <c r="D3510" s="4" t="s">
        <v>10</v>
      </c>
      <c r="E3510" s="4" t="s">
        <v>29</v>
      </c>
    </row>
    <row r="3511" spans="1:19">
      <c r="A3511" t="n">
        <v>25427</v>
      </c>
      <c r="B3511" s="37" t="n">
        <v>58</v>
      </c>
      <c r="C3511" s="7" t="n">
        <v>101</v>
      </c>
      <c r="D3511" s="7" t="n">
        <v>300</v>
      </c>
      <c r="E3511" s="7" t="n">
        <v>1</v>
      </c>
    </row>
    <row r="3512" spans="1:19">
      <c r="A3512" t="s">
        <v>4</v>
      </c>
      <c r="B3512" s="4" t="s">
        <v>5</v>
      </c>
      <c r="C3512" s="4" t="s">
        <v>13</v>
      </c>
      <c r="D3512" s="4" t="s">
        <v>10</v>
      </c>
    </row>
    <row r="3513" spans="1:19">
      <c r="A3513" t="n">
        <v>25435</v>
      </c>
      <c r="B3513" s="37" t="n">
        <v>58</v>
      </c>
      <c r="C3513" s="7" t="n">
        <v>254</v>
      </c>
      <c r="D3513" s="7" t="n">
        <v>0</v>
      </c>
    </row>
    <row r="3514" spans="1:19">
      <c r="A3514" t="s">
        <v>4</v>
      </c>
      <c r="B3514" s="4" t="s">
        <v>5</v>
      </c>
      <c r="C3514" s="4" t="s">
        <v>13</v>
      </c>
      <c r="D3514" s="4" t="s">
        <v>6</v>
      </c>
      <c r="E3514" s="4" t="s">
        <v>10</v>
      </c>
    </row>
    <row r="3515" spans="1:19">
      <c r="A3515" t="n">
        <v>25439</v>
      </c>
      <c r="B3515" s="25" t="n">
        <v>94</v>
      </c>
      <c r="C3515" s="7" t="n">
        <v>0</v>
      </c>
      <c r="D3515" s="7" t="s">
        <v>68</v>
      </c>
      <c r="E3515" s="7" t="n">
        <v>1</v>
      </c>
    </row>
    <row r="3516" spans="1:19">
      <c r="A3516" t="s">
        <v>4</v>
      </c>
      <c r="B3516" s="4" t="s">
        <v>5</v>
      </c>
      <c r="C3516" s="4" t="s">
        <v>13</v>
      </c>
      <c r="D3516" s="4" t="s">
        <v>6</v>
      </c>
      <c r="E3516" s="4" t="s">
        <v>10</v>
      </c>
    </row>
    <row r="3517" spans="1:19">
      <c r="A3517" t="n">
        <v>25450</v>
      </c>
      <c r="B3517" s="25" t="n">
        <v>94</v>
      </c>
      <c r="C3517" s="7" t="n">
        <v>0</v>
      </c>
      <c r="D3517" s="7" t="s">
        <v>68</v>
      </c>
      <c r="E3517" s="7" t="n">
        <v>2</v>
      </c>
    </row>
    <row r="3518" spans="1:19">
      <c r="A3518" t="s">
        <v>4</v>
      </c>
      <c r="B3518" s="4" t="s">
        <v>5</v>
      </c>
      <c r="C3518" s="4" t="s">
        <v>13</v>
      </c>
      <c r="D3518" s="4" t="s">
        <v>6</v>
      </c>
      <c r="E3518" s="4" t="s">
        <v>10</v>
      </c>
    </row>
    <row r="3519" spans="1:19">
      <c r="A3519" t="n">
        <v>25461</v>
      </c>
      <c r="B3519" s="25" t="n">
        <v>94</v>
      </c>
      <c r="C3519" s="7" t="n">
        <v>1</v>
      </c>
      <c r="D3519" s="7" t="s">
        <v>68</v>
      </c>
      <c r="E3519" s="7" t="n">
        <v>4</v>
      </c>
    </row>
    <row r="3520" spans="1:19">
      <c r="A3520" t="s">
        <v>4</v>
      </c>
      <c r="B3520" s="4" t="s">
        <v>5</v>
      </c>
      <c r="C3520" s="4" t="s">
        <v>13</v>
      </c>
    </row>
    <row r="3521" spans="1:15">
      <c r="A3521" t="n">
        <v>25472</v>
      </c>
      <c r="B3521" s="52" t="n">
        <v>45</v>
      </c>
      <c r="C3521" s="7" t="n">
        <v>0</v>
      </c>
    </row>
    <row r="3522" spans="1:15">
      <c r="A3522" t="s">
        <v>4</v>
      </c>
      <c r="B3522" s="4" t="s">
        <v>5</v>
      </c>
      <c r="C3522" s="4" t="s">
        <v>13</v>
      </c>
      <c r="D3522" s="4" t="s">
        <v>13</v>
      </c>
      <c r="E3522" s="4" t="s">
        <v>29</v>
      </c>
      <c r="F3522" s="4" t="s">
        <v>29</v>
      </c>
      <c r="G3522" s="4" t="s">
        <v>29</v>
      </c>
      <c r="H3522" s="4" t="s">
        <v>10</v>
      </c>
    </row>
    <row r="3523" spans="1:15">
      <c r="A3523" t="n">
        <v>25474</v>
      </c>
      <c r="B3523" s="52" t="n">
        <v>45</v>
      </c>
      <c r="C3523" s="7" t="n">
        <v>2</v>
      </c>
      <c r="D3523" s="7" t="n">
        <v>3</v>
      </c>
      <c r="E3523" s="7" t="n">
        <v>-7.94999980926514</v>
      </c>
      <c r="F3523" s="7" t="n">
        <v>14.4499998092651</v>
      </c>
      <c r="G3523" s="7" t="n">
        <v>-175</v>
      </c>
      <c r="H3523" s="7" t="n">
        <v>0</v>
      </c>
    </row>
    <row r="3524" spans="1:15">
      <c r="A3524" t="s">
        <v>4</v>
      </c>
      <c r="B3524" s="4" t="s">
        <v>5</v>
      </c>
      <c r="C3524" s="4" t="s">
        <v>13</v>
      </c>
      <c r="D3524" s="4" t="s">
        <v>13</v>
      </c>
      <c r="E3524" s="4" t="s">
        <v>29</v>
      </c>
      <c r="F3524" s="4" t="s">
        <v>29</v>
      </c>
      <c r="G3524" s="4" t="s">
        <v>29</v>
      </c>
      <c r="H3524" s="4" t="s">
        <v>10</v>
      </c>
      <c r="I3524" s="4" t="s">
        <v>13</v>
      </c>
    </row>
    <row r="3525" spans="1:15">
      <c r="A3525" t="n">
        <v>25491</v>
      </c>
      <c r="B3525" s="52" t="n">
        <v>45</v>
      </c>
      <c r="C3525" s="7" t="n">
        <v>4</v>
      </c>
      <c r="D3525" s="7" t="n">
        <v>3</v>
      </c>
      <c r="E3525" s="7" t="n">
        <v>15</v>
      </c>
      <c r="F3525" s="7" t="n">
        <v>-20</v>
      </c>
      <c r="G3525" s="7" t="n">
        <v>0</v>
      </c>
      <c r="H3525" s="7" t="n">
        <v>0</v>
      </c>
      <c r="I3525" s="7" t="n">
        <v>0</v>
      </c>
    </row>
    <row r="3526" spans="1:15">
      <c r="A3526" t="s">
        <v>4</v>
      </c>
      <c r="B3526" s="4" t="s">
        <v>5</v>
      </c>
      <c r="C3526" s="4" t="s">
        <v>13</v>
      </c>
      <c r="D3526" s="4" t="s">
        <v>13</v>
      </c>
      <c r="E3526" s="4" t="s">
        <v>29</v>
      </c>
      <c r="F3526" s="4" t="s">
        <v>10</v>
      </c>
    </row>
    <row r="3527" spans="1:15">
      <c r="A3527" t="n">
        <v>25509</v>
      </c>
      <c r="B3527" s="52" t="n">
        <v>45</v>
      </c>
      <c r="C3527" s="7" t="n">
        <v>5</v>
      </c>
      <c r="D3527" s="7" t="n">
        <v>3</v>
      </c>
      <c r="E3527" s="7" t="n">
        <v>6.19999980926514</v>
      </c>
      <c r="F3527" s="7" t="n">
        <v>0</v>
      </c>
    </row>
    <row r="3528" spans="1:15">
      <c r="A3528" t="s">
        <v>4</v>
      </c>
      <c r="B3528" s="4" t="s">
        <v>5</v>
      </c>
      <c r="C3528" s="4" t="s">
        <v>13</v>
      </c>
      <c r="D3528" s="4" t="s">
        <v>13</v>
      </c>
      <c r="E3528" s="4" t="s">
        <v>29</v>
      </c>
      <c r="F3528" s="4" t="s">
        <v>10</v>
      </c>
    </row>
    <row r="3529" spans="1:15">
      <c r="A3529" t="n">
        <v>25518</v>
      </c>
      <c r="B3529" s="52" t="n">
        <v>45</v>
      </c>
      <c r="C3529" s="7" t="n">
        <v>11</v>
      </c>
      <c r="D3529" s="7" t="n">
        <v>3</v>
      </c>
      <c r="E3529" s="7" t="n">
        <v>38</v>
      </c>
      <c r="F3529" s="7" t="n">
        <v>0</v>
      </c>
    </row>
    <row r="3530" spans="1:15">
      <c r="A3530" t="s">
        <v>4</v>
      </c>
      <c r="B3530" s="4" t="s">
        <v>5</v>
      </c>
      <c r="C3530" s="4" t="s">
        <v>13</v>
      </c>
      <c r="D3530" s="4" t="s">
        <v>13</v>
      </c>
      <c r="E3530" s="4" t="s">
        <v>29</v>
      </c>
      <c r="F3530" s="4" t="s">
        <v>10</v>
      </c>
    </row>
    <row r="3531" spans="1:15">
      <c r="A3531" t="n">
        <v>25527</v>
      </c>
      <c r="B3531" s="52" t="n">
        <v>45</v>
      </c>
      <c r="C3531" s="7" t="n">
        <v>5</v>
      </c>
      <c r="D3531" s="7" t="n">
        <v>3</v>
      </c>
      <c r="E3531" s="7" t="n">
        <v>5.90000009536743</v>
      </c>
      <c r="F3531" s="7" t="n">
        <v>3000</v>
      </c>
    </row>
    <row r="3532" spans="1:15">
      <c r="A3532" t="s">
        <v>4</v>
      </c>
      <c r="B3532" s="4" t="s">
        <v>5</v>
      </c>
      <c r="C3532" s="4" t="s">
        <v>13</v>
      </c>
      <c r="D3532" s="4" t="s">
        <v>10</v>
      </c>
    </row>
    <row r="3533" spans="1:15">
      <c r="A3533" t="n">
        <v>25536</v>
      </c>
      <c r="B3533" s="37" t="n">
        <v>58</v>
      </c>
      <c r="C3533" s="7" t="n">
        <v>255</v>
      </c>
      <c r="D3533" s="7" t="n">
        <v>0</v>
      </c>
    </row>
    <row r="3534" spans="1:15">
      <c r="A3534" t="s">
        <v>4</v>
      </c>
      <c r="B3534" s="4" t="s">
        <v>5</v>
      </c>
      <c r="C3534" s="4" t="s">
        <v>13</v>
      </c>
      <c r="D3534" s="4" t="s">
        <v>10</v>
      </c>
      <c r="E3534" s="4" t="s">
        <v>29</v>
      </c>
      <c r="F3534" s="4" t="s">
        <v>10</v>
      </c>
      <c r="G3534" s="4" t="s">
        <v>9</v>
      </c>
      <c r="H3534" s="4" t="s">
        <v>9</v>
      </c>
      <c r="I3534" s="4" t="s">
        <v>10</v>
      </c>
      <c r="J3534" s="4" t="s">
        <v>10</v>
      </c>
      <c r="K3534" s="4" t="s">
        <v>9</v>
      </c>
      <c r="L3534" s="4" t="s">
        <v>9</v>
      </c>
      <c r="M3534" s="4" t="s">
        <v>9</v>
      </c>
      <c r="N3534" s="4" t="s">
        <v>9</v>
      </c>
      <c r="O3534" s="4" t="s">
        <v>6</v>
      </c>
    </row>
    <row r="3535" spans="1:15">
      <c r="A3535" t="n">
        <v>25540</v>
      </c>
      <c r="B3535" s="16" t="n">
        <v>50</v>
      </c>
      <c r="C3535" s="7" t="n">
        <v>0</v>
      </c>
      <c r="D3535" s="7" t="n">
        <v>5046</v>
      </c>
      <c r="E3535" s="7" t="n">
        <v>1</v>
      </c>
      <c r="F3535" s="7" t="n">
        <v>200</v>
      </c>
      <c r="G3535" s="7" t="n">
        <v>0</v>
      </c>
      <c r="H3535" s="7" t="n">
        <v>0</v>
      </c>
      <c r="I3535" s="7" t="n">
        <v>0</v>
      </c>
      <c r="J3535" s="7" t="n">
        <v>65533</v>
      </c>
      <c r="K3535" s="7" t="n">
        <v>0</v>
      </c>
      <c r="L3535" s="7" t="n">
        <v>0</v>
      </c>
      <c r="M3535" s="7" t="n">
        <v>0</v>
      </c>
      <c r="N3535" s="7" t="n">
        <v>0</v>
      </c>
      <c r="O3535" s="7" t="s">
        <v>12</v>
      </c>
    </row>
    <row r="3536" spans="1:15">
      <c r="A3536" t="s">
        <v>4</v>
      </c>
      <c r="B3536" s="4" t="s">
        <v>5</v>
      </c>
      <c r="C3536" s="4" t="s">
        <v>10</v>
      </c>
    </row>
    <row r="3537" spans="1:15">
      <c r="A3537" t="n">
        <v>25579</v>
      </c>
      <c r="B3537" s="41" t="n">
        <v>16</v>
      </c>
      <c r="C3537" s="7" t="n">
        <v>500</v>
      </c>
    </row>
    <row r="3538" spans="1:15">
      <c r="A3538" t="s">
        <v>4</v>
      </c>
      <c r="B3538" s="4" t="s">
        <v>5</v>
      </c>
      <c r="C3538" s="4" t="s">
        <v>13</v>
      </c>
      <c r="D3538" s="4" t="s">
        <v>10</v>
      </c>
      <c r="E3538" s="4" t="s">
        <v>10</v>
      </c>
      <c r="F3538" s="4" t="s">
        <v>10</v>
      </c>
      <c r="G3538" s="4" t="s">
        <v>10</v>
      </c>
      <c r="H3538" s="4" t="s">
        <v>10</v>
      </c>
      <c r="I3538" s="4" t="s">
        <v>6</v>
      </c>
      <c r="J3538" s="4" t="s">
        <v>29</v>
      </c>
      <c r="K3538" s="4" t="s">
        <v>29</v>
      </c>
      <c r="L3538" s="4" t="s">
        <v>29</v>
      </c>
      <c r="M3538" s="4" t="s">
        <v>9</v>
      </c>
      <c r="N3538" s="4" t="s">
        <v>9</v>
      </c>
      <c r="O3538" s="4" t="s">
        <v>29</v>
      </c>
      <c r="P3538" s="4" t="s">
        <v>29</v>
      </c>
      <c r="Q3538" s="4" t="s">
        <v>29</v>
      </c>
      <c r="R3538" s="4" t="s">
        <v>29</v>
      </c>
      <c r="S3538" s="4" t="s">
        <v>13</v>
      </c>
    </row>
    <row r="3539" spans="1:15">
      <c r="A3539" t="n">
        <v>25582</v>
      </c>
      <c r="B3539" s="14" t="n">
        <v>39</v>
      </c>
      <c r="C3539" s="7" t="n">
        <v>12</v>
      </c>
      <c r="D3539" s="7" t="n">
        <v>65533</v>
      </c>
      <c r="E3539" s="7" t="n">
        <v>204</v>
      </c>
      <c r="F3539" s="7" t="n">
        <v>0</v>
      </c>
      <c r="G3539" s="7" t="n">
        <v>65533</v>
      </c>
      <c r="H3539" s="7" t="n">
        <v>3</v>
      </c>
      <c r="I3539" s="7" t="s">
        <v>12</v>
      </c>
      <c r="J3539" s="7" t="n">
        <v>-8</v>
      </c>
      <c r="K3539" s="7" t="n">
        <v>14.5</v>
      </c>
      <c r="L3539" s="7" t="n">
        <v>-175</v>
      </c>
      <c r="M3539" s="7" t="n">
        <v>0</v>
      </c>
      <c r="N3539" s="7" t="n">
        <v>0</v>
      </c>
      <c r="O3539" s="7" t="n">
        <v>0</v>
      </c>
      <c r="P3539" s="7" t="n">
        <v>1</v>
      </c>
      <c r="Q3539" s="7" t="n">
        <v>1</v>
      </c>
      <c r="R3539" s="7" t="n">
        <v>1</v>
      </c>
      <c r="S3539" s="7" t="n">
        <v>104</v>
      </c>
    </row>
    <row r="3540" spans="1:15">
      <c r="A3540" t="s">
        <v>4</v>
      </c>
      <c r="B3540" s="4" t="s">
        <v>5</v>
      </c>
      <c r="C3540" s="4" t="s">
        <v>10</v>
      </c>
    </row>
    <row r="3541" spans="1:15">
      <c r="A3541" t="n">
        <v>25632</v>
      </c>
      <c r="B3541" s="41" t="n">
        <v>16</v>
      </c>
      <c r="C3541" s="7" t="n">
        <v>1000</v>
      </c>
    </row>
    <row r="3542" spans="1:15">
      <c r="A3542" t="s">
        <v>4</v>
      </c>
      <c r="B3542" s="4" t="s">
        <v>5</v>
      </c>
      <c r="C3542" s="4" t="s">
        <v>13</v>
      </c>
      <c r="D3542" s="4" t="s">
        <v>10</v>
      </c>
      <c r="E3542" s="4" t="s">
        <v>29</v>
      </c>
      <c r="F3542" s="4" t="s">
        <v>10</v>
      </c>
      <c r="G3542" s="4" t="s">
        <v>9</v>
      </c>
      <c r="H3542" s="4" t="s">
        <v>9</v>
      </c>
      <c r="I3542" s="4" t="s">
        <v>10</v>
      </c>
      <c r="J3542" s="4" t="s">
        <v>10</v>
      </c>
      <c r="K3542" s="4" t="s">
        <v>9</v>
      </c>
      <c r="L3542" s="4" t="s">
        <v>9</v>
      </c>
      <c r="M3542" s="4" t="s">
        <v>9</v>
      </c>
      <c r="N3542" s="4" t="s">
        <v>9</v>
      </c>
      <c r="O3542" s="4" t="s">
        <v>6</v>
      </c>
    </row>
    <row r="3543" spans="1:15">
      <c r="A3543" t="n">
        <v>25635</v>
      </c>
      <c r="B3543" s="16" t="n">
        <v>50</v>
      </c>
      <c r="C3543" s="7" t="n">
        <v>0</v>
      </c>
      <c r="D3543" s="7" t="n">
        <v>4482</v>
      </c>
      <c r="E3543" s="7" t="n">
        <v>0.600000023841858</v>
      </c>
      <c r="F3543" s="7" t="n">
        <v>300</v>
      </c>
      <c r="G3543" s="7" t="n">
        <v>0</v>
      </c>
      <c r="H3543" s="7" t="n">
        <v>0</v>
      </c>
      <c r="I3543" s="7" t="n">
        <v>0</v>
      </c>
      <c r="J3543" s="7" t="n">
        <v>65533</v>
      </c>
      <c r="K3543" s="7" t="n">
        <v>0</v>
      </c>
      <c r="L3543" s="7" t="n">
        <v>0</v>
      </c>
      <c r="M3543" s="7" t="n">
        <v>0</v>
      </c>
      <c r="N3543" s="7" t="n">
        <v>0</v>
      </c>
      <c r="O3543" s="7" t="s">
        <v>12</v>
      </c>
    </row>
    <row r="3544" spans="1:15">
      <c r="A3544" t="s">
        <v>4</v>
      </c>
      <c r="B3544" s="4" t="s">
        <v>5</v>
      </c>
      <c r="C3544" s="4" t="s">
        <v>10</v>
      </c>
    </row>
    <row r="3545" spans="1:15">
      <c r="A3545" t="n">
        <v>25674</v>
      </c>
      <c r="B3545" s="41" t="n">
        <v>16</v>
      </c>
      <c r="C3545" s="7" t="n">
        <v>1000</v>
      </c>
    </row>
    <row r="3546" spans="1:15">
      <c r="A3546" t="s">
        <v>4</v>
      </c>
      <c r="B3546" s="4" t="s">
        <v>5</v>
      </c>
      <c r="C3546" s="4" t="s">
        <v>13</v>
      </c>
      <c r="D3546" s="4" t="s">
        <v>10</v>
      </c>
      <c r="E3546" s="4" t="s">
        <v>10</v>
      </c>
    </row>
    <row r="3547" spans="1:15">
      <c r="A3547" t="n">
        <v>25677</v>
      </c>
      <c r="B3547" s="16" t="n">
        <v>50</v>
      </c>
      <c r="C3547" s="7" t="n">
        <v>1</v>
      </c>
      <c r="D3547" s="7" t="n">
        <v>5046</v>
      </c>
      <c r="E3547" s="7" t="n">
        <v>3000</v>
      </c>
    </row>
    <row r="3548" spans="1:15">
      <c r="A3548" t="s">
        <v>4</v>
      </c>
      <c r="B3548" s="4" t="s">
        <v>5</v>
      </c>
      <c r="C3548" s="4" t="s">
        <v>13</v>
      </c>
      <c r="D3548" s="4" t="s">
        <v>10</v>
      </c>
      <c r="E3548" s="4" t="s">
        <v>10</v>
      </c>
    </row>
    <row r="3549" spans="1:15">
      <c r="A3549" t="n">
        <v>25683</v>
      </c>
      <c r="B3549" s="16" t="n">
        <v>50</v>
      </c>
      <c r="C3549" s="7" t="n">
        <v>1</v>
      </c>
      <c r="D3549" s="7" t="n">
        <v>4482</v>
      </c>
      <c r="E3549" s="7" t="n">
        <v>2500</v>
      </c>
    </row>
    <row r="3550" spans="1:15">
      <c r="A3550" t="s">
        <v>4</v>
      </c>
      <c r="B3550" s="4" t="s">
        <v>5</v>
      </c>
      <c r="C3550" s="4" t="s">
        <v>10</v>
      </c>
    </row>
    <row r="3551" spans="1:15">
      <c r="A3551" t="n">
        <v>25689</v>
      </c>
      <c r="B3551" s="41" t="n">
        <v>16</v>
      </c>
      <c r="C3551" s="7" t="n">
        <v>2500</v>
      </c>
    </row>
    <row r="3552" spans="1:15">
      <c r="A3552" t="s">
        <v>4</v>
      </c>
      <c r="B3552" s="4" t="s">
        <v>5</v>
      </c>
      <c r="C3552" s="4" t="s">
        <v>13</v>
      </c>
      <c r="D3552" s="4" t="s">
        <v>13</v>
      </c>
      <c r="E3552" s="4" t="s">
        <v>29</v>
      </c>
      <c r="F3552" s="4" t="s">
        <v>10</v>
      </c>
    </row>
    <row r="3553" spans="1:19">
      <c r="A3553" t="n">
        <v>25692</v>
      </c>
      <c r="B3553" s="52" t="n">
        <v>45</v>
      </c>
      <c r="C3553" s="7" t="n">
        <v>5</v>
      </c>
      <c r="D3553" s="7" t="n">
        <v>3</v>
      </c>
      <c r="E3553" s="7" t="n">
        <v>10</v>
      </c>
      <c r="F3553" s="7" t="n">
        <v>7500</v>
      </c>
    </row>
    <row r="3554" spans="1:19">
      <c r="A3554" t="s">
        <v>4</v>
      </c>
      <c r="B3554" s="4" t="s">
        <v>5</v>
      </c>
      <c r="C3554" s="4" t="s">
        <v>29</v>
      </c>
    </row>
    <row r="3555" spans="1:19">
      <c r="A3555" t="n">
        <v>25701</v>
      </c>
      <c r="B3555" s="82" t="n">
        <v>68</v>
      </c>
      <c r="C3555" s="7" t="n">
        <v>0.5</v>
      </c>
    </row>
    <row r="3556" spans="1:19">
      <c r="A3556" t="s">
        <v>4</v>
      </c>
      <c r="B3556" s="4" t="s">
        <v>5</v>
      </c>
      <c r="C3556" s="4" t="s">
        <v>6</v>
      </c>
      <c r="D3556" s="4" t="s">
        <v>6</v>
      </c>
    </row>
    <row r="3557" spans="1:19">
      <c r="A3557" t="n">
        <v>25706</v>
      </c>
      <c r="B3557" s="22" t="n">
        <v>70</v>
      </c>
      <c r="C3557" s="7" t="s">
        <v>68</v>
      </c>
      <c r="D3557" s="7" t="s">
        <v>245</v>
      </c>
    </row>
    <row r="3558" spans="1:19">
      <c r="A3558" t="s">
        <v>4</v>
      </c>
      <c r="B3558" s="4" t="s">
        <v>5</v>
      </c>
      <c r="C3558" s="4" t="s">
        <v>13</v>
      </c>
      <c r="D3558" s="4" t="s">
        <v>10</v>
      </c>
      <c r="E3558" s="4" t="s">
        <v>10</v>
      </c>
      <c r="F3558" s="4" t="s">
        <v>10</v>
      </c>
      <c r="G3558" s="4" t="s">
        <v>10</v>
      </c>
      <c r="H3558" s="4" t="s">
        <v>10</v>
      </c>
      <c r="I3558" s="4" t="s">
        <v>6</v>
      </c>
      <c r="J3558" s="4" t="s">
        <v>29</v>
      </c>
      <c r="K3558" s="4" t="s">
        <v>29</v>
      </c>
      <c r="L3558" s="4" t="s">
        <v>29</v>
      </c>
      <c r="M3558" s="4" t="s">
        <v>9</v>
      </c>
      <c r="N3558" s="4" t="s">
        <v>9</v>
      </c>
      <c r="O3558" s="4" t="s">
        <v>29</v>
      </c>
      <c r="P3558" s="4" t="s">
        <v>29</v>
      </c>
      <c r="Q3558" s="4" t="s">
        <v>29</v>
      </c>
      <c r="R3558" s="4" t="s">
        <v>29</v>
      </c>
      <c r="S3558" s="4" t="s">
        <v>13</v>
      </c>
    </row>
    <row r="3559" spans="1:19">
      <c r="A3559" t="n">
        <v>25720</v>
      </c>
      <c r="B3559" s="14" t="n">
        <v>39</v>
      </c>
      <c r="C3559" s="7" t="n">
        <v>12</v>
      </c>
      <c r="D3559" s="7" t="n">
        <v>65533</v>
      </c>
      <c r="E3559" s="7" t="n">
        <v>205</v>
      </c>
      <c r="F3559" s="7" t="n">
        <v>0</v>
      </c>
      <c r="G3559" s="7" t="n">
        <v>65533</v>
      </c>
      <c r="H3559" s="7" t="n">
        <v>3</v>
      </c>
      <c r="I3559" s="7" t="s">
        <v>12</v>
      </c>
      <c r="J3559" s="7" t="n">
        <v>-8</v>
      </c>
      <c r="K3559" s="7" t="n">
        <v>12</v>
      </c>
      <c r="L3559" s="7" t="n">
        <v>-175</v>
      </c>
      <c r="M3559" s="7" t="n">
        <v>0</v>
      </c>
      <c r="N3559" s="7" t="n">
        <v>0</v>
      </c>
      <c r="O3559" s="7" t="n">
        <v>0</v>
      </c>
      <c r="P3559" s="7" t="n">
        <v>1</v>
      </c>
      <c r="Q3559" s="7" t="n">
        <v>1</v>
      </c>
      <c r="R3559" s="7" t="n">
        <v>1</v>
      </c>
      <c r="S3559" s="7" t="n">
        <v>105</v>
      </c>
    </row>
    <row r="3560" spans="1:19">
      <c r="A3560" t="s">
        <v>4</v>
      </c>
      <c r="B3560" s="4" t="s">
        <v>5</v>
      </c>
      <c r="C3560" s="4" t="s">
        <v>13</v>
      </c>
      <c r="D3560" s="4" t="s">
        <v>10</v>
      </c>
      <c r="E3560" s="4" t="s">
        <v>29</v>
      </c>
      <c r="F3560" s="4" t="s">
        <v>10</v>
      </c>
      <c r="G3560" s="4" t="s">
        <v>9</v>
      </c>
      <c r="H3560" s="4" t="s">
        <v>9</v>
      </c>
      <c r="I3560" s="4" t="s">
        <v>10</v>
      </c>
      <c r="J3560" s="4" t="s">
        <v>10</v>
      </c>
      <c r="K3560" s="4" t="s">
        <v>9</v>
      </c>
      <c r="L3560" s="4" t="s">
        <v>9</v>
      </c>
      <c r="M3560" s="4" t="s">
        <v>9</v>
      </c>
      <c r="N3560" s="4" t="s">
        <v>9</v>
      </c>
      <c r="O3560" s="4" t="s">
        <v>6</v>
      </c>
    </row>
    <row r="3561" spans="1:19">
      <c r="A3561" t="n">
        <v>25770</v>
      </c>
      <c r="B3561" s="16" t="n">
        <v>50</v>
      </c>
      <c r="C3561" s="7" t="n">
        <v>0</v>
      </c>
      <c r="D3561" s="7" t="n">
        <v>4538</v>
      </c>
      <c r="E3561" s="7" t="n">
        <v>0.600000023841858</v>
      </c>
      <c r="F3561" s="7" t="n">
        <v>1000</v>
      </c>
      <c r="G3561" s="7" t="n">
        <v>0</v>
      </c>
      <c r="H3561" s="7" t="n">
        <v>-1069547520</v>
      </c>
      <c r="I3561" s="7" t="n">
        <v>0</v>
      </c>
      <c r="J3561" s="7" t="n">
        <v>65533</v>
      </c>
      <c r="K3561" s="7" t="n">
        <v>0</v>
      </c>
      <c r="L3561" s="7" t="n">
        <v>0</v>
      </c>
      <c r="M3561" s="7" t="n">
        <v>0</v>
      </c>
      <c r="N3561" s="7" t="n">
        <v>0</v>
      </c>
      <c r="O3561" s="7" t="s">
        <v>12</v>
      </c>
    </row>
    <row r="3562" spans="1:19">
      <c r="A3562" t="s">
        <v>4</v>
      </c>
      <c r="B3562" s="4" t="s">
        <v>5</v>
      </c>
      <c r="C3562" s="4" t="s">
        <v>13</v>
      </c>
      <c r="D3562" s="4" t="s">
        <v>29</v>
      </c>
      <c r="E3562" s="4" t="s">
        <v>29</v>
      </c>
      <c r="F3562" s="4" t="s">
        <v>29</v>
      </c>
    </row>
    <row r="3563" spans="1:19">
      <c r="A3563" t="n">
        <v>25809</v>
      </c>
      <c r="B3563" s="52" t="n">
        <v>45</v>
      </c>
      <c r="C3563" s="7" t="n">
        <v>9</v>
      </c>
      <c r="D3563" s="7" t="n">
        <v>0.00999999977648258</v>
      </c>
      <c r="E3563" s="7" t="n">
        <v>0.00999999977648258</v>
      </c>
      <c r="F3563" s="7" t="n">
        <v>10</v>
      </c>
    </row>
    <row r="3564" spans="1:19">
      <c r="A3564" t="s">
        <v>4</v>
      </c>
      <c r="B3564" s="4" t="s">
        <v>5</v>
      </c>
      <c r="C3564" s="4" t="s">
        <v>10</v>
      </c>
    </row>
    <row r="3565" spans="1:19">
      <c r="A3565" t="n">
        <v>25823</v>
      </c>
      <c r="B3565" s="41" t="n">
        <v>16</v>
      </c>
      <c r="C3565" s="7" t="n">
        <v>2000</v>
      </c>
    </row>
    <row r="3566" spans="1:19">
      <c r="A3566" t="s">
        <v>4</v>
      </c>
      <c r="B3566" s="4" t="s">
        <v>5</v>
      </c>
      <c r="C3566" s="4" t="s">
        <v>13</v>
      </c>
      <c r="D3566" s="4" t="s">
        <v>29</v>
      </c>
      <c r="E3566" s="4" t="s">
        <v>29</v>
      </c>
      <c r="F3566" s="4" t="s">
        <v>29</v>
      </c>
    </row>
    <row r="3567" spans="1:19">
      <c r="A3567" t="n">
        <v>25826</v>
      </c>
      <c r="B3567" s="52" t="n">
        <v>45</v>
      </c>
      <c r="C3567" s="7" t="n">
        <v>9</v>
      </c>
      <c r="D3567" s="7" t="n">
        <v>0.0199999995529652</v>
      </c>
      <c r="E3567" s="7" t="n">
        <v>0.0199999995529652</v>
      </c>
      <c r="F3567" s="7" t="n">
        <v>0.5</v>
      </c>
    </row>
    <row r="3568" spans="1:19">
      <c r="A3568" t="s">
        <v>4</v>
      </c>
      <c r="B3568" s="4" t="s">
        <v>5</v>
      </c>
      <c r="C3568" s="4" t="s">
        <v>13</v>
      </c>
      <c r="D3568" s="4" t="s">
        <v>10</v>
      </c>
      <c r="E3568" s="4" t="s">
        <v>10</v>
      </c>
    </row>
    <row r="3569" spans="1:19">
      <c r="A3569" t="n">
        <v>25840</v>
      </c>
      <c r="B3569" s="16" t="n">
        <v>50</v>
      </c>
      <c r="C3569" s="7" t="n">
        <v>1</v>
      </c>
      <c r="D3569" s="7" t="n">
        <v>4538</v>
      </c>
      <c r="E3569" s="7" t="n">
        <v>1000</v>
      </c>
    </row>
    <row r="3570" spans="1:19">
      <c r="A3570" t="s">
        <v>4</v>
      </c>
      <c r="B3570" s="4" t="s">
        <v>5</v>
      </c>
      <c r="C3570" s="4" t="s">
        <v>10</v>
      </c>
    </row>
    <row r="3571" spans="1:19">
      <c r="A3571" t="n">
        <v>25846</v>
      </c>
      <c r="B3571" s="41" t="n">
        <v>16</v>
      </c>
      <c r="C3571" s="7" t="n">
        <v>1000</v>
      </c>
    </row>
    <row r="3572" spans="1:19">
      <c r="A3572" t="s">
        <v>4</v>
      </c>
      <c r="B3572" s="4" t="s">
        <v>5</v>
      </c>
      <c r="C3572" s="4" t="s">
        <v>29</v>
      </c>
    </row>
    <row r="3573" spans="1:19">
      <c r="A3573" t="n">
        <v>25849</v>
      </c>
      <c r="B3573" s="82" t="n">
        <v>68</v>
      </c>
      <c r="C3573" s="7" t="n">
        <v>1</v>
      </c>
    </row>
    <row r="3574" spans="1:19">
      <c r="A3574" t="s">
        <v>4</v>
      </c>
      <c r="B3574" s="4" t="s">
        <v>5</v>
      </c>
      <c r="C3574" s="4" t="s">
        <v>13</v>
      </c>
      <c r="D3574" s="4" t="s">
        <v>10</v>
      </c>
    </row>
    <row r="3575" spans="1:19">
      <c r="A3575" t="n">
        <v>25854</v>
      </c>
      <c r="B3575" s="52" t="n">
        <v>45</v>
      </c>
      <c r="C3575" s="7" t="n">
        <v>7</v>
      </c>
      <c r="D3575" s="7" t="n">
        <v>255</v>
      </c>
    </row>
    <row r="3576" spans="1:19">
      <c r="A3576" t="s">
        <v>4</v>
      </c>
      <c r="B3576" s="4" t="s">
        <v>5</v>
      </c>
      <c r="C3576" s="4" t="s">
        <v>13</v>
      </c>
      <c r="D3576" s="4" t="s">
        <v>10</v>
      </c>
      <c r="E3576" s="4" t="s">
        <v>10</v>
      </c>
      <c r="F3576" s="4" t="s">
        <v>9</v>
      </c>
    </row>
    <row r="3577" spans="1:19">
      <c r="A3577" t="n">
        <v>25858</v>
      </c>
      <c r="B3577" s="81" t="n">
        <v>84</v>
      </c>
      <c r="C3577" s="7" t="n">
        <v>1</v>
      </c>
      <c r="D3577" s="7" t="n">
        <v>0</v>
      </c>
      <c r="E3577" s="7" t="n">
        <v>500</v>
      </c>
      <c r="F3577" s="7" t="n">
        <v>0</v>
      </c>
    </row>
    <row r="3578" spans="1:19">
      <c r="A3578" t="s">
        <v>4</v>
      </c>
      <c r="B3578" s="4" t="s">
        <v>5</v>
      </c>
      <c r="C3578" s="4" t="s">
        <v>13</v>
      </c>
      <c r="D3578" s="4" t="s">
        <v>10</v>
      </c>
      <c r="E3578" s="4" t="s">
        <v>29</v>
      </c>
    </row>
    <row r="3579" spans="1:19">
      <c r="A3579" t="n">
        <v>25868</v>
      </c>
      <c r="B3579" s="37" t="n">
        <v>58</v>
      </c>
      <c r="C3579" s="7" t="n">
        <v>101</v>
      </c>
      <c r="D3579" s="7" t="n">
        <v>500</v>
      </c>
      <c r="E3579" s="7" t="n">
        <v>1</v>
      </c>
    </row>
    <row r="3580" spans="1:19">
      <c r="A3580" t="s">
        <v>4</v>
      </c>
      <c r="B3580" s="4" t="s">
        <v>5</v>
      </c>
      <c r="C3580" s="4" t="s">
        <v>13</v>
      </c>
      <c r="D3580" s="4" t="s">
        <v>10</v>
      </c>
    </row>
    <row r="3581" spans="1:19">
      <c r="A3581" t="n">
        <v>25876</v>
      </c>
      <c r="B3581" s="37" t="n">
        <v>58</v>
      </c>
      <c r="C3581" s="7" t="n">
        <v>254</v>
      </c>
      <c r="D3581" s="7" t="n">
        <v>0</v>
      </c>
    </row>
    <row r="3582" spans="1:19">
      <c r="A3582" t="s">
        <v>4</v>
      </c>
      <c r="B3582" s="4" t="s">
        <v>5</v>
      </c>
      <c r="C3582" s="4" t="s">
        <v>13</v>
      </c>
      <c r="D3582" s="4" t="s">
        <v>10</v>
      </c>
      <c r="E3582" s="4" t="s">
        <v>13</v>
      </c>
    </row>
    <row r="3583" spans="1:19">
      <c r="A3583" t="n">
        <v>25880</v>
      </c>
      <c r="B3583" s="14" t="n">
        <v>39</v>
      </c>
      <c r="C3583" s="7" t="n">
        <v>13</v>
      </c>
      <c r="D3583" s="7" t="n">
        <v>65533</v>
      </c>
      <c r="E3583" s="7" t="n">
        <v>103</v>
      </c>
    </row>
    <row r="3584" spans="1:19">
      <c r="A3584" t="s">
        <v>4</v>
      </c>
      <c r="B3584" s="4" t="s">
        <v>5</v>
      </c>
      <c r="C3584" s="4" t="s">
        <v>13</v>
      </c>
      <c r="D3584" s="4" t="s">
        <v>10</v>
      </c>
      <c r="E3584" s="4" t="s">
        <v>10</v>
      </c>
    </row>
    <row r="3585" spans="1:6">
      <c r="A3585" t="n">
        <v>25885</v>
      </c>
      <c r="B3585" s="16" t="n">
        <v>50</v>
      </c>
      <c r="C3585" s="7" t="n">
        <v>1</v>
      </c>
      <c r="D3585" s="7" t="n">
        <v>8120</v>
      </c>
      <c r="E3585" s="7" t="n">
        <v>1000</v>
      </c>
    </row>
    <row r="3586" spans="1:6">
      <c r="A3586" t="s">
        <v>4</v>
      </c>
      <c r="B3586" s="4" t="s">
        <v>5</v>
      </c>
      <c r="C3586" s="4" t="s">
        <v>13</v>
      </c>
      <c r="D3586" s="4" t="s">
        <v>10</v>
      </c>
    </row>
    <row r="3587" spans="1:6">
      <c r="A3587" t="n">
        <v>25891</v>
      </c>
      <c r="B3587" s="37" t="n">
        <v>58</v>
      </c>
      <c r="C3587" s="7" t="n">
        <v>255</v>
      </c>
      <c r="D3587" s="7" t="n">
        <v>0</v>
      </c>
    </row>
    <row r="3588" spans="1:6">
      <c r="A3588" t="s">
        <v>4</v>
      </c>
      <c r="B3588" s="4" t="s">
        <v>5</v>
      </c>
      <c r="C3588" s="4" t="s">
        <v>10</v>
      </c>
    </row>
    <row r="3589" spans="1:6">
      <c r="A3589" t="n">
        <v>25895</v>
      </c>
      <c r="B3589" s="41" t="n">
        <v>16</v>
      </c>
      <c r="C3589" s="7" t="n">
        <v>2000</v>
      </c>
    </row>
    <row r="3590" spans="1:6">
      <c r="A3590" t="s">
        <v>4</v>
      </c>
      <c r="B3590" s="4" t="s">
        <v>5</v>
      </c>
      <c r="C3590" s="4" t="s">
        <v>13</v>
      </c>
      <c r="D3590" s="4" t="s">
        <v>10</v>
      </c>
      <c r="E3590" s="4" t="s">
        <v>29</v>
      </c>
    </row>
    <row r="3591" spans="1:6">
      <c r="A3591" t="n">
        <v>25898</v>
      </c>
      <c r="B3591" s="37" t="n">
        <v>58</v>
      </c>
      <c r="C3591" s="7" t="n">
        <v>101</v>
      </c>
      <c r="D3591" s="7" t="n">
        <v>300</v>
      </c>
      <c r="E3591" s="7" t="n">
        <v>1</v>
      </c>
    </row>
    <row r="3592" spans="1:6">
      <c r="A3592" t="s">
        <v>4</v>
      </c>
      <c r="B3592" s="4" t="s">
        <v>5</v>
      </c>
      <c r="C3592" s="4" t="s">
        <v>13</v>
      </c>
      <c r="D3592" s="4" t="s">
        <v>10</v>
      </c>
    </row>
    <row r="3593" spans="1:6">
      <c r="A3593" t="n">
        <v>25906</v>
      </c>
      <c r="B3593" s="37" t="n">
        <v>58</v>
      </c>
      <c r="C3593" s="7" t="n">
        <v>254</v>
      </c>
      <c r="D3593" s="7" t="n">
        <v>0</v>
      </c>
    </row>
    <row r="3594" spans="1:6">
      <c r="A3594" t="s">
        <v>4</v>
      </c>
      <c r="B3594" s="4" t="s">
        <v>5</v>
      </c>
      <c r="C3594" s="4" t="s">
        <v>13</v>
      </c>
    </row>
    <row r="3595" spans="1:6">
      <c r="A3595" t="n">
        <v>25910</v>
      </c>
      <c r="B3595" s="52" t="n">
        <v>45</v>
      </c>
      <c r="C3595" s="7" t="n">
        <v>0</v>
      </c>
    </row>
    <row r="3596" spans="1:6">
      <c r="A3596" t="s">
        <v>4</v>
      </c>
      <c r="B3596" s="4" t="s">
        <v>5</v>
      </c>
      <c r="C3596" s="4" t="s">
        <v>13</v>
      </c>
      <c r="D3596" s="4" t="s">
        <v>13</v>
      </c>
      <c r="E3596" s="4" t="s">
        <v>29</v>
      </c>
      <c r="F3596" s="4" t="s">
        <v>29</v>
      </c>
      <c r="G3596" s="4" t="s">
        <v>29</v>
      </c>
      <c r="H3596" s="4" t="s">
        <v>10</v>
      </c>
    </row>
    <row r="3597" spans="1:6">
      <c r="A3597" t="n">
        <v>25912</v>
      </c>
      <c r="B3597" s="52" t="n">
        <v>45</v>
      </c>
      <c r="C3597" s="7" t="n">
        <v>2</v>
      </c>
      <c r="D3597" s="7" t="n">
        <v>3</v>
      </c>
      <c r="E3597" s="7" t="n">
        <v>-8.65999984741211</v>
      </c>
      <c r="F3597" s="7" t="n">
        <v>13.4899997711182</v>
      </c>
      <c r="G3597" s="7" t="n">
        <v>-172.149993896484</v>
      </c>
      <c r="H3597" s="7" t="n">
        <v>0</v>
      </c>
    </row>
    <row r="3598" spans="1:6">
      <c r="A3598" t="s">
        <v>4</v>
      </c>
      <c r="B3598" s="4" t="s">
        <v>5</v>
      </c>
      <c r="C3598" s="4" t="s">
        <v>13</v>
      </c>
      <c r="D3598" s="4" t="s">
        <v>13</v>
      </c>
      <c r="E3598" s="4" t="s">
        <v>29</v>
      </c>
      <c r="F3598" s="4" t="s">
        <v>29</v>
      </c>
      <c r="G3598" s="4" t="s">
        <v>29</v>
      </c>
      <c r="H3598" s="4" t="s">
        <v>10</v>
      </c>
      <c r="I3598" s="4" t="s">
        <v>13</v>
      </c>
    </row>
    <row r="3599" spans="1:6">
      <c r="A3599" t="n">
        <v>25929</v>
      </c>
      <c r="B3599" s="52" t="n">
        <v>45</v>
      </c>
      <c r="C3599" s="7" t="n">
        <v>4</v>
      </c>
      <c r="D3599" s="7" t="n">
        <v>3</v>
      </c>
      <c r="E3599" s="7" t="n">
        <v>1.88999998569489</v>
      </c>
      <c r="F3599" s="7" t="n">
        <v>325.339996337891</v>
      </c>
      <c r="G3599" s="7" t="n">
        <v>0</v>
      </c>
      <c r="H3599" s="7" t="n">
        <v>0</v>
      </c>
      <c r="I3599" s="7" t="n">
        <v>0</v>
      </c>
    </row>
    <row r="3600" spans="1:6">
      <c r="A3600" t="s">
        <v>4</v>
      </c>
      <c r="B3600" s="4" t="s">
        <v>5</v>
      </c>
      <c r="C3600" s="4" t="s">
        <v>13</v>
      </c>
      <c r="D3600" s="4" t="s">
        <v>13</v>
      </c>
      <c r="E3600" s="4" t="s">
        <v>29</v>
      </c>
      <c r="F3600" s="4" t="s">
        <v>10</v>
      </c>
    </row>
    <row r="3601" spans="1:9">
      <c r="A3601" t="n">
        <v>25947</v>
      </c>
      <c r="B3601" s="52" t="n">
        <v>45</v>
      </c>
      <c r="C3601" s="7" t="n">
        <v>5</v>
      </c>
      <c r="D3601" s="7" t="n">
        <v>3</v>
      </c>
      <c r="E3601" s="7" t="n">
        <v>5.09999990463257</v>
      </c>
      <c r="F3601" s="7" t="n">
        <v>0</v>
      </c>
    </row>
    <row r="3602" spans="1:9">
      <c r="A3602" t="s">
        <v>4</v>
      </c>
      <c r="B3602" s="4" t="s">
        <v>5</v>
      </c>
      <c r="C3602" s="4" t="s">
        <v>13</v>
      </c>
      <c r="D3602" s="4" t="s">
        <v>13</v>
      </c>
      <c r="E3602" s="4" t="s">
        <v>29</v>
      </c>
      <c r="F3602" s="4" t="s">
        <v>10</v>
      </c>
    </row>
    <row r="3603" spans="1:9">
      <c r="A3603" t="n">
        <v>25956</v>
      </c>
      <c r="B3603" s="52" t="n">
        <v>45</v>
      </c>
      <c r="C3603" s="7" t="n">
        <v>11</v>
      </c>
      <c r="D3603" s="7" t="n">
        <v>3</v>
      </c>
      <c r="E3603" s="7" t="n">
        <v>38</v>
      </c>
      <c r="F3603" s="7" t="n">
        <v>0</v>
      </c>
    </row>
    <row r="3604" spans="1:9">
      <c r="A3604" t="s">
        <v>4</v>
      </c>
      <c r="B3604" s="4" t="s">
        <v>5</v>
      </c>
      <c r="C3604" s="4" t="s">
        <v>13</v>
      </c>
      <c r="D3604" s="4" t="s">
        <v>10</v>
      </c>
    </row>
    <row r="3605" spans="1:9">
      <c r="A3605" t="n">
        <v>25965</v>
      </c>
      <c r="B3605" s="37" t="n">
        <v>58</v>
      </c>
      <c r="C3605" s="7" t="n">
        <v>255</v>
      </c>
      <c r="D3605" s="7" t="n">
        <v>0</v>
      </c>
    </row>
    <row r="3606" spans="1:9">
      <c r="A3606" t="s">
        <v>4</v>
      </c>
      <c r="B3606" s="4" t="s">
        <v>5</v>
      </c>
      <c r="C3606" s="4" t="s">
        <v>13</v>
      </c>
      <c r="D3606" s="4" t="s">
        <v>10</v>
      </c>
      <c r="E3606" s="4" t="s">
        <v>6</v>
      </c>
    </row>
    <row r="3607" spans="1:9">
      <c r="A3607" t="n">
        <v>25969</v>
      </c>
      <c r="B3607" s="53" t="n">
        <v>51</v>
      </c>
      <c r="C3607" s="7" t="n">
        <v>4</v>
      </c>
      <c r="D3607" s="7" t="n">
        <v>5</v>
      </c>
      <c r="E3607" s="7" t="s">
        <v>109</v>
      </c>
    </row>
    <row r="3608" spans="1:9">
      <c r="A3608" t="s">
        <v>4</v>
      </c>
      <c r="B3608" s="4" t="s">
        <v>5</v>
      </c>
      <c r="C3608" s="4" t="s">
        <v>10</v>
      </c>
    </row>
    <row r="3609" spans="1:9">
      <c r="A3609" t="n">
        <v>25982</v>
      </c>
      <c r="B3609" s="41" t="n">
        <v>16</v>
      </c>
      <c r="C3609" s="7" t="n">
        <v>0</v>
      </c>
    </row>
    <row r="3610" spans="1:9">
      <c r="A3610" t="s">
        <v>4</v>
      </c>
      <c r="B3610" s="4" t="s">
        <v>5</v>
      </c>
      <c r="C3610" s="4" t="s">
        <v>10</v>
      </c>
      <c r="D3610" s="4" t="s">
        <v>77</v>
      </c>
      <c r="E3610" s="4" t="s">
        <v>13</v>
      </c>
      <c r="F3610" s="4" t="s">
        <v>13</v>
      </c>
    </row>
    <row r="3611" spans="1:9">
      <c r="A3611" t="n">
        <v>25985</v>
      </c>
      <c r="B3611" s="54" t="n">
        <v>26</v>
      </c>
      <c r="C3611" s="7" t="n">
        <v>5</v>
      </c>
      <c r="D3611" s="7" t="s">
        <v>281</v>
      </c>
      <c r="E3611" s="7" t="n">
        <v>2</v>
      </c>
      <c r="F3611" s="7" t="n">
        <v>0</v>
      </c>
    </row>
    <row r="3612" spans="1:9">
      <c r="A3612" t="s">
        <v>4</v>
      </c>
      <c r="B3612" s="4" t="s">
        <v>5</v>
      </c>
    </row>
    <row r="3613" spans="1:9">
      <c r="A3613" t="n">
        <v>26028</v>
      </c>
      <c r="B3613" s="34" t="n">
        <v>28</v>
      </c>
    </row>
    <row r="3614" spans="1:9">
      <c r="A3614" t="s">
        <v>4</v>
      </c>
      <c r="B3614" s="4" t="s">
        <v>5</v>
      </c>
      <c r="C3614" s="4" t="s">
        <v>13</v>
      </c>
      <c r="D3614" s="4" t="s">
        <v>10</v>
      </c>
      <c r="E3614" s="4" t="s">
        <v>6</v>
      </c>
    </row>
    <row r="3615" spans="1:9">
      <c r="A3615" t="n">
        <v>26029</v>
      </c>
      <c r="B3615" s="53" t="n">
        <v>51</v>
      </c>
      <c r="C3615" s="7" t="n">
        <v>4</v>
      </c>
      <c r="D3615" s="7" t="n">
        <v>3</v>
      </c>
      <c r="E3615" s="7" t="s">
        <v>282</v>
      </c>
    </row>
    <row r="3616" spans="1:9">
      <c r="A3616" t="s">
        <v>4</v>
      </c>
      <c r="B3616" s="4" t="s">
        <v>5</v>
      </c>
      <c r="C3616" s="4" t="s">
        <v>10</v>
      </c>
    </row>
    <row r="3617" spans="1:6">
      <c r="A3617" t="n">
        <v>26042</v>
      </c>
      <c r="B3617" s="41" t="n">
        <v>16</v>
      </c>
      <c r="C3617" s="7" t="n">
        <v>0</v>
      </c>
    </row>
    <row r="3618" spans="1:6">
      <c r="A3618" t="s">
        <v>4</v>
      </c>
      <c r="B3618" s="4" t="s">
        <v>5</v>
      </c>
      <c r="C3618" s="4" t="s">
        <v>10</v>
      </c>
      <c r="D3618" s="4" t="s">
        <v>77</v>
      </c>
      <c r="E3618" s="4" t="s">
        <v>13</v>
      </c>
      <c r="F3618" s="4" t="s">
        <v>13</v>
      </c>
    </row>
    <row r="3619" spans="1:6">
      <c r="A3619" t="n">
        <v>26045</v>
      </c>
      <c r="B3619" s="54" t="n">
        <v>26</v>
      </c>
      <c r="C3619" s="7" t="n">
        <v>3</v>
      </c>
      <c r="D3619" s="7" t="s">
        <v>283</v>
      </c>
      <c r="E3619" s="7" t="n">
        <v>2</v>
      </c>
      <c r="F3619" s="7" t="n">
        <v>0</v>
      </c>
    </row>
    <row r="3620" spans="1:6">
      <c r="A3620" t="s">
        <v>4</v>
      </c>
      <c r="B3620" s="4" t="s">
        <v>5</v>
      </c>
    </row>
    <row r="3621" spans="1:6">
      <c r="A3621" t="n">
        <v>26108</v>
      </c>
      <c r="B3621" s="34" t="n">
        <v>28</v>
      </c>
    </row>
    <row r="3622" spans="1:6">
      <c r="A3622" t="s">
        <v>4</v>
      </c>
      <c r="B3622" s="4" t="s">
        <v>5</v>
      </c>
      <c r="C3622" s="4" t="s">
        <v>10</v>
      </c>
      <c r="D3622" s="4" t="s">
        <v>13</v>
      </c>
      <c r="E3622" s="4" t="s">
        <v>13</v>
      </c>
      <c r="F3622" s="4" t="s">
        <v>6</v>
      </c>
    </row>
    <row r="3623" spans="1:6">
      <c r="A3623" t="n">
        <v>26109</v>
      </c>
      <c r="B3623" s="27" t="n">
        <v>20</v>
      </c>
      <c r="C3623" s="7" t="n">
        <v>7032</v>
      </c>
      <c r="D3623" s="7" t="n">
        <v>2</v>
      </c>
      <c r="E3623" s="7" t="n">
        <v>10</v>
      </c>
      <c r="F3623" s="7" t="s">
        <v>195</v>
      </c>
    </row>
    <row r="3624" spans="1:6">
      <c r="A3624" t="s">
        <v>4</v>
      </c>
      <c r="B3624" s="4" t="s">
        <v>5</v>
      </c>
      <c r="C3624" s="4" t="s">
        <v>13</v>
      </c>
      <c r="D3624" s="4" t="s">
        <v>10</v>
      </c>
      <c r="E3624" s="4" t="s">
        <v>6</v>
      </c>
    </row>
    <row r="3625" spans="1:6">
      <c r="A3625" t="n">
        <v>26130</v>
      </c>
      <c r="B3625" s="53" t="n">
        <v>51</v>
      </c>
      <c r="C3625" s="7" t="n">
        <v>4</v>
      </c>
      <c r="D3625" s="7" t="n">
        <v>7032</v>
      </c>
      <c r="E3625" s="7" t="s">
        <v>109</v>
      </c>
    </row>
    <row r="3626" spans="1:6">
      <c r="A3626" t="s">
        <v>4</v>
      </c>
      <c r="B3626" s="4" t="s">
        <v>5</v>
      </c>
      <c r="C3626" s="4" t="s">
        <v>10</v>
      </c>
    </row>
    <row r="3627" spans="1:6">
      <c r="A3627" t="n">
        <v>26143</v>
      </c>
      <c r="B3627" s="41" t="n">
        <v>16</v>
      </c>
      <c r="C3627" s="7" t="n">
        <v>0</v>
      </c>
    </row>
    <row r="3628" spans="1:6">
      <c r="A3628" t="s">
        <v>4</v>
      </c>
      <c r="B3628" s="4" t="s">
        <v>5</v>
      </c>
      <c r="C3628" s="4" t="s">
        <v>10</v>
      </c>
      <c r="D3628" s="4" t="s">
        <v>77</v>
      </c>
      <c r="E3628" s="4" t="s">
        <v>13</v>
      </c>
      <c r="F3628" s="4" t="s">
        <v>13</v>
      </c>
    </row>
    <row r="3629" spans="1:6">
      <c r="A3629" t="n">
        <v>26146</v>
      </c>
      <c r="B3629" s="54" t="n">
        <v>26</v>
      </c>
      <c r="C3629" s="7" t="n">
        <v>7032</v>
      </c>
      <c r="D3629" s="7" t="s">
        <v>284</v>
      </c>
      <c r="E3629" s="7" t="n">
        <v>2</v>
      </c>
      <c r="F3629" s="7" t="n">
        <v>0</v>
      </c>
    </row>
    <row r="3630" spans="1:6">
      <c r="A3630" t="s">
        <v>4</v>
      </c>
      <c r="B3630" s="4" t="s">
        <v>5</v>
      </c>
    </row>
    <row r="3631" spans="1:6">
      <c r="A3631" t="n">
        <v>26233</v>
      </c>
      <c r="B3631" s="34" t="n">
        <v>28</v>
      </c>
    </row>
    <row r="3632" spans="1:6">
      <c r="A3632" t="s">
        <v>4</v>
      </c>
      <c r="B3632" s="4" t="s">
        <v>5</v>
      </c>
      <c r="C3632" s="4" t="s">
        <v>13</v>
      </c>
      <c r="D3632" s="4" t="s">
        <v>10</v>
      </c>
      <c r="E3632" s="4" t="s">
        <v>6</v>
      </c>
    </row>
    <row r="3633" spans="1:6">
      <c r="A3633" t="n">
        <v>26234</v>
      </c>
      <c r="B3633" s="53" t="n">
        <v>51</v>
      </c>
      <c r="C3633" s="7" t="n">
        <v>4</v>
      </c>
      <c r="D3633" s="7" t="n">
        <v>0</v>
      </c>
      <c r="E3633" s="7" t="s">
        <v>98</v>
      </c>
    </row>
    <row r="3634" spans="1:6">
      <c r="A3634" t="s">
        <v>4</v>
      </c>
      <c r="B3634" s="4" t="s">
        <v>5</v>
      </c>
      <c r="C3634" s="4" t="s">
        <v>10</v>
      </c>
    </row>
    <row r="3635" spans="1:6">
      <c r="A3635" t="n">
        <v>26247</v>
      </c>
      <c r="B3635" s="41" t="n">
        <v>16</v>
      </c>
      <c r="C3635" s="7" t="n">
        <v>0</v>
      </c>
    </row>
    <row r="3636" spans="1:6">
      <c r="A3636" t="s">
        <v>4</v>
      </c>
      <c r="B3636" s="4" t="s">
        <v>5</v>
      </c>
      <c r="C3636" s="4" t="s">
        <v>10</v>
      </c>
      <c r="D3636" s="4" t="s">
        <v>77</v>
      </c>
      <c r="E3636" s="4" t="s">
        <v>13</v>
      </c>
      <c r="F3636" s="4" t="s">
        <v>13</v>
      </c>
    </row>
    <row r="3637" spans="1:6">
      <c r="A3637" t="n">
        <v>26250</v>
      </c>
      <c r="B3637" s="54" t="n">
        <v>26</v>
      </c>
      <c r="C3637" s="7" t="n">
        <v>0</v>
      </c>
      <c r="D3637" s="7" t="s">
        <v>285</v>
      </c>
      <c r="E3637" s="7" t="n">
        <v>2</v>
      </c>
      <c r="F3637" s="7" t="n">
        <v>0</v>
      </c>
    </row>
    <row r="3638" spans="1:6">
      <c r="A3638" t="s">
        <v>4</v>
      </c>
      <c r="B3638" s="4" t="s">
        <v>5</v>
      </c>
    </row>
    <row r="3639" spans="1:6">
      <c r="A3639" t="n">
        <v>26369</v>
      </c>
      <c r="B3639" s="34" t="n">
        <v>28</v>
      </c>
    </row>
    <row r="3640" spans="1:6">
      <c r="A3640" t="s">
        <v>4</v>
      </c>
      <c r="B3640" s="4" t="s">
        <v>5</v>
      </c>
      <c r="C3640" s="4" t="s">
        <v>13</v>
      </c>
      <c r="D3640" s="4" t="s">
        <v>10</v>
      </c>
      <c r="E3640" s="4" t="s">
        <v>29</v>
      </c>
    </row>
    <row r="3641" spans="1:6">
      <c r="A3641" t="n">
        <v>26370</v>
      </c>
      <c r="B3641" s="37" t="n">
        <v>58</v>
      </c>
      <c r="C3641" s="7" t="n">
        <v>0</v>
      </c>
      <c r="D3641" s="7" t="n">
        <v>1000</v>
      </c>
      <c r="E3641" s="7" t="n">
        <v>1</v>
      </c>
    </row>
    <row r="3642" spans="1:6">
      <c r="A3642" t="s">
        <v>4</v>
      </c>
      <c r="B3642" s="4" t="s">
        <v>5</v>
      </c>
      <c r="C3642" s="4" t="s">
        <v>13</v>
      </c>
      <c r="D3642" s="4" t="s">
        <v>10</v>
      </c>
    </row>
    <row r="3643" spans="1:6">
      <c r="A3643" t="n">
        <v>26378</v>
      </c>
      <c r="B3643" s="37" t="n">
        <v>58</v>
      </c>
      <c r="C3643" s="7" t="n">
        <v>255</v>
      </c>
      <c r="D3643" s="7" t="n">
        <v>0</v>
      </c>
    </row>
    <row r="3644" spans="1:6">
      <c r="A3644" t="s">
        <v>4</v>
      </c>
      <c r="B3644" s="4" t="s">
        <v>5</v>
      </c>
      <c r="C3644" s="4" t="s">
        <v>13</v>
      </c>
      <c r="D3644" s="4" t="s">
        <v>10</v>
      </c>
      <c r="E3644" s="4" t="s">
        <v>13</v>
      </c>
    </row>
    <row r="3645" spans="1:6">
      <c r="A3645" t="n">
        <v>26382</v>
      </c>
      <c r="B3645" s="14" t="n">
        <v>39</v>
      </c>
      <c r="C3645" s="7" t="n">
        <v>11</v>
      </c>
      <c r="D3645" s="7" t="n">
        <v>65533</v>
      </c>
      <c r="E3645" s="7" t="n">
        <v>203</v>
      </c>
    </row>
    <row r="3646" spans="1:6">
      <c r="A3646" t="s">
        <v>4</v>
      </c>
      <c r="B3646" s="4" t="s">
        <v>5</v>
      </c>
      <c r="C3646" s="4" t="s">
        <v>13</v>
      </c>
      <c r="D3646" s="4" t="s">
        <v>10</v>
      </c>
      <c r="E3646" s="4" t="s">
        <v>13</v>
      </c>
    </row>
    <row r="3647" spans="1:6">
      <c r="A3647" t="n">
        <v>26387</v>
      </c>
      <c r="B3647" s="14" t="n">
        <v>39</v>
      </c>
      <c r="C3647" s="7" t="n">
        <v>11</v>
      </c>
      <c r="D3647" s="7" t="n">
        <v>65533</v>
      </c>
      <c r="E3647" s="7" t="n">
        <v>204</v>
      </c>
    </row>
    <row r="3648" spans="1:6">
      <c r="A3648" t="s">
        <v>4</v>
      </c>
      <c r="B3648" s="4" t="s">
        <v>5</v>
      </c>
      <c r="C3648" s="4" t="s">
        <v>13</v>
      </c>
      <c r="D3648" s="4" t="s">
        <v>10</v>
      </c>
      <c r="E3648" s="4" t="s">
        <v>13</v>
      </c>
    </row>
    <row r="3649" spans="1:6">
      <c r="A3649" t="n">
        <v>26392</v>
      </c>
      <c r="B3649" s="14" t="n">
        <v>39</v>
      </c>
      <c r="C3649" s="7" t="n">
        <v>11</v>
      </c>
      <c r="D3649" s="7" t="n">
        <v>65533</v>
      </c>
      <c r="E3649" s="7" t="n">
        <v>205</v>
      </c>
    </row>
    <row r="3650" spans="1:6">
      <c r="A3650" t="s">
        <v>4</v>
      </c>
      <c r="B3650" s="4" t="s">
        <v>5</v>
      </c>
      <c r="C3650" s="4" t="s">
        <v>10</v>
      </c>
    </row>
    <row r="3651" spans="1:6">
      <c r="A3651" t="n">
        <v>26397</v>
      </c>
      <c r="B3651" s="26" t="n">
        <v>12</v>
      </c>
      <c r="C3651" s="7" t="n">
        <v>9243</v>
      </c>
    </row>
    <row r="3652" spans="1:6">
      <c r="A3652" t="s">
        <v>4</v>
      </c>
      <c r="B3652" s="4" t="s">
        <v>5</v>
      </c>
      <c r="C3652" s="4" t="s">
        <v>10</v>
      </c>
      <c r="D3652" s="4" t="s">
        <v>13</v>
      </c>
      <c r="E3652" s="4" t="s">
        <v>10</v>
      </c>
    </row>
    <row r="3653" spans="1:6">
      <c r="A3653" t="n">
        <v>26400</v>
      </c>
      <c r="B3653" s="31" t="n">
        <v>104</v>
      </c>
      <c r="C3653" s="7" t="n">
        <v>125</v>
      </c>
      <c r="D3653" s="7" t="n">
        <v>1</v>
      </c>
      <c r="E3653" s="7" t="n">
        <v>2</v>
      </c>
    </row>
    <row r="3654" spans="1:6">
      <c r="A3654" t="s">
        <v>4</v>
      </c>
      <c r="B3654" s="4" t="s">
        <v>5</v>
      </c>
    </row>
    <row r="3655" spans="1:6">
      <c r="A3655" t="n">
        <v>26406</v>
      </c>
      <c r="B3655" s="5" t="n">
        <v>1</v>
      </c>
    </row>
    <row r="3656" spans="1:6">
      <c r="A3656" t="s">
        <v>4</v>
      </c>
      <c r="B3656" s="4" t="s">
        <v>5</v>
      </c>
      <c r="C3656" s="4" t="s">
        <v>10</v>
      </c>
    </row>
    <row r="3657" spans="1:6">
      <c r="A3657" t="n">
        <v>26407</v>
      </c>
      <c r="B3657" s="26" t="n">
        <v>12</v>
      </c>
      <c r="C3657" s="7" t="n">
        <v>9634</v>
      </c>
    </row>
    <row r="3658" spans="1:6">
      <c r="A3658" t="s">
        <v>4</v>
      </c>
      <c r="B3658" s="4" t="s">
        <v>5</v>
      </c>
      <c r="C3658" s="4" t="s">
        <v>10</v>
      </c>
    </row>
    <row r="3659" spans="1:6">
      <c r="A3659" t="n">
        <v>26410</v>
      </c>
      <c r="B3659" s="26" t="n">
        <v>12</v>
      </c>
      <c r="C3659" s="7" t="n">
        <v>9639</v>
      </c>
    </row>
    <row r="3660" spans="1:6">
      <c r="A3660" t="s">
        <v>4</v>
      </c>
      <c r="B3660" s="4" t="s">
        <v>5</v>
      </c>
      <c r="C3660" s="4" t="s">
        <v>10</v>
      </c>
    </row>
    <row r="3661" spans="1:6">
      <c r="A3661" t="n">
        <v>26413</v>
      </c>
      <c r="B3661" s="26" t="n">
        <v>12</v>
      </c>
      <c r="C3661" s="7" t="n">
        <v>9640</v>
      </c>
    </row>
    <row r="3662" spans="1:6">
      <c r="A3662" t="s">
        <v>4</v>
      </c>
      <c r="B3662" s="4" t="s">
        <v>5</v>
      </c>
      <c r="C3662" s="4" t="s">
        <v>10</v>
      </c>
    </row>
    <row r="3663" spans="1:6">
      <c r="A3663" t="n">
        <v>26416</v>
      </c>
      <c r="B3663" s="26" t="n">
        <v>12</v>
      </c>
      <c r="C3663" s="7" t="n">
        <v>9641</v>
      </c>
    </row>
    <row r="3664" spans="1:6">
      <c r="A3664" t="s">
        <v>4</v>
      </c>
      <c r="B3664" s="4" t="s">
        <v>5</v>
      </c>
      <c r="C3664" s="4" t="s">
        <v>10</v>
      </c>
    </row>
    <row r="3665" spans="1:5">
      <c r="A3665" t="n">
        <v>26419</v>
      </c>
      <c r="B3665" s="29" t="n">
        <v>13</v>
      </c>
      <c r="C3665" s="7" t="n">
        <v>6713</v>
      </c>
    </row>
    <row r="3666" spans="1:5">
      <c r="A3666" t="s">
        <v>4</v>
      </c>
      <c r="B3666" s="4" t="s">
        <v>5</v>
      </c>
      <c r="C3666" s="4" t="s">
        <v>6</v>
      </c>
      <c r="D3666" s="4" t="s">
        <v>6</v>
      </c>
    </row>
    <row r="3667" spans="1:5">
      <c r="A3667" t="n">
        <v>26422</v>
      </c>
      <c r="B3667" s="22" t="n">
        <v>70</v>
      </c>
      <c r="C3667" s="7" t="s">
        <v>68</v>
      </c>
      <c r="D3667" s="7" t="s">
        <v>69</v>
      </c>
    </row>
    <row r="3668" spans="1:5">
      <c r="A3668" t="s">
        <v>4</v>
      </c>
      <c r="B3668" s="4" t="s">
        <v>5</v>
      </c>
      <c r="C3668" s="4" t="s">
        <v>13</v>
      </c>
      <c r="D3668" s="4" t="s">
        <v>6</v>
      </c>
      <c r="E3668" s="4" t="s">
        <v>10</v>
      </c>
    </row>
    <row r="3669" spans="1:5">
      <c r="A3669" t="n">
        <v>26438</v>
      </c>
      <c r="B3669" s="25" t="n">
        <v>94</v>
      </c>
      <c r="C3669" s="7" t="n">
        <v>1</v>
      </c>
      <c r="D3669" s="7" t="s">
        <v>68</v>
      </c>
      <c r="E3669" s="7" t="n">
        <v>16</v>
      </c>
    </row>
    <row r="3670" spans="1:5">
      <c r="A3670" t="s">
        <v>4</v>
      </c>
      <c r="B3670" s="4" t="s">
        <v>5</v>
      </c>
      <c r="C3670" s="4" t="s">
        <v>13</v>
      </c>
      <c r="D3670" s="4" t="s">
        <v>6</v>
      </c>
      <c r="E3670" s="4" t="s">
        <v>10</v>
      </c>
    </row>
    <row r="3671" spans="1:5">
      <c r="A3671" t="n">
        <v>26449</v>
      </c>
      <c r="B3671" s="25" t="n">
        <v>94</v>
      </c>
      <c r="C3671" s="7" t="n">
        <v>0</v>
      </c>
      <c r="D3671" s="7" t="s">
        <v>68</v>
      </c>
      <c r="E3671" s="7" t="n">
        <v>512</v>
      </c>
    </row>
    <row r="3672" spans="1:5">
      <c r="A3672" t="s">
        <v>4</v>
      </c>
      <c r="B3672" s="4" t="s">
        <v>5</v>
      </c>
      <c r="C3672" s="4" t="s">
        <v>10</v>
      </c>
      <c r="D3672" s="4" t="s">
        <v>29</v>
      </c>
      <c r="E3672" s="4" t="s">
        <v>29</v>
      </c>
      <c r="F3672" s="4" t="s">
        <v>29</v>
      </c>
      <c r="G3672" s="4" t="s">
        <v>29</v>
      </c>
    </row>
    <row r="3673" spans="1:5">
      <c r="A3673" t="n">
        <v>26460</v>
      </c>
      <c r="B3673" s="58" t="n">
        <v>46</v>
      </c>
      <c r="C3673" s="7" t="n">
        <v>61456</v>
      </c>
      <c r="D3673" s="7" t="n">
        <v>-7.94999980926514</v>
      </c>
      <c r="E3673" s="7" t="n">
        <v>12</v>
      </c>
      <c r="F3673" s="7" t="n">
        <v>-171.600006103516</v>
      </c>
      <c r="G3673" s="7" t="n">
        <v>180</v>
      </c>
    </row>
    <row r="3674" spans="1:5">
      <c r="A3674" t="s">
        <v>4</v>
      </c>
      <c r="B3674" s="4" t="s">
        <v>5</v>
      </c>
      <c r="C3674" s="4" t="s">
        <v>13</v>
      </c>
      <c r="D3674" s="4" t="s">
        <v>13</v>
      </c>
      <c r="E3674" s="4" t="s">
        <v>29</v>
      </c>
      <c r="F3674" s="4" t="s">
        <v>29</v>
      </c>
      <c r="G3674" s="4" t="s">
        <v>29</v>
      </c>
      <c r="H3674" s="4" t="s">
        <v>10</v>
      </c>
      <c r="I3674" s="4" t="s">
        <v>13</v>
      </c>
    </row>
    <row r="3675" spans="1:5">
      <c r="A3675" t="n">
        <v>26479</v>
      </c>
      <c r="B3675" s="52" t="n">
        <v>45</v>
      </c>
      <c r="C3675" s="7" t="n">
        <v>4</v>
      </c>
      <c r="D3675" s="7" t="n">
        <v>3</v>
      </c>
      <c r="E3675" s="7" t="n">
        <v>5</v>
      </c>
      <c r="F3675" s="7" t="n">
        <v>354.600006103516</v>
      </c>
      <c r="G3675" s="7" t="n">
        <v>0</v>
      </c>
      <c r="H3675" s="7" t="n">
        <v>0</v>
      </c>
      <c r="I3675" s="7" t="n">
        <v>0</v>
      </c>
    </row>
    <row r="3676" spans="1:5">
      <c r="A3676" t="s">
        <v>4</v>
      </c>
      <c r="B3676" s="4" t="s">
        <v>5</v>
      </c>
      <c r="C3676" s="4" t="s">
        <v>13</v>
      </c>
      <c r="D3676" s="4" t="s">
        <v>6</v>
      </c>
    </row>
    <row r="3677" spans="1:5">
      <c r="A3677" t="n">
        <v>26497</v>
      </c>
      <c r="B3677" s="8" t="n">
        <v>2</v>
      </c>
      <c r="C3677" s="7" t="n">
        <v>10</v>
      </c>
      <c r="D3677" s="7" t="s">
        <v>117</v>
      </c>
    </row>
    <row r="3678" spans="1:5">
      <c r="A3678" t="s">
        <v>4</v>
      </c>
      <c r="B3678" s="4" t="s">
        <v>5</v>
      </c>
      <c r="C3678" s="4" t="s">
        <v>10</v>
      </c>
    </row>
    <row r="3679" spans="1:5">
      <c r="A3679" t="n">
        <v>26512</v>
      </c>
      <c r="B3679" s="41" t="n">
        <v>16</v>
      </c>
      <c r="C3679" s="7" t="n">
        <v>0</v>
      </c>
    </row>
    <row r="3680" spans="1:5">
      <c r="A3680" t="s">
        <v>4</v>
      </c>
      <c r="B3680" s="4" t="s">
        <v>5</v>
      </c>
      <c r="C3680" s="4" t="s">
        <v>13</v>
      </c>
      <c r="D3680" s="4" t="s">
        <v>10</v>
      </c>
    </row>
    <row r="3681" spans="1:9">
      <c r="A3681" t="n">
        <v>26515</v>
      </c>
      <c r="B3681" s="37" t="n">
        <v>58</v>
      </c>
      <c r="C3681" s="7" t="n">
        <v>105</v>
      </c>
      <c r="D3681" s="7" t="n">
        <v>300</v>
      </c>
    </row>
    <row r="3682" spans="1:9">
      <c r="A3682" t="s">
        <v>4</v>
      </c>
      <c r="B3682" s="4" t="s">
        <v>5</v>
      </c>
      <c r="C3682" s="4" t="s">
        <v>29</v>
      </c>
      <c r="D3682" s="4" t="s">
        <v>10</v>
      </c>
    </row>
    <row r="3683" spans="1:9">
      <c r="A3683" t="n">
        <v>26519</v>
      </c>
      <c r="B3683" s="48" t="n">
        <v>103</v>
      </c>
      <c r="C3683" s="7" t="n">
        <v>1</v>
      </c>
      <c r="D3683" s="7" t="n">
        <v>300</v>
      </c>
    </row>
    <row r="3684" spans="1:9">
      <c r="A3684" t="s">
        <v>4</v>
      </c>
      <c r="B3684" s="4" t="s">
        <v>5</v>
      </c>
      <c r="C3684" s="4" t="s">
        <v>13</v>
      </c>
      <c r="D3684" s="4" t="s">
        <v>10</v>
      </c>
    </row>
    <row r="3685" spans="1:9">
      <c r="A3685" t="n">
        <v>26526</v>
      </c>
      <c r="B3685" s="49" t="n">
        <v>72</v>
      </c>
      <c r="C3685" s="7" t="n">
        <v>4</v>
      </c>
      <c r="D3685" s="7" t="n">
        <v>0</v>
      </c>
    </row>
    <row r="3686" spans="1:9">
      <c r="A3686" t="s">
        <v>4</v>
      </c>
      <c r="B3686" s="4" t="s">
        <v>5</v>
      </c>
      <c r="C3686" s="4" t="s">
        <v>9</v>
      </c>
    </row>
    <row r="3687" spans="1:9">
      <c r="A3687" t="n">
        <v>26530</v>
      </c>
      <c r="B3687" s="43" t="n">
        <v>15</v>
      </c>
      <c r="C3687" s="7" t="n">
        <v>1073741824</v>
      </c>
    </row>
    <row r="3688" spans="1:9">
      <c r="A3688" t="s">
        <v>4</v>
      </c>
      <c r="B3688" s="4" t="s">
        <v>5</v>
      </c>
      <c r="C3688" s="4" t="s">
        <v>13</v>
      </c>
    </row>
    <row r="3689" spans="1:9">
      <c r="A3689" t="n">
        <v>26535</v>
      </c>
      <c r="B3689" s="35" t="n">
        <v>64</v>
      </c>
      <c r="C3689" s="7" t="n">
        <v>3</v>
      </c>
    </row>
    <row r="3690" spans="1:9">
      <c r="A3690" t="s">
        <v>4</v>
      </c>
      <c r="B3690" s="4" t="s">
        <v>5</v>
      </c>
      <c r="C3690" s="4" t="s">
        <v>13</v>
      </c>
    </row>
    <row r="3691" spans="1:9">
      <c r="A3691" t="n">
        <v>26537</v>
      </c>
      <c r="B3691" s="15" t="n">
        <v>74</v>
      </c>
      <c r="C3691" s="7" t="n">
        <v>67</v>
      </c>
    </row>
    <row r="3692" spans="1:9">
      <c r="A3692" t="s">
        <v>4</v>
      </c>
      <c r="B3692" s="4" t="s">
        <v>5</v>
      </c>
      <c r="C3692" s="4" t="s">
        <v>13</v>
      </c>
      <c r="D3692" s="4" t="s">
        <v>13</v>
      </c>
      <c r="E3692" s="4" t="s">
        <v>10</v>
      </c>
    </row>
    <row r="3693" spans="1:9">
      <c r="A3693" t="n">
        <v>26539</v>
      </c>
      <c r="B3693" s="52" t="n">
        <v>45</v>
      </c>
      <c r="C3693" s="7" t="n">
        <v>8</v>
      </c>
      <c r="D3693" s="7" t="n">
        <v>1</v>
      </c>
      <c r="E3693" s="7" t="n">
        <v>0</v>
      </c>
    </row>
    <row r="3694" spans="1:9">
      <c r="A3694" t="s">
        <v>4</v>
      </c>
      <c r="B3694" s="4" t="s">
        <v>5</v>
      </c>
      <c r="C3694" s="4" t="s">
        <v>10</v>
      </c>
    </row>
    <row r="3695" spans="1:9">
      <c r="A3695" t="n">
        <v>26544</v>
      </c>
      <c r="B3695" s="29" t="n">
        <v>13</v>
      </c>
      <c r="C3695" s="7" t="n">
        <v>6409</v>
      </c>
    </row>
    <row r="3696" spans="1:9">
      <c r="A3696" t="s">
        <v>4</v>
      </c>
      <c r="B3696" s="4" t="s">
        <v>5</v>
      </c>
      <c r="C3696" s="4" t="s">
        <v>10</v>
      </c>
    </row>
    <row r="3697" spans="1:5">
      <c r="A3697" t="n">
        <v>26547</v>
      </c>
      <c r="B3697" s="29" t="n">
        <v>13</v>
      </c>
      <c r="C3697" s="7" t="n">
        <v>6408</v>
      </c>
    </row>
    <row r="3698" spans="1:5">
      <c r="A3698" t="s">
        <v>4</v>
      </c>
      <c r="B3698" s="4" t="s">
        <v>5</v>
      </c>
      <c r="C3698" s="4" t="s">
        <v>10</v>
      </c>
    </row>
    <row r="3699" spans="1:5">
      <c r="A3699" t="n">
        <v>26550</v>
      </c>
      <c r="B3699" s="26" t="n">
        <v>12</v>
      </c>
      <c r="C3699" s="7" t="n">
        <v>6464</v>
      </c>
    </row>
    <row r="3700" spans="1:5">
      <c r="A3700" t="s">
        <v>4</v>
      </c>
      <c r="B3700" s="4" t="s">
        <v>5</v>
      </c>
      <c r="C3700" s="4" t="s">
        <v>10</v>
      </c>
    </row>
    <row r="3701" spans="1:5">
      <c r="A3701" t="n">
        <v>26553</v>
      </c>
      <c r="B3701" s="29" t="n">
        <v>13</v>
      </c>
      <c r="C3701" s="7" t="n">
        <v>6465</v>
      </c>
    </row>
    <row r="3702" spans="1:5">
      <c r="A3702" t="s">
        <v>4</v>
      </c>
      <c r="B3702" s="4" t="s">
        <v>5</v>
      </c>
      <c r="C3702" s="4" t="s">
        <v>10</v>
      </c>
    </row>
    <row r="3703" spans="1:5">
      <c r="A3703" t="n">
        <v>26556</v>
      </c>
      <c r="B3703" s="29" t="n">
        <v>13</v>
      </c>
      <c r="C3703" s="7" t="n">
        <v>6466</v>
      </c>
    </row>
    <row r="3704" spans="1:5">
      <c r="A3704" t="s">
        <v>4</v>
      </c>
      <c r="B3704" s="4" t="s">
        <v>5</v>
      </c>
      <c r="C3704" s="4" t="s">
        <v>10</v>
      </c>
    </row>
    <row r="3705" spans="1:5">
      <c r="A3705" t="n">
        <v>26559</v>
      </c>
      <c r="B3705" s="29" t="n">
        <v>13</v>
      </c>
      <c r="C3705" s="7" t="n">
        <v>6467</v>
      </c>
    </row>
    <row r="3706" spans="1:5">
      <c r="A3706" t="s">
        <v>4</v>
      </c>
      <c r="B3706" s="4" t="s">
        <v>5</v>
      </c>
      <c r="C3706" s="4" t="s">
        <v>10</v>
      </c>
    </row>
    <row r="3707" spans="1:5">
      <c r="A3707" t="n">
        <v>26562</v>
      </c>
      <c r="B3707" s="29" t="n">
        <v>13</v>
      </c>
      <c r="C3707" s="7" t="n">
        <v>6468</v>
      </c>
    </row>
    <row r="3708" spans="1:5">
      <c r="A3708" t="s">
        <v>4</v>
      </c>
      <c r="B3708" s="4" t="s">
        <v>5</v>
      </c>
      <c r="C3708" s="4" t="s">
        <v>10</v>
      </c>
    </row>
    <row r="3709" spans="1:5">
      <c r="A3709" t="n">
        <v>26565</v>
      </c>
      <c r="B3709" s="29" t="n">
        <v>13</v>
      </c>
      <c r="C3709" s="7" t="n">
        <v>6469</v>
      </c>
    </row>
    <row r="3710" spans="1:5">
      <c r="A3710" t="s">
        <v>4</v>
      </c>
      <c r="B3710" s="4" t="s">
        <v>5</v>
      </c>
      <c r="C3710" s="4" t="s">
        <v>10</v>
      </c>
    </row>
    <row r="3711" spans="1:5">
      <c r="A3711" t="n">
        <v>26568</v>
      </c>
      <c r="B3711" s="29" t="n">
        <v>13</v>
      </c>
      <c r="C3711" s="7" t="n">
        <v>6470</v>
      </c>
    </row>
    <row r="3712" spans="1:5">
      <c r="A3712" t="s">
        <v>4</v>
      </c>
      <c r="B3712" s="4" t="s">
        <v>5</v>
      </c>
      <c r="C3712" s="4" t="s">
        <v>10</v>
      </c>
    </row>
    <row r="3713" spans="1:3">
      <c r="A3713" t="n">
        <v>26571</v>
      </c>
      <c r="B3713" s="29" t="n">
        <v>13</v>
      </c>
      <c r="C3713" s="7" t="n">
        <v>6471</v>
      </c>
    </row>
    <row r="3714" spans="1:3">
      <c r="A3714" t="s">
        <v>4</v>
      </c>
      <c r="B3714" s="4" t="s">
        <v>5</v>
      </c>
      <c r="C3714" s="4" t="s">
        <v>13</v>
      </c>
    </row>
    <row r="3715" spans="1:3">
      <c r="A3715" t="n">
        <v>26574</v>
      </c>
      <c r="B3715" s="15" t="n">
        <v>74</v>
      </c>
      <c r="C3715" s="7" t="n">
        <v>18</v>
      </c>
    </row>
    <row r="3716" spans="1:3">
      <c r="A3716" t="s">
        <v>4</v>
      </c>
      <c r="B3716" s="4" t="s">
        <v>5</v>
      </c>
      <c r="C3716" s="4" t="s">
        <v>13</v>
      </c>
    </row>
    <row r="3717" spans="1:3">
      <c r="A3717" t="n">
        <v>26576</v>
      </c>
      <c r="B3717" s="15" t="n">
        <v>74</v>
      </c>
      <c r="C3717" s="7" t="n">
        <v>45</v>
      </c>
    </row>
    <row r="3718" spans="1:3">
      <c r="A3718" t="s">
        <v>4</v>
      </c>
      <c r="B3718" s="4" t="s">
        <v>5</v>
      </c>
      <c r="C3718" s="4" t="s">
        <v>10</v>
      </c>
    </row>
    <row r="3719" spans="1:3">
      <c r="A3719" t="n">
        <v>26578</v>
      </c>
      <c r="B3719" s="41" t="n">
        <v>16</v>
      </c>
      <c r="C3719" s="7" t="n">
        <v>0</v>
      </c>
    </row>
    <row r="3720" spans="1:3">
      <c r="A3720" t="s">
        <v>4</v>
      </c>
      <c r="B3720" s="4" t="s">
        <v>5</v>
      </c>
      <c r="C3720" s="4" t="s">
        <v>13</v>
      </c>
      <c r="D3720" s="4" t="s">
        <v>13</v>
      </c>
      <c r="E3720" s="4" t="s">
        <v>13</v>
      </c>
      <c r="F3720" s="4" t="s">
        <v>13</v>
      </c>
    </row>
    <row r="3721" spans="1:3">
      <c r="A3721" t="n">
        <v>26581</v>
      </c>
      <c r="B3721" s="13" t="n">
        <v>14</v>
      </c>
      <c r="C3721" s="7" t="n">
        <v>0</v>
      </c>
      <c r="D3721" s="7" t="n">
        <v>8</v>
      </c>
      <c r="E3721" s="7" t="n">
        <v>0</v>
      </c>
      <c r="F3721" s="7" t="n">
        <v>0</v>
      </c>
    </row>
    <row r="3722" spans="1:3">
      <c r="A3722" t="s">
        <v>4</v>
      </c>
      <c r="B3722" s="4" t="s">
        <v>5</v>
      </c>
      <c r="C3722" s="4" t="s">
        <v>13</v>
      </c>
      <c r="D3722" s="4" t="s">
        <v>6</v>
      </c>
    </row>
    <row r="3723" spans="1:3">
      <c r="A3723" t="n">
        <v>26586</v>
      </c>
      <c r="B3723" s="8" t="n">
        <v>2</v>
      </c>
      <c r="C3723" s="7" t="n">
        <v>11</v>
      </c>
      <c r="D3723" s="7" t="s">
        <v>51</v>
      </c>
    </row>
    <row r="3724" spans="1:3">
      <c r="A3724" t="s">
        <v>4</v>
      </c>
      <c r="B3724" s="4" t="s">
        <v>5</v>
      </c>
      <c r="C3724" s="4" t="s">
        <v>10</v>
      </c>
    </row>
    <row r="3725" spans="1:3">
      <c r="A3725" t="n">
        <v>26600</v>
      </c>
      <c r="B3725" s="41" t="n">
        <v>16</v>
      </c>
      <c r="C3725" s="7" t="n">
        <v>0</v>
      </c>
    </row>
    <row r="3726" spans="1:3">
      <c r="A3726" t="s">
        <v>4</v>
      </c>
      <c r="B3726" s="4" t="s">
        <v>5</v>
      </c>
      <c r="C3726" s="4" t="s">
        <v>13</v>
      </c>
      <c r="D3726" s="4" t="s">
        <v>6</v>
      </c>
    </row>
    <row r="3727" spans="1:3">
      <c r="A3727" t="n">
        <v>26603</v>
      </c>
      <c r="B3727" s="8" t="n">
        <v>2</v>
      </c>
      <c r="C3727" s="7" t="n">
        <v>11</v>
      </c>
      <c r="D3727" s="7" t="s">
        <v>118</v>
      </c>
    </row>
    <row r="3728" spans="1:3">
      <c r="A3728" t="s">
        <v>4</v>
      </c>
      <c r="B3728" s="4" t="s">
        <v>5</v>
      </c>
      <c r="C3728" s="4" t="s">
        <v>10</v>
      </c>
    </row>
    <row r="3729" spans="1:6">
      <c r="A3729" t="n">
        <v>26612</v>
      </c>
      <c r="B3729" s="41" t="n">
        <v>16</v>
      </c>
      <c r="C3729" s="7" t="n">
        <v>0</v>
      </c>
    </row>
    <row r="3730" spans="1:6">
      <c r="A3730" t="s">
        <v>4</v>
      </c>
      <c r="B3730" s="4" t="s">
        <v>5</v>
      </c>
      <c r="C3730" s="4" t="s">
        <v>9</v>
      </c>
    </row>
    <row r="3731" spans="1:6">
      <c r="A3731" t="n">
        <v>26615</v>
      </c>
      <c r="B3731" s="43" t="n">
        <v>15</v>
      </c>
      <c r="C3731" s="7" t="n">
        <v>2048</v>
      </c>
    </row>
    <row r="3732" spans="1:6">
      <c r="A3732" t="s">
        <v>4</v>
      </c>
      <c r="B3732" s="4" t="s">
        <v>5</v>
      </c>
      <c r="C3732" s="4" t="s">
        <v>13</v>
      </c>
      <c r="D3732" s="4" t="s">
        <v>6</v>
      </c>
    </row>
    <row r="3733" spans="1:6">
      <c r="A3733" t="n">
        <v>26620</v>
      </c>
      <c r="B3733" s="8" t="n">
        <v>2</v>
      </c>
      <c r="C3733" s="7" t="n">
        <v>10</v>
      </c>
      <c r="D3733" s="7" t="s">
        <v>84</v>
      </c>
    </row>
    <row r="3734" spans="1:6">
      <c r="A3734" t="s">
        <v>4</v>
      </c>
      <c r="B3734" s="4" t="s">
        <v>5</v>
      </c>
      <c r="C3734" s="4" t="s">
        <v>10</v>
      </c>
    </row>
    <row r="3735" spans="1:6">
      <c r="A3735" t="n">
        <v>26638</v>
      </c>
      <c r="B3735" s="41" t="n">
        <v>16</v>
      </c>
      <c r="C3735" s="7" t="n">
        <v>0</v>
      </c>
    </row>
    <row r="3736" spans="1:6">
      <c r="A3736" t="s">
        <v>4</v>
      </c>
      <c r="B3736" s="4" t="s">
        <v>5</v>
      </c>
      <c r="C3736" s="4" t="s">
        <v>13</v>
      </c>
      <c r="D3736" s="4" t="s">
        <v>6</v>
      </c>
    </row>
    <row r="3737" spans="1:6">
      <c r="A3737" t="n">
        <v>26641</v>
      </c>
      <c r="B3737" s="8" t="n">
        <v>2</v>
      </c>
      <c r="C3737" s="7" t="n">
        <v>10</v>
      </c>
      <c r="D3737" s="7" t="s">
        <v>85</v>
      </c>
    </row>
    <row r="3738" spans="1:6">
      <c r="A3738" t="s">
        <v>4</v>
      </c>
      <c r="B3738" s="4" t="s">
        <v>5</v>
      </c>
      <c r="C3738" s="4" t="s">
        <v>10</v>
      </c>
    </row>
    <row r="3739" spans="1:6">
      <c r="A3739" t="n">
        <v>26660</v>
      </c>
      <c r="B3739" s="41" t="n">
        <v>16</v>
      </c>
      <c r="C3739" s="7" t="n">
        <v>0</v>
      </c>
    </row>
    <row r="3740" spans="1:6">
      <c r="A3740" t="s">
        <v>4</v>
      </c>
      <c r="B3740" s="4" t="s">
        <v>5</v>
      </c>
      <c r="C3740" s="4" t="s">
        <v>13</v>
      </c>
      <c r="D3740" s="4" t="s">
        <v>10</v>
      </c>
      <c r="E3740" s="4" t="s">
        <v>29</v>
      </c>
    </row>
    <row r="3741" spans="1:6">
      <c r="A3741" t="n">
        <v>26663</v>
      </c>
      <c r="B3741" s="37" t="n">
        <v>58</v>
      </c>
      <c r="C3741" s="7" t="n">
        <v>100</v>
      </c>
      <c r="D3741" s="7" t="n">
        <v>300</v>
      </c>
      <c r="E3741" s="7" t="n">
        <v>1</v>
      </c>
    </row>
    <row r="3742" spans="1:6">
      <c r="A3742" t="s">
        <v>4</v>
      </c>
      <c r="B3742" s="4" t="s">
        <v>5</v>
      </c>
      <c r="C3742" s="4" t="s">
        <v>13</v>
      </c>
      <c r="D3742" s="4" t="s">
        <v>10</v>
      </c>
    </row>
    <row r="3743" spans="1:6">
      <c r="A3743" t="n">
        <v>26671</v>
      </c>
      <c r="B3743" s="37" t="n">
        <v>58</v>
      </c>
      <c r="C3743" s="7" t="n">
        <v>255</v>
      </c>
      <c r="D3743" s="7" t="n">
        <v>0</v>
      </c>
    </row>
    <row r="3744" spans="1:6">
      <c r="A3744" t="s">
        <v>4</v>
      </c>
      <c r="B3744" s="4" t="s">
        <v>5</v>
      </c>
      <c r="C3744" s="4" t="s">
        <v>13</v>
      </c>
    </row>
    <row r="3745" spans="1:5">
      <c r="A3745" t="n">
        <v>26675</v>
      </c>
      <c r="B3745" s="45" t="n">
        <v>23</v>
      </c>
      <c r="C3745" s="7" t="n">
        <v>0</v>
      </c>
    </row>
    <row r="3746" spans="1:5">
      <c r="A3746" t="s">
        <v>4</v>
      </c>
      <c r="B3746" s="4" t="s">
        <v>5</v>
      </c>
      <c r="C3746" s="4" t="s">
        <v>22</v>
      </c>
    </row>
    <row r="3747" spans="1:5">
      <c r="A3747" t="n">
        <v>26677</v>
      </c>
      <c r="B3747" s="21" t="n">
        <v>3</v>
      </c>
      <c r="C3747" s="11" t="n">
        <f t="normal" ca="1">A3775</f>
        <v>0</v>
      </c>
    </row>
    <row r="3748" spans="1:5">
      <c r="A3748" t="s">
        <v>4</v>
      </c>
      <c r="B3748" s="4" t="s">
        <v>5</v>
      </c>
      <c r="C3748" s="4" t="s">
        <v>10</v>
      </c>
      <c r="D3748" s="4" t="s">
        <v>29</v>
      </c>
      <c r="E3748" s="4" t="s">
        <v>29</v>
      </c>
      <c r="F3748" s="4" t="s">
        <v>29</v>
      </c>
      <c r="G3748" s="4" t="s">
        <v>29</v>
      </c>
    </row>
    <row r="3749" spans="1:5">
      <c r="A3749" t="n">
        <v>26682</v>
      </c>
      <c r="B3749" s="58" t="n">
        <v>46</v>
      </c>
      <c r="C3749" s="7" t="n">
        <v>61456</v>
      </c>
      <c r="D3749" s="7" t="n">
        <v>-7.94999980926514</v>
      </c>
      <c r="E3749" s="7" t="n">
        <v>12</v>
      </c>
      <c r="F3749" s="7" t="n">
        <v>-171</v>
      </c>
      <c r="G3749" s="7" t="n">
        <v>0</v>
      </c>
    </row>
    <row r="3750" spans="1:5">
      <c r="A3750" t="s">
        <v>4</v>
      </c>
      <c r="B3750" s="4" t="s">
        <v>5</v>
      </c>
      <c r="C3750" s="4" t="s">
        <v>13</v>
      </c>
      <c r="D3750" s="4" t="s">
        <v>13</v>
      </c>
      <c r="E3750" s="4" t="s">
        <v>10</v>
      </c>
    </row>
    <row r="3751" spans="1:5">
      <c r="A3751" t="n">
        <v>26701</v>
      </c>
      <c r="B3751" s="52" t="n">
        <v>45</v>
      </c>
      <c r="C3751" s="7" t="n">
        <v>8</v>
      </c>
      <c r="D3751" s="7" t="n">
        <v>1</v>
      </c>
      <c r="E3751" s="7" t="n">
        <v>0</v>
      </c>
    </row>
    <row r="3752" spans="1:5">
      <c r="A3752" t="s">
        <v>4</v>
      </c>
      <c r="B3752" s="4" t="s">
        <v>5</v>
      </c>
      <c r="C3752" s="4" t="s">
        <v>13</v>
      </c>
      <c r="D3752" s="4" t="s">
        <v>10</v>
      </c>
      <c r="E3752" s="4" t="s">
        <v>10</v>
      </c>
      <c r="F3752" s="4" t="s">
        <v>13</v>
      </c>
    </row>
    <row r="3753" spans="1:5">
      <c r="A3753" t="n">
        <v>26706</v>
      </c>
      <c r="B3753" s="32" t="n">
        <v>25</v>
      </c>
      <c r="C3753" s="7" t="n">
        <v>1</v>
      </c>
      <c r="D3753" s="7" t="n">
        <v>65535</v>
      </c>
      <c r="E3753" s="7" t="n">
        <v>65535</v>
      </c>
      <c r="F3753" s="7" t="n">
        <v>0</v>
      </c>
    </row>
    <row r="3754" spans="1:5">
      <c r="A3754" t="s">
        <v>4</v>
      </c>
      <c r="B3754" s="4" t="s">
        <v>5</v>
      </c>
      <c r="C3754" s="4" t="s">
        <v>13</v>
      </c>
      <c r="D3754" s="4" t="s">
        <v>6</v>
      </c>
    </row>
    <row r="3755" spans="1:5">
      <c r="A3755" t="n">
        <v>26713</v>
      </c>
      <c r="B3755" s="8" t="n">
        <v>2</v>
      </c>
      <c r="C3755" s="7" t="n">
        <v>10</v>
      </c>
      <c r="D3755" s="7" t="s">
        <v>83</v>
      </c>
    </row>
    <row r="3756" spans="1:5">
      <c r="A3756" t="s">
        <v>4</v>
      </c>
      <c r="B3756" s="4" t="s">
        <v>5</v>
      </c>
      <c r="C3756" s="4" t="s">
        <v>13</v>
      </c>
      <c r="D3756" s="4" t="s">
        <v>10</v>
      </c>
    </row>
    <row r="3757" spans="1:5">
      <c r="A3757" t="n">
        <v>26736</v>
      </c>
      <c r="B3757" s="37" t="n">
        <v>58</v>
      </c>
      <c r="C3757" s="7" t="n">
        <v>105</v>
      </c>
      <c r="D3757" s="7" t="n">
        <v>300</v>
      </c>
    </row>
    <row r="3758" spans="1:5">
      <c r="A3758" t="s">
        <v>4</v>
      </c>
      <c r="B3758" s="4" t="s">
        <v>5</v>
      </c>
      <c r="C3758" s="4" t="s">
        <v>29</v>
      </c>
      <c r="D3758" s="4" t="s">
        <v>10</v>
      </c>
    </row>
    <row r="3759" spans="1:5">
      <c r="A3759" t="n">
        <v>26740</v>
      </c>
      <c r="B3759" s="48" t="n">
        <v>103</v>
      </c>
      <c r="C3759" s="7" t="n">
        <v>1</v>
      </c>
      <c r="D3759" s="7" t="n">
        <v>300</v>
      </c>
    </row>
    <row r="3760" spans="1:5">
      <c r="A3760" t="s">
        <v>4</v>
      </c>
      <c r="B3760" s="4" t="s">
        <v>5</v>
      </c>
      <c r="C3760" s="4" t="s">
        <v>13</v>
      </c>
    </row>
    <row r="3761" spans="1:7">
      <c r="A3761" t="n">
        <v>26747</v>
      </c>
      <c r="B3761" s="15" t="n">
        <v>74</v>
      </c>
      <c r="C3761" s="7" t="n">
        <v>67</v>
      </c>
    </row>
    <row r="3762" spans="1:7">
      <c r="A3762" t="s">
        <v>4</v>
      </c>
      <c r="B3762" s="4" t="s">
        <v>5</v>
      </c>
      <c r="C3762" s="4" t="s">
        <v>13</v>
      </c>
      <c r="D3762" s="4" t="s">
        <v>29</v>
      </c>
      <c r="E3762" s="4" t="s">
        <v>10</v>
      </c>
      <c r="F3762" s="4" t="s">
        <v>13</v>
      </c>
    </row>
    <row r="3763" spans="1:7">
      <c r="A3763" t="n">
        <v>26749</v>
      </c>
      <c r="B3763" s="69" t="n">
        <v>49</v>
      </c>
      <c r="C3763" s="7" t="n">
        <v>3</v>
      </c>
      <c r="D3763" s="7" t="n">
        <v>1</v>
      </c>
      <c r="E3763" s="7" t="n">
        <v>500</v>
      </c>
      <c r="F3763" s="7" t="n">
        <v>0</v>
      </c>
    </row>
    <row r="3764" spans="1:7">
      <c r="A3764" t="s">
        <v>4</v>
      </c>
      <c r="B3764" s="4" t="s">
        <v>5</v>
      </c>
      <c r="C3764" s="4" t="s">
        <v>13</v>
      </c>
      <c r="D3764" s="4" t="s">
        <v>10</v>
      </c>
    </row>
    <row r="3765" spans="1:7">
      <c r="A3765" t="n">
        <v>26758</v>
      </c>
      <c r="B3765" s="37" t="n">
        <v>58</v>
      </c>
      <c r="C3765" s="7" t="n">
        <v>11</v>
      </c>
      <c r="D3765" s="7" t="n">
        <v>300</v>
      </c>
    </row>
    <row r="3766" spans="1:7">
      <c r="A3766" t="s">
        <v>4</v>
      </c>
      <c r="B3766" s="4" t="s">
        <v>5</v>
      </c>
      <c r="C3766" s="4" t="s">
        <v>13</v>
      </c>
      <c r="D3766" s="4" t="s">
        <v>10</v>
      </c>
    </row>
    <row r="3767" spans="1:7">
      <c r="A3767" t="n">
        <v>26762</v>
      </c>
      <c r="B3767" s="37" t="n">
        <v>58</v>
      </c>
      <c r="C3767" s="7" t="n">
        <v>12</v>
      </c>
      <c r="D3767" s="7" t="n">
        <v>0</v>
      </c>
    </row>
    <row r="3768" spans="1:7">
      <c r="A3768" t="s">
        <v>4</v>
      </c>
      <c r="B3768" s="4" t="s">
        <v>5</v>
      </c>
      <c r="C3768" s="4" t="s">
        <v>13</v>
      </c>
    </row>
    <row r="3769" spans="1:7">
      <c r="A3769" t="n">
        <v>26766</v>
      </c>
      <c r="B3769" s="15" t="n">
        <v>74</v>
      </c>
      <c r="C3769" s="7" t="n">
        <v>46</v>
      </c>
    </row>
    <row r="3770" spans="1:7">
      <c r="A3770" t="s">
        <v>4</v>
      </c>
      <c r="B3770" s="4" t="s">
        <v>5</v>
      </c>
      <c r="C3770" s="4" t="s">
        <v>13</v>
      </c>
    </row>
    <row r="3771" spans="1:7">
      <c r="A3771" t="n">
        <v>26768</v>
      </c>
      <c r="B3771" s="45" t="n">
        <v>23</v>
      </c>
      <c r="C3771" s="7" t="n">
        <v>0</v>
      </c>
    </row>
    <row r="3772" spans="1:7">
      <c r="A3772" t="s">
        <v>4</v>
      </c>
      <c r="B3772" s="4" t="s">
        <v>5</v>
      </c>
      <c r="C3772" s="4" t="s">
        <v>13</v>
      </c>
      <c r="D3772" s="4" t="s">
        <v>9</v>
      </c>
    </row>
    <row r="3773" spans="1:7">
      <c r="A3773" t="n">
        <v>26770</v>
      </c>
      <c r="B3773" s="15" t="n">
        <v>74</v>
      </c>
      <c r="C3773" s="7" t="n">
        <v>52</v>
      </c>
      <c r="D3773" s="7" t="n">
        <v>8192</v>
      </c>
    </row>
    <row r="3774" spans="1:7">
      <c r="A3774" t="s">
        <v>4</v>
      </c>
      <c r="B3774" s="4" t="s">
        <v>5</v>
      </c>
    </row>
    <row r="3775" spans="1:7">
      <c r="A3775" t="n">
        <v>26776</v>
      </c>
      <c r="B3775" s="5" t="n">
        <v>1</v>
      </c>
    </row>
    <row r="3776" spans="1:7" s="3" customFormat="1" customHeight="0">
      <c r="A3776" s="3" t="s">
        <v>2</v>
      </c>
      <c r="B3776" s="3" t="s">
        <v>286</v>
      </c>
    </row>
    <row r="3777" spans="1:6">
      <c r="A3777" t="s">
        <v>4</v>
      </c>
      <c r="B3777" s="4" t="s">
        <v>5</v>
      </c>
      <c r="C3777" s="4" t="s">
        <v>13</v>
      </c>
      <c r="D3777" s="4" t="s">
        <v>10</v>
      </c>
    </row>
    <row r="3778" spans="1:6">
      <c r="A3778" t="n">
        <v>26780</v>
      </c>
      <c r="B3778" s="30" t="n">
        <v>22</v>
      </c>
      <c r="C3778" s="7" t="n">
        <v>0</v>
      </c>
      <c r="D3778" s="7" t="n">
        <v>0</v>
      </c>
    </row>
    <row r="3779" spans="1:6">
      <c r="A3779" t="s">
        <v>4</v>
      </c>
      <c r="B3779" s="4" t="s">
        <v>5</v>
      </c>
      <c r="C3779" s="4" t="s">
        <v>13</v>
      </c>
      <c r="D3779" s="4" t="s">
        <v>10</v>
      </c>
    </row>
    <row r="3780" spans="1:6">
      <c r="A3780" t="n">
        <v>26784</v>
      </c>
      <c r="B3780" s="37" t="n">
        <v>58</v>
      </c>
      <c r="C3780" s="7" t="n">
        <v>5</v>
      </c>
      <c r="D3780" s="7" t="n">
        <v>300</v>
      </c>
    </row>
    <row r="3781" spans="1:6">
      <c r="A3781" t="s">
        <v>4</v>
      </c>
      <c r="B3781" s="4" t="s">
        <v>5</v>
      </c>
      <c r="C3781" s="4" t="s">
        <v>29</v>
      </c>
      <c r="D3781" s="4" t="s">
        <v>10</v>
      </c>
    </row>
    <row r="3782" spans="1:6">
      <c r="A3782" t="n">
        <v>26788</v>
      </c>
      <c r="B3782" s="48" t="n">
        <v>103</v>
      </c>
      <c r="C3782" s="7" t="n">
        <v>0</v>
      </c>
      <c r="D3782" s="7" t="n">
        <v>300</v>
      </c>
    </row>
    <row r="3783" spans="1:6">
      <c r="A3783" t="s">
        <v>4</v>
      </c>
      <c r="B3783" s="4" t="s">
        <v>5</v>
      </c>
      <c r="C3783" s="4" t="s">
        <v>13</v>
      </c>
      <c r="D3783" s="4" t="s">
        <v>29</v>
      </c>
      <c r="E3783" s="4" t="s">
        <v>10</v>
      </c>
      <c r="F3783" s="4" t="s">
        <v>13</v>
      </c>
    </row>
    <row r="3784" spans="1:6">
      <c r="A3784" t="n">
        <v>26795</v>
      </c>
      <c r="B3784" s="69" t="n">
        <v>49</v>
      </c>
      <c r="C3784" s="7" t="n">
        <v>3</v>
      </c>
      <c r="D3784" s="7" t="n">
        <v>0.699999988079071</v>
      </c>
      <c r="E3784" s="7" t="n">
        <v>500</v>
      </c>
      <c r="F3784" s="7" t="n">
        <v>0</v>
      </c>
    </row>
    <row r="3785" spans="1:6">
      <c r="A3785" t="s">
        <v>4</v>
      </c>
      <c r="B3785" s="4" t="s">
        <v>5</v>
      </c>
      <c r="C3785" s="4" t="s">
        <v>13</v>
      </c>
      <c r="D3785" s="4" t="s">
        <v>10</v>
      </c>
    </row>
    <row r="3786" spans="1:6">
      <c r="A3786" t="n">
        <v>26804</v>
      </c>
      <c r="B3786" s="37" t="n">
        <v>58</v>
      </c>
      <c r="C3786" s="7" t="n">
        <v>10</v>
      </c>
      <c r="D3786" s="7" t="n">
        <v>300</v>
      </c>
    </row>
    <row r="3787" spans="1:6">
      <c r="A3787" t="s">
        <v>4</v>
      </c>
      <c r="B3787" s="4" t="s">
        <v>5</v>
      </c>
      <c r="C3787" s="4" t="s">
        <v>13</v>
      </c>
      <c r="D3787" s="4" t="s">
        <v>10</v>
      </c>
    </row>
    <row r="3788" spans="1:6">
      <c r="A3788" t="n">
        <v>26808</v>
      </c>
      <c r="B3788" s="37" t="n">
        <v>58</v>
      </c>
      <c r="C3788" s="7" t="n">
        <v>12</v>
      </c>
      <c r="D3788" s="7" t="n">
        <v>0</v>
      </c>
    </row>
    <row r="3789" spans="1:6">
      <c r="A3789" t="s">
        <v>4</v>
      </c>
      <c r="B3789" s="4" t="s">
        <v>5</v>
      </c>
      <c r="C3789" s="4" t="s">
        <v>13</v>
      </c>
    </row>
    <row r="3790" spans="1:6">
      <c r="A3790" t="n">
        <v>26812</v>
      </c>
      <c r="B3790" s="35" t="n">
        <v>64</v>
      </c>
      <c r="C3790" s="7" t="n">
        <v>7</v>
      </c>
    </row>
    <row r="3791" spans="1:6">
      <c r="A3791" t="s">
        <v>4</v>
      </c>
      <c r="B3791" s="4" t="s">
        <v>5</v>
      </c>
      <c r="C3791" s="4" t="s">
        <v>13</v>
      </c>
      <c r="D3791" s="4" t="s">
        <v>10</v>
      </c>
      <c r="E3791" s="4" t="s">
        <v>10</v>
      </c>
      <c r="F3791" s="4" t="s">
        <v>13</v>
      </c>
    </row>
    <row r="3792" spans="1:6">
      <c r="A3792" t="n">
        <v>26814</v>
      </c>
      <c r="B3792" s="32" t="n">
        <v>25</v>
      </c>
      <c r="C3792" s="7" t="n">
        <v>1</v>
      </c>
      <c r="D3792" s="7" t="n">
        <v>65535</v>
      </c>
      <c r="E3792" s="7" t="n">
        <v>420</v>
      </c>
      <c r="F3792" s="7" t="n">
        <v>5</v>
      </c>
    </row>
    <row r="3793" spans="1:6">
      <c r="A3793" t="s">
        <v>4</v>
      </c>
      <c r="B3793" s="4" t="s">
        <v>5</v>
      </c>
      <c r="C3793" s="4" t="s">
        <v>13</v>
      </c>
      <c r="D3793" s="4" t="s">
        <v>10</v>
      </c>
      <c r="E3793" s="4" t="s">
        <v>6</v>
      </c>
    </row>
    <row r="3794" spans="1:6">
      <c r="A3794" t="n">
        <v>26821</v>
      </c>
      <c r="B3794" s="53" t="n">
        <v>51</v>
      </c>
      <c r="C3794" s="7" t="n">
        <v>4</v>
      </c>
      <c r="D3794" s="7" t="n">
        <v>0</v>
      </c>
      <c r="E3794" s="7" t="s">
        <v>277</v>
      </c>
    </row>
    <row r="3795" spans="1:6">
      <c r="A3795" t="s">
        <v>4</v>
      </c>
      <c r="B3795" s="4" t="s">
        <v>5</v>
      </c>
      <c r="C3795" s="4" t="s">
        <v>10</v>
      </c>
    </row>
    <row r="3796" spans="1:6">
      <c r="A3796" t="n">
        <v>26836</v>
      </c>
      <c r="B3796" s="41" t="n">
        <v>16</v>
      </c>
      <c r="C3796" s="7" t="n">
        <v>0</v>
      </c>
    </row>
    <row r="3797" spans="1:6">
      <c r="A3797" t="s">
        <v>4</v>
      </c>
      <c r="B3797" s="4" t="s">
        <v>5</v>
      </c>
      <c r="C3797" s="4" t="s">
        <v>10</v>
      </c>
      <c r="D3797" s="4" t="s">
        <v>77</v>
      </c>
      <c r="E3797" s="4" t="s">
        <v>13</v>
      </c>
      <c r="F3797" s="4" t="s">
        <v>13</v>
      </c>
      <c r="G3797" s="4" t="s">
        <v>77</v>
      </c>
      <c r="H3797" s="4" t="s">
        <v>13</v>
      </c>
      <c r="I3797" s="4" t="s">
        <v>13</v>
      </c>
    </row>
    <row r="3798" spans="1:6">
      <c r="A3798" t="n">
        <v>26839</v>
      </c>
      <c r="B3798" s="54" t="n">
        <v>26</v>
      </c>
      <c r="C3798" s="7" t="n">
        <v>0</v>
      </c>
      <c r="D3798" s="7" t="s">
        <v>278</v>
      </c>
      <c r="E3798" s="7" t="n">
        <v>2</v>
      </c>
      <c r="F3798" s="7" t="n">
        <v>3</v>
      </c>
      <c r="G3798" s="7" t="s">
        <v>279</v>
      </c>
      <c r="H3798" s="7" t="n">
        <v>2</v>
      </c>
      <c r="I3798" s="7" t="n">
        <v>0</v>
      </c>
    </row>
    <row r="3799" spans="1:6">
      <c r="A3799" t="s">
        <v>4</v>
      </c>
      <c r="B3799" s="4" t="s">
        <v>5</v>
      </c>
    </row>
    <row r="3800" spans="1:6">
      <c r="A3800" t="n">
        <v>26964</v>
      </c>
      <c r="B3800" s="34" t="n">
        <v>28</v>
      </c>
    </row>
    <row r="3801" spans="1:6">
      <c r="A3801" t="s">
        <v>4</v>
      </c>
      <c r="B3801" s="4" t="s">
        <v>5</v>
      </c>
      <c r="C3801" s="4" t="s">
        <v>13</v>
      </c>
      <c r="D3801" s="4" t="s">
        <v>10</v>
      </c>
      <c r="E3801" s="4" t="s">
        <v>10</v>
      </c>
      <c r="F3801" s="4" t="s">
        <v>13</v>
      </c>
    </row>
    <row r="3802" spans="1:6">
      <c r="A3802" t="n">
        <v>26965</v>
      </c>
      <c r="B3802" s="32" t="n">
        <v>25</v>
      </c>
      <c r="C3802" s="7" t="n">
        <v>1</v>
      </c>
      <c r="D3802" s="7" t="n">
        <v>65535</v>
      </c>
      <c r="E3802" s="7" t="n">
        <v>65535</v>
      </c>
      <c r="F3802" s="7" t="n">
        <v>0</v>
      </c>
    </row>
    <row r="3803" spans="1:6">
      <c r="A3803" t="s">
        <v>4</v>
      </c>
      <c r="B3803" s="4" t="s">
        <v>5</v>
      </c>
      <c r="C3803" s="4" t="s">
        <v>13</v>
      </c>
      <c r="D3803" s="4" t="s">
        <v>10</v>
      </c>
      <c r="E3803" s="4" t="s">
        <v>29</v>
      </c>
    </row>
    <row r="3804" spans="1:6">
      <c r="A3804" t="n">
        <v>26972</v>
      </c>
      <c r="B3804" s="37" t="n">
        <v>58</v>
      </c>
      <c r="C3804" s="7" t="n">
        <v>0</v>
      </c>
      <c r="D3804" s="7" t="n">
        <v>300</v>
      </c>
      <c r="E3804" s="7" t="n">
        <v>0.300000011920929</v>
      </c>
    </row>
    <row r="3805" spans="1:6">
      <c r="A3805" t="s">
        <v>4</v>
      </c>
      <c r="B3805" s="4" t="s">
        <v>5</v>
      </c>
      <c r="C3805" s="4" t="s">
        <v>13</v>
      </c>
      <c r="D3805" s="4" t="s">
        <v>10</v>
      </c>
    </row>
    <row r="3806" spans="1:6">
      <c r="A3806" t="n">
        <v>26980</v>
      </c>
      <c r="B3806" s="37" t="n">
        <v>58</v>
      </c>
      <c r="C3806" s="7" t="n">
        <v>255</v>
      </c>
      <c r="D3806" s="7" t="n">
        <v>0</v>
      </c>
    </row>
    <row r="3807" spans="1:6">
      <c r="A3807" t="s">
        <v>4</v>
      </c>
      <c r="B3807" s="4" t="s">
        <v>5</v>
      </c>
      <c r="C3807" s="4" t="s">
        <v>13</v>
      </c>
      <c r="D3807" s="4" t="s">
        <v>13</v>
      </c>
      <c r="E3807" s="4" t="s">
        <v>9</v>
      </c>
      <c r="F3807" s="4" t="s">
        <v>13</v>
      </c>
      <c r="G3807" s="4" t="s">
        <v>13</v>
      </c>
    </row>
    <row r="3808" spans="1:6">
      <c r="A3808" t="n">
        <v>26984</v>
      </c>
      <c r="B3808" s="38" t="n">
        <v>18</v>
      </c>
      <c r="C3808" s="7" t="n">
        <v>0</v>
      </c>
      <c r="D3808" s="7" t="n">
        <v>0</v>
      </c>
      <c r="E3808" s="7" t="n">
        <v>0</v>
      </c>
      <c r="F3808" s="7" t="n">
        <v>19</v>
      </c>
      <c r="G3808" s="7" t="n">
        <v>1</v>
      </c>
    </row>
    <row r="3809" spans="1:9">
      <c r="A3809" t="s">
        <v>4</v>
      </c>
      <c r="B3809" s="4" t="s">
        <v>5</v>
      </c>
      <c r="C3809" s="4" t="s">
        <v>13</v>
      </c>
      <c r="D3809" s="4" t="s">
        <v>13</v>
      </c>
      <c r="E3809" s="4" t="s">
        <v>10</v>
      </c>
      <c r="F3809" s="4" t="s">
        <v>29</v>
      </c>
    </row>
    <row r="3810" spans="1:9">
      <c r="A3810" t="n">
        <v>26993</v>
      </c>
      <c r="B3810" s="39" t="n">
        <v>107</v>
      </c>
      <c r="C3810" s="7" t="n">
        <v>0</v>
      </c>
      <c r="D3810" s="7" t="n">
        <v>0</v>
      </c>
      <c r="E3810" s="7" t="n">
        <v>0</v>
      </c>
      <c r="F3810" s="7" t="n">
        <v>32</v>
      </c>
    </row>
    <row r="3811" spans="1:9">
      <c r="A3811" t="s">
        <v>4</v>
      </c>
      <c r="B3811" s="4" t="s">
        <v>5</v>
      </c>
      <c r="C3811" s="4" t="s">
        <v>13</v>
      </c>
      <c r="D3811" s="4" t="s">
        <v>13</v>
      </c>
      <c r="E3811" s="4" t="s">
        <v>6</v>
      </c>
      <c r="F3811" s="4" t="s">
        <v>10</v>
      </c>
    </row>
    <row r="3812" spans="1:9">
      <c r="A3812" t="n">
        <v>27002</v>
      </c>
      <c r="B3812" s="39" t="n">
        <v>107</v>
      </c>
      <c r="C3812" s="7" t="n">
        <v>1</v>
      </c>
      <c r="D3812" s="7" t="n">
        <v>0</v>
      </c>
      <c r="E3812" s="7" t="s">
        <v>280</v>
      </c>
      <c r="F3812" s="7" t="n">
        <v>1</v>
      </c>
    </row>
    <row r="3813" spans="1:9">
      <c r="A3813" t="s">
        <v>4</v>
      </c>
      <c r="B3813" s="4" t="s">
        <v>5</v>
      </c>
      <c r="C3813" s="4" t="s">
        <v>13</v>
      </c>
      <c r="D3813" s="4" t="s">
        <v>13</v>
      </c>
      <c r="E3813" s="4" t="s">
        <v>6</v>
      </c>
      <c r="F3813" s="4" t="s">
        <v>10</v>
      </c>
    </row>
    <row r="3814" spans="1:9">
      <c r="A3814" t="n">
        <v>27032</v>
      </c>
      <c r="B3814" s="39" t="n">
        <v>107</v>
      </c>
      <c r="C3814" s="7" t="n">
        <v>1</v>
      </c>
      <c r="D3814" s="7" t="n">
        <v>0</v>
      </c>
      <c r="E3814" s="7" t="s">
        <v>231</v>
      </c>
      <c r="F3814" s="7" t="n">
        <v>2</v>
      </c>
    </row>
    <row r="3815" spans="1:9">
      <c r="A3815" t="s">
        <v>4</v>
      </c>
      <c r="B3815" s="4" t="s">
        <v>5</v>
      </c>
      <c r="C3815" s="4" t="s">
        <v>13</v>
      </c>
      <c r="D3815" s="4" t="s">
        <v>13</v>
      </c>
      <c r="E3815" s="4" t="s">
        <v>13</v>
      </c>
      <c r="F3815" s="4" t="s">
        <v>10</v>
      </c>
      <c r="G3815" s="4" t="s">
        <v>10</v>
      </c>
      <c r="H3815" s="4" t="s">
        <v>13</v>
      </c>
    </row>
    <row r="3816" spans="1:9">
      <c r="A3816" t="n">
        <v>27047</v>
      </c>
      <c r="B3816" s="39" t="n">
        <v>107</v>
      </c>
      <c r="C3816" s="7" t="n">
        <v>2</v>
      </c>
      <c r="D3816" s="7" t="n">
        <v>0</v>
      </c>
      <c r="E3816" s="7" t="n">
        <v>1</v>
      </c>
      <c r="F3816" s="7" t="n">
        <v>65535</v>
      </c>
      <c r="G3816" s="7" t="n">
        <v>65535</v>
      </c>
      <c r="H3816" s="7" t="n">
        <v>0</v>
      </c>
    </row>
    <row r="3817" spans="1:9">
      <c r="A3817" t="s">
        <v>4</v>
      </c>
      <c r="B3817" s="4" t="s">
        <v>5</v>
      </c>
      <c r="C3817" s="4" t="s">
        <v>13</v>
      </c>
      <c r="D3817" s="4" t="s">
        <v>13</v>
      </c>
      <c r="E3817" s="4" t="s">
        <v>13</v>
      </c>
    </row>
    <row r="3818" spans="1:9">
      <c r="A3818" t="n">
        <v>27056</v>
      </c>
      <c r="B3818" s="39" t="n">
        <v>107</v>
      </c>
      <c r="C3818" s="7" t="n">
        <v>4</v>
      </c>
      <c r="D3818" s="7" t="n">
        <v>0</v>
      </c>
      <c r="E3818" s="7" t="n">
        <v>0</v>
      </c>
    </row>
    <row r="3819" spans="1:9">
      <c r="A3819" t="s">
        <v>4</v>
      </c>
      <c r="B3819" s="4" t="s">
        <v>5</v>
      </c>
      <c r="C3819" s="4" t="s">
        <v>13</v>
      </c>
      <c r="D3819" s="4" t="s">
        <v>13</v>
      </c>
    </row>
    <row r="3820" spans="1:9">
      <c r="A3820" t="n">
        <v>27060</v>
      </c>
      <c r="B3820" s="39" t="n">
        <v>107</v>
      </c>
      <c r="C3820" s="7" t="n">
        <v>3</v>
      </c>
      <c r="D3820" s="7" t="n">
        <v>0</v>
      </c>
    </row>
    <row r="3821" spans="1:9">
      <c r="A3821" t="s">
        <v>4</v>
      </c>
      <c r="B3821" s="4" t="s">
        <v>5</v>
      </c>
      <c r="C3821" s="4" t="s">
        <v>13</v>
      </c>
      <c r="D3821" s="4" t="s">
        <v>10</v>
      </c>
      <c r="E3821" s="4" t="s">
        <v>29</v>
      </c>
    </row>
    <row r="3822" spans="1:9">
      <c r="A3822" t="n">
        <v>27063</v>
      </c>
      <c r="B3822" s="37" t="n">
        <v>58</v>
      </c>
      <c r="C3822" s="7" t="n">
        <v>100</v>
      </c>
      <c r="D3822" s="7" t="n">
        <v>300</v>
      </c>
      <c r="E3822" s="7" t="n">
        <v>0.300000011920929</v>
      </c>
    </row>
    <row r="3823" spans="1:9">
      <c r="A3823" t="s">
        <v>4</v>
      </c>
      <c r="B3823" s="4" t="s">
        <v>5</v>
      </c>
      <c r="C3823" s="4" t="s">
        <v>13</v>
      </c>
      <c r="D3823" s="4" t="s">
        <v>10</v>
      </c>
    </row>
    <row r="3824" spans="1:9">
      <c r="A3824" t="n">
        <v>27071</v>
      </c>
      <c r="B3824" s="37" t="n">
        <v>58</v>
      </c>
      <c r="C3824" s="7" t="n">
        <v>255</v>
      </c>
      <c r="D3824" s="7" t="n">
        <v>0</v>
      </c>
    </row>
    <row r="3825" spans="1:8">
      <c r="A3825" t="s">
        <v>4</v>
      </c>
      <c r="B3825" s="4" t="s">
        <v>5</v>
      </c>
      <c r="C3825" s="4" t="s">
        <v>13</v>
      </c>
      <c r="D3825" s="4" t="s">
        <v>13</v>
      </c>
      <c r="E3825" s="4" t="s">
        <v>13</v>
      </c>
      <c r="F3825" s="4" t="s">
        <v>9</v>
      </c>
      <c r="G3825" s="4" t="s">
        <v>13</v>
      </c>
      <c r="H3825" s="4" t="s">
        <v>13</v>
      </c>
      <c r="I3825" s="4" t="s">
        <v>22</v>
      </c>
    </row>
    <row r="3826" spans="1:8">
      <c r="A3826" t="n">
        <v>27075</v>
      </c>
      <c r="B3826" s="10" t="n">
        <v>5</v>
      </c>
      <c r="C3826" s="7" t="n">
        <v>35</v>
      </c>
      <c r="D3826" s="7" t="n">
        <v>0</v>
      </c>
      <c r="E3826" s="7" t="n">
        <v>0</v>
      </c>
      <c r="F3826" s="7" t="n">
        <v>1</v>
      </c>
      <c r="G3826" s="7" t="n">
        <v>2</v>
      </c>
      <c r="H3826" s="7" t="n">
        <v>1</v>
      </c>
      <c r="I3826" s="11" t="n">
        <f t="normal" ca="1">A4182</f>
        <v>0</v>
      </c>
    </row>
    <row r="3827" spans="1:8">
      <c r="A3827" t="s">
        <v>4</v>
      </c>
      <c r="B3827" s="4" t="s">
        <v>5</v>
      </c>
      <c r="C3827" s="4" t="s">
        <v>13</v>
      </c>
      <c r="D3827" s="4" t="s">
        <v>13</v>
      </c>
      <c r="E3827" s="4" t="s">
        <v>13</v>
      </c>
      <c r="F3827" s="4" t="s">
        <v>13</v>
      </c>
    </row>
    <row r="3828" spans="1:8">
      <c r="A3828" t="n">
        <v>27089</v>
      </c>
      <c r="B3828" s="13" t="n">
        <v>14</v>
      </c>
      <c r="C3828" s="7" t="n">
        <v>2</v>
      </c>
      <c r="D3828" s="7" t="n">
        <v>0</v>
      </c>
      <c r="E3828" s="7" t="n">
        <v>0</v>
      </c>
      <c r="F3828" s="7" t="n">
        <v>0</v>
      </c>
    </row>
    <row r="3829" spans="1:8">
      <c r="A3829" t="s">
        <v>4</v>
      </c>
      <c r="B3829" s="4" t="s">
        <v>5</v>
      </c>
      <c r="C3829" s="4" t="s">
        <v>13</v>
      </c>
      <c r="D3829" s="12" t="s">
        <v>23</v>
      </c>
      <c r="E3829" s="4" t="s">
        <v>5</v>
      </c>
      <c r="F3829" s="4" t="s">
        <v>13</v>
      </c>
      <c r="G3829" s="4" t="s">
        <v>10</v>
      </c>
      <c r="H3829" s="12" t="s">
        <v>24</v>
      </c>
      <c r="I3829" s="4" t="s">
        <v>13</v>
      </c>
      <c r="J3829" s="4" t="s">
        <v>9</v>
      </c>
      <c r="K3829" s="4" t="s">
        <v>13</v>
      </c>
      <c r="L3829" s="4" t="s">
        <v>13</v>
      </c>
      <c r="M3829" s="12" t="s">
        <v>23</v>
      </c>
      <c r="N3829" s="4" t="s">
        <v>5</v>
      </c>
      <c r="O3829" s="4" t="s">
        <v>13</v>
      </c>
      <c r="P3829" s="4" t="s">
        <v>10</v>
      </c>
      <c r="Q3829" s="12" t="s">
        <v>24</v>
      </c>
      <c r="R3829" s="4" t="s">
        <v>13</v>
      </c>
      <c r="S3829" s="4" t="s">
        <v>9</v>
      </c>
      <c r="T3829" s="4" t="s">
        <v>13</v>
      </c>
      <c r="U3829" s="4" t="s">
        <v>13</v>
      </c>
      <c r="V3829" s="4" t="s">
        <v>13</v>
      </c>
      <c r="W3829" s="4" t="s">
        <v>22</v>
      </c>
    </row>
    <row r="3830" spans="1:8">
      <c r="A3830" t="n">
        <v>27094</v>
      </c>
      <c r="B3830" s="10" t="n">
        <v>5</v>
      </c>
      <c r="C3830" s="7" t="n">
        <v>28</v>
      </c>
      <c r="D3830" s="12" t="s">
        <v>3</v>
      </c>
      <c r="E3830" s="9" t="n">
        <v>162</v>
      </c>
      <c r="F3830" s="7" t="n">
        <v>3</v>
      </c>
      <c r="G3830" s="7" t="n">
        <v>12416</v>
      </c>
      <c r="H3830" s="12" t="s">
        <v>3</v>
      </c>
      <c r="I3830" s="7" t="n">
        <v>0</v>
      </c>
      <c r="J3830" s="7" t="n">
        <v>1</v>
      </c>
      <c r="K3830" s="7" t="n">
        <v>2</v>
      </c>
      <c r="L3830" s="7" t="n">
        <v>28</v>
      </c>
      <c r="M3830" s="12" t="s">
        <v>3</v>
      </c>
      <c r="N3830" s="9" t="n">
        <v>162</v>
      </c>
      <c r="O3830" s="7" t="n">
        <v>3</v>
      </c>
      <c r="P3830" s="7" t="n">
        <v>12416</v>
      </c>
      <c r="Q3830" s="12" t="s">
        <v>3</v>
      </c>
      <c r="R3830" s="7" t="n">
        <v>0</v>
      </c>
      <c r="S3830" s="7" t="n">
        <v>2</v>
      </c>
      <c r="T3830" s="7" t="n">
        <v>2</v>
      </c>
      <c r="U3830" s="7" t="n">
        <v>11</v>
      </c>
      <c r="V3830" s="7" t="n">
        <v>1</v>
      </c>
      <c r="W3830" s="11" t="n">
        <f t="normal" ca="1">A3834</f>
        <v>0</v>
      </c>
    </row>
    <row r="3831" spans="1:8">
      <c r="A3831" t="s">
        <v>4</v>
      </c>
      <c r="B3831" s="4" t="s">
        <v>5</v>
      </c>
      <c r="C3831" s="4" t="s">
        <v>13</v>
      </c>
      <c r="D3831" s="4" t="s">
        <v>10</v>
      </c>
      <c r="E3831" s="4" t="s">
        <v>29</v>
      </c>
    </row>
    <row r="3832" spans="1:8">
      <c r="A3832" t="n">
        <v>27123</v>
      </c>
      <c r="B3832" s="37" t="n">
        <v>58</v>
      </c>
      <c r="C3832" s="7" t="n">
        <v>0</v>
      </c>
      <c r="D3832" s="7" t="n">
        <v>0</v>
      </c>
      <c r="E3832" s="7" t="n">
        <v>1</v>
      </c>
    </row>
    <row r="3833" spans="1:8">
      <c r="A3833" t="s">
        <v>4</v>
      </c>
      <c r="B3833" s="4" t="s">
        <v>5</v>
      </c>
      <c r="C3833" s="4" t="s">
        <v>13</v>
      </c>
      <c r="D3833" s="12" t="s">
        <v>23</v>
      </c>
      <c r="E3833" s="4" t="s">
        <v>5</v>
      </c>
      <c r="F3833" s="4" t="s">
        <v>13</v>
      </c>
      <c r="G3833" s="4" t="s">
        <v>10</v>
      </c>
      <c r="H3833" s="12" t="s">
        <v>24</v>
      </c>
      <c r="I3833" s="4" t="s">
        <v>13</v>
      </c>
      <c r="J3833" s="4" t="s">
        <v>9</v>
      </c>
      <c r="K3833" s="4" t="s">
        <v>13</v>
      </c>
      <c r="L3833" s="4" t="s">
        <v>13</v>
      </c>
      <c r="M3833" s="12" t="s">
        <v>23</v>
      </c>
      <c r="N3833" s="4" t="s">
        <v>5</v>
      </c>
      <c r="O3833" s="4" t="s">
        <v>13</v>
      </c>
      <c r="P3833" s="4" t="s">
        <v>10</v>
      </c>
      <c r="Q3833" s="12" t="s">
        <v>24</v>
      </c>
      <c r="R3833" s="4" t="s">
        <v>13</v>
      </c>
      <c r="S3833" s="4" t="s">
        <v>9</v>
      </c>
      <c r="T3833" s="4" t="s">
        <v>13</v>
      </c>
      <c r="U3833" s="4" t="s">
        <v>13</v>
      </c>
      <c r="V3833" s="4" t="s">
        <v>13</v>
      </c>
      <c r="W3833" s="4" t="s">
        <v>22</v>
      </c>
    </row>
    <row r="3834" spans="1:8">
      <c r="A3834" t="n">
        <v>27131</v>
      </c>
      <c r="B3834" s="10" t="n">
        <v>5</v>
      </c>
      <c r="C3834" s="7" t="n">
        <v>28</v>
      </c>
      <c r="D3834" s="12" t="s">
        <v>3</v>
      </c>
      <c r="E3834" s="9" t="n">
        <v>162</v>
      </c>
      <c r="F3834" s="7" t="n">
        <v>3</v>
      </c>
      <c r="G3834" s="7" t="n">
        <v>12416</v>
      </c>
      <c r="H3834" s="12" t="s">
        <v>3</v>
      </c>
      <c r="I3834" s="7" t="n">
        <v>0</v>
      </c>
      <c r="J3834" s="7" t="n">
        <v>1</v>
      </c>
      <c r="K3834" s="7" t="n">
        <v>3</v>
      </c>
      <c r="L3834" s="7" t="n">
        <v>28</v>
      </c>
      <c r="M3834" s="12" t="s">
        <v>3</v>
      </c>
      <c r="N3834" s="9" t="n">
        <v>162</v>
      </c>
      <c r="O3834" s="7" t="n">
        <v>3</v>
      </c>
      <c r="P3834" s="7" t="n">
        <v>12416</v>
      </c>
      <c r="Q3834" s="12" t="s">
        <v>3</v>
      </c>
      <c r="R3834" s="7" t="n">
        <v>0</v>
      </c>
      <c r="S3834" s="7" t="n">
        <v>2</v>
      </c>
      <c r="T3834" s="7" t="n">
        <v>3</v>
      </c>
      <c r="U3834" s="7" t="n">
        <v>9</v>
      </c>
      <c r="V3834" s="7" t="n">
        <v>1</v>
      </c>
      <c r="W3834" s="11" t="n">
        <f t="normal" ca="1">A3844</f>
        <v>0</v>
      </c>
    </row>
    <row r="3835" spans="1:8">
      <c r="A3835" t="s">
        <v>4</v>
      </c>
      <c r="B3835" s="4" t="s">
        <v>5</v>
      </c>
      <c r="C3835" s="4" t="s">
        <v>13</v>
      </c>
      <c r="D3835" s="12" t="s">
        <v>23</v>
      </c>
      <c r="E3835" s="4" t="s">
        <v>5</v>
      </c>
      <c r="F3835" s="4" t="s">
        <v>10</v>
      </c>
      <c r="G3835" s="4" t="s">
        <v>13</v>
      </c>
      <c r="H3835" s="4" t="s">
        <v>13</v>
      </c>
      <c r="I3835" s="4" t="s">
        <v>6</v>
      </c>
      <c r="J3835" s="12" t="s">
        <v>24</v>
      </c>
      <c r="K3835" s="4" t="s">
        <v>13</v>
      </c>
      <c r="L3835" s="4" t="s">
        <v>13</v>
      </c>
      <c r="M3835" s="12" t="s">
        <v>23</v>
      </c>
      <c r="N3835" s="4" t="s">
        <v>5</v>
      </c>
      <c r="O3835" s="4" t="s">
        <v>13</v>
      </c>
      <c r="P3835" s="12" t="s">
        <v>24</v>
      </c>
      <c r="Q3835" s="4" t="s">
        <v>13</v>
      </c>
      <c r="R3835" s="4" t="s">
        <v>9</v>
      </c>
      <c r="S3835" s="4" t="s">
        <v>13</v>
      </c>
      <c r="T3835" s="4" t="s">
        <v>13</v>
      </c>
      <c r="U3835" s="4" t="s">
        <v>13</v>
      </c>
      <c r="V3835" s="12" t="s">
        <v>23</v>
      </c>
      <c r="W3835" s="4" t="s">
        <v>5</v>
      </c>
      <c r="X3835" s="4" t="s">
        <v>13</v>
      </c>
      <c r="Y3835" s="12" t="s">
        <v>24</v>
      </c>
      <c r="Z3835" s="4" t="s">
        <v>13</v>
      </c>
      <c r="AA3835" s="4" t="s">
        <v>9</v>
      </c>
      <c r="AB3835" s="4" t="s">
        <v>13</v>
      </c>
      <c r="AC3835" s="4" t="s">
        <v>13</v>
      </c>
      <c r="AD3835" s="4" t="s">
        <v>13</v>
      </c>
      <c r="AE3835" s="4" t="s">
        <v>22</v>
      </c>
    </row>
    <row r="3836" spans="1:8">
      <c r="A3836" t="n">
        <v>27160</v>
      </c>
      <c r="B3836" s="10" t="n">
        <v>5</v>
      </c>
      <c r="C3836" s="7" t="n">
        <v>28</v>
      </c>
      <c r="D3836" s="12" t="s">
        <v>3</v>
      </c>
      <c r="E3836" s="47" t="n">
        <v>47</v>
      </c>
      <c r="F3836" s="7" t="n">
        <v>61456</v>
      </c>
      <c r="G3836" s="7" t="n">
        <v>2</v>
      </c>
      <c r="H3836" s="7" t="n">
        <v>0</v>
      </c>
      <c r="I3836" s="7" t="s">
        <v>94</v>
      </c>
      <c r="J3836" s="12" t="s">
        <v>3</v>
      </c>
      <c r="K3836" s="7" t="n">
        <v>8</v>
      </c>
      <c r="L3836" s="7" t="n">
        <v>28</v>
      </c>
      <c r="M3836" s="12" t="s">
        <v>3</v>
      </c>
      <c r="N3836" s="15" t="n">
        <v>74</v>
      </c>
      <c r="O3836" s="7" t="n">
        <v>65</v>
      </c>
      <c r="P3836" s="12" t="s">
        <v>3</v>
      </c>
      <c r="Q3836" s="7" t="n">
        <v>0</v>
      </c>
      <c r="R3836" s="7" t="n">
        <v>1</v>
      </c>
      <c r="S3836" s="7" t="n">
        <v>3</v>
      </c>
      <c r="T3836" s="7" t="n">
        <v>9</v>
      </c>
      <c r="U3836" s="7" t="n">
        <v>28</v>
      </c>
      <c r="V3836" s="12" t="s">
        <v>3</v>
      </c>
      <c r="W3836" s="15" t="n">
        <v>74</v>
      </c>
      <c r="X3836" s="7" t="n">
        <v>65</v>
      </c>
      <c r="Y3836" s="12" t="s">
        <v>3</v>
      </c>
      <c r="Z3836" s="7" t="n">
        <v>0</v>
      </c>
      <c r="AA3836" s="7" t="n">
        <v>2</v>
      </c>
      <c r="AB3836" s="7" t="n">
        <v>3</v>
      </c>
      <c r="AC3836" s="7" t="n">
        <v>9</v>
      </c>
      <c r="AD3836" s="7" t="n">
        <v>1</v>
      </c>
      <c r="AE3836" s="11" t="n">
        <f t="normal" ca="1">A3840</f>
        <v>0</v>
      </c>
    </row>
    <row r="3837" spans="1:8">
      <c r="A3837" t="s">
        <v>4</v>
      </c>
      <c r="B3837" s="4" t="s">
        <v>5</v>
      </c>
      <c r="C3837" s="4" t="s">
        <v>10</v>
      </c>
      <c r="D3837" s="4" t="s">
        <v>13</v>
      </c>
      <c r="E3837" s="4" t="s">
        <v>13</v>
      </c>
      <c r="F3837" s="4" t="s">
        <v>6</v>
      </c>
    </row>
    <row r="3838" spans="1:8">
      <c r="A3838" t="n">
        <v>27208</v>
      </c>
      <c r="B3838" s="47" t="n">
        <v>47</v>
      </c>
      <c r="C3838" s="7" t="n">
        <v>61456</v>
      </c>
      <c r="D3838" s="7" t="n">
        <v>0</v>
      </c>
      <c r="E3838" s="7" t="n">
        <v>0</v>
      </c>
      <c r="F3838" s="7" t="s">
        <v>95</v>
      </c>
    </row>
    <row r="3839" spans="1:8">
      <c r="A3839" t="s">
        <v>4</v>
      </c>
      <c r="B3839" s="4" t="s">
        <v>5</v>
      </c>
      <c r="C3839" s="4" t="s">
        <v>13</v>
      </c>
      <c r="D3839" s="4" t="s">
        <v>10</v>
      </c>
      <c r="E3839" s="4" t="s">
        <v>29</v>
      </c>
    </row>
    <row r="3840" spans="1:8">
      <c r="A3840" t="n">
        <v>27221</v>
      </c>
      <c r="B3840" s="37" t="n">
        <v>58</v>
      </c>
      <c r="C3840" s="7" t="n">
        <v>0</v>
      </c>
      <c r="D3840" s="7" t="n">
        <v>300</v>
      </c>
      <c r="E3840" s="7" t="n">
        <v>1</v>
      </c>
    </row>
    <row r="3841" spans="1:31">
      <c r="A3841" t="s">
        <v>4</v>
      </c>
      <c r="B3841" s="4" t="s">
        <v>5</v>
      </c>
      <c r="C3841" s="4" t="s">
        <v>13</v>
      </c>
      <c r="D3841" s="4" t="s">
        <v>10</v>
      </c>
    </row>
    <row r="3842" spans="1:31">
      <c r="A3842" t="n">
        <v>27229</v>
      </c>
      <c r="B3842" s="37" t="n">
        <v>58</v>
      </c>
      <c r="C3842" s="7" t="n">
        <v>255</v>
      </c>
      <c r="D3842" s="7" t="n">
        <v>0</v>
      </c>
    </row>
    <row r="3843" spans="1:31">
      <c r="A3843" t="s">
        <v>4</v>
      </c>
      <c r="B3843" s="4" t="s">
        <v>5</v>
      </c>
      <c r="C3843" s="4" t="s">
        <v>13</v>
      </c>
      <c r="D3843" s="4" t="s">
        <v>13</v>
      </c>
      <c r="E3843" s="4" t="s">
        <v>13</v>
      </c>
      <c r="F3843" s="4" t="s">
        <v>13</v>
      </c>
    </row>
    <row r="3844" spans="1:31">
      <c r="A3844" t="n">
        <v>27233</v>
      </c>
      <c r="B3844" s="13" t="n">
        <v>14</v>
      </c>
      <c r="C3844" s="7" t="n">
        <v>0</v>
      </c>
      <c r="D3844" s="7" t="n">
        <v>0</v>
      </c>
      <c r="E3844" s="7" t="n">
        <v>0</v>
      </c>
      <c r="F3844" s="7" t="n">
        <v>64</v>
      </c>
    </row>
    <row r="3845" spans="1:31">
      <c r="A3845" t="s">
        <v>4</v>
      </c>
      <c r="B3845" s="4" t="s">
        <v>5</v>
      </c>
      <c r="C3845" s="4" t="s">
        <v>13</v>
      </c>
      <c r="D3845" s="4" t="s">
        <v>10</v>
      </c>
    </row>
    <row r="3846" spans="1:31">
      <c r="A3846" t="n">
        <v>27238</v>
      </c>
      <c r="B3846" s="30" t="n">
        <v>22</v>
      </c>
      <c r="C3846" s="7" t="n">
        <v>0</v>
      </c>
      <c r="D3846" s="7" t="n">
        <v>12416</v>
      </c>
    </row>
    <row r="3847" spans="1:31">
      <c r="A3847" t="s">
        <v>4</v>
      </c>
      <c r="B3847" s="4" t="s">
        <v>5</v>
      </c>
      <c r="C3847" s="4" t="s">
        <v>13</v>
      </c>
      <c r="D3847" s="4" t="s">
        <v>10</v>
      </c>
    </row>
    <row r="3848" spans="1:31">
      <c r="A3848" t="n">
        <v>27242</v>
      </c>
      <c r="B3848" s="37" t="n">
        <v>58</v>
      </c>
      <c r="C3848" s="7" t="n">
        <v>5</v>
      </c>
      <c r="D3848" s="7" t="n">
        <v>300</v>
      </c>
    </row>
    <row r="3849" spans="1:31">
      <c r="A3849" t="s">
        <v>4</v>
      </c>
      <c r="B3849" s="4" t="s">
        <v>5</v>
      </c>
      <c r="C3849" s="4" t="s">
        <v>29</v>
      </c>
      <c r="D3849" s="4" t="s">
        <v>10</v>
      </c>
    </row>
    <row r="3850" spans="1:31">
      <c r="A3850" t="n">
        <v>27246</v>
      </c>
      <c r="B3850" s="48" t="n">
        <v>103</v>
      </c>
      <c r="C3850" s="7" t="n">
        <v>0</v>
      </c>
      <c r="D3850" s="7" t="n">
        <v>300</v>
      </c>
    </row>
    <row r="3851" spans="1:31">
      <c r="A3851" t="s">
        <v>4</v>
      </c>
      <c r="B3851" s="4" t="s">
        <v>5</v>
      </c>
      <c r="C3851" s="4" t="s">
        <v>13</v>
      </c>
    </row>
    <row r="3852" spans="1:31">
      <c r="A3852" t="n">
        <v>27253</v>
      </c>
      <c r="B3852" s="35" t="n">
        <v>64</v>
      </c>
      <c r="C3852" s="7" t="n">
        <v>7</v>
      </c>
    </row>
    <row r="3853" spans="1:31">
      <c r="A3853" t="s">
        <v>4</v>
      </c>
      <c r="B3853" s="4" t="s">
        <v>5</v>
      </c>
      <c r="C3853" s="4" t="s">
        <v>13</v>
      </c>
      <c r="D3853" s="4" t="s">
        <v>10</v>
      </c>
    </row>
    <row r="3854" spans="1:31">
      <c r="A3854" t="n">
        <v>27255</v>
      </c>
      <c r="B3854" s="49" t="n">
        <v>72</v>
      </c>
      <c r="C3854" s="7" t="n">
        <v>5</v>
      </c>
      <c r="D3854" s="7" t="n">
        <v>0</v>
      </c>
    </row>
    <row r="3855" spans="1:31">
      <c r="A3855" t="s">
        <v>4</v>
      </c>
      <c r="B3855" s="4" t="s">
        <v>5</v>
      </c>
      <c r="C3855" s="4" t="s">
        <v>13</v>
      </c>
      <c r="D3855" s="12" t="s">
        <v>23</v>
      </c>
      <c r="E3855" s="4" t="s">
        <v>5</v>
      </c>
      <c r="F3855" s="4" t="s">
        <v>13</v>
      </c>
      <c r="G3855" s="4" t="s">
        <v>10</v>
      </c>
      <c r="H3855" s="12" t="s">
        <v>24</v>
      </c>
      <c r="I3855" s="4" t="s">
        <v>13</v>
      </c>
      <c r="J3855" s="4" t="s">
        <v>9</v>
      </c>
      <c r="K3855" s="4" t="s">
        <v>13</v>
      </c>
      <c r="L3855" s="4" t="s">
        <v>13</v>
      </c>
      <c r="M3855" s="4" t="s">
        <v>22</v>
      </c>
    </row>
    <row r="3856" spans="1:31">
      <c r="A3856" t="n">
        <v>27259</v>
      </c>
      <c r="B3856" s="10" t="n">
        <v>5</v>
      </c>
      <c r="C3856" s="7" t="n">
        <v>28</v>
      </c>
      <c r="D3856" s="12" t="s">
        <v>3</v>
      </c>
      <c r="E3856" s="9" t="n">
        <v>162</v>
      </c>
      <c r="F3856" s="7" t="n">
        <v>4</v>
      </c>
      <c r="G3856" s="7" t="n">
        <v>12416</v>
      </c>
      <c r="H3856" s="12" t="s">
        <v>3</v>
      </c>
      <c r="I3856" s="7" t="n">
        <v>0</v>
      </c>
      <c r="J3856" s="7" t="n">
        <v>1</v>
      </c>
      <c r="K3856" s="7" t="n">
        <v>2</v>
      </c>
      <c r="L3856" s="7" t="n">
        <v>1</v>
      </c>
      <c r="M3856" s="11" t="n">
        <f t="normal" ca="1">A3862</f>
        <v>0</v>
      </c>
    </row>
    <row r="3857" spans="1:13">
      <c r="A3857" t="s">
        <v>4</v>
      </c>
      <c r="B3857" s="4" t="s">
        <v>5</v>
      </c>
      <c r="C3857" s="4" t="s">
        <v>13</v>
      </c>
      <c r="D3857" s="4" t="s">
        <v>6</v>
      </c>
    </row>
    <row r="3858" spans="1:13">
      <c r="A3858" t="n">
        <v>27276</v>
      </c>
      <c r="B3858" s="8" t="n">
        <v>2</v>
      </c>
      <c r="C3858" s="7" t="n">
        <v>10</v>
      </c>
      <c r="D3858" s="7" t="s">
        <v>96</v>
      </c>
    </row>
    <row r="3859" spans="1:13">
      <c r="A3859" t="s">
        <v>4</v>
      </c>
      <c r="B3859" s="4" t="s">
        <v>5</v>
      </c>
      <c r="C3859" s="4" t="s">
        <v>10</v>
      </c>
    </row>
    <row r="3860" spans="1:13">
      <c r="A3860" t="n">
        <v>27293</v>
      </c>
      <c r="B3860" s="41" t="n">
        <v>16</v>
      </c>
      <c r="C3860" s="7" t="n">
        <v>0</v>
      </c>
    </row>
    <row r="3861" spans="1:13">
      <c r="A3861" t="s">
        <v>4</v>
      </c>
      <c r="B3861" s="4" t="s">
        <v>5</v>
      </c>
      <c r="C3861" s="4" t="s">
        <v>13</v>
      </c>
      <c r="D3861" s="4" t="s">
        <v>6</v>
      </c>
    </row>
    <row r="3862" spans="1:13">
      <c r="A3862" t="n">
        <v>27296</v>
      </c>
      <c r="B3862" s="8" t="n">
        <v>2</v>
      </c>
      <c r="C3862" s="7" t="n">
        <v>11</v>
      </c>
      <c r="D3862" s="7" t="s">
        <v>232</v>
      </c>
    </row>
    <row r="3863" spans="1:13">
      <c r="A3863" t="s">
        <v>4</v>
      </c>
      <c r="B3863" s="4" t="s">
        <v>5</v>
      </c>
      <c r="C3863" s="4" t="s">
        <v>10</v>
      </c>
    </row>
    <row r="3864" spans="1:13">
      <c r="A3864" t="n">
        <v>27321</v>
      </c>
      <c r="B3864" s="26" t="n">
        <v>12</v>
      </c>
      <c r="C3864" s="7" t="n">
        <v>6713</v>
      </c>
    </row>
    <row r="3865" spans="1:13">
      <c r="A3865" t="s">
        <v>4</v>
      </c>
      <c r="B3865" s="4" t="s">
        <v>5</v>
      </c>
      <c r="C3865" s="4" t="s">
        <v>13</v>
      </c>
      <c r="D3865" s="4" t="s">
        <v>10</v>
      </c>
      <c r="E3865" s="4" t="s">
        <v>13</v>
      </c>
      <c r="F3865" s="4" t="s">
        <v>6</v>
      </c>
    </row>
    <row r="3866" spans="1:13">
      <c r="A3866" t="n">
        <v>27324</v>
      </c>
      <c r="B3866" s="14" t="n">
        <v>39</v>
      </c>
      <c r="C3866" s="7" t="n">
        <v>10</v>
      </c>
      <c r="D3866" s="7" t="n">
        <v>65533</v>
      </c>
      <c r="E3866" s="7" t="n">
        <v>203</v>
      </c>
      <c r="F3866" s="7" t="s">
        <v>233</v>
      </c>
    </row>
    <row r="3867" spans="1:13">
      <c r="A3867" t="s">
        <v>4</v>
      </c>
      <c r="B3867" s="4" t="s">
        <v>5</v>
      </c>
      <c r="C3867" s="4" t="s">
        <v>13</v>
      </c>
      <c r="D3867" s="4" t="s">
        <v>10</v>
      </c>
      <c r="E3867" s="4" t="s">
        <v>13</v>
      </c>
      <c r="F3867" s="4" t="s">
        <v>6</v>
      </c>
    </row>
    <row r="3868" spans="1:13">
      <c r="A3868" t="n">
        <v>27348</v>
      </c>
      <c r="B3868" s="14" t="n">
        <v>39</v>
      </c>
      <c r="C3868" s="7" t="n">
        <v>10</v>
      </c>
      <c r="D3868" s="7" t="n">
        <v>65533</v>
      </c>
      <c r="E3868" s="7" t="n">
        <v>204</v>
      </c>
      <c r="F3868" s="7" t="s">
        <v>234</v>
      </c>
    </row>
    <row r="3869" spans="1:13">
      <c r="A3869" t="s">
        <v>4</v>
      </c>
      <c r="B3869" s="4" t="s">
        <v>5</v>
      </c>
      <c r="C3869" s="4" t="s">
        <v>13</v>
      </c>
      <c r="D3869" s="4" t="s">
        <v>10</v>
      </c>
      <c r="E3869" s="4" t="s">
        <v>13</v>
      </c>
      <c r="F3869" s="4" t="s">
        <v>6</v>
      </c>
    </row>
    <row r="3870" spans="1:13">
      <c r="A3870" t="n">
        <v>27372</v>
      </c>
      <c r="B3870" s="14" t="n">
        <v>39</v>
      </c>
      <c r="C3870" s="7" t="n">
        <v>10</v>
      </c>
      <c r="D3870" s="7" t="n">
        <v>65533</v>
      </c>
      <c r="E3870" s="7" t="n">
        <v>205</v>
      </c>
      <c r="F3870" s="7" t="s">
        <v>235</v>
      </c>
    </row>
    <row r="3871" spans="1:13">
      <c r="A3871" t="s">
        <v>4</v>
      </c>
      <c r="B3871" s="4" t="s">
        <v>5</v>
      </c>
      <c r="C3871" s="4" t="s">
        <v>10</v>
      </c>
      <c r="D3871" s="4" t="s">
        <v>6</v>
      </c>
      <c r="E3871" s="4" t="s">
        <v>6</v>
      </c>
      <c r="F3871" s="4" t="s">
        <v>6</v>
      </c>
      <c r="G3871" s="4" t="s">
        <v>13</v>
      </c>
      <c r="H3871" s="4" t="s">
        <v>9</v>
      </c>
      <c r="I3871" s="4" t="s">
        <v>29</v>
      </c>
      <c r="J3871" s="4" t="s">
        <v>29</v>
      </c>
      <c r="K3871" s="4" t="s">
        <v>29</v>
      </c>
      <c r="L3871" s="4" t="s">
        <v>29</v>
      </c>
      <c r="M3871" s="4" t="s">
        <v>29</v>
      </c>
      <c r="N3871" s="4" t="s">
        <v>29</v>
      </c>
      <c r="O3871" s="4" t="s">
        <v>29</v>
      </c>
      <c r="P3871" s="4" t="s">
        <v>6</v>
      </c>
      <c r="Q3871" s="4" t="s">
        <v>6</v>
      </c>
      <c r="R3871" s="4" t="s">
        <v>9</v>
      </c>
      <c r="S3871" s="4" t="s">
        <v>13</v>
      </c>
      <c r="T3871" s="4" t="s">
        <v>9</v>
      </c>
      <c r="U3871" s="4" t="s">
        <v>9</v>
      </c>
      <c r="V3871" s="4" t="s">
        <v>10</v>
      </c>
    </row>
    <row r="3872" spans="1:13">
      <c r="A3872" t="n">
        <v>27396</v>
      </c>
      <c r="B3872" s="19" t="n">
        <v>19</v>
      </c>
      <c r="C3872" s="7" t="n">
        <v>7032</v>
      </c>
      <c r="D3872" s="7" t="s">
        <v>145</v>
      </c>
      <c r="E3872" s="7" t="s">
        <v>146</v>
      </c>
      <c r="F3872" s="7" t="s">
        <v>12</v>
      </c>
      <c r="G3872" s="7" t="n">
        <v>0</v>
      </c>
      <c r="H3872" s="7" t="n">
        <v>1</v>
      </c>
      <c r="I3872" s="7" t="n">
        <v>0</v>
      </c>
      <c r="J3872" s="7" t="n">
        <v>0</v>
      </c>
      <c r="K3872" s="7" t="n">
        <v>0</v>
      </c>
      <c r="L3872" s="7" t="n">
        <v>0</v>
      </c>
      <c r="M3872" s="7" t="n">
        <v>1</v>
      </c>
      <c r="N3872" s="7" t="n">
        <v>1.60000002384186</v>
      </c>
      <c r="O3872" s="7" t="n">
        <v>0.0900000035762787</v>
      </c>
      <c r="P3872" s="7" t="s">
        <v>12</v>
      </c>
      <c r="Q3872" s="7" t="s">
        <v>12</v>
      </c>
      <c r="R3872" s="7" t="n">
        <v>-1</v>
      </c>
      <c r="S3872" s="7" t="n">
        <v>0</v>
      </c>
      <c r="T3872" s="7" t="n">
        <v>0</v>
      </c>
      <c r="U3872" s="7" t="n">
        <v>0</v>
      </c>
      <c r="V3872" s="7" t="n">
        <v>0</v>
      </c>
    </row>
    <row r="3873" spans="1:22">
      <c r="A3873" t="s">
        <v>4</v>
      </c>
      <c r="B3873" s="4" t="s">
        <v>5</v>
      </c>
      <c r="C3873" s="4" t="s">
        <v>10</v>
      </c>
      <c r="D3873" s="4" t="s">
        <v>13</v>
      </c>
      <c r="E3873" s="4" t="s">
        <v>13</v>
      </c>
      <c r="F3873" s="4" t="s">
        <v>6</v>
      </c>
    </row>
    <row r="3874" spans="1:22">
      <c r="A3874" t="n">
        <v>27466</v>
      </c>
      <c r="B3874" s="27" t="n">
        <v>20</v>
      </c>
      <c r="C3874" s="7" t="n">
        <v>0</v>
      </c>
      <c r="D3874" s="7" t="n">
        <v>3</v>
      </c>
      <c r="E3874" s="7" t="n">
        <v>10</v>
      </c>
      <c r="F3874" s="7" t="s">
        <v>97</v>
      </c>
    </row>
    <row r="3875" spans="1:22">
      <c r="A3875" t="s">
        <v>4</v>
      </c>
      <c r="B3875" s="4" t="s">
        <v>5</v>
      </c>
      <c r="C3875" s="4" t="s">
        <v>10</v>
      </c>
    </row>
    <row r="3876" spans="1:22">
      <c r="A3876" t="n">
        <v>27484</v>
      </c>
      <c r="B3876" s="41" t="n">
        <v>16</v>
      </c>
      <c r="C3876" s="7" t="n">
        <v>0</v>
      </c>
    </row>
    <row r="3877" spans="1:22">
      <c r="A3877" t="s">
        <v>4</v>
      </c>
      <c r="B3877" s="4" t="s">
        <v>5</v>
      </c>
      <c r="C3877" s="4" t="s">
        <v>10</v>
      </c>
      <c r="D3877" s="4" t="s">
        <v>13</v>
      </c>
      <c r="E3877" s="4" t="s">
        <v>13</v>
      </c>
      <c r="F3877" s="4" t="s">
        <v>6</v>
      </c>
    </row>
    <row r="3878" spans="1:22">
      <c r="A3878" t="n">
        <v>27487</v>
      </c>
      <c r="B3878" s="27" t="n">
        <v>20</v>
      </c>
      <c r="C3878" s="7" t="n">
        <v>3</v>
      </c>
      <c r="D3878" s="7" t="n">
        <v>3</v>
      </c>
      <c r="E3878" s="7" t="n">
        <v>10</v>
      </c>
      <c r="F3878" s="7" t="s">
        <v>97</v>
      </c>
    </row>
    <row r="3879" spans="1:22">
      <c r="A3879" t="s">
        <v>4</v>
      </c>
      <c r="B3879" s="4" t="s">
        <v>5</v>
      </c>
      <c r="C3879" s="4" t="s">
        <v>10</v>
      </c>
    </row>
    <row r="3880" spans="1:22">
      <c r="A3880" t="n">
        <v>27505</v>
      </c>
      <c r="B3880" s="41" t="n">
        <v>16</v>
      </c>
      <c r="C3880" s="7" t="n">
        <v>0</v>
      </c>
    </row>
    <row r="3881" spans="1:22">
      <c r="A3881" t="s">
        <v>4</v>
      </c>
      <c r="B3881" s="4" t="s">
        <v>5</v>
      </c>
      <c r="C3881" s="4" t="s">
        <v>10</v>
      </c>
      <c r="D3881" s="4" t="s">
        <v>13</v>
      </c>
      <c r="E3881" s="4" t="s">
        <v>13</v>
      </c>
      <c r="F3881" s="4" t="s">
        <v>6</v>
      </c>
    </row>
    <row r="3882" spans="1:22">
      <c r="A3882" t="n">
        <v>27508</v>
      </c>
      <c r="B3882" s="27" t="n">
        <v>20</v>
      </c>
      <c r="C3882" s="7" t="n">
        <v>5</v>
      </c>
      <c r="D3882" s="7" t="n">
        <v>3</v>
      </c>
      <c r="E3882" s="7" t="n">
        <v>10</v>
      </c>
      <c r="F3882" s="7" t="s">
        <v>97</v>
      </c>
    </row>
    <row r="3883" spans="1:22">
      <c r="A3883" t="s">
        <v>4</v>
      </c>
      <c r="B3883" s="4" t="s">
        <v>5</v>
      </c>
      <c r="C3883" s="4" t="s">
        <v>10</v>
      </c>
    </row>
    <row r="3884" spans="1:22">
      <c r="A3884" t="n">
        <v>27526</v>
      </c>
      <c r="B3884" s="41" t="n">
        <v>16</v>
      </c>
      <c r="C3884" s="7" t="n">
        <v>0</v>
      </c>
    </row>
    <row r="3885" spans="1:22">
      <c r="A3885" t="s">
        <v>4</v>
      </c>
      <c r="B3885" s="4" t="s">
        <v>5</v>
      </c>
      <c r="C3885" s="4" t="s">
        <v>10</v>
      </c>
      <c r="D3885" s="4" t="s">
        <v>13</v>
      </c>
      <c r="E3885" s="4" t="s">
        <v>13</v>
      </c>
      <c r="F3885" s="4" t="s">
        <v>6</v>
      </c>
    </row>
    <row r="3886" spans="1:22">
      <c r="A3886" t="n">
        <v>27529</v>
      </c>
      <c r="B3886" s="27" t="n">
        <v>20</v>
      </c>
      <c r="C3886" s="7" t="n">
        <v>61491</v>
      </c>
      <c r="D3886" s="7" t="n">
        <v>3</v>
      </c>
      <c r="E3886" s="7" t="n">
        <v>10</v>
      </c>
      <c r="F3886" s="7" t="s">
        <v>97</v>
      </c>
    </row>
    <row r="3887" spans="1:22">
      <c r="A3887" t="s">
        <v>4</v>
      </c>
      <c r="B3887" s="4" t="s">
        <v>5</v>
      </c>
      <c r="C3887" s="4" t="s">
        <v>10</v>
      </c>
    </row>
    <row r="3888" spans="1:22">
      <c r="A3888" t="n">
        <v>27547</v>
      </c>
      <c r="B3888" s="41" t="n">
        <v>16</v>
      </c>
      <c r="C3888" s="7" t="n">
        <v>0</v>
      </c>
    </row>
    <row r="3889" spans="1:6">
      <c r="A3889" t="s">
        <v>4</v>
      </c>
      <c r="B3889" s="4" t="s">
        <v>5</v>
      </c>
      <c r="C3889" s="4" t="s">
        <v>10</v>
      </c>
      <c r="D3889" s="4" t="s">
        <v>13</v>
      </c>
      <c r="E3889" s="4" t="s">
        <v>13</v>
      </c>
      <c r="F3889" s="4" t="s">
        <v>6</v>
      </c>
    </row>
    <row r="3890" spans="1:6">
      <c r="A3890" t="n">
        <v>27550</v>
      </c>
      <c r="B3890" s="27" t="n">
        <v>20</v>
      </c>
      <c r="C3890" s="7" t="n">
        <v>61492</v>
      </c>
      <c r="D3890" s="7" t="n">
        <v>3</v>
      </c>
      <c r="E3890" s="7" t="n">
        <v>10</v>
      </c>
      <c r="F3890" s="7" t="s">
        <v>97</v>
      </c>
    </row>
    <row r="3891" spans="1:6">
      <c r="A3891" t="s">
        <v>4</v>
      </c>
      <c r="B3891" s="4" t="s">
        <v>5</v>
      </c>
      <c r="C3891" s="4" t="s">
        <v>10</v>
      </c>
    </row>
    <row r="3892" spans="1:6">
      <c r="A3892" t="n">
        <v>27568</v>
      </c>
      <c r="B3892" s="41" t="n">
        <v>16</v>
      </c>
      <c r="C3892" s="7" t="n">
        <v>0</v>
      </c>
    </row>
    <row r="3893" spans="1:6">
      <c r="A3893" t="s">
        <v>4</v>
      </c>
      <c r="B3893" s="4" t="s">
        <v>5</v>
      </c>
      <c r="C3893" s="4" t="s">
        <v>10</v>
      </c>
      <c r="D3893" s="4" t="s">
        <v>13</v>
      </c>
      <c r="E3893" s="4" t="s">
        <v>13</v>
      </c>
      <c r="F3893" s="4" t="s">
        <v>6</v>
      </c>
    </row>
    <row r="3894" spans="1:6">
      <c r="A3894" t="n">
        <v>27571</v>
      </c>
      <c r="B3894" s="27" t="n">
        <v>20</v>
      </c>
      <c r="C3894" s="7" t="n">
        <v>61493</v>
      </c>
      <c r="D3894" s="7" t="n">
        <v>3</v>
      </c>
      <c r="E3894" s="7" t="n">
        <v>10</v>
      </c>
      <c r="F3894" s="7" t="s">
        <v>97</v>
      </c>
    </row>
    <row r="3895" spans="1:6">
      <c r="A3895" t="s">
        <v>4</v>
      </c>
      <c r="B3895" s="4" t="s">
        <v>5</v>
      </c>
      <c r="C3895" s="4" t="s">
        <v>10</v>
      </c>
    </row>
    <row r="3896" spans="1:6">
      <c r="A3896" t="n">
        <v>27589</v>
      </c>
      <c r="B3896" s="41" t="n">
        <v>16</v>
      </c>
      <c r="C3896" s="7" t="n">
        <v>0</v>
      </c>
    </row>
    <row r="3897" spans="1:6">
      <c r="A3897" t="s">
        <v>4</v>
      </c>
      <c r="B3897" s="4" t="s">
        <v>5</v>
      </c>
      <c r="C3897" s="4" t="s">
        <v>10</v>
      </c>
      <c r="D3897" s="4" t="s">
        <v>13</v>
      </c>
      <c r="E3897" s="4" t="s">
        <v>13</v>
      </c>
      <c r="F3897" s="4" t="s">
        <v>6</v>
      </c>
    </row>
    <row r="3898" spans="1:6">
      <c r="A3898" t="n">
        <v>27592</v>
      </c>
      <c r="B3898" s="27" t="n">
        <v>20</v>
      </c>
      <c r="C3898" s="7" t="n">
        <v>7032</v>
      </c>
      <c r="D3898" s="7" t="n">
        <v>3</v>
      </c>
      <c r="E3898" s="7" t="n">
        <v>10</v>
      </c>
      <c r="F3898" s="7" t="s">
        <v>97</v>
      </c>
    </row>
    <row r="3899" spans="1:6">
      <c r="A3899" t="s">
        <v>4</v>
      </c>
      <c r="B3899" s="4" t="s">
        <v>5</v>
      </c>
      <c r="C3899" s="4" t="s">
        <v>10</v>
      </c>
    </row>
    <row r="3900" spans="1:6">
      <c r="A3900" t="n">
        <v>27610</v>
      </c>
      <c r="B3900" s="41" t="n">
        <v>16</v>
      </c>
      <c r="C3900" s="7" t="n">
        <v>0</v>
      </c>
    </row>
    <row r="3901" spans="1:6">
      <c r="A3901" t="s">
        <v>4</v>
      </c>
      <c r="B3901" s="4" t="s">
        <v>5</v>
      </c>
      <c r="C3901" s="4" t="s">
        <v>13</v>
      </c>
    </row>
    <row r="3902" spans="1:6">
      <c r="A3902" t="n">
        <v>27613</v>
      </c>
      <c r="B3902" s="80" t="n">
        <v>116</v>
      </c>
      <c r="C3902" s="7" t="n">
        <v>0</v>
      </c>
    </row>
    <row r="3903" spans="1:6">
      <c r="A3903" t="s">
        <v>4</v>
      </c>
      <c r="B3903" s="4" t="s">
        <v>5</v>
      </c>
      <c r="C3903" s="4" t="s">
        <v>13</v>
      </c>
      <c r="D3903" s="4" t="s">
        <v>10</v>
      </c>
    </row>
    <row r="3904" spans="1:6">
      <c r="A3904" t="n">
        <v>27615</v>
      </c>
      <c r="B3904" s="80" t="n">
        <v>116</v>
      </c>
      <c r="C3904" s="7" t="n">
        <v>2</v>
      </c>
      <c r="D3904" s="7" t="n">
        <v>1</v>
      </c>
    </row>
    <row r="3905" spans="1:6">
      <c r="A3905" t="s">
        <v>4</v>
      </c>
      <c r="B3905" s="4" t="s">
        <v>5</v>
      </c>
      <c r="C3905" s="4" t="s">
        <v>13</v>
      </c>
      <c r="D3905" s="4" t="s">
        <v>9</v>
      </c>
    </row>
    <row r="3906" spans="1:6">
      <c r="A3906" t="n">
        <v>27619</v>
      </c>
      <c r="B3906" s="80" t="n">
        <v>116</v>
      </c>
      <c r="C3906" s="7" t="n">
        <v>5</v>
      </c>
      <c r="D3906" s="7" t="n">
        <v>1112014848</v>
      </c>
    </row>
    <row r="3907" spans="1:6">
      <c r="A3907" t="s">
        <v>4</v>
      </c>
      <c r="B3907" s="4" t="s">
        <v>5</v>
      </c>
      <c r="C3907" s="4" t="s">
        <v>13</v>
      </c>
      <c r="D3907" s="4" t="s">
        <v>10</v>
      </c>
    </row>
    <row r="3908" spans="1:6">
      <c r="A3908" t="n">
        <v>27625</v>
      </c>
      <c r="B3908" s="80" t="n">
        <v>116</v>
      </c>
      <c r="C3908" s="7" t="n">
        <v>6</v>
      </c>
      <c r="D3908" s="7" t="n">
        <v>1</v>
      </c>
    </row>
    <row r="3909" spans="1:6">
      <c r="A3909" t="s">
        <v>4</v>
      </c>
      <c r="B3909" s="4" t="s">
        <v>5</v>
      </c>
      <c r="C3909" s="4" t="s">
        <v>10</v>
      </c>
      <c r="D3909" s="4" t="s">
        <v>29</v>
      </c>
      <c r="E3909" s="4" t="s">
        <v>29</v>
      </c>
      <c r="F3909" s="4" t="s">
        <v>29</v>
      </c>
      <c r="G3909" s="4" t="s">
        <v>29</v>
      </c>
    </row>
    <row r="3910" spans="1:6">
      <c r="A3910" t="n">
        <v>27629</v>
      </c>
      <c r="B3910" s="58" t="n">
        <v>46</v>
      </c>
      <c r="C3910" s="7" t="n">
        <v>0</v>
      </c>
      <c r="D3910" s="7" t="n">
        <v>-7.42999982833862</v>
      </c>
      <c r="E3910" s="7" t="n">
        <v>12</v>
      </c>
      <c r="F3910" s="7" t="n">
        <v>-171.669998168945</v>
      </c>
      <c r="G3910" s="7" t="n">
        <v>180</v>
      </c>
    </row>
    <row r="3911" spans="1:6">
      <c r="A3911" t="s">
        <v>4</v>
      </c>
      <c r="B3911" s="4" t="s">
        <v>5</v>
      </c>
      <c r="C3911" s="4" t="s">
        <v>10</v>
      </c>
      <c r="D3911" s="4" t="s">
        <v>29</v>
      </c>
      <c r="E3911" s="4" t="s">
        <v>29</v>
      </c>
      <c r="F3911" s="4" t="s">
        <v>29</v>
      </c>
      <c r="G3911" s="4" t="s">
        <v>29</v>
      </c>
    </row>
    <row r="3912" spans="1:6">
      <c r="A3912" t="n">
        <v>27648</v>
      </c>
      <c r="B3912" s="58" t="n">
        <v>46</v>
      </c>
      <c r="C3912" s="7" t="n">
        <v>3</v>
      </c>
      <c r="D3912" s="7" t="n">
        <v>-6.84000015258789</v>
      </c>
      <c r="E3912" s="7" t="n">
        <v>12</v>
      </c>
      <c r="F3912" s="7" t="n">
        <v>-171.169998168945</v>
      </c>
      <c r="G3912" s="7" t="n">
        <v>180</v>
      </c>
    </row>
    <row r="3913" spans="1:6">
      <c r="A3913" t="s">
        <v>4</v>
      </c>
      <c r="B3913" s="4" t="s">
        <v>5</v>
      </c>
      <c r="C3913" s="4" t="s">
        <v>10</v>
      </c>
      <c r="D3913" s="4" t="s">
        <v>29</v>
      </c>
      <c r="E3913" s="4" t="s">
        <v>29</v>
      </c>
      <c r="F3913" s="4" t="s">
        <v>29</v>
      </c>
      <c r="G3913" s="4" t="s">
        <v>29</v>
      </c>
    </row>
    <row r="3914" spans="1:6">
      <c r="A3914" t="n">
        <v>27667</v>
      </c>
      <c r="B3914" s="58" t="n">
        <v>46</v>
      </c>
      <c r="C3914" s="7" t="n">
        <v>5</v>
      </c>
      <c r="D3914" s="7" t="n">
        <v>-8.53999996185303</v>
      </c>
      <c r="E3914" s="7" t="n">
        <v>12</v>
      </c>
      <c r="F3914" s="7" t="n">
        <v>-171.600006103516</v>
      </c>
      <c r="G3914" s="7" t="n">
        <v>180</v>
      </c>
    </row>
    <row r="3915" spans="1:6">
      <c r="A3915" t="s">
        <v>4</v>
      </c>
      <c r="B3915" s="4" t="s">
        <v>5</v>
      </c>
      <c r="C3915" s="4" t="s">
        <v>10</v>
      </c>
      <c r="D3915" s="4" t="s">
        <v>29</v>
      </c>
      <c r="E3915" s="4" t="s">
        <v>29</v>
      </c>
      <c r="F3915" s="4" t="s">
        <v>29</v>
      </c>
      <c r="G3915" s="4" t="s">
        <v>29</v>
      </c>
    </row>
    <row r="3916" spans="1:6">
      <c r="A3916" t="n">
        <v>27686</v>
      </c>
      <c r="B3916" s="58" t="n">
        <v>46</v>
      </c>
      <c r="C3916" s="7" t="n">
        <v>7032</v>
      </c>
      <c r="D3916" s="7" t="n">
        <v>-7.94999980926514</v>
      </c>
      <c r="E3916" s="7" t="n">
        <v>12</v>
      </c>
      <c r="F3916" s="7" t="n">
        <v>-173.600006103516</v>
      </c>
      <c r="G3916" s="7" t="n">
        <v>180</v>
      </c>
    </row>
    <row r="3917" spans="1:6">
      <c r="A3917" t="s">
        <v>4</v>
      </c>
      <c r="B3917" s="4" t="s">
        <v>5</v>
      </c>
      <c r="C3917" s="4" t="s">
        <v>10</v>
      </c>
      <c r="D3917" s="4" t="s">
        <v>29</v>
      </c>
      <c r="E3917" s="4" t="s">
        <v>29</v>
      </c>
      <c r="F3917" s="4" t="s">
        <v>29</v>
      </c>
      <c r="G3917" s="4" t="s">
        <v>29</v>
      </c>
    </row>
    <row r="3918" spans="1:6">
      <c r="A3918" t="n">
        <v>27705</v>
      </c>
      <c r="B3918" s="58" t="n">
        <v>46</v>
      </c>
      <c r="C3918" s="7" t="n">
        <v>61491</v>
      </c>
      <c r="D3918" s="7" t="n">
        <v>-8.3100004196167</v>
      </c>
      <c r="E3918" s="7" t="n">
        <v>12</v>
      </c>
      <c r="F3918" s="7" t="n">
        <v>-170.389999389648</v>
      </c>
      <c r="G3918" s="7" t="n">
        <v>180</v>
      </c>
    </row>
    <row r="3919" spans="1:6">
      <c r="A3919" t="s">
        <v>4</v>
      </c>
      <c r="B3919" s="4" t="s">
        <v>5</v>
      </c>
      <c r="C3919" s="4" t="s">
        <v>10</v>
      </c>
      <c r="D3919" s="4" t="s">
        <v>29</v>
      </c>
      <c r="E3919" s="4" t="s">
        <v>29</v>
      </c>
      <c r="F3919" s="4" t="s">
        <v>29</v>
      </c>
      <c r="G3919" s="4" t="s">
        <v>29</v>
      </c>
    </row>
    <row r="3920" spans="1:6">
      <c r="A3920" t="n">
        <v>27724</v>
      </c>
      <c r="B3920" s="58" t="n">
        <v>46</v>
      </c>
      <c r="C3920" s="7" t="n">
        <v>61492</v>
      </c>
      <c r="D3920" s="7" t="n">
        <v>-9.01000022888184</v>
      </c>
      <c r="E3920" s="7" t="n">
        <v>12</v>
      </c>
      <c r="F3920" s="7" t="n">
        <v>-170.649993896484</v>
      </c>
      <c r="G3920" s="7" t="n">
        <v>180</v>
      </c>
    </row>
    <row r="3921" spans="1:7">
      <c r="A3921" t="s">
        <v>4</v>
      </c>
      <c r="B3921" s="4" t="s">
        <v>5</v>
      </c>
      <c r="C3921" s="4" t="s">
        <v>10</v>
      </c>
      <c r="D3921" s="4" t="s">
        <v>29</v>
      </c>
      <c r="E3921" s="4" t="s">
        <v>29</v>
      </c>
      <c r="F3921" s="4" t="s">
        <v>29</v>
      </c>
      <c r="G3921" s="4" t="s">
        <v>29</v>
      </c>
    </row>
    <row r="3922" spans="1:7">
      <c r="A3922" t="n">
        <v>27743</v>
      </c>
      <c r="B3922" s="58" t="n">
        <v>46</v>
      </c>
      <c r="C3922" s="7" t="n">
        <v>61493</v>
      </c>
      <c r="D3922" s="7" t="n">
        <v>-7.36999988555908</v>
      </c>
      <c r="E3922" s="7" t="n">
        <v>12</v>
      </c>
      <c r="F3922" s="7" t="n">
        <v>-170.119995117188</v>
      </c>
      <c r="G3922" s="7" t="n">
        <v>180</v>
      </c>
    </row>
    <row r="3923" spans="1:7">
      <c r="A3923" t="s">
        <v>4</v>
      </c>
      <c r="B3923" s="4" t="s">
        <v>5</v>
      </c>
      <c r="C3923" s="4" t="s">
        <v>13</v>
      </c>
      <c r="D3923" s="4" t="s">
        <v>13</v>
      </c>
      <c r="E3923" s="4" t="s">
        <v>29</v>
      </c>
      <c r="F3923" s="4" t="s">
        <v>29</v>
      </c>
      <c r="G3923" s="4" t="s">
        <v>29</v>
      </c>
      <c r="H3923" s="4" t="s">
        <v>10</v>
      </c>
    </row>
    <row r="3924" spans="1:7">
      <c r="A3924" t="n">
        <v>27762</v>
      </c>
      <c r="B3924" s="52" t="n">
        <v>45</v>
      </c>
      <c r="C3924" s="7" t="n">
        <v>2</v>
      </c>
      <c r="D3924" s="7" t="n">
        <v>3</v>
      </c>
      <c r="E3924" s="7" t="n">
        <v>-8.22999954223633</v>
      </c>
      <c r="F3924" s="7" t="n">
        <v>13.9099998474121</v>
      </c>
      <c r="G3924" s="7" t="n">
        <v>-173.649993896484</v>
      </c>
      <c r="H3924" s="7" t="n">
        <v>0</v>
      </c>
    </row>
    <row r="3925" spans="1:7">
      <c r="A3925" t="s">
        <v>4</v>
      </c>
      <c r="B3925" s="4" t="s">
        <v>5</v>
      </c>
      <c r="C3925" s="4" t="s">
        <v>13</v>
      </c>
      <c r="D3925" s="4" t="s">
        <v>13</v>
      </c>
      <c r="E3925" s="4" t="s">
        <v>29</v>
      </c>
      <c r="F3925" s="4" t="s">
        <v>29</v>
      </c>
      <c r="G3925" s="4" t="s">
        <v>29</v>
      </c>
      <c r="H3925" s="4" t="s">
        <v>10</v>
      </c>
      <c r="I3925" s="4" t="s">
        <v>13</v>
      </c>
    </row>
    <row r="3926" spans="1:7">
      <c r="A3926" t="n">
        <v>27779</v>
      </c>
      <c r="B3926" s="52" t="n">
        <v>45</v>
      </c>
      <c r="C3926" s="7" t="n">
        <v>4</v>
      </c>
      <c r="D3926" s="7" t="n">
        <v>3</v>
      </c>
      <c r="E3926" s="7" t="n">
        <v>17.6399993896484</v>
      </c>
      <c r="F3926" s="7" t="n">
        <v>345.380004882813</v>
      </c>
      <c r="G3926" s="7" t="n">
        <v>0</v>
      </c>
      <c r="H3926" s="7" t="n">
        <v>0</v>
      </c>
      <c r="I3926" s="7" t="n">
        <v>0</v>
      </c>
    </row>
    <row r="3927" spans="1:7">
      <c r="A3927" t="s">
        <v>4</v>
      </c>
      <c r="B3927" s="4" t="s">
        <v>5</v>
      </c>
      <c r="C3927" s="4" t="s">
        <v>13</v>
      </c>
      <c r="D3927" s="4" t="s">
        <v>13</v>
      </c>
      <c r="E3927" s="4" t="s">
        <v>29</v>
      </c>
      <c r="F3927" s="4" t="s">
        <v>10</v>
      </c>
    </row>
    <row r="3928" spans="1:7">
      <c r="A3928" t="n">
        <v>27797</v>
      </c>
      <c r="B3928" s="52" t="n">
        <v>45</v>
      </c>
      <c r="C3928" s="7" t="n">
        <v>5</v>
      </c>
      <c r="D3928" s="7" t="n">
        <v>3</v>
      </c>
      <c r="E3928" s="7" t="n">
        <v>4.30000019073486</v>
      </c>
      <c r="F3928" s="7" t="n">
        <v>0</v>
      </c>
    </row>
    <row r="3929" spans="1:7">
      <c r="A3929" t="s">
        <v>4</v>
      </c>
      <c r="B3929" s="4" t="s">
        <v>5</v>
      </c>
      <c r="C3929" s="4" t="s">
        <v>13</v>
      </c>
      <c r="D3929" s="4" t="s">
        <v>13</v>
      </c>
      <c r="E3929" s="4" t="s">
        <v>29</v>
      </c>
      <c r="F3929" s="4" t="s">
        <v>10</v>
      </c>
    </row>
    <row r="3930" spans="1:7">
      <c r="A3930" t="n">
        <v>27806</v>
      </c>
      <c r="B3930" s="52" t="n">
        <v>45</v>
      </c>
      <c r="C3930" s="7" t="n">
        <v>11</v>
      </c>
      <c r="D3930" s="7" t="n">
        <v>3</v>
      </c>
      <c r="E3930" s="7" t="n">
        <v>38</v>
      </c>
      <c r="F3930" s="7" t="n">
        <v>0</v>
      </c>
    </row>
    <row r="3931" spans="1:7">
      <c r="A3931" t="s">
        <v>4</v>
      </c>
      <c r="B3931" s="4" t="s">
        <v>5</v>
      </c>
      <c r="C3931" s="4" t="s">
        <v>13</v>
      </c>
      <c r="D3931" s="4" t="s">
        <v>13</v>
      </c>
      <c r="E3931" s="4" t="s">
        <v>29</v>
      </c>
      <c r="F3931" s="4" t="s">
        <v>29</v>
      </c>
      <c r="G3931" s="4" t="s">
        <v>29</v>
      </c>
      <c r="H3931" s="4" t="s">
        <v>10</v>
      </c>
    </row>
    <row r="3932" spans="1:7">
      <c r="A3932" t="n">
        <v>27815</v>
      </c>
      <c r="B3932" s="52" t="n">
        <v>45</v>
      </c>
      <c r="C3932" s="7" t="n">
        <v>2</v>
      </c>
      <c r="D3932" s="7" t="n">
        <v>3</v>
      </c>
      <c r="E3932" s="7" t="n">
        <v>-7.92999982833862</v>
      </c>
      <c r="F3932" s="7" t="n">
        <v>12.4899997711182</v>
      </c>
      <c r="G3932" s="7" t="n">
        <v>-173.630004882813</v>
      </c>
      <c r="H3932" s="7" t="n">
        <v>5000</v>
      </c>
    </row>
    <row r="3933" spans="1:7">
      <c r="A3933" t="s">
        <v>4</v>
      </c>
      <c r="B3933" s="4" t="s">
        <v>5</v>
      </c>
      <c r="C3933" s="4" t="s">
        <v>13</v>
      </c>
      <c r="D3933" s="4" t="s">
        <v>13</v>
      </c>
      <c r="E3933" s="4" t="s">
        <v>29</v>
      </c>
      <c r="F3933" s="4" t="s">
        <v>29</v>
      </c>
      <c r="G3933" s="4" t="s">
        <v>29</v>
      </c>
      <c r="H3933" s="4" t="s">
        <v>10</v>
      </c>
      <c r="I3933" s="4" t="s">
        <v>13</v>
      </c>
    </row>
    <row r="3934" spans="1:7">
      <c r="A3934" t="n">
        <v>27832</v>
      </c>
      <c r="B3934" s="52" t="n">
        <v>45</v>
      </c>
      <c r="C3934" s="7" t="n">
        <v>4</v>
      </c>
      <c r="D3934" s="7" t="n">
        <v>3</v>
      </c>
      <c r="E3934" s="7" t="n">
        <v>12.7200002670288</v>
      </c>
      <c r="F3934" s="7" t="n">
        <v>323.470001220703</v>
      </c>
      <c r="G3934" s="7" t="n">
        <v>0</v>
      </c>
      <c r="H3934" s="7" t="n">
        <v>5000</v>
      </c>
      <c r="I3934" s="7" t="n">
        <v>0</v>
      </c>
    </row>
    <row r="3935" spans="1:7">
      <c r="A3935" t="s">
        <v>4</v>
      </c>
      <c r="B3935" s="4" t="s">
        <v>5</v>
      </c>
      <c r="C3935" s="4" t="s">
        <v>13</v>
      </c>
      <c r="D3935" s="4" t="s">
        <v>13</v>
      </c>
      <c r="E3935" s="4" t="s">
        <v>29</v>
      </c>
      <c r="F3935" s="4" t="s">
        <v>10</v>
      </c>
    </row>
    <row r="3936" spans="1:7">
      <c r="A3936" t="n">
        <v>27850</v>
      </c>
      <c r="B3936" s="52" t="n">
        <v>45</v>
      </c>
      <c r="C3936" s="7" t="n">
        <v>5</v>
      </c>
      <c r="D3936" s="7" t="n">
        <v>3</v>
      </c>
      <c r="E3936" s="7" t="n">
        <v>4.30000019073486</v>
      </c>
      <c r="F3936" s="7" t="n">
        <v>5000</v>
      </c>
    </row>
    <row r="3937" spans="1:9">
      <c r="A3937" t="s">
        <v>4</v>
      </c>
      <c r="B3937" s="4" t="s">
        <v>5</v>
      </c>
      <c r="C3937" s="4" t="s">
        <v>13</v>
      </c>
      <c r="D3937" s="4" t="s">
        <v>13</v>
      </c>
      <c r="E3937" s="4" t="s">
        <v>29</v>
      </c>
      <c r="F3937" s="4" t="s">
        <v>10</v>
      </c>
    </row>
    <row r="3938" spans="1:9">
      <c r="A3938" t="n">
        <v>27859</v>
      </c>
      <c r="B3938" s="52" t="n">
        <v>45</v>
      </c>
      <c r="C3938" s="7" t="n">
        <v>11</v>
      </c>
      <c r="D3938" s="7" t="n">
        <v>3</v>
      </c>
      <c r="E3938" s="7" t="n">
        <v>38</v>
      </c>
      <c r="F3938" s="7" t="n">
        <v>5000</v>
      </c>
    </row>
    <row r="3939" spans="1:9">
      <c r="A3939" t="s">
        <v>4</v>
      </c>
      <c r="B3939" s="4" t="s">
        <v>5</v>
      </c>
      <c r="C3939" s="4" t="s">
        <v>13</v>
      </c>
      <c r="D3939" s="4" t="s">
        <v>6</v>
      </c>
      <c r="E3939" s="4" t="s">
        <v>10</v>
      </c>
    </row>
    <row r="3940" spans="1:9">
      <c r="A3940" t="n">
        <v>27868</v>
      </c>
      <c r="B3940" s="25" t="n">
        <v>94</v>
      </c>
      <c r="C3940" s="7" t="n">
        <v>0</v>
      </c>
      <c r="D3940" s="7" t="s">
        <v>68</v>
      </c>
      <c r="E3940" s="7" t="n">
        <v>16</v>
      </c>
    </row>
    <row r="3941" spans="1:9">
      <c r="A3941" t="s">
        <v>4</v>
      </c>
      <c r="B3941" s="4" t="s">
        <v>5</v>
      </c>
      <c r="C3941" s="4" t="s">
        <v>13</v>
      </c>
      <c r="D3941" s="4" t="s">
        <v>6</v>
      </c>
      <c r="E3941" s="4" t="s">
        <v>10</v>
      </c>
    </row>
    <row r="3942" spans="1:9">
      <c r="A3942" t="n">
        <v>27879</v>
      </c>
      <c r="B3942" s="25" t="n">
        <v>94</v>
      </c>
      <c r="C3942" s="7" t="n">
        <v>0</v>
      </c>
      <c r="D3942" s="7" t="s">
        <v>68</v>
      </c>
      <c r="E3942" s="7" t="n">
        <v>512</v>
      </c>
    </row>
    <row r="3943" spans="1:9">
      <c r="A3943" t="s">
        <v>4</v>
      </c>
      <c r="B3943" s="4" t="s">
        <v>5</v>
      </c>
      <c r="C3943" s="4" t="s">
        <v>6</v>
      </c>
      <c r="D3943" s="4" t="s">
        <v>6</v>
      </c>
    </row>
    <row r="3944" spans="1:9">
      <c r="A3944" t="n">
        <v>27890</v>
      </c>
      <c r="B3944" s="22" t="n">
        <v>70</v>
      </c>
      <c r="C3944" s="7" t="s">
        <v>68</v>
      </c>
      <c r="D3944" s="7" t="s">
        <v>61</v>
      </c>
    </row>
    <row r="3945" spans="1:9">
      <c r="A3945" t="s">
        <v>4</v>
      </c>
      <c r="B3945" s="4" t="s">
        <v>5</v>
      </c>
      <c r="C3945" s="4" t="s">
        <v>13</v>
      </c>
      <c r="D3945" s="4" t="s">
        <v>10</v>
      </c>
      <c r="E3945" s="4" t="s">
        <v>10</v>
      </c>
      <c r="F3945" s="4" t="s">
        <v>9</v>
      </c>
    </row>
    <row r="3946" spans="1:9">
      <c r="A3946" t="n">
        <v>27903</v>
      </c>
      <c r="B3946" s="81" t="n">
        <v>84</v>
      </c>
      <c r="C3946" s="7" t="n">
        <v>0</v>
      </c>
      <c r="D3946" s="7" t="n">
        <v>2</v>
      </c>
      <c r="E3946" s="7" t="n">
        <v>0</v>
      </c>
      <c r="F3946" s="7" t="n">
        <v>1045220557</v>
      </c>
    </row>
    <row r="3947" spans="1:9">
      <c r="A3947" t="s">
        <v>4</v>
      </c>
      <c r="B3947" s="4" t="s">
        <v>5</v>
      </c>
      <c r="C3947" s="4" t="s">
        <v>13</v>
      </c>
      <c r="D3947" s="4" t="s">
        <v>10</v>
      </c>
      <c r="E3947" s="4" t="s">
        <v>10</v>
      </c>
      <c r="F3947" s="4" t="s">
        <v>10</v>
      </c>
      <c r="G3947" s="4" t="s">
        <v>10</v>
      </c>
      <c r="H3947" s="4" t="s">
        <v>10</v>
      </c>
      <c r="I3947" s="4" t="s">
        <v>6</v>
      </c>
      <c r="J3947" s="4" t="s">
        <v>29</v>
      </c>
      <c r="K3947" s="4" t="s">
        <v>29</v>
      </c>
      <c r="L3947" s="4" t="s">
        <v>29</v>
      </c>
      <c r="M3947" s="4" t="s">
        <v>9</v>
      </c>
      <c r="N3947" s="4" t="s">
        <v>9</v>
      </c>
      <c r="O3947" s="4" t="s">
        <v>29</v>
      </c>
      <c r="P3947" s="4" t="s">
        <v>29</v>
      </c>
      <c r="Q3947" s="4" t="s">
        <v>29</v>
      </c>
      <c r="R3947" s="4" t="s">
        <v>29</v>
      </c>
      <c r="S3947" s="4" t="s">
        <v>13</v>
      </c>
    </row>
    <row r="3948" spans="1:9">
      <c r="A3948" t="n">
        <v>27913</v>
      </c>
      <c r="B3948" s="14" t="n">
        <v>39</v>
      </c>
      <c r="C3948" s="7" t="n">
        <v>12</v>
      </c>
      <c r="D3948" s="7" t="n">
        <v>65533</v>
      </c>
      <c r="E3948" s="7" t="n">
        <v>203</v>
      </c>
      <c r="F3948" s="7" t="n">
        <v>0</v>
      </c>
      <c r="G3948" s="7" t="n">
        <v>7032</v>
      </c>
      <c r="H3948" s="7" t="n">
        <v>3</v>
      </c>
      <c r="I3948" s="7" t="s">
        <v>154</v>
      </c>
      <c r="J3948" s="7" t="n">
        <v>0</v>
      </c>
      <c r="K3948" s="7" t="n">
        <v>0</v>
      </c>
      <c r="L3948" s="7" t="n">
        <v>0</v>
      </c>
      <c r="M3948" s="7" t="n">
        <v>0</v>
      </c>
      <c r="N3948" s="7" t="n">
        <v>0</v>
      </c>
      <c r="O3948" s="7" t="n">
        <v>0</v>
      </c>
      <c r="P3948" s="7" t="n">
        <v>1</v>
      </c>
      <c r="Q3948" s="7" t="n">
        <v>1</v>
      </c>
      <c r="R3948" s="7" t="n">
        <v>1</v>
      </c>
      <c r="S3948" s="7" t="n">
        <v>103</v>
      </c>
    </row>
    <row r="3949" spans="1:9">
      <c r="A3949" t="s">
        <v>4</v>
      </c>
      <c r="B3949" s="4" t="s">
        <v>5</v>
      </c>
      <c r="C3949" s="4" t="s">
        <v>13</v>
      </c>
      <c r="D3949" s="4" t="s">
        <v>10</v>
      </c>
      <c r="E3949" s="4" t="s">
        <v>29</v>
      </c>
    </row>
    <row r="3950" spans="1:9">
      <c r="A3950" t="n">
        <v>27974</v>
      </c>
      <c r="B3950" s="37" t="n">
        <v>58</v>
      </c>
      <c r="C3950" s="7" t="n">
        <v>100</v>
      </c>
      <c r="D3950" s="7" t="n">
        <v>1000</v>
      </c>
      <c r="E3950" s="7" t="n">
        <v>1</v>
      </c>
    </row>
    <row r="3951" spans="1:9">
      <c r="A3951" t="s">
        <v>4</v>
      </c>
      <c r="B3951" s="4" t="s">
        <v>5</v>
      </c>
      <c r="C3951" s="4" t="s">
        <v>13</v>
      </c>
      <c r="D3951" s="4" t="s">
        <v>10</v>
      </c>
      <c r="E3951" s="4" t="s">
        <v>29</v>
      </c>
      <c r="F3951" s="4" t="s">
        <v>10</v>
      </c>
      <c r="G3951" s="4" t="s">
        <v>9</v>
      </c>
      <c r="H3951" s="4" t="s">
        <v>9</v>
      </c>
      <c r="I3951" s="4" t="s">
        <v>10</v>
      </c>
      <c r="J3951" s="4" t="s">
        <v>10</v>
      </c>
      <c r="K3951" s="4" t="s">
        <v>9</v>
      </c>
      <c r="L3951" s="4" t="s">
        <v>9</v>
      </c>
      <c r="M3951" s="4" t="s">
        <v>9</v>
      </c>
      <c r="N3951" s="4" t="s">
        <v>9</v>
      </c>
      <c r="O3951" s="4" t="s">
        <v>6</v>
      </c>
    </row>
    <row r="3952" spans="1:9">
      <c r="A3952" t="n">
        <v>27982</v>
      </c>
      <c r="B3952" s="16" t="n">
        <v>50</v>
      </c>
      <c r="C3952" s="7" t="n">
        <v>0</v>
      </c>
      <c r="D3952" s="7" t="n">
        <v>8120</v>
      </c>
      <c r="E3952" s="7" t="n">
        <v>0.800000011920929</v>
      </c>
      <c r="F3952" s="7" t="n">
        <v>2000</v>
      </c>
      <c r="G3952" s="7" t="n">
        <v>0</v>
      </c>
      <c r="H3952" s="7" t="n">
        <v>1077936128</v>
      </c>
      <c r="I3952" s="7" t="n">
        <v>1</v>
      </c>
      <c r="J3952" s="7" t="n">
        <v>7032</v>
      </c>
      <c r="K3952" s="7" t="n">
        <v>0</v>
      </c>
      <c r="L3952" s="7" t="n">
        <v>0</v>
      </c>
      <c r="M3952" s="7" t="n">
        <v>0</v>
      </c>
      <c r="N3952" s="7" t="n">
        <v>1084227584</v>
      </c>
      <c r="O3952" s="7" t="s">
        <v>12</v>
      </c>
    </row>
    <row r="3953" spans="1:19">
      <c r="A3953" t="s">
        <v>4</v>
      </c>
      <c r="B3953" s="4" t="s">
        <v>5</v>
      </c>
      <c r="C3953" s="4" t="s">
        <v>13</v>
      </c>
      <c r="D3953" s="4" t="s">
        <v>10</v>
      </c>
    </row>
    <row r="3954" spans="1:19">
      <c r="A3954" t="n">
        <v>28021</v>
      </c>
      <c r="B3954" s="37" t="n">
        <v>58</v>
      </c>
      <c r="C3954" s="7" t="n">
        <v>255</v>
      </c>
      <c r="D3954" s="7" t="n">
        <v>0</v>
      </c>
    </row>
    <row r="3955" spans="1:19">
      <c r="A3955" t="s">
        <v>4</v>
      </c>
      <c r="B3955" s="4" t="s">
        <v>5</v>
      </c>
      <c r="C3955" s="4" t="s">
        <v>13</v>
      </c>
      <c r="D3955" s="4" t="s">
        <v>10</v>
      </c>
    </row>
    <row r="3956" spans="1:19">
      <c r="A3956" t="n">
        <v>28025</v>
      </c>
      <c r="B3956" s="52" t="n">
        <v>45</v>
      </c>
      <c r="C3956" s="7" t="n">
        <v>7</v>
      </c>
      <c r="D3956" s="7" t="n">
        <v>255</v>
      </c>
    </row>
    <row r="3957" spans="1:19">
      <c r="A3957" t="s">
        <v>4</v>
      </c>
      <c r="B3957" s="4" t="s">
        <v>5</v>
      </c>
      <c r="C3957" s="4" t="s">
        <v>13</v>
      </c>
      <c r="D3957" s="4" t="s">
        <v>10</v>
      </c>
      <c r="E3957" s="4" t="s">
        <v>29</v>
      </c>
    </row>
    <row r="3958" spans="1:19">
      <c r="A3958" t="n">
        <v>28029</v>
      </c>
      <c r="B3958" s="37" t="n">
        <v>58</v>
      </c>
      <c r="C3958" s="7" t="n">
        <v>101</v>
      </c>
      <c r="D3958" s="7" t="n">
        <v>300</v>
      </c>
      <c r="E3958" s="7" t="n">
        <v>1</v>
      </c>
    </row>
    <row r="3959" spans="1:19">
      <c r="A3959" t="s">
        <v>4</v>
      </c>
      <c r="B3959" s="4" t="s">
        <v>5</v>
      </c>
      <c r="C3959" s="4" t="s">
        <v>13</v>
      </c>
      <c r="D3959" s="4" t="s">
        <v>10</v>
      </c>
    </row>
    <row r="3960" spans="1:19">
      <c r="A3960" t="n">
        <v>28037</v>
      </c>
      <c r="B3960" s="37" t="n">
        <v>58</v>
      </c>
      <c r="C3960" s="7" t="n">
        <v>254</v>
      </c>
      <c r="D3960" s="7" t="n">
        <v>0</v>
      </c>
    </row>
    <row r="3961" spans="1:19">
      <c r="A3961" t="s">
        <v>4</v>
      </c>
      <c r="B3961" s="4" t="s">
        <v>5</v>
      </c>
      <c r="C3961" s="4" t="s">
        <v>13</v>
      </c>
      <c r="D3961" s="4" t="s">
        <v>6</v>
      </c>
      <c r="E3961" s="4" t="s">
        <v>10</v>
      </c>
    </row>
    <row r="3962" spans="1:19">
      <c r="A3962" t="n">
        <v>28041</v>
      </c>
      <c r="B3962" s="25" t="n">
        <v>94</v>
      </c>
      <c r="C3962" s="7" t="n">
        <v>0</v>
      </c>
      <c r="D3962" s="7" t="s">
        <v>68</v>
      </c>
      <c r="E3962" s="7" t="n">
        <v>1</v>
      </c>
    </row>
    <row r="3963" spans="1:19">
      <c r="A3963" t="s">
        <v>4</v>
      </c>
      <c r="B3963" s="4" t="s">
        <v>5</v>
      </c>
      <c r="C3963" s="4" t="s">
        <v>13</v>
      </c>
      <c r="D3963" s="4" t="s">
        <v>6</v>
      </c>
      <c r="E3963" s="4" t="s">
        <v>10</v>
      </c>
    </row>
    <row r="3964" spans="1:19">
      <c r="A3964" t="n">
        <v>28052</v>
      </c>
      <c r="B3964" s="25" t="n">
        <v>94</v>
      </c>
      <c r="C3964" s="7" t="n">
        <v>0</v>
      </c>
      <c r="D3964" s="7" t="s">
        <v>68</v>
      </c>
      <c r="E3964" s="7" t="n">
        <v>2</v>
      </c>
    </row>
    <row r="3965" spans="1:19">
      <c r="A3965" t="s">
        <v>4</v>
      </c>
      <c r="B3965" s="4" t="s">
        <v>5</v>
      </c>
      <c r="C3965" s="4" t="s">
        <v>13</v>
      </c>
      <c r="D3965" s="4" t="s">
        <v>6</v>
      </c>
      <c r="E3965" s="4" t="s">
        <v>10</v>
      </c>
    </row>
    <row r="3966" spans="1:19">
      <c r="A3966" t="n">
        <v>28063</v>
      </c>
      <c r="B3966" s="25" t="n">
        <v>94</v>
      </c>
      <c r="C3966" s="7" t="n">
        <v>1</v>
      </c>
      <c r="D3966" s="7" t="s">
        <v>68</v>
      </c>
      <c r="E3966" s="7" t="n">
        <v>4</v>
      </c>
    </row>
    <row r="3967" spans="1:19">
      <c r="A3967" t="s">
        <v>4</v>
      </c>
      <c r="B3967" s="4" t="s">
        <v>5</v>
      </c>
      <c r="C3967" s="4" t="s">
        <v>13</v>
      </c>
    </row>
    <row r="3968" spans="1:19">
      <c r="A3968" t="n">
        <v>28074</v>
      </c>
      <c r="B3968" s="52" t="n">
        <v>45</v>
      </c>
      <c r="C3968" s="7" t="n">
        <v>0</v>
      </c>
    </row>
    <row r="3969" spans="1:5">
      <c r="A3969" t="s">
        <v>4</v>
      </c>
      <c r="B3969" s="4" t="s">
        <v>5</v>
      </c>
      <c r="C3969" s="4" t="s">
        <v>13</v>
      </c>
      <c r="D3969" s="4" t="s">
        <v>13</v>
      </c>
      <c r="E3969" s="4" t="s">
        <v>29</v>
      </c>
      <c r="F3969" s="4" t="s">
        <v>29</v>
      </c>
      <c r="G3969" s="4" t="s">
        <v>29</v>
      </c>
      <c r="H3969" s="4" t="s">
        <v>10</v>
      </c>
    </row>
    <row r="3970" spans="1:5">
      <c r="A3970" t="n">
        <v>28076</v>
      </c>
      <c r="B3970" s="52" t="n">
        <v>45</v>
      </c>
      <c r="C3970" s="7" t="n">
        <v>2</v>
      </c>
      <c r="D3970" s="7" t="n">
        <v>3</v>
      </c>
      <c r="E3970" s="7" t="n">
        <v>-7.94999980926514</v>
      </c>
      <c r="F3970" s="7" t="n">
        <v>14.4499998092651</v>
      </c>
      <c r="G3970" s="7" t="n">
        <v>-175</v>
      </c>
      <c r="H3970" s="7" t="n">
        <v>0</v>
      </c>
    </row>
    <row r="3971" spans="1:5">
      <c r="A3971" t="s">
        <v>4</v>
      </c>
      <c r="B3971" s="4" t="s">
        <v>5</v>
      </c>
      <c r="C3971" s="4" t="s">
        <v>13</v>
      </c>
      <c r="D3971" s="4" t="s">
        <v>13</v>
      </c>
      <c r="E3971" s="4" t="s">
        <v>29</v>
      </c>
      <c r="F3971" s="4" t="s">
        <v>29</v>
      </c>
      <c r="G3971" s="4" t="s">
        <v>29</v>
      </c>
      <c r="H3971" s="4" t="s">
        <v>10</v>
      </c>
      <c r="I3971" s="4" t="s">
        <v>13</v>
      </c>
    </row>
    <row r="3972" spans="1:5">
      <c r="A3972" t="n">
        <v>28093</v>
      </c>
      <c r="B3972" s="52" t="n">
        <v>45</v>
      </c>
      <c r="C3972" s="7" t="n">
        <v>4</v>
      </c>
      <c r="D3972" s="7" t="n">
        <v>3</v>
      </c>
      <c r="E3972" s="7" t="n">
        <v>15</v>
      </c>
      <c r="F3972" s="7" t="n">
        <v>20</v>
      </c>
      <c r="G3972" s="7" t="n">
        <v>0</v>
      </c>
      <c r="H3972" s="7" t="n">
        <v>0</v>
      </c>
      <c r="I3972" s="7" t="n">
        <v>0</v>
      </c>
    </row>
    <row r="3973" spans="1:5">
      <c r="A3973" t="s">
        <v>4</v>
      </c>
      <c r="B3973" s="4" t="s">
        <v>5</v>
      </c>
      <c r="C3973" s="4" t="s">
        <v>13</v>
      </c>
      <c r="D3973" s="4" t="s">
        <v>13</v>
      </c>
      <c r="E3973" s="4" t="s">
        <v>29</v>
      </c>
      <c r="F3973" s="4" t="s">
        <v>10</v>
      </c>
    </row>
    <row r="3974" spans="1:5">
      <c r="A3974" t="n">
        <v>28111</v>
      </c>
      <c r="B3974" s="52" t="n">
        <v>45</v>
      </c>
      <c r="C3974" s="7" t="n">
        <v>5</v>
      </c>
      <c r="D3974" s="7" t="n">
        <v>3</v>
      </c>
      <c r="E3974" s="7" t="n">
        <v>6.19999980926514</v>
      </c>
      <c r="F3974" s="7" t="n">
        <v>0</v>
      </c>
    </row>
    <row r="3975" spans="1:5">
      <c r="A3975" t="s">
        <v>4</v>
      </c>
      <c r="B3975" s="4" t="s">
        <v>5</v>
      </c>
      <c r="C3975" s="4" t="s">
        <v>13</v>
      </c>
      <c r="D3975" s="4" t="s">
        <v>13</v>
      </c>
      <c r="E3975" s="4" t="s">
        <v>29</v>
      </c>
      <c r="F3975" s="4" t="s">
        <v>10</v>
      </c>
    </row>
    <row r="3976" spans="1:5">
      <c r="A3976" t="n">
        <v>28120</v>
      </c>
      <c r="B3976" s="52" t="n">
        <v>45</v>
      </c>
      <c r="C3976" s="7" t="n">
        <v>11</v>
      </c>
      <c r="D3976" s="7" t="n">
        <v>3</v>
      </c>
      <c r="E3976" s="7" t="n">
        <v>38</v>
      </c>
      <c r="F3976" s="7" t="n">
        <v>0</v>
      </c>
    </row>
    <row r="3977" spans="1:5">
      <c r="A3977" t="s">
        <v>4</v>
      </c>
      <c r="B3977" s="4" t="s">
        <v>5</v>
      </c>
      <c r="C3977" s="4" t="s">
        <v>13</v>
      </c>
      <c r="D3977" s="4" t="s">
        <v>13</v>
      </c>
      <c r="E3977" s="4" t="s">
        <v>29</v>
      </c>
      <c r="F3977" s="4" t="s">
        <v>10</v>
      </c>
    </row>
    <row r="3978" spans="1:5">
      <c r="A3978" t="n">
        <v>28129</v>
      </c>
      <c r="B3978" s="52" t="n">
        <v>45</v>
      </c>
      <c r="C3978" s="7" t="n">
        <v>5</v>
      </c>
      <c r="D3978" s="7" t="n">
        <v>3</v>
      </c>
      <c r="E3978" s="7" t="n">
        <v>5.90000009536743</v>
      </c>
      <c r="F3978" s="7" t="n">
        <v>3000</v>
      </c>
    </row>
    <row r="3979" spans="1:5">
      <c r="A3979" t="s">
        <v>4</v>
      </c>
      <c r="B3979" s="4" t="s">
        <v>5</v>
      </c>
      <c r="C3979" s="4" t="s">
        <v>13</v>
      </c>
      <c r="D3979" s="4" t="s">
        <v>10</v>
      </c>
    </row>
    <row r="3980" spans="1:5">
      <c r="A3980" t="n">
        <v>28138</v>
      </c>
      <c r="B3980" s="37" t="n">
        <v>58</v>
      </c>
      <c r="C3980" s="7" t="n">
        <v>255</v>
      </c>
      <c r="D3980" s="7" t="n">
        <v>0</v>
      </c>
    </row>
    <row r="3981" spans="1:5">
      <c r="A3981" t="s">
        <v>4</v>
      </c>
      <c r="B3981" s="4" t="s">
        <v>5</v>
      </c>
      <c r="C3981" s="4" t="s">
        <v>13</v>
      </c>
      <c r="D3981" s="4" t="s">
        <v>10</v>
      </c>
      <c r="E3981" s="4" t="s">
        <v>29</v>
      </c>
      <c r="F3981" s="4" t="s">
        <v>10</v>
      </c>
      <c r="G3981" s="4" t="s">
        <v>9</v>
      </c>
      <c r="H3981" s="4" t="s">
        <v>9</v>
      </c>
      <c r="I3981" s="4" t="s">
        <v>10</v>
      </c>
      <c r="J3981" s="4" t="s">
        <v>10</v>
      </c>
      <c r="K3981" s="4" t="s">
        <v>9</v>
      </c>
      <c r="L3981" s="4" t="s">
        <v>9</v>
      </c>
      <c r="M3981" s="4" t="s">
        <v>9</v>
      </c>
      <c r="N3981" s="4" t="s">
        <v>9</v>
      </c>
      <c r="O3981" s="4" t="s">
        <v>6</v>
      </c>
    </row>
    <row r="3982" spans="1:5">
      <c r="A3982" t="n">
        <v>28142</v>
      </c>
      <c r="B3982" s="16" t="n">
        <v>50</v>
      </c>
      <c r="C3982" s="7" t="n">
        <v>0</v>
      </c>
      <c r="D3982" s="7" t="n">
        <v>5046</v>
      </c>
      <c r="E3982" s="7" t="n">
        <v>1</v>
      </c>
      <c r="F3982" s="7" t="n">
        <v>200</v>
      </c>
      <c r="G3982" s="7" t="n">
        <v>0</v>
      </c>
      <c r="H3982" s="7" t="n">
        <v>0</v>
      </c>
      <c r="I3982" s="7" t="n">
        <v>0</v>
      </c>
      <c r="J3982" s="7" t="n">
        <v>65533</v>
      </c>
      <c r="K3982" s="7" t="n">
        <v>0</v>
      </c>
      <c r="L3982" s="7" t="n">
        <v>0</v>
      </c>
      <c r="M3982" s="7" t="n">
        <v>0</v>
      </c>
      <c r="N3982" s="7" t="n">
        <v>0</v>
      </c>
      <c r="O3982" s="7" t="s">
        <v>12</v>
      </c>
    </row>
    <row r="3983" spans="1:5">
      <c r="A3983" t="s">
        <v>4</v>
      </c>
      <c r="B3983" s="4" t="s">
        <v>5</v>
      </c>
      <c r="C3983" s="4" t="s">
        <v>10</v>
      </c>
    </row>
    <row r="3984" spans="1:5">
      <c r="A3984" t="n">
        <v>28181</v>
      </c>
      <c r="B3984" s="41" t="n">
        <v>16</v>
      </c>
      <c r="C3984" s="7" t="n">
        <v>500</v>
      </c>
    </row>
    <row r="3985" spans="1:15">
      <c r="A3985" t="s">
        <v>4</v>
      </c>
      <c r="B3985" s="4" t="s">
        <v>5</v>
      </c>
      <c r="C3985" s="4" t="s">
        <v>13</v>
      </c>
      <c r="D3985" s="4" t="s">
        <v>10</v>
      </c>
      <c r="E3985" s="4" t="s">
        <v>10</v>
      </c>
      <c r="F3985" s="4" t="s">
        <v>10</v>
      </c>
      <c r="G3985" s="4" t="s">
        <v>10</v>
      </c>
      <c r="H3985" s="4" t="s">
        <v>10</v>
      </c>
      <c r="I3985" s="4" t="s">
        <v>6</v>
      </c>
      <c r="J3985" s="4" t="s">
        <v>29</v>
      </c>
      <c r="K3985" s="4" t="s">
        <v>29</v>
      </c>
      <c r="L3985" s="4" t="s">
        <v>29</v>
      </c>
      <c r="M3985" s="4" t="s">
        <v>9</v>
      </c>
      <c r="N3985" s="4" t="s">
        <v>9</v>
      </c>
      <c r="O3985" s="4" t="s">
        <v>29</v>
      </c>
      <c r="P3985" s="4" t="s">
        <v>29</v>
      </c>
      <c r="Q3985" s="4" t="s">
        <v>29</v>
      </c>
      <c r="R3985" s="4" t="s">
        <v>29</v>
      </c>
      <c r="S3985" s="4" t="s">
        <v>13</v>
      </c>
    </row>
    <row r="3986" spans="1:15">
      <c r="A3986" t="n">
        <v>28184</v>
      </c>
      <c r="B3986" s="14" t="n">
        <v>39</v>
      </c>
      <c r="C3986" s="7" t="n">
        <v>12</v>
      </c>
      <c r="D3986" s="7" t="n">
        <v>65533</v>
      </c>
      <c r="E3986" s="7" t="n">
        <v>204</v>
      </c>
      <c r="F3986" s="7" t="n">
        <v>0</v>
      </c>
      <c r="G3986" s="7" t="n">
        <v>65533</v>
      </c>
      <c r="H3986" s="7" t="n">
        <v>3</v>
      </c>
      <c r="I3986" s="7" t="s">
        <v>12</v>
      </c>
      <c r="J3986" s="7" t="n">
        <v>-8</v>
      </c>
      <c r="K3986" s="7" t="n">
        <v>14.5</v>
      </c>
      <c r="L3986" s="7" t="n">
        <v>-175</v>
      </c>
      <c r="M3986" s="7" t="n">
        <v>0</v>
      </c>
      <c r="N3986" s="7" t="n">
        <v>0</v>
      </c>
      <c r="O3986" s="7" t="n">
        <v>0</v>
      </c>
      <c r="P3986" s="7" t="n">
        <v>1</v>
      </c>
      <c r="Q3986" s="7" t="n">
        <v>1</v>
      </c>
      <c r="R3986" s="7" t="n">
        <v>1</v>
      </c>
      <c r="S3986" s="7" t="n">
        <v>104</v>
      </c>
    </row>
    <row r="3987" spans="1:15">
      <c r="A3987" t="s">
        <v>4</v>
      </c>
      <c r="B3987" s="4" t="s">
        <v>5</v>
      </c>
      <c r="C3987" s="4" t="s">
        <v>10</v>
      </c>
    </row>
    <row r="3988" spans="1:15">
      <c r="A3988" t="n">
        <v>28234</v>
      </c>
      <c r="B3988" s="41" t="n">
        <v>16</v>
      </c>
      <c r="C3988" s="7" t="n">
        <v>1000</v>
      </c>
    </row>
    <row r="3989" spans="1:15">
      <c r="A3989" t="s">
        <v>4</v>
      </c>
      <c r="B3989" s="4" t="s">
        <v>5</v>
      </c>
      <c r="C3989" s="4" t="s">
        <v>13</v>
      </c>
      <c r="D3989" s="4" t="s">
        <v>10</v>
      </c>
      <c r="E3989" s="4" t="s">
        <v>29</v>
      </c>
      <c r="F3989" s="4" t="s">
        <v>10</v>
      </c>
      <c r="G3989" s="4" t="s">
        <v>9</v>
      </c>
      <c r="H3989" s="4" t="s">
        <v>9</v>
      </c>
      <c r="I3989" s="4" t="s">
        <v>10</v>
      </c>
      <c r="J3989" s="4" t="s">
        <v>10</v>
      </c>
      <c r="K3989" s="4" t="s">
        <v>9</v>
      </c>
      <c r="L3989" s="4" t="s">
        <v>9</v>
      </c>
      <c r="M3989" s="4" t="s">
        <v>9</v>
      </c>
      <c r="N3989" s="4" t="s">
        <v>9</v>
      </c>
      <c r="O3989" s="4" t="s">
        <v>6</v>
      </c>
    </row>
    <row r="3990" spans="1:15">
      <c r="A3990" t="n">
        <v>28237</v>
      </c>
      <c r="B3990" s="16" t="n">
        <v>50</v>
      </c>
      <c r="C3990" s="7" t="n">
        <v>0</v>
      </c>
      <c r="D3990" s="7" t="n">
        <v>4482</v>
      </c>
      <c r="E3990" s="7" t="n">
        <v>0.600000023841858</v>
      </c>
      <c r="F3990" s="7" t="n">
        <v>300</v>
      </c>
      <c r="G3990" s="7" t="n">
        <v>0</v>
      </c>
      <c r="H3990" s="7" t="n">
        <v>0</v>
      </c>
      <c r="I3990" s="7" t="n">
        <v>0</v>
      </c>
      <c r="J3990" s="7" t="n">
        <v>65533</v>
      </c>
      <c r="K3990" s="7" t="n">
        <v>0</v>
      </c>
      <c r="L3990" s="7" t="n">
        <v>0</v>
      </c>
      <c r="M3990" s="7" t="n">
        <v>0</v>
      </c>
      <c r="N3990" s="7" t="n">
        <v>0</v>
      </c>
      <c r="O3990" s="7" t="s">
        <v>12</v>
      </c>
    </row>
    <row r="3991" spans="1:15">
      <c r="A3991" t="s">
        <v>4</v>
      </c>
      <c r="B3991" s="4" t="s">
        <v>5</v>
      </c>
      <c r="C3991" s="4" t="s">
        <v>10</v>
      </c>
    </row>
    <row r="3992" spans="1:15">
      <c r="A3992" t="n">
        <v>28276</v>
      </c>
      <c r="B3992" s="41" t="n">
        <v>16</v>
      </c>
      <c r="C3992" s="7" t="n">
        <v>1000</v>
      </c>
    </row>
    <row r="3993" spans="1:15">
      <c r="A3993" t="s">
        <v>4</v>
      </c>
      <c r="B3993" s="4" t="s">
        <v>5</v>
      </c>
      <c r="C3993" s="4" t="s">
        <v>13</v>
      </c>
      <c r="D3993" s="4" t="s">
        <v>10</v>
      </c>
      <c r="E3993" s="4" t="s">
        <v>10</v>
      </c>
    </row>
    <row r="3994" spans="1:15">
      <c r="A3994" t="n">
        <v>28279</v>
      </c>
      <c r="B3994" s="16" t="n">
        <v>50</v>
      </c>
      <c r="C3994" s="7" t="n">
        <v>1</v>
      </c>
      <c r="D3994" s="7" t="n">
        <v>5046</v>
      </c>
      <c r="E3994" s="7" t="n">
        <v>3000</v>
      </c>
    </row>
    <row r="3995" spans="1:15">
      <c r="A3995" t="s">
        <v>4</v>
      </c>
      <c r="B3995" s="4" t="s">
        <v>5</v>
      </c>
      <c r="C3995" s="4" t="s">
        <v>13</v>
      </c>
      <c r="D3995" s="4" t="s">
        <v>10</v>
      </c>
      <c r="E3995" s="4" t="s">
        <v>10</v>
      </c>
    </row>
    <row r="3996" spans="1:15">
      <c r="A3996" t="n">
        <v>28285</v>
      </c>
      <c r="B3996" s="16" t="n">
        <v>50</v>
      </c>
      <c r="C3996" s="7" t="n">
        <v>1</v>
      </c>
      <c r="D3996" s="7" t="n">
        <v>4482</v>
      </c>
      <c r="E3996" s="7" t="n">
        <v>2500</v>
      </c>
    </row>
    <row r="3997" spans="1:15">
      <c r="A3997" t="s">
        <v>4</v>
      </c>
      <c r="B3997" s="4" t="s">
        <v>5</v>
      </c>
      <c r="C3997" s="4" t="s">
        <v>10</v>
      </c>
    </row>
    <row r="3998" spans="1:15">
      <c r="A3998" t="n">
        <v>28291</v>
      </c>
      <c r="B3998" s="41" t="n">
        <v>16</v>
      </c>
      <c r="C3998" s="7" t="n">
        <v>2500</v>
      </c>
    </row>
    <row r="3999" spans="1:15">
      <c r="A3999" t="s">
        <v>4</v>
      </c>
      <c r="B3999" s="4" t="s">
        <v>5</v>
      </c>
      <c r="C3999" s="4" t="s">
        <v>13</v>
      </c>
      <c r="D3999" s="4" t="s">
        <v>13</v>
      </c>
      <c r="E3999" s="4" t="s">
        <v>29</v>
      </c>
      <c r="F3999" s="4" t="s">
        <v>10</v>
      </c>
    </row>
    <row r="4000" spans="1:15">
      <c r="A4000" t="n">
        <v>28294</v>
      </c>
      <c r="B4000" s="52" t="n">
        <v>45</v>
      </c>
      <c r="C4000" s="7" t="n">
        <v>5</v>
      </c>
      <c r="D4000" s="7" t="n">
        <v>3</v>
      </c>
      <c r="E4000" s="7" t="n">
        <v>10</v>
      </c>
      <c r="F4000" s="7" t="n">
        <v>7500</v>
      </c>
    </row>
    <row r="4001" spans="1:19">
      <c r="A4001" t="s">
        <v>4</v>
      </c>
      <c r="B4001" s="4" t="s">
        <v>5</v>
      </c>
      <c r="C4001" s="4" t="s">
        <v>29</v>
      </c>
    </row>
    <row r="4002" spans="1:19">
      <c r="A4002" t="n">
        <v>28303</v>
      </c>
      <c r="B4002" s="82" t="n">
        <v>68</v>
      </c>
      <c r="C4002" s="7" t="n">
        <v>0.5</v>
      </c>
    </row>
    <row r="4003" spans="1:19">
      <c r="A4003" t="s">
        <v>4</v>
      </c>
      <c r="B4003" s="4" t="s">
        <v>5</v>
      </c>
      <c r="C4003" s="4" t="s">
        <v>6</v>
      </c>
      <c r="D4003" s="4" t="s">
        <v>6</v>
      </c>
    </row>
    <row r="4004" spans="1:19">
      <c r="A4004" t="n">
        <v>28308</v>
      </c>
      <c r="B4004" s="22" t="n">
        <v>70</v>
      </c>
      <c r="C4004" s="7" t="s">
        <v>68</v>
      </c>
      <c r="D4004" s="7" t="s">
        <v>245</v>
      </c>
    </row>
    <row r="4005" spans="1:19">
      <c r="A4005" t="s">
        <v>4</v>
      </c>
      <c r="B4005" s="4" t="s">
        <v>5</v>
      </c>
      <c r="C4005" s="4" t="s">
        <v>13</v>
      </c>
      <c r="D4005" s="4" t="s">
        <v>10</v>
      </c>
      <c r="E4005" s="4" t="s">
        <v>10</v>
      </c>
      <c r="F4005" s="4" t="s">
        <v>10</v>
      </c>
      <c r="G4005" s="4" t="s">
        <v>10</v>
      </c>
      <c r="H4005" s="4" t="s">
        <v>10</v>
      </c>
      <c r="I4005" s="4" t="s">
        <v>6</v>
      </c>
      <c r="J4005" s="4" t="s">
        <v>29</v>
      </c>
      <c r="K4005" s="4" t="s">
        <v>29</v>
      </c>
      <c r="L4005" s="4" t="s">
        <v>29</v>
      </c>
      <c r="M4005" s="4" t="s">
        <v>9</v>
      </c>
      <c r="N4005" s="4" t="s">
        <v>9</v>
      </c>
      <c r="O4005" s="4" t="s">
        <v>29</v>
      </c>
      <c r="P4005" s="4" t="s">
        <v>29</v>
      </c>
      <c r="Q4005" s="4" t="s">
        <v>29</v>
      </c>
      <c r="R4005" s="4" t="s">
        <v>29</v>
      </c>
      <c r="S4005" s="4" t="s">
        <v>13</v>
      </c>
    </row>
    <row r="4006" spans="1:19">
      <c r="A4006" t="n">
        <v>28322</v>
      </c>
      <c r="B4006" s="14" t="n">
        <v>39</v>
      </c>
      <c r="C4006" s="7" t="n">
        <v>12</v>
      </c>
      <c r="D4006" s="7" t="n">
        <v>65533</v>
      </c>
      <c r="E4006" s="7" t="n">
        <v>205</v>
      </c>
      <c r="F4006" s="7" t="n">
        <v>0</v>
      </c>
      <c r="G4006" s="7" t="n">
        <v>65533</v>
      </c>
      <c r="H4006" s="7" t="n">
        <v>3</v>
      </c>
      <c r="I4006" s="7" t="s">
        <v>12</v>
      </c>
      <c r="J4006" s="7" t="n">
        <v>-8</v>
      </c>
      <c r="K4006" s="7" t="n">
        <v>12</v>
      </c>
      <c r="L4006" s="7" t="n">
        <v>-175</v>
      </c>
      <c r="M4006" s="7" t="n">
        <v>0</v>
      </c>
      <c r="N4006" s="7" t="n">
        <v>0</v>
      </c>
      <c r="O4006" s="7" t="n">
        <v>0</v>
      </c>
      <c r="P4006" s="7" t="n">
        <v>1</v>
      </c>
      <c r="Q4006" s="7" t="n">
        <v>1</v>
      </c>
      <c r="R4006" s="7" t="n">
        <v>1</v>
      </c>
      <c r="S4006" s="7" t="n">
        <v>105</v>
      </c>
    </row>
    <row r="4007" spans="1:19">
      <c r="A4007" t="s">
        <v>4</v>
      </c>
      <c r="B4007" s="4" t="s">
        <v>5</v>
      </c>
      <c r="C4007" s="4" t="s">
        <v>13</v>
      </c>
      <c r="D4007" s="4" t="s">
        <v>10</v>
      </c>
      <c r="E4007" s="4" t="s">
        <v>29</v>
      </c>
      <c r="F4007" s="4" t="s">
        <v>10</v>
      </c>
      <c r="G4007" s="4" t="s">
        <v>9</v>
      </c>
      <c r="H4007" s="4" t="s">
        <v>9</v>
      </c>
      <c r="I4007" s="4" t="s">
        <v>10</v>
      </c>
      <c r="J4007" s="4" t="s">
        <v>10</v>
      </c>
      <c r="K4007" s="4" t="s">
        <v>9</v>
      </c>
      <c r="L4007" s="4" t="s">
        <v>9</v>
      </c>
      <c r="M4007" s="4" t="s">
        <v>9</v>
      </c>
      <c r="N4007" s="4" t="s">
        <v>9</v>
      </c>
      <c r="O4007" s="4" t="s">
        <v>6</v>
      </c>
    </row>
    <row r="4008" spans="1:19">
      <c r="A4008" t="n">
        <v>28372</v>
      </c>
      <c r="B4008" s="16" t="n">
        <v>50</v>
      </c>
      <c r="C4008" s="7" t="n">
        <v>0</v>
      </c>
      <c r="D4008" s="7" t="n">
        <v>4538</v>
      </c>
      <c r="E4008" s="7" t="n">
        <v>0.600000023841858</v>
      </c>
      <c r="F4008" s="7" t="n">
        <v>1000</v>
      </c>
      <c r="G4008" s="7" t="n">
        <v>0</v>
      </c>
      <c r="H4008" s="7" t="n">
        <v>-1069547520</v>
      </c>
      <c r="I4008" s="7" t="n">
        <v>0</v>
      </c>
      <c r="J4008" s="7" t="n">
        <v>65533</v>
      </c>
      <c r="K4008" s="7" t="n">
        <v>0</v>
      </c>
      <c r="L4008" s="7" t="n">
        <v>0</v>
      </c>
      <c r="M4008" s="7" t="n">
        <v>0</v>
      </c>
      <c r="N4008" s="7" t="n">
        <v>0</v>
      </c>
      <c r="O4008" s="7" t="s">
        <v>12</v>
      </c>
    </row>
    <row r="4009" spans="1:19">
      <c r="A4009" t="s">
        <v>4</v>
      </c>
      <c r="B4009" s="4" t="s">
        <v>5</v>
      </c>
      <c r="C4009" s="4" t="s">
        <v>13</v>
      </c>
      <c r="D4009" s="4" t="s">
        <v>29</v>
      </c>
      <c r="E4009" s="4" t="s">
        <v>29</v>
      </c>
      <c r="F4009" s="4" t="s">
        <v>29</v>
      </c>
    </row>
    <row r="4010" spans="1:19">
      <c r="A4010" t="n">
        <v>28411</v>
      </c>
      <c r="B4010" s="52" t="n">
        <v>45</v>
      </c>
      <c r="C4010" s="7" t="n">
        <v>9</v>
      </c>
      <c r="D4010" s="7" t="n">
        <v>0.00999999977648258</v>
      </c>
      <c r="E4010" s="7" t="n">
        <v>0.00999999977648258</v>
      </c>
      <c r="F4010" s="7" t="n">
        <v>10</v>
      </c>
    </row>
    <row r="4011" spans="1:19">
      <c r="A4011" t="s">
        <v>4</v>
      </c>
      <c r="B4011" s="4" t="s">
        <v>5</v>
      </c>
      <c r="C4011" s="4" t="s">
        <v>10</v>
      </c>
    </row>
    <row r="4012" spans="1:19">
      <c r="A4012" t="n">
        <v>28425</v>
      </c>
      <c r="B4012" s="41" t="n">
        <v>16</v>
      </c>
      <c r="C4012" s="7" t="n">
        <v>2000</v>
      </c>
    </row>
    <row r="4013" spans="1:19">
      <c r="A4013" t="s">
        <v>4</v>
      </c>
      <c r="B4013" s="4" t="s">
        <v>5</v>
      </c>
      <c r="C4013" s="4" t="s">
        <v>13</v>
      </c>
      <c r="D4013" s="4" t="s">
        <v>29</v>
      </c>
      <c r="E4013" s="4" t="s">
        <v>29</v>
      </c>
      <c r="F4013" s="4" t="s">
        <v>29</v>
      </c>
    </row>
    <row r="4014" spans="1:19">
      <c r="A4014" t="n">
        <v>28428</v>
      </c>
      <c r="B4014" s="52" t="n">
        <v>45</v>
      </c>
      <c r="C4014" s="7" t="n">
        <v>9</v>
      </c>
      <c r="D4014" s="7" t="n">
        <v>0.0199999995529652</v>
      </c>
      <c r="E4014" s="7" t="n">
        <v>0.0199999995529652</v>
      </c>
      <c r="F4014" s="7" t="n">
        <v>0.5</v>
      </c>
    </row>
    <row r="4015" spans="1:19">
      <c r="A4015" t="s">
        <v>4</v>
      </c>
      <c r="B4015" s="4" t="s">
        <v>5</v>
      </c>
      <c r="C4015" s="4" t="s">
        <v>13</v>
      </c>
      <c r="D4015" s="4" t="s">
        <v>10</v>
      </c>
      <c r="E4015" s="4" t="s">
        <v>10</v>
      </c>
    </row>
    <row r="4016" spans="1:19">
      <c r="A4016" t="n">
        <v>28442</v>
      </c>
      <c r="B4016" s="16" t="n">
        <v>50</v>
      </c>
      <c r="C4016" s="7" t="n">
        <v>1</v>
      </c>
      <c r="D4016" s="7" t="n">
        <v>4538</v>
      </c>
      <c r="E4016" s="7" t="n">
        <v>1000</v>
      </c>
    </row>
    <row r="4017" spans="1:19">
      <c r="A4017" t="s">
        <v>4</v>
      </c>
      <c r="B4017" s="4" t="s">
        <v>5</v>
      </c>
      <c r="C4017" s="4" t="s">
        <v>10</v>
      </c>
    </row>
    <row r="4018" spans="1:19">
      <c r="A4018" t="n">
        <v>28448</v>
      </c>
      <c r="B4018" s="41" t="n">
        <v>16</v>
      </c>
      <c r="C4018" s="7" t="n">
        <v>1000</v>
      </c>
    </row>
    <row r="4019" spans="1:19">
      <c r="A4019" t="s">
        <v>4</v>
      </c>
      <c r="B4019" s="4" t="s">
        <v>5</v>
      </c>
      <c r="C4019" s="4" t="s">
        <v>29</v>
      </c>
    </row>
    <row r="4020" spans="1:19">
      <c r="A4020" t="n">
        <v>28451</v>
      </c>
      <c r="B4020" s="82" t="n">
        <v>68</v>
      </c>
      <c r="C4020" s="7" t="n">
        <v>1</v>
      </c>
    </row>
    <row r="4021" spans="1:19">
      <c r="A4021" t="s">
        <v>4</v>
      </c>
      <c r="B4021" s="4" t="s">
        <v>5</v>
      </c>
      <c r="C4021" s="4" t="s">
        <v>13</v>
      </c>
      <c r="D4021" s="4" t="s">
        <v>10</v>
      </c>
    </row>
    <row r="4022" spans="1:19">
      <c r="A4022" t="n">
        <v>28456</v>
      </c>
      <c r="B4022" s="52" t="n">
        <v>45</v>
      </c>
      <c r="C4022" s="7" t="n">
        <v>7</v>
      </c>
      <c r="D4022" s="7" t="n">
        <v>255</v>
      </c>
    </row>
    <row r="4023" spans="1:19">
      <c r="A4023" t="s">
        <v>4</v>
      </c>
      <c r="B4023" s="4" t="s">
        <v>5</v>
      </c>
      <c r="C4023" s="4" t="s">
        <v>13</v>
      </c>
      <c r="D4023" s="4" t="s">
        <v>10</v>
      </c>
      <c r="E4023" s="4" t="s">
        <v>10</v>
      </c>
      <c r="F4023" s="4" t="s">
        <v>9</v>
      </c>
    </row>
    <row r="4024" spans="1:19">
      <c r="A4024" t="n">
        <v>28460</v>
      </c>
      <c r="B4024" s="81" t="n">
        <v>84</v>
      </c>
      <c r="C4024" s="7" t="n">
        <v>1</v>
      </c>
      <c r="D4024" s="7" t="n">
        <v>0</v>
      </c>
      <c r="E4024" s="7" t="n">
        <v>500</v>
      </c>
      <c r="F4024" s="7" t="n">
        <v>0</v>
      </c>
    </row>
    <row r="4025" spans="1:19">
      <c r="A4025" t="s">
        <v>4</v>
      </c>
      <c r="B4025" s="4" t="s">
        <v>5</v>
      </c>
      <c r="C4025" s="4" t="s">
        <v>13</v>
      </c>
      <c r="D4025" s="4" t="s">
        <v>10</v>
      </c>
      <c r="E4025" s="4" t="s">
        <v>29</v>
      </c>
    </row>
    <row r="4026" spans="1:19">
      <c r="A4026" t="n">
        <v>28470</v>
      </c>
      <c r="B4026" s="37" t="n">
        <v>58</v>
      </c>
      <c r="C4026" s="7" t="n">
        <v>101</v>
      </c>
      <c r="D4026" s="7" t="n">
        <v>500</v>
      </c>
      <c r="E4026" s="7" t="n">
        <v>1</v>
      </c>
    </row>
    <row r="4027" spans="1:19">
      <c r="A4027" t="s">
        <v>4</v>
      </c>
      <c r="B4027" s="4" t="s">
        <v>5</v>
      </c>
      <c r="C4027" s="4" t="s">
        <v>13</v>
      </c>
      <c r="D4027" s="4" t="s">
        <v>10</v>
      </c>
    </row>
    <row r="4028" spans="1:19">
      <c r="A4028" t="n">
        <v>28478</v>
      </c>
      <c r="B4028" s="37" t="n">
        <v>58</v>
      </c>
      <c r="C4028" s="7" t="n">
        <v>254</v>
      </c>
      <c r="D4028" s="7" t="n">
        <v>0</v>
      </c>
    </row>
    <row r="4029" spans="1:19">
      <c r="A4029" t="s">
        <v>4</v>
      </c>
      <c r="B4029" s="4" t="s">
        <v>5</v>
      </c>
      <c r="C4029" s="4" t="s">
        <v>13</v>
      </c>
      <c r="D4029" s="4" t="s">
        <v>10</v>
      </c>
      <c r="E4029" s="4" t="s">
        <v>13</v>
      </c>
    </row>
    <row r="4030" spans="1:19">
      <c r="A4030" t="n">
        <v>28482</v>
      </c>
      <c r="B4030" s="14" t="n">
        <v>39</v>
      </c>
      <c r="C4030" s="7" t="n">
        <v>13</v>
      </c>
      <c r="D4030" s="7" t="n">
        <v>65533</v>
      </c>
      <c r="E4030" s="7" t="n">
        <v>103</v>
      </c>
    </row>
    <row r="4031" spans="1:19">
      <c r="A4031" t="s">
        <v>4</v>
      </c>
      <c r="B4031" s="4" t="s">
        <v>5</v>
      </c>
      <c r="C4031" s="4" t="s">
        <v>13</v>
      </c>
      <c r="D4031" s="4" t="s">
        <v>10</v>
      </c>
      <c r="E4031" s="4" t="s">
        <v>10</v>
      </c>
    </row>
    <row r="4032" spans="1:19">
      <c r="A4032" t="n">
        <v>28487</v>
      </c>
      <c r="B4032" s="16" t="n">
        <v>50</v>
      </c>
      <c r="C4032" s="7" t="n">
        <v>1</v>
      </c>
      <c r="D4032" s="7" t="n">
        <v>8120</v>
      </c>
      <c r="E4032" s="7" t="n">
        <v>1000</v>
      </c>
    </row>
    <row r="4033" spans="1:6">
      <c r="A4033" t="s">
        <v>4</v>
      </c>
      <c r="B4033" s="4" t="s">
        <v>5</v>
      </c>
      <c r="C4033" s="4" t="s">
        <v>13</v>
      </c>
      <c r="D4033" s="4" t="s">
        <v>10</v>
      </c>
    </row>
    <row r="4034" spans="1:6">
      <c r="A4034" t="n">
        <v>28493</v>
      </c>
      <c r="B4034" s="37" t="n">
        <v>58</v>
      </c>
      <c r="C4034" s="7" t="n">
        <v>255</v>
      </c>
      <c r="D4034" s="7" t="n">
        <v>0</v>
      </c>
    </row>
    <row r="4035" spans="1:6">
      <c r="A4035" t="s">
        <v>4</v>
      </c>
      <c r="B4035" s="4" t="s">
        <v>5</v>
      </c>
      <c r="C4035" s="4" t="s">
        <v>10</v>
      </c>
    </row>
    <row r="4036" spans="1:6">
      <c r="A4036" t="n">
        <v>28497</v>
      </c>
      <c r="B4036" s="41" t="n">
        <v>16</v>
      </c>
      <c r="C4036" s="7" t="n">
        <v>2000</v>
      </c>
    </row>
    <row r="4037" spans="1:6">
      <c r="A4037" t="s">
        <v>4</v>
      </c>
      <c r="B4037" s="4" t="s">
        <v>5</v>
      </c>
      <c r="C4037" s="4" t="s">
        <v>13</v>
      </c>
      <c r="D4037" s="4" t="s">
        <v>10</v>
      </c>
      <c r="E4037" s="4" t="s">
        <v>29</v>
      </c>
    </row>
    <row r="4038" spans="1:6">
      <c r="A4038" t="n">
        <v>28500</v>
      </c>
      <c r="B4038" s="37" t="n">
        <v>58</v>
      </c>
      <c r="C4038" s="7" t="n">
        <v>101</v>
      </c>
      <c r="D4038" s="7" t="n">
        <v>300</v>
      </c>
      <c r="E4038" s="7" t="n">
        <v>1</v>
      </c>
    </row>
    <row r="4039" spans="1:6">
      <c r="A4039" t="s">
        <v>4</v>
      </c>
      <c r="B4039" s="4" t="s">
        <v>5</v>
      </c>
      <c r="C4039" s="4" t="s">
        <v>13</v>
      </c>
      <c r="D4039" s="4" t="s">
        <v>10</v>
      </c>
    </row>
    <row r="4040" spans="1:6">
      <c r="A4040" t="n">
        <v>28508</v>
      </c>
      <c r="B4040" s="37" t="n">
        <v>58</v>
      </c>
      <c r="C4040" s="7" t="n">
        <v>254</v>
      </c>
      <c r="D4040" s="7" t="n">
        <v>0</v>
      </c>
    </row>
    <row r="4041" spans="1:6">
      <c r="A4041" t="s">
        <v>4</v>
      </c>
      <c r="B4041" s="4" t="s">
        <v>5</v>
      </c>
      <c r="C4041" s="4" t="s">
        <v>13</v>
      </c>
    </row>
    <row r="4042" spans="1:6">
      <c r="A4042" t="n">
        <v>28512</v>
      </c>
      <c r="B4042" s="52" t="n">
        <v>45</v>
      </c>
      <c r="C4042" s="7" t="n">
        <v>0</v>
      </c>
    </row>
    <row r="4043" spans="1:6">
      <c r="A4043" t="s">
        <v>4</v>
      </c>
      <c r="B4043" s="4" t="s">
        <v>5</v>
      </c>
      <c r="C4043" s="4" t="s">
        <v>13</v>
      </c>
      <c r="D4043" s="4" t="s">
        <v>13</v>
      </c>
      <c r="E4043" s="4" t="s">
        <v>29</v>
      </c>
      <c r="F4043" s="4" t="s">
        <v>29</v>
      </c>
      <c r="G4043" s="4" t="s">
        <v>29</v>
      </c>
      <c r="H4043" s="4" t="s">
        <v>10</v>
      </c>
    </row>
    <row r="4044" spans="1:6">
      <c r="A4044" t="n">
        <v>28514</v>
      </c>
      <c r="B4044" s="52" t="n">
        <v>45</v>
      </c>
      <c r="C4044" s="7" t="n">
        <v>2</v>
      </c>
      <c r="D4044" s="7" t="n">
        <v>3</v>
      </c>
      <c r="E4044" s="7" t="n">
        <v>-8.02000045776367</v>
      </c>
      <c r="F4044" s="7" t="n">
        <v>12.9399995803833</v>
      </c>
      <c r="G4044" s="7" t="n">
        <v>-172.880004882813</v>
      </c>
      <c r="H4044" s="7" t="n">
        <v>0</v>
      </c>
    </row>
    <row r="4045" spans="1:6">
      <c r="A4045" t="s">
        <v>4</v>
      </c>
      <c r="B4045" s="4" t="s">
        <v>5</v>
      </c>
      <c r="C4045" s="4" t="s">
        <v>13</v>
      </c>
      <c r="D4045" s="4" t="s">
        <v>13</v>
      </c>
      <c r="E4045" s="4" t="s">
        <v>29</v>
      </c>
      <c r="F4045" s="4" t="s">
        <v>29</v>
      </c>
      <c r="G4045" s="4" t="s">
        <v>29</v>
      </c>
      <c r="H4045" s="4" t="s">
        <v>10</v>
      </c>
      <c r="I4045" s="4" t="s">
        <v>13</v>
      </c>
    </row>
    <row r="4046" spans="1:6">
      <c r="A4046" t="n">
        <v>28531</v>
      </c>
      <c r="B4046" s="52" t="n">
        <v>45</v>
      </c>
      <c r="C4046" s="7" t="n">
        <v>4</v>
      </c>
      <c r="D4046" s="7" t="n">
        <v>3</v>
      </c>
      <c r="E4046" s="7" t="n">
        <v>12.210000038147</v>
      </c>
      <c r="F4046" s="7" t="n">
        <v>168.559997558594</v>
      </c>
      <c r="G4046" s="7" t="n">
        <v>0</v>
      </c>
      <c r="H4046" s="7" t="n">
        <v>0</v>
      </c>
      <c r="I4046" s="7" t="n">
        <v>0</v>
      </c>
    </row>
    <row r="4047" spans="1:6">
      <c r="A4047" t="s">
        <v>4</v>
      </c>
      <c r="B4047" s="4" t="s">
        <v>5</v>
      </c>
      <c r="C4047" s="4" t="s">
        <v>13</v>
      </c>
      <c r="D4047" s="4" t="s">
        <v>13</v>
      </c>
      <c r="E4047" s="4" t="s">
        <v>29</v>
      </c>
      <c r="F4047" s="4" t="s">
        <v>10</v>
      </c>
    </row>
    <row r="4048" spans="1:6">
      <c r="A4048" t="n">
        <v>28549</v>
      </c>
      <c r="B4048" s="52" t="n">
        <v>45</v>
      </c>
      <c r="C4048" s="7" t="n">
        <v>5</v>
      </c>
      <c r="D4048" s="7" t="n">
        <v>3</v>
      </c>
      <c r="E4048" s="7" t="n">
        <v>7.69999980926514</v>
      </c>
      <c r="F4048" s="7" t="n">
        <v>0</v>
      </c>
    </row>
    <row r="4049" spans="1:9">
      <c r="A4049" t="s">
        <v>4</v>
      </c>
      <c r="B4049" s="4" t="s">
        <v>5</v>
      </c>
      <c r="C4049" s="4" t="s">
        <v>13</v>
      </c>
      <c r="D4049" s="4" t="s">
        <v>13</v>
      </c>
      <c r="E4049" s="4" t="s">
        <v>29</v>
      </c>
      <c r="F4049" s="4" t="s">
        <v>10</v>
      </c>
    </row>
    <row r="4050" spans="1:9">
      <c r="A4050" t="n">
        <v>28558</v>
      </c>
      <c r="B4050" s="52" t="n">
        <v>45</v>
      </c>
      <c r="C4050" s="7" t="n">
        <v>11</v>
      </c>
      <c r="D4050" s="7" t="n">
        <v>3</v>
      </c>
      <c r="E4050" s="7" t="n">
        <v>38</v>
      </c>
      <c r="F4050" s="7" t="n">
        <v>0</v>
      </c>
    </row>
    <row r="4051" spans="1:9">
      <c r="A4051" t="s">
        <v>4</v>
      </c>
      <c r="B4051" s="4" t="s">
        <v>5</v>
      </c>
      <c r="C4051" s="4" t="s">
        <v>13</v>
      </c>
      <c r="D4051" s="4" t="s">
        <v>13</v>
      </c>
      <c r="E4051" s="4" t="s">
        <v>13</v>
      </c>
      <c r="F4051" s="4" t="s">
        <v>13</v>
      </c>
    </row>
    <row r="4052" spans="1:9">
      <c r="A4052" t="n">
        <v>28567</v>
      </c>
      <c r="B4052" s="13" t="n">
        <v>14</v>
      </c>
      <c r="C4052" s="7" t="n">
        <v>0</v>
      </c>
      <c r="D4052" s="7" t="n">
        <v>0</v>
      </c>
      <c r="E4052" s="7" t="n">
        <v>32</v>
      </c>
      <c r="F4052" s="7" t="n">
        <v>0</v>
      </c>
    </row>
    <row r="4053" spans="1:9">
      <c r="A4053" t="s">
        <v>4</v>
      </c>
      <c r="B4053" s="4" t="s">
        <v>5</v>
      </c>
      <c r="C4053" s="4" t="s">
        <v>13</v>
      </c>
      <c r="D4053" s="4" t="s">
        <v>10</v>
      </c>
    </row>
    <row r="4054" spans="1:9">
      <c r="A4054" t="n">
        <v>28572</v>
      </c>
      <c r="B4054" s="37" t="n">
        <v>58</v>
      </c>
      <c r="C4054" s="7" t="n">
        <v>255</v>
      </c>
      <c r="D4054" s="7" t="n">
        <v>0</v>
      </c>
    </row>
    <row r="4055" spans="1:9">
      <c r="A4055" t="s">
        <v>4</v>
      </c>
      <c r="B4055" s="4" t="s">
        <v>5</v>
      </c>
      <c r="C4055" s="4" t="s">
        <v>13</v>
      </c>
      <c r="D4055" s="4" t="s">
        <v>10</v>
      </c>
      <c r="E4055" s="4" t="s">
        <v>6</v>
      </c>
    </row>
    <row r="4056" spans="1:9">
      <c r="A4056" t="n">
        <v>28576</v>
      </c>
      <c r="B4056" s="53" t="n">
        <v>51</v>
      </c>
      <c r="C4056" s="7" t="n">
        <v>4</v>
      </c>
      <c r="D4056" s="7" t="n">
        <v>7032</v>
      </c>
      <c r="E4056" s="7" t="s">
        <v>109</v>
      </c>
    </row>
    <row r="4057" spans="1:9">
      <c r="A4057" t="s">
        <v>4</v>
      </c>
      <c r="B4057" s="4" t="s">
        <v>5</v>
      </c>
      <c r="C4057" s="4" t="s">
        <v>10</v>
      </c>
    </row>
    <row r="4058" spans="1:9">
      <c r="A4058" t="n">
        <v>28589</v>
      </c>
      <c r="B4058" s="41" t="n">
        <v>16</v>
      </c>
      <c r="C4058" s="7" t="n">
        <v>0</v>
      </c>
    </row>
    <row r="4059" spans="1:9">
      <c r="A4059" t="s">
        <v>4</v>
      </c>
      <c r="B4059" s="4" t="s">
        <v>5</v>
      </c>
      <c r="C4059" s="4" t="s">
        <v>10</v>
      </c>
      <c r="D4059" s="4" t="s">
        <v>77</v>
      </c>
      <c r="E4059" s="4" t="s">
        <v>13</v>
      </c>
      <c r="F4059" s="4" t="s">
        <v>13</v>
      </c>
    </row>
    <row r="4060" spans="1:9">
      <c r="A4060" t="n">
        <v>28592</v>
      </c>
      <c r="B4060" s="54" t="n">
        <v>26</v>
      </c>
      <c r="C4060" s="7" t="n">
        <v>7032</v>
      </c>
      <c r="D4060" s="7" t="s">
        <v>287</v>
      </c>
      <c r="E4060" s="7" t="n">
        <v>2</v>
      </c>
      <c r="F4060" s="7" t="n">
        <v>0</v>
      </c>
    </row>
    <row r="4061" spans="1:9">
      <c r="A4061" t="s">
        <v>4</v>
      </c>
      <c r="B4061" s="4" t="s">
        <v>5</v>
      </c>
    </row>
    <row r="4062" spans="1:9">
      <c r="A4062" t="n">
        <v>28618</v>
      </c>
      <c r="B4062" s="34" t="n">
        <v>28</v>
      </c>
    </row>
    <row r="4063" spans="1:9">
      <c r="A4063" t="s">
        <v>4</v>
      </c>
      <c r="B4063" s="4" t="s">
        <v>5</v>
      </c>
      <c r="C4063" s="4" t="s">
        <v>13</v>
      </c>
      <c r="D4063" s="4" t="s">
        <v>10</v>
      </c>
      <c r="E4063" s="4" t="s">
        <v>6</v>
      </c>
    </row>
    <row r="4064" spans="1:9">
      <c r="A4064" t="n">
        <v>28619</v>
      </c>
      <c r="B4064" s="53" t="n">
        <v>51</v>
      </c>
      <c r="C4064" s="7" t="n">
        <v>4</v>
      </c>
      <c r="D4064" s="7" t="n">
        <v>5</v>
      </c>
      <c r="E4064" s="7" t="s">
        <v>100</v>
      </c>
    </row>
    <row r="4065" spans="1:6">
      <c r="A4065" t="s">
        <v>4</v>
      </c>
      <c r="B4065" s="4" t="s">
        <v>5</v>
      </c>
      <c r="C4065" s="4" t="s">
        <v>10</v>
      </c>
    </row>
    <row r="4066" spans="1:6">
      <c r="A4066" t="n">
        <v>28632</v>
      </c>
      <c r="B4066" s="41" t="n">
        <v>16</v>
      </c>
      <c r="C4066" s="7" t="n">
        <v>0</v>
      </c>
    </row>
    <row r="4067" spans="1:6">
      <c r="A4067" t="s">
        <v>4</v>
      </c>
      <c r="B4067" s="4" t="s">
        <v>5</v>
      </c>
      <c r="C4067" s="4" t="s">
        <v>10</v>
      </c>
      <c r="D4067" s="4" t="s">
        <v>77</v>
      </c>
      <c r="E4067" s="4" t="s">
        <v>13</v>
      </c>
      <c r="F4067" s="4" t="s">
        <v>13</v>
      </c>
    </row>
    <row r="4068" spans="1:6">
      <c r="A4068" t="n">
        <v>28635</v>
      </c>
      <c r="B4068" s="54" t="n">
        <v>26</v>
      </c>
      <c r="C4068" s="7" t="n">
        <v>5</v>
      </c>
      <c r="D4068" s="7" t="s">
        <v>288</v>
      </c>
      <c r="E4068" s="7" t="n">
        <v>2</v>
      </c>
      <c r="F4068" s="7" t="n">
        <v>0</v>
      </c>
    </row>
    <row r="4069" spans="1:6">
      <c r="A4069" t="s">
        <v>4</v>
      </c>
      <c r="B4069" s="4" t="s">
        <v>5</v>
      </c>
    </row>
    <row r="4070" spans="1:6">
      <c r="A4070" t="n">
        <v>28671</v>
      </c>
      <c r="B4070" s="34" t="n">
        <v>28</v>
      </c>
    </row>
    <row r="4071" spans="1:6">
      <c r="A4071" t="s">
        <v>4</v>
      </c>
      <c r="B4071" s="4" t="s">
        <v>5</v>
      </c>
      <c r="C4071" s="4" t="s">
        <v>13</v>
      </c>
      <c r="D4071" s="4" t="s">
        <v>10</v>
      </c>
      <c r="E4071" s="4" t="s">
        <v>29</v>
      </c>
    </row>
    <row r="4072" spans="1:6">
      <c r="A4072" t="n">
        <v>28672</v>
      </c>
      <c r="B4072" s="37" t="n">
        <v>58</v>
      </c>
      <c r="C4072" s="7" t="n">
        <v>0</v>
      </c>
      <c r="D4072" s="7" t="n">
        <v>1000</v>
      </c>
      <c r="E4072" s="7" t="n">
        <v>1</v>
      </c>
    </row>
    <row r="4073" spans="1:6">
      <c r="A4073" t="s">
        <v>4</v>
      </c>
      <c r="B4073" s="4" t="s">
        <v>5</v>
      </c>
      <c r="C4073" s="4" t="s">
        <v>13</v>
      </c>
      <c r="D4073" s="4" t="s">
        <v>10</v>
      </c>
    </row>
    <row r="4074" spans="1:6">
      <c r="A4074" t="n">
        <v>28680</v>
      </c>
      <c r="B4074" s="37" t="n">
        <v>58</v>
      </c>
      <c r="C4074" s="7" t="n">
        <v>255</v>
      </c>
      <c r="D4074" s="7" t="n">
        <v>0</v>
      </c>
    </row>
    <row r="4075" spans="1:6">
      <c r="A4075" t="s">
        <v>4</v>
      </c>
      <c r="B4075" s="4" t="s">
        <v>5</v>
      </c>
      <c r="C4075" s="4" t="s">
        <v>13</v>
      </c>
      <c r="D4075" s="4" t="s">
        <v>10</v>
      </c>
      <c r="E4075" s="4" t="s">
        <v>13</v>
      </c>
    </row>
    <row r="4076" spans="1:6">
      <c r="A4076" t="n">
        <v>28684</v>
      </c>
      <c r="B4076" s="14" t="n">
        <v>39</v>
      </c>
      <c r="C4076" s="7" t="n">
        <v>11</v>
      </c>
      <c r="D4076" s="7" t="n">
        <v>65533</v>
      </c>
      <c r="E4076" s="7" t="n">
        <v>203</v>
      </c>
    </row>
    <row r="4077" spans="1:6">
      <c r="A4077" t="s">
        <v>4</v>
      </c>
      <c r="B4077" s="4" t="s">
        <v>5</v>
      </c>
      <c r="C4077" s="4" t="s">
        <v>13</v>
      </c>
      <c r="D4077" s="4" t="s">
        <v>10</v>
      </c>
      <c r="E4077" s="4" t="s">
        <v>13</v>
      </c>
    </row>
    <row r="4078" spans="1:6">
      <c r="A4078" t="n">
        <v>28689</v>
      </c>
      <c r="B4078" s="14" t="n">
        <v>39</v>
      </c>
      <c r="C4078" s="7" t="n">
        <v>11</v>
      </c>
      <c r="D4078" s="7" t="n">
        <v>65533</v>
      </c>
      <c r="E4078" s="7" t="n">
        <v>204</v>
      </c>
    </row>
    <row r="4079" spans="1:6">
      <c r="A4079" t="s">
        <v>4</v>
      </c>
      <c r="B4079" s="4" t="s">
        <v>5</v>
      </c>
      <c r="C4079" s="4" t="s">
        <v>13</v>
      </c>
      <c r="D4079" s="4" t="s">
        <v>10</v>
      </c>
      <c r="E4079" s="4" t="s">
        <v>13</v>
      </c>
    </row>
    <row r="4080" spans="1:6">
      <c r="A4080" t="n">
        <v>28694</v>
      </c>
      <c r="B4080" s="14" t="n">
        <v>39</v>
      </c>
      <c r="C4080" s="7" t="n">
        <v>11</v>
      </c>
      <c r="D4080" s="7" t="n">
        <v>65533</v>
      </c>
      <c r="E4080" s="7" t="n">
        <v>205</v>
      </c>
    </row>
    <row r="4081" spans="1:6">
      <c r="A4081" t="s">
        <v>4</v>
      </c>
      <c r="B4081" s="4" t="s">
        <v>5</v>
      </c>
      <c r="C4081" s="4" t="s">
        <v>10</v>
      </c>
    </row>
    <row r="4082" spans="1:6">
      <c r="A4082" t="n">
        <v>28699</v>
      </c>
      <c r="B4082" s="26" t="n">
        <v>12</v>
      </c>
      <c r="C4082" s="7" t="n">
        <v>9246</v>
      </c>
    </row>
    <row r="4083" spans="1:6">
      <c r="A4083" t="s">
        <v>4</v>
      </c>
      <c r="B4083" s="4" t="s">
        <v>5</v>
      </c>
      <c r="C4083" s="4" t="s">
        <v>10</v>
      </c>
      <c r="D4083" s="4" t="s">
        <v>13</v>
      </c>
      <c r="E4083" s="4" t="s">
        <v>10</v>
      </c>
    </row>
    <row r="4084" spans="1:6">
      <c r="A4084" t="n">
        <v>28702</v>
      </c>
      <c r="B4084" s="31" t="n">
        <v>104</v>
      </c>
      <c r="C4084" s="7" t="n">
        <v>125</v>
      </c>
      <c r="D4084" s="7" t="n">
        <v>1</v>
      </c>
      <c r="E4084" s="7" t="n">
        <v>6</v>
      </c>
    </row>
    <row r="4085" spans="1:6">
      <c r="A4085" t="s">
        <v>4</v>
      </c>
      <c r="B4085" s="4" t="s">
        <v>5</v>
      </c>
    </row>
    <row r="4086" spans="1:6">
      <c r="A4086" t="n">
        <v>28708</v>
      </c>
      <c r="B4086" s="5" t="n">
        <v>1</v>
      </c>
    </row>
    <row r="4087" spans="1:6">
      <c r="A4087" t="s">
        <v>4</v>
      </c>
      <c r="B4087" s="4" t="s">
        <v>5</v>
      </c>
      <c r="C4087" s="4" t="s">
        <v>10</v>
      </c>
    </row>
    <row r="4088" spans="1:6">
      <c r="A4088" t="n">
        <v>28709</v>
      </c>
      <c r="B4088" s="26" t="n">
        <v>12</v>
      </c>
      <c r="C4088" s="7" t="n">
        <v>9634</v>
      </c>
    </row>
    <row r="4089" spans="1:6">
      <c r="A4089" t="s">
        <v>4</v>
      </c>
      <c r="B4089" s="4" t="s">
        <v>5</v>
      </c>
      <c r="C4089" s="4" t="s">
        <v>10</v>
      </c>
    </row>
    <row r="4090" spans="1:6">
      <c r="A4090" t="n">
        <v>28712</v>
      </c>
      <c r="B4090" s="26" t="n">
        <v>12</v>
      </c>
      <c r="C4090" s="7" t="n">
        <v>9639</v>
      </c>
    </row>
    <row r="4091" spans="1:6">
      <c r="A4091" t="s">
        <v>4</v>
      </c>
      <c r="B4091" s="4" t="s">
        <v>5</v>
      </c>
      <c r="C4091" s="4" t="s">
        <v>10</v>
      </c>
    </row>
    <row r="4092" spans="1:6">
      <c r="A4092" t="n">
        <v>28715</v>
      </c>
      <c r="B4092" s="26" t="n">
        <v>12</v>
      </c>
      <c r="C4092" s="7" t="n">
        <v>9640</v>
      </c>
    </row>
    <row r="4093" spans="1:6">
      <c r="A4093" t="s">
        <v>4</v>
      </c>
      <c r="B4093" s="4" t="s">
        <v>5</v>
      </c>
      <c r="C4093" s="4" t="s">
        <v>10</v>
      </c>
    </row>
    <row r="4094" spans="1:6">
      <c r="A4094" t="n">
        <v>28718</v>
      </c>
      <c r="B4094" s="26" t="n">
        <v>12</v>
      </c>
      <c r="C4094" s="7" t="n">
        <v>9641</v>
      </c>
    </row>
    <row r="4095" spans="1:6">
      <c r="A4095" t="s">
        <v>4</v>
      </c>
      <c r="B4095" s="4" t="s">
        <v>5</v>
      </c>
      <c r="C4095" s="4" t="s">
        <v>10</v>
      </c>
    </row>
    <row r="4096" spans="1:6">
      <c r="A4096" t="n">
        <v>28721</v>
      </c>
      <c r="B4096" s="29" t="n">
        <v>13</v>
      </c>
      <c r="C4096" s="7" t="n">
        <v>6713</v>
      </c>
    </row>
    <row r="4097" spans="1:5">
      <c r="A4097" t="s">
        <v>4</v>
      </c>
      <c r="B4097" s="4" t="s">
        <v>5</v>
      </c>
      <c r="C4097" s="4" t="s">
        <v>9</v>
      </c>
    </row>
    <row r="4098" spans="1:5">
      <c r="A4098" t="n">
        <v>28724</v>
      </c>
      <c r="B4098" s="43" t="n">
        <v>15</v>
      </c>
      <c r="C4098" s="7" t="n">
        <v>2097152</v>
      </c>
    </row>
    <row r="4099" spans="1:5">
      <c r="A4099" t="s">
        <v>4</v>
      </c>
      <c r="B4099" s="4" t="s">
        <v>5</v>
      </c>
      <c r="C4099" s="4" t="s">
        <v>6</v>
      </c>
      <c r="D4099" s="4" t="s">
        <v>6</v>
      </c>
    </row>
    <row r="4100" spans="1:5">
      <c r="A4100" t="n">
        <v>28729</v>
      </c>
      <c r="B4100" s="22" t="n">
        <v>70</v>
      </c>
      <c r="C4100" s="7" t="s">
        <v>68</v>
      </c>
      <c r="D4100" s="7" t="s">
        <v>69</v>
      </c>
    </row>
    <row r="4101" spans="1:5">
      <c r="A4101" t="s">
        <v>4</v>
      </c>
      <c r="B4101" s="4" t="s">
        <v>5</v>
      </c>
      <c r="C4101" s="4" t="s">
        <v>13</v>
      </c>
      <c r="D4101" s="4" t="s">
        <v>6</v>
      </c>
      <c r="E4101" s="4" t="s">
        <v>10</v>
      </c>
    </row>
    <row r="4102" spans="1:5">
      <c r="A4102" t="n">
        <v>28745</v>
      </c>
      <c r="B4102" s="25" t="n">
        <v>94</v>
      </c>
      <c r="C4102" s="7" t="n">
        <v>1</v>
      </c>
      <c r="D4102" s="7" t="s">
        <v>68</v>
      </c>
      <c r="E4102" s="7" t="n">
        <v>16</v>
      </c>
    </row>
    <row r="4103" spans="1:5">
      <c r="A4103" t="s">
        <v>4</v>
      </c>
      <c r="B4103" s="4" t="s">
        <v>5</v>
      </c>
      <c r="C4103" s="4" t="s">
        <v>13</v>
      </c>
      <c r="D4103" s="4" t="s">
        <v>6</v>
      </c>
      <c r="E4103" s="4" t="s">
        <v>10</v>
      </c>
    </row>
    <row r="4104" spans="1:5">
      <c r="A4104" t="n">
        <v>28756</v>
      </c>
      <c r="B4104" s="25" t="n">
        <v>94</v>
      </c>
      <c r="C4104" s="7" t="n">
        <v>0</v>
      </c>
      <c r="D4104" s="7" t="s">
        <v>68</v>
      </c>
      <c r="E4104" s="7" t="n">
        <v>512</v>
      </c>
    </row>
    <row r="4105" spans="1:5">
      <c r="A4105" t="s">
        <v>4</v>
      </c>
      <c r="B4105" s="4" t="s">
        <v>5</v>
      </c>
      <c r="C4105" s="4" t="s">
        <v>10</v>
      </c>
      <c r="D4105" s="4" t="s">
        <v>29</v>
      </c>
      <c r="E4105" s="4" t="s">
        <v>29</v>
      </c>
      <c r="F4105" s="4" t="s">
        <v>29</v>
      </c>
      <c r="G4105" s="4" t="s">
        <v>29</v>
      </c>
    </row>
    <row r="4106" spans="1:5">
      <c r="A4106" t="n">
        <v>28767</v>
      </c>
      <c r="B4106" s="58" t="n">
        <v>46</v>
      </c>
      <c r="C4106" s="7" t="n">
        <v>61456</v>
      </c>
      <c r="D4106" s="7" t="n">
        <v>-7.94999980926514</v>
      </c>
      <c r="E4106" s="7" t="n">
        <v>12</v>
      </c>
      <c r="F4106" s="7" t="n">
        <v>-171.600006103516</v>
      </c>
      <c r="G4106" s="7" t="n">
        <v>180</v>
      </c>
    </row>
    <row r="4107" spans="1:5">
      <c r="A4107" t="s">
        <v>4</v>
      </c>
      <c r="B4107" s="4" t="s">
        <v>5</v>
      </c>
      <c r="C4107" s="4" t="s">
        <v>13</v>
      </c>
      <c r="D4107" s="4" t="s">
        <v>13</v>
      </c>
      <c r="E4107" s="4" t="s">
        <v>29</v>
      </c>
      <c r="F4107" s="4" t="s">
        <v>29</v>
      </c>
      <c r="G4107" s="4" t="s">
        <v>29</v>
      </c>
      <c r="H4107" s="4" t="s">
        <v>10</v>
      </c>
      <c r="I4107" s="4" t="s">
        <v>13</v>
      </c>
    </row>
    <row r="4108" spans="1:5">
      <c r="A4108" t="n">
        <v>28786</v>
      </c>
      <c r="B4108" s="52" t="n">
        <v>45</v>
      </c>
      <c r="C4108" s="7" t="n">
        <v>4</v>
      </c>
      <c r="D4108" s="7" t="n">
        <v>3</v>
      </c>
      <c r="E4108" s="7" t="n">
        <v>5</v>
      </c>
      <c r="F4108" s="7" t="n">
        <v>354.600006103516</v>
      </c>
      <c r="G4108" s="7" t="n">
        <v>0</v>
      </c>
      <c r="H4108" s="7" t="n">
        <v>0</v>
      </c>
      <c r="I4108" s="7" t="n">
        <v>0</v>
      </c>
    </row>
    <row r="4109" spans="1:5">
      <c r="A4109" t="s">
        <v>4</v>
      </c>
      <c r="B4109" s="4" t="s">
        <v>5</v>
      </c>
      <c r="C4109" s="4" t="s">
        <v>13</v>
      </c>
      <c r="D4109" s="4" t="s">
        <v>6</v>
      </c>
    </row>
    <row r="4110" spans="1:5">
      <c r="A4110" t="n">
        <v>28804</v>
      </c>
      <c r="B4110" s="8" t="n">
        <v>2</v>
      </c>
      <c r="C4110" s="7" t="n">
        <v>10</v>
      </c>
      <c r="D4110" s="7" t="s">
        <v>117</v>
      </c>
    </row>
    <row r="4111" spans="1:5">
      <c r="A4111" t="s">
        <v>4</v>
      </c>
      <c r="B4111" s="4" t="s">
        <v>5</v>
      </c>
      <c r="C4111" s="4" t="s">
        <v>10</v>
      </c>
    </row>
    <row r="4112" spans="1:5">
      <c r="A4112" t="n">
        <v>28819</v>
      </c>
      <c r="B4112" s="41" t="n">
        <v>16</v>
      </c>
      <c r="C4112" s="7" t="n">
        <v>0</v>
      </c>
    </row>
    <row r="4113" spans="1:9">
      <c r="A4113" t="s">
        <v>4</v>
      </c>
      <c r="B4113" s="4" t="s">
        <v>5</v>
      </c>
      <c r="C4113" s="4" t="s">
        <v>13</v>
      </c>
      <c r="D4113" s="4" t="s">
        <v>10</v>
      </c>
    </row>
    <row r="4114" spans="1:9">
      <c r="A4114" t="n">
        <v>28822</v>
      </c>
      <c r="B4114" s="37" t="n">
        <v>58</v>
      </c>
      <c r="C4114" s="7" t="n">
        <v>105</v>
      </c>
      <c r="D4114" s="7" t="n">
        <v>300</v>
      </c>
    </row>
    <row r="4115" spans="1:9">
      <c r="A4115" t="s">
        <v>4</v>
      </c>
      <c r="B4115" s="4" t="s">
        <v>5</v>
      </c>
      <c r="C4115" s="4" t="s">
        <v>29</v>
      </c>
      <c r="D4115" s="4" t="s">
        <v>10</v>
      </c>
    </row>
    <row r="4116" spans="1:9">
      <c r="A4116" t="n">
        <v>28826</v>
      </c>
      <c r="B4116" s="48" t="n">
        <v>103</v>
      </c>
      <c r="C4116" s="7" t="n">
        <v>1</v>
      </c>
      <c r="D4116" s="7" t="n">
        <v>300</v>
      </c>
    </row>
    <row r="4117" spans="1:9">
      <c r="A4117" t="s">
        <v>4</v>
      </c>
      <c r="B4117" s="4" t="s">
        <v>5</v>
      </c>
      <c r="C4117" s="4" t="s">
        <v>13</v>
      </c>
      <c r="D4117" s="4" t="s">
        <v>10</v>
      </c>
    </row>
    <row r="4118" spans="1:9">
      <c r="A4118" t="n">
        <v>28833</v>
      </c>
      <c r="B4118" s="49" t="n">
        <v>72</v>
      </c>
      <c r="C4118" s="7" t="n">
        <v>4</v>
      </c>
      <c r="D4118" s="7" t="n">
        <v>0</v>
      </c>
    </row>
    <row r="4119" spans="1:9">
      <c r="A4119" t="s">
        <v>4</v>
      </c>
      <c r="B4119" s="4" t="s">
        <v>5</v>
      </c>
      <c r="C4119" s="4" t="s">
        <v>9</v>
      </c>
    </row>
    <row r="4120" spans="1:9">
      <c r="A4120" t="n">
        <v>28837</v>
      </c>
      <c r="B4120" s="43" t="n">
        <v>15</v>
      </c>
      <c r="C4120" s="7" t="n">
        <v>1073741824</v>
      </c>
    </row>
    <row r="4121" spans="1:9">
      <c r="A4121" t="s">
        <v>4</v>
      </c>
      <c r="B4121" s="4" t="s">
        <v>5</v>
      </c>
      <c r="C4121" s="4" t="s">
        <v>13</v>
      </c>
    </row>
    <row r="4122" spans="1:9">
      <c r="A4122" t="n">
        <v>28842</v>
      </c>
      <c r="B4122" s="35" t="n">
        <v>64</v>
      </c>
      <c r="C4122" s="7" t="n">
        <v>3</v>
      </c>
    </row>
    <row r="4123" spans="1:9">
      <c r="A4123" t="s">
        <v>4</v>
      </c>
      <c r="B4123" s="4" t="s">
        <v>5</v>
      </c>
      <c r="C4123" s="4" t="s">
        <v>13</v>
      </c>
    </row>
    <row r="4124" spans="1:9">
      <c r="A4124" t="n">
        <v>28844</v>
      </c>
      <c r="B4124" s="15" t="n">
        <v>74</v>
      </c>
      <c r="C4124" s="7" t="n">
        <v>67</v>
      </c>
    </row>
    <row r="4125" spans="1:9">
      <c r="A4125" t="s">
        <v>4</v>
      </c>
      <c r="B4125" s="4" t="s">
        <v>5</v>
      </c>
      <c r="C4125" s="4" t="s">
        <v>13</v>
      </c>
      <c r="D4125" s="4" t="s">
        <v>13</v>
      </c>
      <c r="E4125" s="4" t="s">
        <v>10</v>
      </c>
    </row>
    <row r="4126" spans="1:9">
      <c r="A4126" t="n">
        <v>28846</v>
      </c>
      <c r="B4126" s="52" t="n">
        <v>45</v>
      </c>
      <c r="C4126" s="7" t="n">
        <v>8</v>
      </c>
      <c r="D4126" s="7" t="n">
        <v>1</v>
      </c>
      <c r="E4126" s="7" t="n">
        <v>0</v>
      </c>
    </row>
    <row r="4127" spans="1:9">
      <c r="A4127" t="s">
        <v>4</v>
      </c>
      <c r="B4127" s="4" t="s">
        <v>5</v>
      </c>
      <c r="C4127" s="4" t="s">
        <v>10</v>
      </c>
    </row>
    <row r="4128" spans="1:9">
      <c r="A4128" t="n">
        <v>28851</v>
      </c>
      <c r="B4128" s="29" t="n">
        <v>13</v>
      </c>
      <c r="C4128" s="7" t="n">
        <v>6409</v>
      </c>
    </row>
    <row r="4129" spans="1:5">
      <c r="A4129" t="s">
        <v>4</v>
      </c>
      <c r="B4129" s="4" t="s">
        <v>5</v>
      </c>
      <c r="C4129" s="4" t="s">
        <v>10</v>
      </c>
    </row>
    <row r="4130" spans="1:5">
      <c r="A4130" t="n">
        <v>28854</v>
      </c>
      <c r="B4130" s="29" t="n">
        <v>13</v>
      </c>
      <c r="C4130" s="7" t="n">
        <v>6408</v>
      </c>
    </row>
    <row r="4131" spans="1:5">
      <c r="A4131" t="s">
        <v>4</v>
      </c>
      <c r="B4131" s="4" t="s">
        <v>5</v>
      </c>
      <c r="C4131" s="4" t="s">
        <v>10</v>
      </c>
    </row>
    <row r="4132" spans="1:5">
      <c r="A4132" t="n">
        <v>28857</v>
      </c>
      <c r="B4132" s="26" t="n">
        <v>12</v>
      </c>
      <c r="C4132" s="7" t="n">
        <v>6464</v>
      </c>
    </row>
    <row r="4133" spans="1:5">
      <c r="A4133" t="s">
        <v>4</v>
      </c>
      <c r="B4133" s="4" t="s">
        <v>5</v>
      </c>
      <c r="C4133" s="4" t="s">
        <v>10</v>
      </c>
    </row>
    <row r="4134" spans="1:5">
      <c r="A4134" t="n">
        <v>28860</v>
      </c>
      <c r="B4134" s="29" t="n">
        <v>13</v>
      </c>
      <c r="C4134" s="7" t="n">
        <v>6465</v>
      </c>
    </row>
    <row r="4135" spans="1:5">
      <c r="A4135" t="s">
        <v>4</v>
      </c>
      <c r="B4135" s="4" t="s">
        <v>5</v>
      </c>
      <c r="C4135" s="4" t="s">
        <v>10</v>
      </c>
    </row>
    <row r="4136" spans="1:5">
      <c r="A4136" t="n">
        <v>28863</v>
      </c>
      <c r="B4136" s="29" t="n">
        <v>13</v>
      </c>
      <c r="C4136" s="7" t="n">
        <v>6466</v>
      </c>
    </row>
    <row r="4137" spans="1:5">
      <c r="A4137" t="s">
        <v>4</v>
      </c>
      <c r="B4137" s="4" t="s">
        <v>5</v>
      </c>
      <c r="C4137" s="4" t="s">
        <v>10</v>
      </c>
    </row>
    <row r="4138" spans="1:5">
      <c r="A4138" t="n">
        <v>28866</v>
      </c>
      <c r="B4138" s="29" t="n">
        <v>13</v>
      </c>
      <c r="C4138" s="7" t="n">
        <v>6467</v>
      </c>
    </row>
    <row r="4139" spans="1:5">
      <c r="A4139" t="s">
        <v>4</v>
      </c>
      <c r="B4139" s="4" t="s">
        <v>5</v>
      </c>
      <c r="C4139" s="4" t="s">
        <v>10</v>
      </c>
    </row>
    <row r="4140" spans="1:5">
      <c r="A4140" t="n">
        <v>28869</v>
      </c>
      <c r="B4140" s="29" t="n">
        <v>13</v>
      </c>
      <c r="C4140" s="7" t="n">
        <v>6468</v>
      </c>
    </row>
    <row r="4141" spans="1:5">
      <c r="A4141" t="s">
        <v>4</v>
      </c>
      <c r="B4141" s="4" t="s">
        <v>5</v>
      </c>
      <c r="C4141" s="4" t="s">
        <v>10</v>
      </c>
    </row>
    <row r="4142" spans="1:5">
      <c r="A4142" t="n">
        <v>28872</v>
      </c>
      <c r="B4142" s="29" t="n">
        <v>13</v>
      </c>
      <c r="C4142" s="7" t="n">
        <v>6469</v>
      </c>
    </row>
    <row r="4143" spans="1:5">
      <c r="A4143" t="s">
        <v>4</v>
      </c>
      <c r="B4143" s="4" t="s">
        <v>5</v>
      </c>
      <c r="C4143" s="4" t="s">
        <v>10</v>
      </c>
    </row>
    <row r="4144" spans="1:5">
      <c r="A4144" t="n">
        <v>28875</v>
      </c>
      <c r="B4144" s="29" t="n">
        <v>13</v>
      </c>
      <c r="C4144" s="7" t="n">
        <v>6470</v>
      </c>
    </row>
    <row r="4145" spans="1:3">
      <c r="A4145" t="s">
        <v>4</v>
      </c>
      <c r="B4145" s="4" t="s">
        <v>5</v>
      </c>
      <c r="C4145" s="4" t="s">
        <v>10</v>
      </c>
    </row>
    <row r="4146" spans="1:3">
      <c r="A4146" t="n">
        <v>28878</v>
      </c>
      <c r="B4146" s="29" t="n">
        <v>13</v>
      </c>
      <c r="C4146" s="7" t="n">
        <v>6471</v>
      </c>
    </row>
    <row r="4147" spans="1:3">
      <c r="A4147" t="s">
        <v>4</v>
      </c>
      <c r="B4147" s="4" t="s">
        <v>5</v>
      </c>
      <c r="C4147" s="4" t="s">
        <v>13</v>
      </c>
    </row>
    <row r="4148" spans="1:3">
      <c r="A4148" t="n">
        <v>28881</v>
      </c>
      <c r="B4148" s="15" t="n">
        <v>74</v>
      </c>
      <c r="C4148" s="7" t="n">
        <v>18</v>
      </c>
    </row>
    <row r="4149" spans="1:3">
      <c r="A4149" t="s">
        <v>4</v>
      </c>
      <c r="B4149" s="4" t="s">
        <v>5</v>
      </c>
      <c r="C4149" s="4" t="s">
        <v>13</v>
      </c>
    </row>
    <row r="4150" spans="1:3">
      <c r="A4150" t="n">
        <v>28883</v>
      </c>
      <c r="B4150" s="15" t="n">
        <v>74</v>
      </c>
      <c r="C4150" s="7" t="n">
        <v>45</v>
      </c>
    </row>
    <row r="4151" spans="1:3">
      <c r="A4151" t="s">
        <v>4</v>
      </c>
      <c r="B4151" s="4" t="s">
        <v>5</v>
      </c>
      <c r="C4151" s="4" t="s">
        <v>10</v>
      </c>
    </row>
    <row r="4152" spans="1:3">
      <c r="A4152" t="n">
        <v>28885</v>
      </c>
      <c r="B4152" s="41" t="n">
        <v>16</v>
      </c>
      <c r="C4152" s="7" t="n">
        <v>0</v>
      </c>
    </row>
    <row r="4153" spans="1:3">
      <c r="A4153" t="s">
        <v>4</v>
      </c>
      <c r="B4153" s="4" t="s">
        <v>5</v>
      </c>
      <c r="C4153" s="4" t="s">
        <v>13</v>
      </c>
      <c r="D4153" s="4" t="s">
        <v>13</v>
      </c>
      <c r="E4153" s="4" t="s">
        <v>13</v>
      </c>
      <c r="F4153" s="4" t="s">
        <v>13</v>
      </c>
    </row>
    <row r="4154" spans="1:3">
      <c r="A4154" t="n">
        <v>28888</v>
      </c>
      <c r="B4154" s="13" t="n">
        <v>14</v>
      </c>
      <c r="C4154" s="7" t="n">
        <v>0</v>
      </c>
      <c r="D4154" s="7" t="n">
        <v>8</v>
      </c>
      <c r="E4154" s="7" t="n">
        <v>0</v>
      </c>
      <c r="F4154" s="7" t="n">
        <v>0</v>
      </c>
    </row>
    <row r="4155" spans="1:3">
      <c r="A4155" t="s">
        <v>4</v>
      </c>
      <c r="B4155" s="4" t="s">
        <v>5</v>
      </c>
      <c r="C4155" s="4" t="s">
        <v>13</v>
      </c>
      <c r="D4155" s="4" t="s">
        <v>6</v>
      </c>
    </row>
    <row r="4156" spans="1:3">
      <c r="A4156" t="n">
        <v>28893</v>
      </c>
      <c r="B4156" s="8" t="n">
        <v>2</v>
      </c>
      <c r="C4156" s="7" t="n">
        <v>11</v>
      </c>
      <c r="D4156" s="7" t="s">
        <v>51</v>
      </c>
    </row>
    <row r="4157" spans="1:3">
      <c r="A4157" t="s">
        <v>4</v>
      </c>
      <c r="B4157" s="4" t="s">
        <v>5</v>
      </c>
      <c r="C4157" s="4" t="s">
        <v>10</v>
      </c>
    </row>
    <row r="4158" spans="1:3">
      <c r="A4158" t="n">
        <v>28907</v>
      </c>
      <c r="B4158" s="41" t="n">
        <v>16</v>
      </c>
      <c r="C4158" s="7" t="n">
        <v>0</v>
      </c>
    </row>
    <row r="4159" spans="1:3">
      <c r="A4159" t="s">
        <v>4</v>
      </c>
      <c r="B4159" s="4" t="s">
        <v>5</v>
      </c>
      <c r="C4159" s="4" t="s">
        <v>13</v>
      </c>
      <c r="D4159" s="4" t="s">
        <v>6</v>
      </c>
    </row>
    <row r="4160" spans="1:3">
      <c r="A4160" t="n">
        <v>28910</v>
      </c>
      <c r="B4160" s="8" t="n">
        <v>2</v>
      </c>
      <c r="C4160" s="7" t="n">
        <v>11</v>
      </c>
      <c r="D4160" s="7" t="s">
        <v>118</v>
      </c>
    </row>
    <row r="4161" spans="1:6">
      <c r="A4161" t="s">
        <v>4</v>
      </c>
      <c r="B4161" s="4" t="s">
        <v>5</v>
      </c>
      <c r="C4161" s="4" t="s">
        <v>10</v>
      </c>
    </row>
    <row r="4162" spans="1:6">
      <c r="A4162" t="n">
        <v>28919</v>
      </c>
      <c r="B4162" s="41" t="n">
        <v>16</v>
      </c>
      <c r="C4162" s="7" t="n">
        <v>0</v>
      </c>
    </row>
    <row r="4163" spans="1:6">
      <c r="A4163" t="s">
        <v>4</v>
      </c>
      <c r="B4163" s="4" t="s">
        <v>5</v>
      </c>
      <c r="C4163" s="4" t="s">
        <v>9</v>
      </c>
    </row>
    <row r="4164" spans="1:6">
      <c r="A4164" t="n">
        <v>28922</v>
      </c>
      <c r="B4164" s="43" t="n">
        <v>15</v>
      </c>
      <c r="C4164" s="7" t="n">
        <v>2048</v>
      </c>
    </row>
    <row r="4165" spans="1:6">
      <c r="A4165" t="s">
        <v>4</v>
      </c>
      <c r="B4165" s="4" t="s">
        <v>5</v>
      </c>
      <c r="C4165" s="4" t="s">
        <v>13</v>
      </c>
      <c r="D4165" s="4" t="s">
        <v>6</v>
      </c>
    </row>
    <row r="4166" spans="1:6">
      <c r="A4166" t="n">
        <v>28927</v>
      </c>
      <c r="B4166" s="8" t="n">
        <v>2</v>
      </c>
      <c r="C4166" s="7" t="n">
        <v>10</v>
      </c>
      <c r="D4166" s="7" t="s">
        <v>84</v>
      </c>
    </row>
    <row r="4167" spans="1:6">
      <c r="A4167" t="s">
        <v>4</v>
      </c>
      <c r="B4167" s="4" t="s">
        <v>5</v>
      </c>
      <c r="C4167" s="4" t="s">
        <v>10</v>
      </c>
    </row>
    <row r="4168" spans="1:6">
      <c r="A4168" t="n">
        <v>28945</v>
      </c>
      <c r="B4168" s="41" t="n">
        <v>16</v>
      </c>
      <c r="C4168" s="7" t="n">
        <v>0</v>
      </c>
    </row>
    <row r="4169" spans="1:6">
      <c r="A4169" t="s">
        <v>4</v>
      </c>
      <c r="B4169" s="4" t="s">
        <v>5</v>
      </c>
      <c r="C4169" s="4" t="s">
        <v>13</v>
      </c>
      <c r="D4169" s="4" t="s">
        <v>6</v>
      </c>
    </row>
    <row r="4170" spans="1:6">
      <c r="A4170" t="n">
        <v>28948</v>
      </c>
      <c r="B4170" s="8" t="n">
        <v>2</v>
      </c>
      <c r="C4170" s="7" t="n">
        <v>10</v>
      </c>
      <c r="D4170" s="7" t="s">
        <v>85</v>
      </c>
    </row>
    <row r="4171" spans="1:6">
      <c r="A4171" t="s">
        <v>4</v>
      </c>
      <c r="B4171" s="4" t="s">
        <v>5</v>
      </c>
      <c r="C4171" s="4" t="s">
        <v>10</v>
      </c>
    </row>
    <row r="4172" spans="1:6">
      <c r="A4172" t="n">
        <v>28967</v>
      </c>
      <c r="B4172" s="41" t="n">
        <v>16</v>
      </c>
      <c r="C4172" s="7" t="n">
        <v>0</v>
      </c>
    </row>
    <row r="4173" spans="1:6">
      <c r="A4173" t="s">
        <v>4</v>
      </c>
      <c r="B4173" s="4" t="s">
        <v>5</v>
      </c>
      <c r="C4173" s="4" t="s">
        <v>13</v>
      </c>
      <c r="D4173" s="4" t="s">
        <v>10</v>
      </c>
      <c r="E4173" s="4" t="s">
        <v>29</v>
      </c>
    </row>
    <row r="4174" spans="1:6">
      <c r="A4174" t="n">
        <v>28970</v>
      </c>
      <c r="B4174" s="37" t="n">
        <v>58</v>
      </c>
      <c r="C4174" s="7" t="n">
        <v>100</v>
      </c>
      <c r="D4174" s="7" t="n">
        <v>300</v>
      </c>
      <c r="E4174" s="7" t="n">
        <v>1</v>
      </c>
    </row>
    <row r="4175" spans="1:6">
      <c r="A4175" t="s">
        <v>4</v>
      </c>
      <c r="B4175" s="4" t="s">
        <v>5</v>
      </c>
      <c r="C4175" s="4" t="s">
        <v>13</v>
      </c>
      <c r="D4175" s="4" t="s">
        <v>10</v>
      </c>
    </row>
    <row r="4176" spans="1:6">
      <c r="A4176" t="n">
        <v>28978</v>
      </c>
      <c r="B4176" s="37" t="n">
        <v>58</v>
      </c>
      <c r="C4176" s="7" t="n">
        <v>255</v>
      </c>
      <c r="D4176" s="7" t="n">
        <v>0</v>
      </c>
    </row>
    <row r="4177" spans="1:5">
      <c r="A4177" t="s">
        <v>4</v>
      </c>
      <c r="B4177" s="4" t="s">
        <v>5</v>
      </c>
      <c r="C4177" s="4" t="s">
        <v>13</v>
      </c>
    </row>
    <row r="4178" spans="1:5">
      <c r="A4178" t="n">
        <v>28982</v>
      </c>
      <c r="B4178" s="45" t="n">
        <v>23</v>
      </c>
      <c r="C4178" s="7" t="n">
        <v>0</v>
      </c>
    </row>
    <row r="4179" spans="1:5">
      <c r="A4179" t="s">
        <v>4</v>
      </c>
      <c r="B4179" s="4" t="s">
        <v>5</v>
      </c>
      <c r="C4179" s="4" t="s">
        <v>22</v>
      </c>
    </row>
    <row r="4180" spans="1:5">
      <c r="A4180" t="n">
        <v>28984</v>
      </c>
      <c r="B4180" s="21" t="n">
        <v>3</v>
      </c>
      <c r="C4180" s="11" t="n">
        <f t="normal" ca="1">A4208</f>
        <v>0</v>
      </c>
    </row>
    <row r="4181" spans="1:5">
      <c r="A4181" t="s">
        <v>4</v>
      </c>
      <c r="B4181" s="4" t="s">
        <v>5</v>
      </c>
      <c r="C4181" s="4" t="s">
        <v>10</v>
      </c>
      <c r="D4181" s="4" t="s">
        <v>29</v>
      </c>
      <c r="E4181" s="4" t="s">
        <v>29</v>
      </c>
      <c r="F4181" s="4" t="s">
        <v>29</v>
      </c>
      <c r="G4181" s="4" t="s">
        <v>29</v>
      </c>
    </row>
    <row r="4182" spans="1:5">
      <c r="A4182" t="n">
        <v>28989</v>
      </c>
      <c r="B4182" s="58" t="n">
        <v>46</v>
      </c>
      <c r="C4182" s="7" t="n">
        <v>61456</v>
      </c>
      <c r="D4182" s="7" t="n">
        <v>-7.94999980926514</v>
      </c>
      <c r="E4182" s="7" t="n">
        <v>12</v>
      </c>
      <c r="F4182" s="7" t="n">
        <v>-171</v>
      </c>
      <c r="G4182" s="7" t="n">
        <v>0</v>
      </c>
    </row>
    <row r="4183" spans="1:5">
      <c r="A4183" t="s">
        <v>4</v>
      </c>
      <c r="B4183" s="4" t="s">
        <v>5</v>
      </c>
      <c r="C4183" s="4" t="s">
        <v>13</v>
      </c>
      <c r="D4183" s="4" t="s">
        <v>13</v>
      </c>
      <c r="E4183" s="4" t="s">
        <v>10</v>
      </c>
    </row>
    <row r="4184" spans="1:5">
      <c r="A4184" t="n">
        <v>29008</v>
      </c>
      <c r="B4184" s="52" t="n">
        <v>45</v>
      </c>
      <c r="C4184" s="7" t="n">
        <v>8</v>
      </c>
      <c r="D4184" s="7" t="n">
        <v>1</v>
      </c>
      <c r="E4184" s="7" t="n">
        <v>0</v>
      </c>
    </row>
    <row r="4185" spans="1:5">
      <c r="A4185" t="s">
        <v>4</v>
      </c>
      <c r="B4185" s="4" t="s">
        <v>5</v>
      </c>
      <c r="C4185" s="4" t="s">
        <v>13</v>
      </c>
      <c r="D4185" s="4" t="s">
        <v>10</v>
      </c>
      <c r="E4185" s="4" t="s">
        <v>10</v>
      </c>
      <c r="F4185" s="4" t="s">
        <v>13</v>
      </c>
    </row>
    <row r="4186" spans="1:5">
      <c r="A4186" t="n">
        <v>29013</v>
      </c>
      <c r="B4186" s="32" t="n">
        <v>25</v>
      </c>
      <c r="C4186" s="7" t="n">
        <v>1</v>
      </c>
      <c r="D4186" s="7" t="n">
        <v>65535</v>
      </c>
      <c r="E4186" s="7" t="n">
        <v>65535</v>
      </c>
      <c r="F4186" s="7" t="n">
        <v>0</v>
      </c>
    </row>
    <row r="4187" spans="1:5">
      <c r="A4187" t="s">
        <v>4</v>
      </c>
      <c r="B4187" s="4" t="s">
        <v>5</v>
      </c>
      <c r="C4187" s="4" t="s">
        <v>13</v>
      </c>
      <c r="D4187" s="4" t="s">
        <v>6</v>
      </c>
    </row>
    <row r="4188" spans="1:5">
      <c r="A4188" t="n">
        <v>29020</v>
      </c>
      <c r="B4188" s="8" t="n">
        <v>2</v>
      </c>
      <c r="C4188" s="7" t="n">
        <v>10</v>
      </c>
      <c r="D4188" s="7" t="s">
        <v>83</v>
      </c>
    </row>
    <row r="4189" spans="1:5">
      <c r="A4189" t="s">
        <v>4</v>
      </c>
      <c r="B4189" s="4" t="s">
        <v>5</v>
      </c>
      <c r="C4189" s="4" t="s">
        <v>13</v>
      </c>
      <c r="D4189" s="4" t="s">
        <v>10</v>
      </c>
    </row>
    <row r="4190" spans="1:5">
      <c r="A4190" t="n">
        <v>29043</v>
      </c>
      <c r="B4190" s="37" t="n">
        <v>58</v>
      </c>
      <c r="C4190" s="7" t="n">
        <v>105</v>
      </c>
      <c r="D4190" s="7" t="n">
        <v>300</v>
      </c>
    </row>
    <row r="4191" spans="1:5">
      <c r="A4191" t="s">
        <v>4</v>
      </c>
      <c r="B4191" s="4" t="s">
        <v>5</v>
      </c>
      <c r="C4191" s="4" t="s">
        <v>29</v>
      </c>
      <c r="D4191" s="4" t="s">
        <v>10</v>
      </c>
    </row>
    <row r="4192" spans="1:5">
      <c r="A4192" t="n">
        <v>29047</v>
      </c>
      <c r="B4192" s="48" t="n">
        <v>103</v>
      </c>
      <c r="C4192" s="7" t="n">
        <v>1</v>
      </c>
      <c r="D4192" s="7" t="n">
        <v>300</v>
      </c>
    </row>
    <row r="4193" spans="1:7">
      <c r="A4193" t="s">
        <v>4</v>
      </c>
      <c r="B4193" s="4" t="s">
        <v>5</v>
      </c>
      <c r="C4193" s="4" t="s">
        <v>13</v>
      </c>
    </row>
    <row r="4194" spans="1:7">
      <c r="A4194" t="n">
        <v>29054</v>
      </c>
      <c r="B4194" s="15" t="n">
        <v>74</v>
      </c>
      <c r="C4194" s="7" t="n">
        <v>67</v>
      </c>
    </row>
    <row r="4195" spans="1:7">
      <c r="A4195" t="s">
        <v>4</v>
      </c>
      <c r="B4195" s="4" t="s">
        <v>5</v>
      </c>
      <c r="C4195" s="4" t="s">
        <v>13</v>
      </c>
      <c r="D4195" s="4" t="s">
        <v>29</v>
      </c>
      <c r="E4195" s="4" t="s">
        <v>10</v>
      </c>
      <c r="F4195" s="4" t="s">
        <v>13</v>
      </c>
    </row>
    <row r="4196" spans="1:7">
      <c r="A4196" t="n">
        <v>29056</v>
      </c>
      <c r="B4196" s="69" t="n">
        <v>49</v>
      </c>
      <c r="C4196" s="7" t="n">
        <v>3</v>
      </c>
      <c r="D4196" s="7" t="n">
        <v>1</v>
      </c>
      <c r="E4196" s="7" t="n">
        <v>500</v>
      </c>
      <c r="F4196" s="7" t="n">
        <v>0</v>
      </c>
    </row>
    <row r="4197" spans="1:7">
      <c r="A4197" t="s">
        <v>4</v>
      </c>
      <c r="B4197" s="4" t="s">
        <v>5</v>
      </c>
      <c r="C4197" s="4" t="s">
        <v>13</v>
      </c>
      <c r="D4197" s="4" t="s">
        <v>10</v>
      </c>
    </row>
    <row r="4198" spans="1:7">
      <c r="A4198" t="n">
        <v>29065</v>
      </c>
      <c r="B4198" s="37" t="n">
        <v>58</v>
      </c>
      <c r="C4198" s="7" t="n">
        <v>11</v>
      </c>
      <c r="D4198" s="7" t="n">
        <v>300</v>
      </c>
    </row>
    <row r="4199" spans="1:7">
      <c r="A4199" t="s">
        <v>4</v>
      </c>
      <c r="B4199" s="4" t="s">
        <v>5</v>
      </c>
      <c r="C4199" s="4" t="s">
        <v>13</v>
      </c>
      <c r="D4199" s="4" t="s">
        <v>10</v>
      </c>
    </row>
    <row r="4200" spans="1:7">
      <c r="A4200" t="n">
        <v>29069</v>
      </c>
      <c r="B4200" s="37" t="n">
        <v>58</v>
      </c>
      <c r="C4200" s="7" t="n">
        <v>12</v>
      </c>
      <c r="D4200" s="7" t="n">
        <v>0</v>
      </c>
    </row>
    <row r="4201" spans="1:7">
      <c r="A4201" t="s">
        <v>4</v>
      </c>
      <c r="B4201" s="4" t="s">
        <v>5</v>
      </c>
      <c r="C4201" s="4" t="s">
        <v>13</v>
      </c>
    </row>
    <row r="4202" spans="1:7">
      <c r="A4202" t="n">
        <v>29073</v>
      </c>
      <c r="B4202" s="15" t="n">
        <v>74</v>
      </c>
      <c r="C4202" s="7" t="n">
        <v>46</v>
      </c>
    </row>
    <row r="4203" spans="1:7">
      <c r="A4203" t="s">
        <v>4</v>
      </c>
      <c r="B4203" s="4" t="s">
        <v>5</v>
      </c>
      <c r="C4203" s="4" t="s">
        <v>13</v>
      </c>
    </row>
    <row r="4204" spans="1:7">
      <c r="A4204" t="n">
        <v>29075</v>
      </c>
      <c r="B4204" s="45" t="n">
        <v>23</v>
      </c>
      <c r="C4204" s="7" t="n">
        <v>0</v>
      </c>
    </row>
    <row r="4205" spans="1:7">
      <c r="A4205" t="s">
        <v>4</v>
      </c>
      <c r="B4205" s="4" t="s">
        <v>5</v>
      </c>
      <c r="C4205" s="4" t="s">
        <v>13</v>
      </c>
      <c r="D4205" s="4" t="s">
        <v>9</v>
      </c>
    </row>
    <row r="4206" spans="1:7">
      <c r="A4206" t="n">
        <v>29077</v>
      </c>
      <c r="B4206" s="15" t="n">
        <v>74</v>
      </c>
      <c r="C4206" s="7" t="n">
        <v>52</v>
      </c>
      <c r="D4206" s="7" t="n">
        <v>8192</v>
      </c>
    </row>
    <row r="4207" spans="1:7">
      <c r="A4207" t="s">
        <v>4</v>
      </c>
      <c r="B4207" s="4" t="s">
        <v>5</v>
      </c>
    </row>
    <row r="4208" spans="1:7">
      <c r="A4208" t="n">
        <v>29083</v>
      </c>
      <c r="B4208" s="5" t="n">
        <v>1</v>
      </c>
    </row>
    <row r="4209" spans="1:6" s="3" customFormat="1" customHeight="0">
      <c r="A4209" s="3" t="s">
        <v>2</v>
      </c>
      <c r="B4209" s="3" t="s">
        <v>289</v>
      </c>
    </row>
    <row r="4210" spans="1:6">
      <c r="A4210" t="s">
        <v>4</v>
      </c>
      <c r="B4210" s="4" t="s">
        <v>5</v>
      </c>
      <c r="C4210" s="4" t="s">
        <v>13</v>
      </c>
      <c r="D4210" s="4" t="s">
        <v>10</v>
      </c>
    </row>
    <row r="4211" spans="1:6">
      <c r="A4211" t="n">
        <v>29084</v>
      </c>
      <c r="B4211" s="30" t="n">
        <v>22</v>
      </c>
      <c r="C4211" s="7" t="n">
        <v>0</v>
      </c>
      <c r="D4211" s="7" t="n">
        <v>0</v>
      </c>
    </row>
    <row r="4212" spans="1:6">
      <c r="A4212" t="s">
        <v>4</v>
      </c>
      <c r="B4212" s="4" t="s">
        <v>5</v>
      </c>
      <c r="C4212" s="4" t="s">
        <v>13</v>
      </c>
      <c r="D4212" s="4" t="s">
        <v>10</v>
      </c>
    </row>
    <row r="4213" spans="1:6">
      <c r="A4213" t="n">
        <v>29088</v>
      </c>
      <c r="B4213" s="37" t="n">
        <v>58</v>
      </c>
      <c r="C4213" s="7" t="n">
        <v>5</v>
      </c>
      <c r="D4213" s="7" t="n">
        <v>300</v>
      </c>
    </row>
    <row r="4214" spans="1:6">
      <c r="A4214" t="s">
        <v>4</v>
      </c>
      <c r="B4214" s="4" t="s">
        <v>5</v>
      </c>
      <c r="C4214" s="4" t="s">
        <v>29</v>
      </c>
      <c r="D4214" s="4" t="s">
        <v>10</v>
      </c>
    </row>
    <row r="4215" spans="1:6">
      <c r="A4215" t="n">
        <v>29092</v>
      </c>
      <c r="B4215" s="48" t="n">
        <v>103</v>
      </c>
      <c r="C4215" s="7" t="n">
        <v>0</v>
      </c>
      <c r="D4215" s="7" t="n">
        <v>300</v>
      </c>
    </row>
    <row r="4216" spans="1:6">
      <c r="A4216" t="s">
        <v>4</v>
      </c>
      <c r="B4216" s="4" t="s">
        <v>5</v>
      </c>
      <c r="C4216" s="4" t="s">
        <v>13</v>
      </c>
      <c r="D4216" s="4" t="s">
        <v>29</v>
      </c>
      <c r="E4216" s="4" t="s">
        <v>10</v>
      </c>
      <c r="F4216" s="4" t="s">
        <v>13</v>
      </c>
    </row>
    <row r="4217" spans="1:6">
      <c r="A4217" t="n">
        <v>29099</v>
      </c>
      <c r="B4217" s="69" t="n">
        <v>49</v>
      </c>
      <c r="C4217" s="7" t="n">
        <v>3</v>
      </c>
      <c r="D4217" s="7" t="n">
        <v>0.699999988079071</v>
      </c>
      <c r="E4217" s="7" t="n">
        <v>500</v>
      </c>
      <c r="F4217" s="7" t="n">
        <v>0</v>
      </c>
    </row>
    <row r="4218" spans="1:6">
      <c r="A4218" t="s">
        <v>4</v>
      </c>
      <c r="B4218" s="4" t="s">
        <v>5</v>
      </c>
      <c r="C4218" s="4" t="s">
        <v>13</v>
      </c>
      <c r="D4218" s="4" t="s">
        <v>10</v>
      </c>
    </row>
    <row r="4219" spans="1:6">
      <c r="A4219" t="n">
        <v>29108</v>
      </c>
      <c r="B4219" s="37" t="n">
        <v>58</v>
      </c>
      <c r="C4219" s="7" t="n">
        <v>10</v>
      </c>
      <c r="D4219" s="7" t="n">
        <v>300</v>
      </c>
    </row>
    <row r="4220" spans="1:6">
      <c r="A4220" t="s">
        <v>4</v>
      </c>
      <c r="B4220" s="4" t="s">
        <v>5</v>
      </c>
      <c r="C4220" s="4" t="s">
        <v>13</v>
      </c>
      <c r="D4220" s="4" t="s">
        <v>10</v>
      </c>
    </row>
    <row r="4221" spans="1:6">
      <c r="A4221" t="n">
        <v>29112</v>
      </c>
      <c r="B4221" s="37" t="n">
        <v>58</v>
      </c>
      <c r="C4221" s="7" t="n">
        <v>12</v>
      </c>
      <c r="D4221" s="7" t="n">
        <v>0</v>
      </c>
    </row>
    <row r="4222" spans="1:6">
      <c r="A4222" t="s">
        <v>4</v>
      </c>
      <c r="B4222" s="4" t="s">
        <v>5</v>
      </c>
      <c r="C4222" s="4" t="s">
        <v>13</v>
      </c>
    </row>
    <row r="4223" spans="1:6">
      <c r="A4223" t="n">
        <v>29116</v>
      </c>
      <c r="B4223" s="35" t="n">
        <v>64</v>
      </c>
      <c r="C4223" s="7" t="n">
        <v>7</v>
      </c>
    </row>
    <row r="4224" spans="1:6">
      <c r="A4224" t="s">
        <v>4</v>
      </c>
      <c r="B4224" s="4" t="s">
        <v>5</v>
      </c>
      <c r="C4224" s="4" t="s">
        <v>13</v>
      </c>
      <c r="D4224" s="4" t="s">
        <v>10</v>
      </c>
      <c r="E4224" s="4" t="s">
        <v>10</v>
      </c>
      <c r="F4224" s="4" t="s">
        <v>13</v>
      </c>
    </row>
    <row r="4225" spans="1:6">
      <c r="A4225" t="n">
        <v>29118</v>
      </c>
      <c r="B4225" s="32" t="n">
        <v>25</v>
      </c>
      <c r="C4225" s="7" t="n">
        <v>1</v>
      </c>
      <c r="D4225" s="7" t="n">
        <v>65535</v>
      </c>
      <c r="E4225" s="7" t="n">
        <v>420</v>
      </c>
      <c r="F4225" s="7" t="n">
        <v>5</v>
      </c>
    </row>
    <row r="4226" spans="1:6">
      <c r="A4226" t="s">
        <v>4</v>
      </c>
      <c r="B4226" s="4" t="s">
        <v>5</v>
      </c>
      <c r="C4226" s="4" t="s">
        <v>13</v>
      </c>
      <c r="D4226" s="4" t="s">
        <v>10</v>
      </c>
      <c r="E4226" s="4" t="s">
        <v>6</v>
      </c>
    </row>
    <row r="4227" spans="1:6">
      <c r="A4227" t="n">
        <v>29125</v>
      </c>
      <c r="B4227" s="53" t="n">
        <v>51</v>
      </c>
      <c r="C4227" s="7" t="n">
        <v>4</v>
      </c>
      <c r="D4227" s="7" t="n">
        <v>0</v>
      </c>
      <c r="E4227" s="7" t="s">
        <v>277</v>
      </c>
    </row>
    <row r="4228" spans="1:6">
      <c r="A4228" t="s">
        <v>4</v>
      </c>
      <c r="B4228" s="4" t="s">
        <v>5</v>
      </c>
      <c r="C4228" s="4" t="s">
        <v>10</v>
      </c>
    </row>
    <row r="4229" spans="1:6">
      <c r="A4229" t="n">
        <v>29140</v>
      </c>
      <c r="B4229" s="41" t="n">
        <v>16</v>
      </c>
      <c r="C4229" s="7" t="n">
        <v>0</v>
      </c>
    </row>
    <row r="4230" spans="1:6">
      <c r="A4230" t="s">
        <v>4</v>
      </c>
      <c r="B4230" s="4" t="s">
        <v>5</v>
      </c>
      <c r="C4230" s="4" t="s">
        <v>10</v>
      </c>
      <c r="D4230" s="4" t="s">
        <v>77</v>
      </c>
      <c r="E4230" s="4" t="s">
        <v>13</v>
      </c>
      <c r="F4230" s="4" t="s">
        <v>13</v>
      </c>
      <c r="G4230" s="4" t="s">
        <v>77</v>
      </c>
      <c r="H4230" s="4" t="s">
        <v>13</v>
      </c>
      <c r="I4230" s="4" t="s">
        <v>13</v>
      </c>
    </row>
    <row r="4231" spans="1:6">
      <c r="A4231" t="n">
        <v>29143</v>
      </c>
      <c r="B4231" s="54" t="n">
        <v>26</v>
      </c>
      <c r="C4231" s="7" t="n">
        <v>0</v>
      </c>
      <c r="D4231" s="7" t="s">
        <v>278</v>
      </c>
      <c r="E4231" s="7" t="n">
        <v>2</v>
      </c>
      <c r="F4231" s="7" t="n">
        <v>3</v>
      </c>
      <c r="G4231" s="7" t="s">
        <v>279</v>
      </c>
      <c r="H4231" s="7" t="n">
        <v>2</v>
      </c>
      <c r="I4231" s="7" t="n">
        <v>0</v>
      </c>
    </row>
    <row r="4232" spans="1:6">
      <c r="A4232" t="s">
        <v>4</v>
      </c>
      <c r="B4232" s="4" t="s">
        <v>5</v>
      </c>
    </row>
    <row r="4233" spans="1:6">
      <c r="A4233" t="n">
        <v>29268</v>
      </c>
      <c r="B4233" s="34" t="n">
        <v>28</v>
      </c>
    </row>
    <row r="4234" spans="1:6">
      <c r="A4234" t="s">
        <v>4</v>
      </c>
      <c r="B4234" s="4" t="s">
        <v>5</v>
      </c>
      <c r="C4234" s="4" t="s">
        <v>13</v>
      </c>
      <c r="D4234" s="4" t="s">
        <v>10</v>
      </c>
      <c r="E4234" s="4" t="s">
        <v>10</v>
      </c>
      <c r="F4234" s="4" t="s">
        <v>13</v>
      </c>
    </row>
    <row r="4235" spans="1:6">
      <c r="A4235" t="n">
        <v>29269</v>
      </c>
      <c r="B4235" s="32" t="n">
        <v>25</v>
      </c>
      <c r="C4235" s="7" t="n">
        <v>1</v>
      </c>
      <c r="D4235" s="7" t="n">
        <v>65535</v>
      </c>
      <c r="E4235" s="7" t="n">
        <v>65535</v>
      </c>
      <c r="F4235" s="7" t="n">
        <v>0</v>
      </c>
    </row>
    <row r="4236" spans="1:6">
      <c r="A4236" t="s">
        <v>4</v>
      </c>
      <c r="B4236" s="4" t="s">
        <v>5</v>
      </c>
      <c r="C4236" s="4" t="s">
        <v>13</v>
      </c>
      <c r="D4236" s="4" t="s">
        <v>10</v>
      </c>
      <c r="E4236" s="4" t="s">
        <v>29</v>
      </c>
    </row>
    <row r="4237" spans="1:6">
      <c r="A4237" t="n">
        <v>29276</v>
      </c>
      <c r="B4237" s="37" t="n">
        <v>58</v>
      </c>
      <c r="C4237" s="7" t="n">
        <v>0</v>
      </c>
      <c r="D4237" s="7" t="n">
        <v>300</v>
      </c>
      <c r="E4237" s="7" t="n">
        <v>0.300000011920929</v>
      </c>
    </row>
    <row r="4238" spans="1:6">
      <c r="A4238" t="s">
        <v>4</v>
      </c>
      <c r="B4238" s="4" t="s">
        <v>5</v>
      </c>
      <c r="C4238" s="4" t="s">
        <v>13</v>
      </c>
      <c r="D4238" s="4" t="s">
        <v>10</v>
      </c>
    </row>
    <row r="4239" spans="1:6">
      <c r="A4239" t="n">
        <v>29284</v>
      </c>
      <c r="B4239" s="37" t="n">
        <v>58</v>
      </c>
      <c r="C4239" s="7" t="n">
        <v>255</v>
      </c>
      <c r="D4239" s="7" t="n">
        <v>0</v>
      </c>
    </row>
    <row r="4240" spans="1:6">
      <c r="A4240" t="s">
        <v>4</v>
      </c>
      <c r="B4240" s="4" t="s">
        <v>5</v>
      </c>
      <c r="C4240" s="4" t="s">
        <v>13</v>
      </c>
      <c r="D4240" s="4" t="s">
        <v>13</v>
      </c>
      <c r="E4240" s="4" t="s">
        <v>9</v>
      </c>
      <c r="F4240" s="4" t="s">
        <v>13</v>
      </c>
      <c r="G4240" s="4" t="s">
        <v>13</v>
      </c>
    </row>
    <row r="4241" spans="1:9">
      <c r="A4241" t="n">
        <v>29288</v>
      </c>
      <c r="B4241" s="38" t="n">
        <v>18</v>
      </c>
      <c r="C4241" s="7" t="n">
        <v>0</v>
      </c>
      <c r="D4241" s="7" t="n">
        <v>0</v>
      </c>
      <c r="E4241" s="7" t="n">
        <v>0</v>
      </c>
      <c r="F4241" s="7" t="n">
        <v>19</v>
      </c>
      <c r="G4241" s="7" t="n">
        <v>1</v>
      </c>
    </row>
    <row r="4242" spans="1:9">
      <c r="A4242" t="s">
        <v>4</v>
      </c>
      <c r="B4242" s="4" t="s">
        <v>5</v>
      </c>
      <c r="C4242" s="4" t="s">
        <v>13</v>
      </c>
      <c r="D4242" s="4" t="s">
        <v>13</v>
      </c>
      <c r="E4242" s="4" t="s">
        <v>10</v>
      </c>
      <c r="F4242" s="4" t="s">
        <v>29</v>
      </c>
    </row>
    <row r="4243" spans="1:9">
      <c r="A4243" t="n">
        <v>29297</v>
      </c>
      <c r="B4243" s="39" t="n">
        <v>107</v>
      </c>
      <c r="C4243" s="7" t="n">
        <v>0</v>
      </c>
      <c r="D4243" s="7" t="n">
        <v>0</v>
      </c>
      <c r="E4243" s="7" t="n">
        <v>0</v>
      </c>
      <c r="F4243" s="7" t="n">
        <v>32</v>
      </c>
    </row>
    <row r="4244" spans="1:9">
      <c r="A4244" t="s">
        <v>4</v>
      </c>
      <c r="B4244" s="4" t="s">
        <v>5</v>
      </c>
      <c r="C4244" s="4" t="s">
        <v>13</v>
      </c>
      <c r="D4244" s="4" t="s">
        <v>13</v>
      </c>
      <c r="E4244" s="4" t="s">
        <v>6</v>
      </c>
      <c r="F4244" s="4" t="s">
        <v>10</v>
      </c>
    </row>
    <row r="4245" spans="1:9">
      <c r="A4245" t="n">
        <v>29306</v>
      </c>
      <c r="B4245" s="39" t="n">
        <v>107</v>
      </c>
      <c r="C4245" s="7" t="n">
        <v>1</v>
      </c>
      <c r="D4245" s="7" t="n">
        <v>0</v>
      </c>
      <c r="E4245" s="7" t="s">
        <v>280</v>
      </c>
      <c r="F4245" s="7" t="n">
        <v>1</v>
      </c>
    </row>
    <row r="4246" spans="1:9">
      <c r="A4246" t="s">
        <v>4</v>
      </c>
      <c r="B4246" s="4" t="s">
        <v>5</v>
      </c>
      <c r="C4246" s="4" t="s">
        <v>13</v>
      </c>
      <c r="D4246" s="4" t="s">
        <v>13</v>
      </c>
      <c r="E4246" s="4" t="s">
        <v>6</v>
      </c>
      <c r="F4246" s="4" t="s">
        <v>10</v>
      </c>
    </row>
    <row r="4247" spans="1:9">
      <c r="A4247" t="n">
        <v>29336</v>
      </c>
      <c r="B4247" s="39" t="n">
        <v>107</v>
      </c>
      <c r="C4247" s="7" t="n">
        <v>1</v>
      </c>
      <c r="D4247" s="7" t="n">
        <v>0</v>
      </c>
      <c r="E4247" s="7" t="s">
        <v>231</v>
      </c>
      <c r="F4247" s="7" t="n">
        <v>2</v>
      </c>
    </row>
    <row r="4248" spans="1:9">
      <c r="A4248" t="s">
        <v>4</v>
      </c>
      <c r="B4248" s="4" t="s">
        <v>5</v>
      </c>
      <c r="C4248" s="4" t="s">
        <v>13</v>
      </c>
      <c r="D4248" s="4" t="s">
        <v>13</v>
      </c>
      <c r="E4248" s="4" t="s">
        <v>13</v>
      </c>
      <c r="F4248" s="4" t="s">
        <v>10</v>
      </c>
      <c r="G4248" s="4" t="s">
        <v>10</v>
      </c>
      <c r="H4248" s="4" t="s">
        <v>13</v>
      </c>
    </row>
    <row r="4249" spans="1:9">
      <c r="A4249" t="n">
        <v>29351</v>
      </c>
      <c r="B4249" s="39" t="n">
        <v>107</v>
      </c>
      <c r="C4249" s="7" t="n">
        <v>2</v>
      </c>
      <c r="D4249" s="7" t="n">
        <v>0</v>
      </c>
      <c r="E4249" s="7" t="n">
        <v>1</v>
      </c>
      <c r="F4249" s="7" t="n">
        <v>65535</v>
      </c>
      <c r="G4249" s="7" t="n">
        <v>65535</v>
      </c>
      <c r="H4249" s="7" t="n">
        <v>0</v>
      </c>
    </row>
    <row r="4250" spans="1:9">
      <c r="A4250" t="s">
        <v>4</v>
      </c>
      <c r="B4250" s="4" t="s">
        <v>5</v>
      </c>
      <c r="C4250" s="4" t="s">
        <v>13</v>
      </c>
      <c r="D4250" s="4" t="s">
        <v>13</v>
      </c>
      <c r="E4250" s="4" t="s">
        <v>13</v>
      </c>
    </row>
    <row r="4251" spans="1:9">
      <c r="A4251" t="n">
        <v>29360</v>
      </c>
      <c r="B4251" s="39" t="n">
        <v>107</v>
      </c>
      <c r="C4251" s="7" t="n">
        <v>4</v>
      </c>
      <c r="D4251" s="7" t="n">
        <v>0</v>
      </c>
      <c r="E4251" s="7" t="n">
        <v>0</v>
      </c>
    </row>
    <row r="4252" spans="1:9">
      <c r="A4252" t="s">
        <v>4</v>
      </c>
      <c r="B4252" s="4" t="s">
        <v>5</v>
      </c>
      <c r="C4252" s="4" t="s">
        <v>13</v>
      </c>
      <c r="D4252" s="4" t="s">
        <v>13</v>
      </c>
    </row>
    <row r="4253" spans="1:9">
      <c r="A4253" t="n">
        <v>29364</v>
      </c>
      <c r="B4253" s="39" t="n">
        <v>107</v>
      </c>
      <c r="C4253" s="7" t="n">
        <v>3</v>
      </c>
      <c r="D4253" s="7" t="n">
        <v>0</v>
      </c>
    </row>
    <row r="4254" spans="1:9">
      <c r="A4254" t="s">
        <v>4</v>
      </c>
      <c r="B4254" s="4" t="s">
        <v>5</v>
      </c>
      <c r="C4254" s="4" t="s">
        <v>13</v>
      </c>
      <c r="D4254" s="4" t="s">
        <v>10</v>
      </c>
      <c r="E4254" s="4" t="s">
        <v>29</v>
      </c>
    </row>
    <row r="4255" spans="1:9">
      <c r="A4255" t="n">
        <v>29367</v>
      </c>
      <c r="B4255" s="37" t="n">
        <v>58</v>
      </c>
      <c r="C4255" s="7" t="n">
        <v>100</v>
      </c>
      <c r="D4255" s="7" t="n">
        <v>300</v>
      </c>
      <c r="E4255" s="7" t="n">
        <v>0.300000011920929</v>
      </c>
    </row>
    <row r="4256" spans="1:9">
      <c r="A4256" t="s">
        <v>4</v>
      </c>
      <c r="B4256" s="4" t="s">
        <v>5</v>
      </c>
      <c r="C4256" s="4" t="s">
        <v>13</v>
      </c>
      <c r="D4256" s="4" t="s">
        <v>10</v>
      </c>
    </row>
    <row r="4257" spans="1:8">
      <c r="A4257" t="n">
        <v>29375</v>
      </c>
      <c r="B4257" s="37" t="n">
        <v>58</v>
      </c>
      <c r="C4257" s="7" t="n">
        <v>255</v>
      </c>
      <c r="D4257" s="7" t="n">
        <v>0</v>
      </c>
    </row>
    <row r="4258" spans="1:8">
      <c r="A4258" t="s">
        <v>4</v>
      </c>
      <c r="B4258" s="4" t="s">
        <v>5</v>
      </c>
      <c r="C4258" s="4" t="s">
        <v>13</v>
      </c>
      <c r="D4258" s="4" t="s">
        <v>13</v>
      </c>
      <c r="E4258" s="4" t="s">
        <v>13</v>
      </c>
      <c r="F4258" s="4" t="s">
        <v>9</v>
      </c>
      <c r="G4258" s="4" t="s">
        <v>13</v>
      </c>
      <c r="H4258" s="4" t="s">
        <v>13</v>
      </c>
      <c r="I4258" s="4" t="s">
        <v>22</v>
      </c>
    </row>
    <row r="4259" spans="1:8">
      <c r="A4259" t="n">
        <v>29379</v>
      </c>
      <c r="B4259" s="10" t="n">
        <v>5</v>
      </c>
      <c r="C4259" s="7" t="n">
        <v>35</v>
      </c>
      <c r="D4259" s="7" t="n">
        <v>0</v>
      </c>
      <c r="E4259" s="7" t="n">
        <v>0</v>
      </c>
      <c r="F4259" s="7" t="n">
        <v>1</v>
      </c>
      <c r="G4259" s="7" t="n">
        <v>2</v>
      </c>
      <c r="H4259" s="7" t="n">
        <v>1</v>
      </c>
      <c r="I4259" s="11" t="n">
        <f t="normal" ca="1">A4627</f>
        <v>0</v>
      </c>
    </row>
    <row r="4260" spans="1:8">
      <c r="A4260" t="s">
        <v>4</v>
      </c>
      <c r="B4260" s="4" t="s">
        <v>5</v>
      </c>
      <c r="C4260" s="4" t="s">
        <v>13</v>
      </c>
      <c r="D4260" s="4" t="s">
        <v>13</v>
      </c>
      <c r="E4260" s="4" t="s">
        <v>13</v>
      </c>
      <c r="F4260" s="4" t="s">
        <v>13</v>
      </c>
    </row>
    <row r="4261" spans="1:8">
      <c r="A4261" t="n">
        <v>29393</v>
      </c>
      <c r="B4261" s="13" t="n">
        <v>14</v>
      </c>
      <c r="C4261" s="7" t="n">
        <v>2</v>
      </c>
      <c r="D4261" s="7" t="n">
        <v>0</v>
      </c>
      <c r="E4261" s="7" t="n">
        <v>0</v>
      </c>
      <c r="F4261" s="7" t="n">
        <v>0</v>
      </c>
    </row>
    <row r="4262" spans="1:8">
      <c r="A4262" t="s">
        <v>4</v>
      </c>
      <c r="B4262" s="4" t="s">
        <v>5</v>
      </c>
      <c r="C4262" s="4" t="s">
        <v>13</v>
      </c>
      <c r="D4262" s="12" t="s">
        <v>23</v>
      </c>
      <c r="E4262" s="4" t="s">
        <v>5</v>
      </c>
      <c r="F4262" s="4" t="s">
        <v>13</v>
      </c>
      <c r="G4262" s="4" t="s">
        <v>10</v>
      </c>
      <c r="H4262" s="12" t="s">
        <v>24</v>
      </c>
      <c r="I4262" s="4" t="s">
        <v>13</v>
      </c>
      <c r="J4262" s="4" t="s">
        <v>9</v>
      </c>
      <c r="K4262" s="4" t="s">
        <v>13</v>
      </c>
      <c r="L4262" s="4" t="s">
        <v>13</v>
      </c>
      <c r="M4262" s="12" t="s">
        <v>23</v>
      </c>
      <c r="N4262" s="4" t="s">
        <v>5</v>
      </c>
      <c r="O4262" s="4" t="s">
        <v>13</v>
      </c>
      <c r="P4262" s="4" t="s">
        <v>10</v>
      </c>
      <c r="Q4262" s="12" t="s">
        <v>24</v>
      </c>
      <c r="R4262" s="4" t="s">
        <v>13</v>
      </c>
      <c r="S4262" s="4" t="s">
        <v>9</v>
      </c>
      <c r="T4262" s="4" t="s">
        <v>13</v>
      </c>
      <c r="U4262" s="4" t="s">
        <v>13</v>
      </c>
      <c r="V4262" s="4" t="s">
        <v>13</v>
      </c>
      <c r="W4262" s="4" t="s">
        <v>22</v>
      </c>
    </row>
    <row r="4263" spans="1:8">
      <c r="A4263" t="n">
        <v>29398</v>
      </c>
      <c r="B4263" s="10" t="n">
        <v>5</v>
      </c>
      <c r="C4263" s="7" t="n">
        <v>28</v>
      </c>
      <c r="D4263" s="12" t="s">
        <v>3</v>
      </c>
      <c r="E4263" s="9" t="n">
        <v>162</v>
      </c>
      <c r="F4263" s="7" t="n">
        <v>3</v>
      </c>
      <c r="G4263" s="7" t="n">
        <v>12432</v>
      </c>
      <c r="H4263" s="12" t="s">
        <v>3</v>
      </c>
      <c r="I4263" s="7" t="n">
        <v>0</v>
      </c>
      <c r="J4263" s="7" t="n">
        <v>1</v>
      </c>
      <c r="K4263" s="7" t="n">
        <v>2</v>
      </c>
      <c r="L4263" s="7" t="n">
        <v>28</v>
      </c>
      <c r="M4263" s="12" t="s">
        <v>3</v>
      </c>
      <c r="N4263" s="9" t="n">
        <v>162</v>
      </c>
      <c r="O4263" s="7" t="n">
        <v>3</v>
      </c>
      <c r="P4263" s="7" t="n">
        <v>12432</v>
      </c>
      <c r="Q4263" s="12" t="s">
        <v>3</v>
      </c>
      <c r="R4263" s="7" t="n">
        <v>0</v>
      </c>
      <c r="S4263" s="7" t="n">
        <v>2</v>
      </c>
      <c r="T4263" s="7" t="n">
        <v>2</v>
      </c>
      <c r="U4263" s="7" t="n">
        <v>11</v>
      </c>
      <c r="V4263" s="7" t="n">
        <v>1</v>
      </c>
      <c r="W4263" s="11" t="n">
        <f t="normal" ca="1">A4267</f>
        <v>0</v>
      </c>
    </row>
    <row r="4264" spans="1:8">
      <c r="A4264" t="s">
        <v>4</v>
      </c>
      <c r="B4264" s="4" t="s">
        <v>5</v>
      </c>
      <c r="C4264" s="4" t="s">
        <v>13</v>
      </c>
      <c r="D4264" s="4" t="s">
        <v>10</v>
      </c>
      <c r="E4264" s="4" t="s">
        <v>29</v>
      </c>
    </row>
    <row r="4265" spans="1:8">
      <c r="A4265" t="n">
        <v>29427</v>
      </c>
      <c r="B4265" s="37" t="n">
        <v>58</v>
      </c>
      <c r="C4265" s="7" t="n">
        <v>0</v>
      </c>
      <c r="D4265" s="7" t="n">
        <v>0</v>
      </c>
      <c r="E4265" s="7" t="n">
        <v>1</v>
      </c>
    </row>
    <row r="4266" spans="1:8">
      <c r="A4266" t="s">
        <v>4</v>
      </c>
      <c r="B4266" s="4" t="s">
        <v>5</v>
      </c>
      <c r="C4266" s="4" t="s">
        <v>13</v>
      </c>
      <c r="D4266" s="12" t="s">
        <v>23</v>
      </c>
      <c r="E4266" s="4" t="s">
        <v>5</v>
      </c>
      <c r="F4266" s="4" t="s">
        <v>13</v>
      </c>
      <c r="G4266" s="4" t="s">
        <v>10</v>
      </c>
      <c r="H4266" s="12" t="s">
        <v>24</v>
      </c>
      <c r="I4266" s="4" t="s">
        <v>13</v>
      </c>
      <c r="J4266" s="4" t="s">
        <v>9</v>
      </c>
      <c r="K4266" s="4" t="s">
        <v>13</v>
      </c>
      <c r="L4266" s="4" t="s">
        <v>13</v>
      </c>
      <c r="M4266" s="12" t="s">
        <v>23</v>
      </c>
      <c r="N4266" s="4" t="s">
        <v>5</v>
      </c>
      <c r="O4266" s="4" t="s">
        <v>13</v>
      </c>
      <c r="P4266" s="4" t="s">
        <v>10</v>
      </c>
      <c r="Q4266" s="12" t="s">
        <v>24</v>
      </c>
      <c r="R4266" s="4" t="s">
        <v>13</v>
      </c>
      <c r="S4266" s="4" t="s">
        <v>9</v>
      </c>
      <c r="T4266" s="4" t="s">
        <v>13</v>
      </c>
      <c r="U4266" s="4" t="s">
        <v>13</v>
      </c>
      <c r="V4266" s="4" t="s">
        <v>13</v>
      </c>
      <c r="W4266" s="4" t="s">
        <v>22</v>
      </c>
    </row>
    <row r="4267" spans="1:8">
      <c r="A4267" t="n">
        <v>29435</v>
      </c>
      <c r="B4267" s="10" t="n">
        <v>5</v>
      </c>
      <c r="C4267" s="7" t="n">
        <v>28</v>
      </c>
      <c r="D4267" s="12" t="s">
        <v>3</v>
      </c>
      <c r="E4267" s="9" t="n">
        <v>162</v>
      </c>
      <c r="F4267" s="7" t="n">
        <v>3</v>
      </c>
      <c r="G4267" s="7" t="n">
        <v>12432</v>
      </c>
      <c r="H4267" s="12" t="s">
        <v>3</v>
      </c>
      <c r="I4267" s="7" t="n">
        <v>0</v>
      </c>
      <c r="J4267" s="7" t="n">
        <v>1</v>
      </c>
      <c r="K4267" s="7" t="n">
        <v>3</v>
      </c>
      <c r="L4267" s="7" t="n">
        <v>28</v>
      </c>
      <c r="M4267" s="12" t="s">
        <v>3</v>
      </c>
      <c r="N4267" s="9" t="n">
        <v>162</v>
      </c>
      <c r="O4267" s="7" t="n">
        <v>3</v>
      </c>
      <c r="P4267" s="7" t="n">
        <v>12432</v>
      </c>
      <c r="Q4267" s="12" t="s">
        <v>3</v>
      </c>
      <c r="R4267" s="7" t="n">
        <v>0</v>
      </c>
      <c r="S4267" s="7" t="n">
        <v>2</v>
      </c>
      <c r="T4267" s="7" t="n">
        <v>3</v>
      </c>
      <c r="U4267" s="7" t="n">
        <v>9</v>
      </c>
      <c r="V4267" s="7" t="n">
        <v>1</v>
      </c>
      <c r="W4267" s="11" t="n">
        <f t="normal" ca="1">A4277</f>
        <v>0</v>
      </c>
    </row>
    <row r="4268" spans="1:8">
      <c r="A4268" t="s">
        <v>4</v>
      </c>
      <c r="B4268" s="4" t="s">
        <v>5</v>
      </c>
      <c r="C4268" s="4" t="s">
        <v>13</v>
      </c>
      <c r="D4268" s="12" t="s">
        <v>23</v>
      </c>
      <c r="E4268" s="4" t="s">
        <v>5</v>
      </c>
      <c r="F4268" s="4" t="s">
        <v>10</v>
      </c>
      <c r="G4268" s="4" t="s">
        <v>13</v>
      </c>
      <c r="H4268" s="4" t="s">
        <v>13</v>
      </c>
      <c r="I4268" s="4" t="s">
        <v>6</v>
      </c>
      <c r="J4268" s="12" t="s">
        <v>24</v>
      </c>
      <c r="K4268" s="4" t="s">
        <v>13</v>
      </c>
      <c r="L4268" s="4" t="s">
        <v>13</v>
      </c>
      <c r="M4268" s="12" t="s">
        <v>23</v>
      </c>
      <c r="N4268" s="4" t="s">
        <v>5</v>
      </c>
      <c r="O4268" s="4" t="s">
        <v>13</v>
      </c>
      <c r="P4268" s="12" t="s">
        <v>24</v>
      </c>
      <c r="Q4268" s="4" t="s">
        <v>13</v>
      </c>
      <c r="R4268" s="4" t="s">
        <v>9</v>
      </c>
      <c r="S4268" s="4" t="s">
        <v>13</v>
      </c>
      <c r="T4268" s="4" t="s">
        <v>13</v>
      </c>
      <c r="U4268" s="4" t="s">
        <v>13</v>
      </c>
      <c r="V4268" s="12" t="s">
        <v>23</v>
      </c>
      <c r="W4268" s="4" t="s">
        <v>5</v>
      </c>
      <c r="X4268" s="4" t="s">
        <v>13</v>
      </c>
      <c r="Y4268" s="12" t="s">
        <v>24</v>
      </c>
      <c r="Z4268" s="4" t="s">
        <v>13</v>
      </c>
      <c r="AA4268" s="4" t="s">
        <v>9</v>
      </c>
      <c r="AB4268" s="4" t="s">
        <v>13</v>
      </c>
      <c r="AC4268" s="4" t="s">
        <v>13</v>
      </c>
      <c r="AD4268" s="4" t="s">
        <v>13</v>
      </c>
      <c r="AE4268" s="4" t="s">
        <v>22</v>
      </c>
    </row>
    <row r="4269" spans="1:8">
      <c r="A4269" t="n">
        <v>29464</v>
      </c>
      <c r="B4269" s="10" t="n">
        <v>5</v>
      </c>
      <c r="C4269" s="7" t="n">
        <v>28</v>
      </c>
      <c r="D4269" s="12" t="s">
        <v>3</v>
      </c>
      <c r="E4269" s="47" t="n">
        <v>47</v>
      </c>
      <c r="F4269" s="7" t="n">
        <v>61456</v>
      </c>
      <c r="G4269" s="7" t="n">
        <v>2</v>
      </c>
      <c r="H4269" s="7" t="n">
        <v>0</v>
      </c>
      <c r="I4269" s="7" t="s">
        <v>94</v>
      </c>
      <c r="J4269" s="12" t="s">
        <v>3</v>
      </c>
      <c r="K4269" s="7" t="n">
        <v>8</v>
      </c>
      <c r="L4269" s="7" t="n">
        <v>28</v>
      </c>
      <c r="M4269" s="12" t="s">
        <v>3</v>
      </c>
      <c r="N4269" s="15" t="n">
        <v>74</v>
      </c>
      <c r="O4269" s="7" t="n">
        <v>65</v>
      </c>
      <c r="P4269" s="12" t="s">
        <v>3</v>
      </c>
      <c r="Q4269" s="7" t="n">
        <v>0</v>
      </c>
      <c r="R4269" s="7" t="n">
        <v>1</v>
      </c>
      <c r="S4269" s="7" t="n">
        <v>3</v>
      </c>
      <c r="T4269" s="7" t="n">
        <v>9</v>
      </c>
      <c r="U4269" s="7" t="n">
        <v>28</v>
      </c>
      <c r="V4269" s="12" t="s">
        <v>3</v>
      </c>
      <c r="W4269" s="15" t="n">
        <v>74</v>
      </c>
      <c r="X4269" s="7" t="n">
        <v>65</v>
      </c>
      <c r="Y4269" s="12" t="s">
        <v>3</v>
      </c>
      <c r="Z4269" s="7" t="n">
        <v>0</v>
      </c>
      <c r="AA4269" s="7" t="n">
        <v>2</v>
      </c>
      <c r="AB4269" s="7" t="n">
        <v>3</v>
      </c>
      <c r="AC4269" s="7" t="n">
        <v>9</v>
      </c>
      <c r="AD4269" s="7" t="n">
        <v>1</v>
      </c>
      <c r="AE4269" s="11" t="n">
        <f t="normal" ca="1">A4273</f>
        <v>0</v>
      </c>
    </row>
    <row r="4270" spans="1:8">
      <c r="A4270" t="s">
        <v>4</v>
      </c>
      <c r="B4270" s="4" t="s">
        <v>5</v>
      </c>
      <c r="C4270" s="4" t="s">
        <v>10</v>
      </c>
      <c r="D4270" s="4" t="s">
        <v>13</v>
      </c>
      <c r="E4270" s="4" t="s">
        <v>13</v>
      </c>
      <c r="F4270" s="4" t="s">
        <v>6</v>
      </c>
    </row>
    <row r="4271" spans="1:8">
      <c r="A4271" t="n">
        <v>29512</v>
      </c>
      <c r="B4271" s="47" t="n">
        <v>47</v>
      </c>
      <c r="C4271" s="7" t="n">
        <v>61456</v>
      </c>
      <c r="D4271" s="7" t="n">
        <v>0</v>
      </c>
      <c r="E4271" s="7" t="n">
        <v>0</v>
      </c>
      <c r="F4271" s="7" t="s">
        <v>95</v>
      </c>
    </row>
    <row r="4272" spans="1:8">
      <c r="A4272" t="s">
        <v>4</v>
      </c>
      <c r="B4272" s="4" t="s">
        <v>5</v>
      </c>
      <c r="C4272" s="4" t="s">
        <v>13</v>
      </c>
      <c r="D4272" s="4" t="s">
        <v>10</v>
      </c>
      <c r="E4272" s="4" t="s">
        <v>29</v>
      </c>
    </row>
    <row r="4273" spans="1:31">
      <c r="A4273" t="n">
        <v>29525</v>
      </c>
      <c r="B4273" s="37" t="n">
        <v>58</v>
      </c>
      <c r="C4273" s="7" t="n">
        <v>0</v>
      </c>
      <c r="D4273" s="7" t="n">
        <v>300</v>
      </c>
      <c r="E4273" s="7" t="n">
        <v>1</v>
      </c>
    </row>
    <row r="4274" spans="1:31">
      <c r="A4274" t="s">
        <v>4</v>
      </c>
      <c r="B4274" s="4" t="s">
        <v>5</v>
      </c>
      <c r="C4274" s="4" t="s">
        <v>13</v>
      </c>
      <c r="D4274" s="4" t="s">
        <v>10</v>
      </c>
    </row>
    <row r="4275" spans="1:31">
      <c r="A4275" t="n">
        <v>29533</v>
      </c>
      <c r="B4275" s="37" t="n">
        <v>58</v>
      </c>
      <c r="C4275" s="7" t="n">
        <v>255</v>
      </c>
      <c r="D4275" s="7" t="n">
        <v>0</v>
      </c>
    </row>
    <row r="4276" spans="1:31">
      <c r="A4276" t="s">
        <v>4</v>
      </c>
      <c r="B4276" s="4" t="s">
        <v>5</v>
      </c>
      <c r="C4276" s="4" t="s">
        <v>13</v>
      </c>
      <c r="D4276" s="4" t="s">
        <v>13</v>
      </c>
      <c r="E4276" s="4" t="s">
        <v>13</v>
      </c>
      <c r="F4276" s="4" t="s">
        <v>13</v>
      </c>
    </row>
    <row r="4277" spans="1:31">
      <c r="A4277" t="n">
        <v>29537</v>
      </c>
      <c r="B4277" s="13" t="n">
        <v>14</v>
      </c>
      <c r="C4277" s="7" t="n">
        <v>0</v>
      </c>
      <c r="D4277" s="7" t="n">
        <v>0</v>
      </c>
      <c r="E4277" s="7" t="n">
        <v>0</v>
      </c>
      <c r="F4277" s="7" t="n">
        <v>64</v>
      </c>
    </row>
    <row r="4278" spans="1:31">
      <c r="A4278" t="s">
        <v>4</v>
      </c>
      <c r="B4278" s="4" t="s">
        <v>5</v>
      </c>
      <c r="C4278" s="4" t="s">
        <v>13</v>
      </c>
      <c r="D4278" s="4" t="s">
        <v>10</v>
      </c>
    </row>
    <row r="4279" spans="1:31">
      <c r="A4279" t="n">
        <v>29542</v>
      </c>
      <c r="B4279" s="30" t="n">
        <v>22</v>
      </c>
      <c r="C4279" s="7" t="n">
        <v>0</v>
      </c>
      <c r="D4279" s="7" t="n">
        <v>12432</v>
      </c>
    </row>
    <row r="4280" spans="1:31">
      <c r="A4280" t="s">
        <v>4</v>
      </c>
      <c r="B4280" s="4" t="s">
        <v>5</v>
      </c>
      <c r="C4280" s="4" t="s">
        <v>13</v>
      </c>
      <c r="D4280" s="4" t="s">
        <v>10</v>
      </c>
    </row>
    <row r="4281" spans="1:31">
      <c r="A4281" t="n">
        <v>29546</v>
      </c>
      <c r="B4281" s="37" t="n">
        <v>58</v>
      </c>
      <c r="C4281" s="7" t="n">
        <v>5</v>
      </c>
      <c r="D4281" s="7" t="n">
        <v>300</v>
      </c>
    </row>
    <row r="4282" spans="1:31">
      <c r="A4282" t="s">
        <v>4</v>
      </c>
      <c r="B4282" s="4" t="s">
        <v>5</v>
      </c>
      <c r="C4282" s="4" t="s">
        <v>29</v>
      </c>
      <c r="D4282" s="4" t="s">
        <v>10</v>
      </c>
    </row>
    <row r="4283" spans="1:31">
      <c r="A4283" t="n">
        <v>29550</v>
      </c>
      <c r="B4283" s="48" t="n">
        <v>103</v>
      </c>
      <c r="C4283" s="7" t="n">
        <v>0</v>
      </c>
      <c r="D4283" s="7" t="n">
        <v>300</v>
      </c>
    </row>
    <row r="4284" spans="1:31">
      <c r="A4284" t="s">
        <v>4</v>
      </c>
      <c r="B4284" s="4" t="s">
        <v>5</v>
      </c>
      <c r="C4284" s="4" t="s">
        <v>13</v>
      </c>
    </row>
    <row r="4285" spans="1:31">
      <c r="A4285" t="n">
        <v>29557</v>
      </c>
      <c r="B4285" s="35" t="n">
        <v>64</v>
      </c>
      <c r="C4285" s="7" t="n">
        <v>7</v>
      </c>
    </row>
    <row r="4286" spans="1:31">
      <c r="A4286" t="s">
        <v>4</v>
      </c>
      <c r="B4286" s="4" t="s">
        <v>5</v>
      </c>
      <c r="C4286" s="4" t="s">
        <v>13</v>
      </c>
      <c r="D4286" s="4" t="s">
        <v>10</v>
      </c>
    </row>
    <row r="4287" spans="1:31">
      <c r="A4287" t="n">
        <v>29559</v>
      </c>
      <c r="B4287" s="49" t="n">
        <v>72</v>
      </c>
      <c r="C4287" s="7" t="n">
        <v>5</v>
      </c>
      <c r="D4287" s="7" t="n">
        <v>0</v>
      </c>
    </row>
    <row r="4288" spans="1:31">
      <c r="A4288" t="s">
        <v>4</v>
      </c>
      <c r="B4288" s="4" t="s">
        <v>5</v>
      </c>
      <c r="C4288" s="4" t="s">
        <v>13</v>
      </c>
      <c r="D4288" s="12" t="s">
        <v>23</v>
      </c>
      <c r="E4288" s="4" t="s">
        <v>5</v>
      </c>
      <c r="F4288" s="4" t="s">
        <v>13</v>
      </c>
      <c r="G4288" s="4" t="s">
        <v>10</v>
      </c>
      <c r="H4288" s="12" t="s">
        <v>24</v>
      </c>
      <c r="I4288" s="4" t="s">
        <v>13</v>
      </c>
      <c r="J4288" s="4" t="s">
        <v>9</v>
      </c>
      <c r="K4288" s="4" t="s">
        <v>13</v>
      </c>
      <c r="L4288" s="4" t="s">
        <v>13</v>
      </c>
      <c r="M4288" s="4" t="s">
        <v>22</v>
      </c>
    </row>
    <row r="4289" spans="1:13">
      <c r="A4289" t="n">
        <v>29563</v>
      </c>
      <c r="B4289" s="10" t="n">
        <v>5</v>
      </c>
      <c r="C4289" s="7" t="n">
        <v>28</v>
      </c>
      <c r="D4289" s="12" t="s">
        <v>3</v>
      </c>
      <c r="E4289" s="9" t="n">
        <v>162</v>
      </c>
      <c r="F4289" s="7" t="n">
        <v>4</v>
      </c>
      <c r="G4289" s="7" t="n">
        <v>12432</v>
      </c>
      <c r="H4289" s="12" t="s">
        <v>3</v>
      </c>
      <c r="I4289" s="7" t="n">
        <v>0</v>
      </c>
      <c r="J4289" s="7" t="n">
        <v>1</v>
      </c>
      <c r="K4289" s="7" t="n">
        <v>2</v>
      </c>
      <c r="L4289" s="7" t="n">
        <v>1</v>
      </c>
      <c r="M4289" s="11" t="n">
        <f t="normal" ca="1">A4295</f>
        <v>0</v>
      </c>
    </row>
    <row r="4290" spans="1:13">
      <c r="A4290" t="s">
        <v>4</v>
      </c>
      <c r="B4290" s="4" t="s">
        <v>5</v>
      </c>
      <c r="C4290" s="4" t="s">
        <v>13</v>
      </c>
      <c r="D4290" s="4" t="s">
        <v>6</v>
      </c>
    </row>
    <row r="4291" spans="1:13">
      <c r="A4291" t="n">
        <v>29580</v>
      </c>
      <c r="B4291" s="8" t="n">
        <v>2</v>
      </c>
      <c r="C4291" s="7" t="n">
        <v>10</v>
      </c>
      <c r="D4291" s="7" t="s">
        <v>96</v>
      </c>
    </row>
    <row r="4292" spans="1:13">
      <c r="A4292" t="s">
        <v>4</v>
      </c>
      <c r="B4292" s="4" t="s">
        <v>5</v>
      </c>
      <c r="C4292" s="4" t="s">
        <v>10</v>
      </c>
    </row>
    <row r="4293" spans="1:13">
      <c r="A4293" t="n">
        <v>29597</v>
      </c>
      <c r="B4293" s="41" t="n">
        <v>16</v>
      </c>
      <c r="C4293" s="7" t="n">
        <v>0</v>
      </c>
    </row>
    <row r="4294" spans="1:13">
      <c r="A4294" t="s">
        <v>4</v>
      </c>
      <c r="B4294" s="4" t="s">
        <v>5</v>
      </c>
      <c r="C4294" s="4" t="s">
        <v>13</v>
      </c>
      <c r="D4294" s="4" t="s">
        <v>6</v>
      </c>
    </row>
    <row r="4295" spans="1:13">
      <c r="A4295" t="n">
        <v>29600</v>
      </c>
      <c r="B4295" s="8" t="n">
        <v>2</v>
      </c>
      <c r="C4295" s="7" t="n">
        <v>11</v>
      </c>
      <c r="D4295" s="7" t="s">
        <v>232</v>
      </c>
    </row>
    <row r="4296" spans="1:13">
      <c r="A4296" t="s">
        <v>4</v>
      </c>
      <c r="B4296" s="4" t="s">
        <v>5</v>
      </c>
      <c r="C4296" s="4" t="s">
        <v>10</v>
      </c>
    </row>
    <row r="4297" spans="1:13">
      <c r="A4297" t="n">
        <v>29625</v>
      </c>
      <c r="B4297" s="26" t="n">
        <v>12</v>
      </c>
      <c r="C4297" s="7" t="n">
        <v>6713</v>
      </c>
    </row>
    <row r="4298" spans="1:13">
      <c r="A4298" t="s">
        <v>4</v>
      </c>
      <c r="B4298" s="4" t="s">
        <v>5</v>
      </c>
      <c r="C4298" s="4" t="s">
        <v>13</v>
      </c>
      <c r="D4298" s="4" t="s">
        <v>10</v>
      </c>
      <c r="E4298" s="4" t="s">
        <v>13</v>
      </c>
      <c r="F4298" s="4" t="s">
        <v>6</v>
      </c>
    </row>
    <row r="4299" spans="1:13">
      <c r="A4299" t="n">
        <v>29628</v>
      </c>
      <c r="B4299" s="14" t="n">
        <v>39</v>
      </c>
      <c r="C4299" s="7" t="n">
        <v>10</v>
      </c>
      <c r="D4299" s="7" t="n">
        <v>65533</v>
      </c>
      <c r="E4299" s="7" t="n">
        <v>203</v>
      </c>
      <c r="F4299" s="7" t="s">
        <v>233</v>
      </c>
    </row>
    <row r="4300" spans="1:13">
      <c r="A4300" t="s">
        <v>4</v>
      </c>
      <c r="B4300" s="4" t="s">
        <v>5</v>
      </c>
      <c r="C4300" s="4" t="s">
        <v>13</v>
      </c>
      <c r="D4300" s="4" t="s">
        <v>10</v>
      </c>
      <c r="E4300" s="4" t="s">
        <v>13</v>
      </c>
      <c r="F4300" s="4" t="s">
        <v>6</v>
      </c>
    </row>
    <row r="4301" spans="1:13">
      <c r="A4301" t="n">
        <v>29652</v>
      </c>
      <c r="B4301" s="14" t="n">
        <v>39</v>
      </c>
      <c r="C4301" s="7" t="n">
        <v>10</v>
      </c>
      <c r="D4301" s="7" t="n">
        <v>65533</v>
      </c>
      <c r="E4301" s="7" t="n">
        <v>204</v>
      </c>
      <c r="F4301" s="7" t="s">
        <v>234</v>
      </c>
    </row>
    <row r="4302" spans="1:13">
      <c r="A4302" t="s">
        <v>4</v>
      </c>
      <c r="B4302" s="4" t="s">
        <v>5</v>
      </c>
      <c r="C4302" s="4" t="s">
        <v>13</v>
      </c>
      <c r="D4302" s="4" t="s">
        <v>10</v>
      </c>
      <c r="E4302" s="4" t="s">
        <v>13</v>
      </c>
      <c r="F4302" s="4" t="s">
        <v>6</v>
      </c>
    </row>
    <row r="4303" spans="1:13">
      <c r="A4303" t="n">
        <v>29676</v>
      </c>
      <c r="B4303" s="14" t="n">
        <v>39</v>
      </c>
      <c r="C4303" s="7" t="n">
        <v>10</v>
      </c>
      <c r="D4303" s="7" t="n">
        <v>65533</v>
      </c>
      <c r="E4303" s="7" t="n">
        <v>205</v>
      </c>
      <c r="F4303" s="7" t="s">
        <v>235</v>
      </c>
    </row>
    <row r="4304" spans="1:13">
      <c r="A4304" t="s">
        <v>4</v>
      </c>
      <c r="B4304" s="4" t="s">
        <v>5</v>
      </c>
      <c r="C4304" s="4" t="s">
        <v>10</v>
      </c>
      <c r="D4304" s="4" t="s">
        <v>6</v>
      </c>
      <c r="E4304" s="4" t="s">
        <v>6</v>
      </c>
      <c r="F4304" s="4" t="s">
        <v>6</v>
      </c>
      <c r="G4304" s="4" t="s">
        <v>13</v>
      </c>
      <c r="H4304" s="4" t="s">
        <v>9</v>
      </c>
      <c r="I4304" s="4" t="s">
        <v>29</v>
      </c>
      <c r="J4304" s="4" t="s">
        <v>29</v>
      </c>
      <c r="K4304" s="4" t="s">
        <v>29</v>
      </c>
      <c r="L4304" s="4" t="s">
        <v>29</v>
      </c>
      <c r="M4304" s="4" t="s">
        <v>29</v>
      </c>
      <c r="N4304" s="4" t="s">
        <v>29</v>
      </c>
      <c r="O4304" s="4" t="s">
        <v>29</v>
      </c>
      <c r="P4304" s="4" t="s">
        <v>6</v>
      </c>
      <c r="Q4304" s="4" t="s">
        <v>6</v>
      </c>
      <c r="R4304" s="4" t="s">
        <v>9</v>
      </c>
      <c r="S4304" s="4" t="s">
        <v>13</v>
      </c>
      <c r="T4304" s="4" t="s">
        <v>9</v>
      </c>
      <c r="U4304" s="4" t="s">
        <v>9</v>
      </c>
      <c r="V4304" s="4" t="s">
        <v>10</v>
      </c>
    </row>
    <row r="4305" spans="1:22">
      <c r="A4305" t="n">
        <v>29700</v>
      </c>
      <c r="B4305" s="19" t="n">
        <v>19</v>
      </c>
      <c r="C4305" s="7" t="n">
        <v>7032</v>
      </c>
      <c r="D4305" s="7" t="s">
        <v>145</v>
      </c>
      <c r="E4305" s="7" t="s">
        <v>146</v>
      </c>
      <c r="F4305" s="7" t="s">
        <v>12</v>
      </c>
      <c r="G4305" s="7" t="n">
        <v>0</v>
      </c>
      <c r="H4305" s="7" t="n">
        <v>1</v>
      </c>
      <c r="I4305" s="7" t="n">
        <v>0</v>
      </c>
      <c r="J4305" s="7" t="n">
        <v>0</v>
      </c>
      <c r="K4305" s="7" t="n">
        <v>0</v>
      </c>
      <c r="L4305" s="7" t="n">
        <v>0</v>
      </c>
      <c r="M4305" s="7" t="n">
        <v>1</v>
      </c>
      <c r="N4305" s="7" t="n">
        <v>1.60000002384186</v>
      </c>
      <c r="O4305" s="7" t="n">
        <v>0.0900000035762787</v>
      </c>
      <c r="P4305" s="7" t="s">
        <v>12</v>
      </c>
      <c r="Q4305" s="7" t="s">
        <v>12</v>
      </c>
      <c r="R4305" s="7" t="n">
        <v>-1</v>
      </c>
      <c r="S4305" s="7" t="n">
        <v>0</v>
      </c>
      <c r="T4305" s="7" t="n">
        <v>0</v>
      </c>
      <c r="U4305" s="7" t="n">
        <v>0</v>
      </c>
      <c r="V4305" s="7" t="n">
        <v>0</v>
      </c>
    </row>
    <row r="4306" spans="1:22">
      <c r="A4306" t="s">
        <v>4</v>
      </c>
      <c r="B4306" s="4" t="s">
        <v>5</v>
      </c>
      <c r="C4306" s="4" t="s">
        <v>10</v>
      </c>
      <c r="D4306" s="4" t="s">
        <v>13</v>
      </c>
      <c r="E4306" s="4" t="s">
        <v>13</v>
      </c>
      <c r="F4306" s="4" t="s">
        <v>6</v>
      </c>
    </row>
    <row r="4307" spans="1:22">
      <c r="A4307" t="n">
        <v>29770</v>
      </c>
      <c r="B4307" s="27" t="n">
        <v>20</v>
      </c>
      <c r="C4307" s="7" t="n">
        <v>0</v>
      </c>
      <c r="D4307" s="7" t="n">
        <v>3</v>
      </c>
      <c r="E4307" s="7" t="n">
        <v>10</v>
      </c>
      <c r="F4307" s="7" t="s">
        <v>97</v>
      </c>
    </row>
    <row r="4308" spans="1:22">
      <c r="A4308" t="s">
        <v>4</v>
      </c>
      <c r="B4308" s="4" t="s">
        <v>5</v>
      </c>
      <c r="C4308" s="4" t="s">
        <v>10</v>
      </c>
    </row>
    <row r="4309" spans="1:22">
      <c r="A4309" t="n">
        <v>29788</v>
      </c>
      <c r="B4309" s="41" t="n">
        <v>16</v>
      </c>
      <c r="C4309" s="7" t="n">
        <v>0</v>
      </c>
    </row>
    <row r="4310" spans="1:22">
      <c r="A4310" t="s">
        <v>4</v>
      </c>
      <c r="B4310" s="4" t="s">
        <v>5</v>
      </c>
      <c r="C4310" s="4" t="s">
        <v>10</v>
      </c>
      <c r="D4310" s="4" t="s">
        <v>13</v>
      </c>
      <c r="E4310" s="4" t="s">
        <v>13</v>
      </c>
      <c r="F4310" s="4" t="s">
        <v>6</v>
      </c>
    </row>
    <row r="4311" spans="1:22">
      <c r="A4311" t="n">
        <v>29791</v>
      </c>
      <c r="B4311" s="27" t="n">
        <v>20</v>
      </c>
      <c r="C4311" s="7" t="n">
        <v>3</v>
      </c>
      <c r="D4311" s="7" t="n">
        <v>3</v>
      </c>
      <c r="E4311" s="7" t="n">
        <v>10</v>
      </c>
      <c r="F4311" s="7" t="s">
        <v>97</v>
      </c>
    </row>
    <row r="4312" spans="1:22">
      <c r="A4312" t="s">
        <v>4</v>
      </c>
      <c r="B4312" s="4" t="s">
        <v>5</v>
      </c>
      <c r="C4312" s="4" t="s">
        <v>10</v>
      </c>
    </row>
    <row r="4313" spans="1:22">
      <c r="A4313" t="n">
        <v>29809</v>
      </c>
      <c r="B4313" s="41" t="n">
        <v>16</v>
      </c>
      <c r="C4313" s="7" t="n">
        <v>0</v>
      </c>
    </row>
    <row r="4314" spans="1:22">
      <c r="A4314" t="s">
        <v>4</v>
      </c>
      <c r="B4314" s="4" t="s">
        <v>5</v>
      </c>
      <c r="C4314" s="4" t="s">
        <v>10</v>
      </c>
      <c r="D4314" s="4" t="s">
        <v>13</v>
      </c>
      <c r="E4314" s="4" t="s">
        <v>13</v>
      </c>
      <c r="F4314" s="4" t="s">
        <v>6</v>
      </c>
    </row>
    <row r="4315" spans="1:22">
      <c r="A4315" t="n">
        <v>29812</v>
      </c>
      <c r="B4315" s="27" t="n">
        <v>20</v>
      </c>
      <c r="C4315" s="7" t="n">
        <v>5</v>
      </c>
      <c r="D4315" s="7" t="n">
        <v>3</v>
      </c>
      <c r="E4315" s="7" t="n">
        <v>10</v>
      </c>
      <c r="F4315" s="7" t="s">
        <v>97</v>
      </c>
    </row>
    <row r="4316" spans="1:22">
      <c r="A4316" t="s">
        <v>4</v>
      </c>
      <c r="B4316" s="4" t="s">
        <v>5</v>
      </c>
      <c r="C4316" s="4" t="s">
        <v>10</v>
      </c>
    </row>
    <row r="4317" spans="1:22">
      <c r="A4317" t="n">
        <v>29830</v>
      </c>
      <c r="B4317" s="41" t="n">
        <v>16</v>
      </c>
      <c r="C4317" s="7" t="n">
        <v>0</v>
      </c>
    </row>
    <row r="4318" spans="1:22">
      <c r="A4318" t="s">
        <v>4</v>
      </c>
      <c r="B4318" s="4" t="s">
        <v>5</v>
      </c>
      <c r="C4318" s="4" t="s">
        <v>10</v>
      </c>
      <c r="D4318" s="4" t="s">
        <v>13</v>
      </c>
      <c r="E4318" s="4" t="s">
        <v>13</v>
      </c>
      <c r="F4318" s="4" t="s">
        <v>6</v>
      </c>
    </row>
    <row r="4319" spans="1:22">
      <c r="A4319" t="n">
        <v>29833</v>
      </c>
      <c r="B4319" s="27" t="n">
        <v>20</v>
      </c>
      <c r="C4319" s="7" t="n">
        <v>61491</v>
      </c>
      <c r="D4319" s="7" t="n">
        <v>3</v>
      </c>
      <c r="E4319" s="7" t="n">
        <v>10</v>
      </c>
      <c r="F4319" s="7" t="s">
        <v>97</v>
      </c>
    </row>
    <row r="4320" spans="1:22">
      <c r="A4320" t="s">
        <v>4</v>
      </c>
      <c r="B4320" s="4" t="s">
        <v>5</v>
      </c>
      <c r="C4320" s="4" t="s">
        <v>10</v>
      </c>
    </row>
    <row r="4321" spans="1:22">
      <c r="A4321" t="n">
        <v>29851</v>
      </c>
      <c r="B4321" s="41" t="n">
        <v>16</v>
      </c>
      <c r="C4321" s="7" t="n">
        <v>0</v>
      </c>
    </row>
    <row r="4322" spans="1:22">
      <c r="A4322" t="s">
        <v>4</v>
      </c>
      <c r="B4322" s="4" t="s">
        <v>5</v>
      </c>
      <c r="C4322" s="4" t="s">
        <v>10</v>
      </c>
      <c r="D4322" s="4" t="s">
        <v>13</v>
      </c>
      <c r="E4322" s="4" t="s">
        <v>13</v>
      </c>
      <c r="F4322" s="4" t="s">
        <v>6</v>
      </c>
    </row>
    <row r="4323" spans="1:22">
      <c r="A4323" t="n">
        <v>29854</v>
      </c>
      <c r="B4323" s="27" t="n">
        <v>20</v>
      </c>
      <c r="C4323" s="7" t="n">
        <v>61492</v>
      </c>
      <c r="D4323" s="7" t="n">
        <v>3</v>
      </c>
      <c r="E4323" s="7" t="n">
        <v>10</v>
      </c>
      <c r="F4323" s="7" t="s">
        <v>97</v>
      </c>
    </row>
    <row r="4324" spans="1:22">
      <c r="A4324" t="s">
        <v>4</v>
      </c>
      <c r="B4324" s="4" t="s">
        <v>5</v>
      </c>
      <c r="C4324" s="4" t="s">
        <v>10</v>
      </c>
    </row>
    <row r="4325" spans="1:22">
      <c r="A4325" t="n">
        <v>29872</v>
      </c>
      <c r="B4325" s="41" t="n">
        <v>16</v>
      </c>
      <c r="C4325" s="7" t="n">
        <v>0</v>
      </c>
    </row>
    <row r="4326" spans="1:22">
      <c r="A4326" t="s">
        <v>4</v>
      </c>
      <c r="B4326" s="4" t="s">
        <v>5</v>
      </c>
      <c r="C4326" s="4" t="s">
        <v>10</v>
      </c>
      <c r="D4326" s="4" t="s">
        <v>13</v>
      </c>
      <c r="E4326" s="4" t="s">
        <v>13</v>
      </c>
      <c r="F4326" s="4" t="s">
        <v>6</v>
      </c>
    </row>
    <row r="4327" spans="1:22">
      <c r="A4327" t="n">
        <v>29875</v>
      </c>
      <c r="B4327" s="27" t="n">
        <v>20</v>
      </c>
      <c r="C4327" s="7" t="n">
        <v>61493</v>
      </c>
      <c r="D4327" s="7" t="n">
        <v>3</v>
      </c>
      <c r="E4327" s="7" t="n">
        <v>10</v>
      </c>
      <c r="F4327" s="7" t="s">
        <v>97</v>
      </c>
    </row>
    <row r="4328" spans="1:22">
      <c r="A4328" t="s">
        <v>4</v>
      </c>
      <c r="B4328" s="4" t="s">
        <v>5</v>
      </c>
      <c r="C4328" s="4" t="s">
        <v>10</v>
      </c>
    </row>
    <row r="4329" spans="1:22">
      <c r="A4329" t="n">
        <v>29893</v>
      </c>
      <c r="B4329" s="41" t="n">
        <v>16</v>
      </c>
      <c r="C4329" s="7" t="n">
        <v>0</v>
      </c>
    </row>
    <row r="4330" spans="1:22">
      <c r="A4330" t="s">
        <v>4</v>
      </c>
      <c r="B4330" s="4" t="s">
        <v>5</v>
      </c>
      <c r="C4330" s="4" t="s">
        <v>10</v>
      </c>
      <c r="D4330" s="4" t="s">
        <v>13</v>
      </c>
      <c r="E4330" s="4" t="s">
        <v>13</v>
      </c>
      <c r="F4330" s="4" t="s">
        <v>6</v>
      </c>
    </row>
    <row r="4331" spans="1:22">
      <c r="A4331" t="n">
        <v>29896</v>
      </c>
      <c r="B4331" s="27" t="n">
        <v>20</v>
      </c>
      <c r="C4331" s="7" t="n">
        <v>7032</v>
      </c>
      <c r="D4331" s="7" t="n">
        <v>3</v>
      </c>
      <c r="E4331" s="7" t="n">
        <v>10</v>
      </c>
      <c r="F4331" s="7" t="s">
        <v>97</v>
      </c>
    </row>
    <row r="4332" spans="1:22">
      <c r="A4332" t="s">
        <v>4</v>
      </c>
      <c r="B4332" s="4" t="s">
        <v>5</v>
      </c>
      <c r="C4332" s="4" t="s">
        <v>10</v>
      </c>
    </row>
    <row r="4333" spans="1:22">
      <c r="A4333" t="n">
        <v>29914</v>
      </c>
      <c r="B4333" s="41" t="n">
        <v>16</v>
      </c>
      <c r="C4333" s="7" t="n">
        <v>0</v>
      </c>
    </row>
    <row r="4334" spans="1:22">
      <c r="A4334" t="s">
        <v>4</v>
      </c>
      <c r="B4334" s="4" t="s">
        <v>5</v>
      </c>
      <c r="C4334" s="4" t="s">
        <v>13</v>
      </c>
    </row>
    <row r="4335" spans="1:22">
      <c r="A4335" t="n">
        <v>29917</v>
      </c>
      <c r="B4335" s="80" t="n">
        <v>116</v>
      </c>
      <c r="C4335" s="7" t="n">
        <v>0</v>
      </c>
    </row>
    <row r="4336" spans="1:22">
      <c r="A4336" t="s">
        <v>4</v>
      </c>
      <c r="B4336" s="4" t="s">
        <v>5</v>
      </c>
      <c r="C4336" s="4" t="s">
        <v>13</v>
      </c>
      <c r="D4336" s="4" t="s">
        <v>10</v>
      </c>
    </row>
    <row r="4337" spans="1:6">
      <c r="A4337" t="n">
        <v>29919</v>
      </c>
      <c r="B4337" s="80" t="n">
        <v>116</v>
      </c>
      <c r="C4337" s="7" t="n">
        <v>2</v>
      </c>
      <c r="D4337" s="7" t="n">
        <v>1</v>
      </c>
    </row>
    <row r="4338" spans="1:6">
      <c r="A4338" t="s">
        <v>4</v>
      </c>
      <c r="B4338" s="4" t="s">
        <v>5</v>
      </c>
      <c r="C4338" s="4" t="s">
        <v>13</v>
      </c>
      <c r="D4338" s="4" t="s">
        <v>9</v>
      </c>
    </row>
    <row r="4339" spans="1:6">
      <c r="A4339" t="n">
        <v>29923</v>
      </c>
      <c r="B4339" s="80" t="n">
        <v>116</v>
      </c>
      <c r="C4339" s="7" t="n">
        <v>5</v>
      </c>
      <c r="D4339" s="7" t="n">
        <v>1112014848</v>
      </c>
    </row>
    <row r="4340" spans="1:6">
      <c r="A4340" t="s">
        <v>4</v>
      </c>
      <c r="B4340" s="4" t="s">
        <v>5</v>
      </c>
      <c r="C4340" s="4" t="s">
        <v>13</v>
      </c>
      <c r="D4340" s="4" t="s">
        <v>10</v>
      </c>
    </row>
    <row r="4341" spans="1:6">
      <c r="A4341" t="n">
        <v>29929</v>
      </c>
      <c r="B4341" s="80" t="n">
        <v>116</v>
      </c>
      <c r="C4341" s="7" t="n">
        <v>6</v>
      </c>
      <c r="D4341" s="7" t="n">
        <v>1</v>
      </c>
    </row>
    <row r="4342" spans="1:6">
      <c r="A4342" t="s">
        <v>4</v>
      </c>
      <c r="B4342" s="4" t="s">
        <v>5</v>
      </c>
      <c r="C4342" s="4" t="s">
        <v>13</v>
      </c>
      <c r="D4342" s="4" t="s">
        <v>13</v>
      </c>
      <c r="E4342" s="4" t="s">
        <v>13</v>
      </c>
      <c r="F4342" s="4" t="s">
        <v>13</v>
      </c>
    </row>
    <row r="4343" spans="1:6">
      <c r="A4343" t="n">
        <v>29933</v>
      </c>
      <c r="B4343" s="13" t="n">
        <v>14</v>
      </c>
      <c r="C4343" s="7" t="n">
        <v>0</v>
      </c>
      <c r="D4343" s="7" t="n">
        <v>0</v>
      </c>
      <c r="E4343" s="7" t="n">
        <v>32</v>
      </c>
      <c r="F4343" s="7" t="n">
        <v>0</v>
      </c>
    </row>
    <row r="4344" spans="1:6">
      <c r="A4344" t="s">
        <v>4</v>
      </c>
      <c r="B4344" s="4" t="s">
        <v>5</v>
      </c>
      <c r="C4344" s="4" t="s">
        <v>10</v>
      </c>
      <c r="D4344" s="4" t="s">
        <v>29</v>
      </c>
      <c r="E4344" s="4" t="s">
        <v>29</v>
      </c>
      <c r="F4344" s="4" t="s">
        <v>29</v>
      </c>
      <c r="G4344" s="4" t="s">
        <v>29</v>
      </c>
    </row>
    <row r="4345" spans="1:6">
      <c r="A4345" t="n">
        <v>29938</v>
      </c>
      <c r="B4345" s="58" t="n">
        <v>46</v>
      </c>
      <c r="C4345" s="7" t="n">
        <v>0</v>
      </c>
      <c r="D4345" s="7" t="n">
        <v>-7.42999982833862</v>
      </c>
      <c r="E4345" s="7" t="n">
        <v>12</v>
      </c>
      <c r="F4345" s="7" t="n">
        <v>-171.669998168945</v>
      </c>
      <c r="G4345" s="7" t="n">
        <v>180</v>
      </c>
    </row>
    <row r="4346" spans="1:6">
      <c r="A4346" t="s">
        <v>4</v>
      </c>
      <c r="B4346" s="4" t="s">
        <v>5</v>
      </c>
      <c r="C4346" s="4" t="s">
        <v>10</v>
      </c>
      <c r="D4346" s="4" t="s">
        <v>29</v>
      </c>
      <c r="E4346" s="4" t="s">
        <v>29</v>
      </c>
      <c r="F4346" s="4" t="s">
        <v>29</v>
      </c>
      <c r="G4346" s="4" t="s">
        <v>29</v>
      </c>
    </row>
    <row r="4347" spans="1:6">
      <c r="A4347" t="n">
        <v>29957</v>
      </c>
      <c r="B4347" s="58" t="n">
        <v>46</v>
      </c>
      <c r="C4347" s="7" t="n">
        <v>3</v>
      </c>
      <c r="D4347" s="7" t="n">
        <v>-6.84000015258789</v>
      </c>
      <c r="E4347" s="7" t="n">
        <v>12</v>
      </c>
      <c r="F4347" s="7" t="n">
        <v>-171.169998168945</v>
      </c>
      <c r="G4347" s="7" t="n">
        <v>180</v>
      </c>
    </row>
    <row r="4348" spans="1:6">
      <c r="A4348" t="s">
        <v>4</v>
      </c>
      <c r="B4348" s="4" t="s">
        <v>5</v>
      </c>
      <c r="C4348" s="4" t="s">
        <v>10</v>
      </c>
      <c r="D4348" s="4" t="s">
        <v>29</v>
      </c>
      <c r="E4348" s="4" t="s">
        <v>29</v>
      </c>
      <c r="F4348" s="4" t="s">
        <v>29</v>
      </c>
      <c r="G4348" s="4" t="s">
        <v>29</v>
      </c>
    </row>
    <row r="4349" spans="1:6">
      <c r="A4349" t="n">
        <v>29976</v>
      </c>
      <c r="B4349" s="58" t="n">
        <v>46</v>
      </c>
      <c r="C4349" s="7" t="n">
        <v>5</v>
      </c>
      <c r="D4349" s="7" t="n">
        <v>-8.53999996185303</v>
      </c>
      <c r="E4349" s="7" t="n">
        <v>12</v>
      </c>
      <c r="F4349" s="7" t="n">
        <v>-171.600006103516</v>
      </c>
      <c r="G4349" s="7" t="n">
        <v>180</v>
      </c>
    </row>
    <row r="4350" spans="1:6">
      <c r="A4350" t="s">
        <v>4</v>
      </c>
      <c r="B4350" s="4" t="s">
        <v>5</v>
      </c>
      <c r="C4350" s="4" t="s">
        <v>10</v>
      </c>
      <c r="D4350" s="4" t="s">
        <v>29</v>
      </c>
      <c r="E4350" s="4" t="s">
        <v>29</v>
      </c>
      <c r="F4350" s="4" t="s">
        <v>29</v>
      </c>
      <c r="G4350" s="4" t="s">
        <v>29</v>
      </c>
    </row>
    <row r="4351" spans="1:6">
      <c r="A4351" t="n">
        <v>29995</v>
      </c>
      <c r="B4351" s="58" t="n">
        <v>46</v>
      </c>
      <c r="C4351" s="7" t="n">
        <v>7032</v>
      </c>
      <c r="D4351" s="7" t="n">
        <v>-7.94999980926514</v>
      </c>
      <c r="E4351" s="7" t="n">
        <v>12</v>
      </c>
      <c r="F4351" s="7" t="n">
        <v>-173.600006103516</v>
      </c>
      <c r="G4351" s="7" t="n">
        <v>180</v>
      </c>
    </row>
    <row r="4352" spans="1:6">
      <c r="A4352" t="s">
        <v>4</v>
      </c>
      <c r="B4352" s="4" t="s">
        <v>5</v>
      </c>
      <c r="C4352" s="4" t="s">
        <v>10</v>
      </c>
      <c r="D4352" s="4" t="s">
        <v>29</v>
      </c>
      <c r="E4352" s="4" t="s">
        <v>29</v>
      </c>
      <c r="F4352" s="4" t="s">
        <v>29</v>
      </c>
      <c r="G4352" s="4" t="s">
        <v>29</v>
      </c>
    </row>
    <row r="4353" spans="1:7">
      <c r="A4353" t="n">
        <v>30014</v>
      </c>
      <c r="B4353" s="58" t="n">
        <v>46</v>
      </c>
      <c r="C4353" s="7" t="n">
        <v>61491</v>
      </c>
      <c r="D4353" s="7" t="n">
        <v>-8.3100004196167</v>
      </c>
      <c r="E4353" s="7" t="n">
        <v>12</v>
      </c>
      <c r="F4353" s="7" t="n">
        <v>-170.389999389648</v>
      </c>
      <c r="G4353" s="7" t="n">
        <v>180</v>
      </c>
    </row>
    <row r="4354" spans="1:7">
      <c r="A4354" t="s">
        <v>4</v>
      </c>
      <c r="B4354" s="4" t="s">
        <v>5</v>
      </c>
      <c r="C4354" s="4" t="s">
        <v>10</v>
      </c>
      <c r="D4354" s="4" t="s">
        <v>29</v>
      </c>
      <c r="E4354" s="4" t="s">
        <v>29</v>
      </c>
      <c r="F4354" s="4" t="s">
        <v>29</v>
      </c>
      <c r="G4354" s="4" t="s">
        <v>29</v>
      </c>
    </row>
    <row r="4355" spans="1:7">
      <c r="A4355" t="n">
        <v>30033</v>
      </c>
      <c r="B4355" s="58" t="n">
        <v>46</v>
      </c>
      <c r="C4355" s="7" t="n">
        <v>61492</v>
      </c>
      <c r="D4355" s="7" t="n">
        <v>-9.01000022888184</v>
      </c>
      <c r="E4355" s="7" t="n">
        <v>12</v>
      </c>
      <c r="F4355" s="7" t="n">
        <v>-170.649993896484</v>
      </c>
      <c r="G4355" s="7" t="n">
        <v>180</v>
      </c>
    </row>
    <row r="4356" spans="1:7">
      <c r="A4356" t="s">
        <v>4</v>
      </c>
      <c r="B4356" s="4" t="s">
        <v>5</v>
      </c>
      <c r="C4356" s="4" t="s">
        <v>10</v>
      </c>
      <c r="D4356" s="4" t="s">
        <v>29</v>
      </c>
      <c r="E4356" s="4" t="s">
        <v>29</v>
      </c>
      <c r="F4356" s="4" t="s">
        <v>29</v>
      </c>
      <c r="G4356" s="4" t="s">
        <v>29</v>
      </c>
    </row>
    <row r="4357" spans="1:7">
      <c r="A4357" t="n">
        <v>30052</v>
      </c>
      <c r="B4357" s="58" t="n">
        <v>46</v>
      </c>
      <c r="C4357" s="7" t="n">
        <v>61493</v>
      </c>
      <c r="D4357" s="7" t="n">
        <v>-7.36999988555908</v>
      </c>
      <c r="E4357" s="7" t="n">
        <v>12</v>
      </c>
      <c r="F4357" s="7" t="n">
        <v>-170.119995117188</v>
      </c>
      <c r="G4357" s="7" t="n">
        <v>180</v>
      </c>
    </row>
    <row r="4358" spans="1:7">
      <c r="A4358" t="s">
        <v>4</v>
      </c>
      <c r="B4358" s="4" t="s">
        <v>5</v>
      </c>
      <c r="C4358" s="4" t="s">
        <v>13</v>
      </c>
      <c r="D4358" s="4" t="s">
        <v>13</v>
      </c>
      <c r="E4358" s="4" t="s">
        <v>29</v>
      </c>
      <c r="F4358" s="4" t="s">
        <v>29</v>
      </c>
      <c r="G4358" s="4" t="s">
        <v>29</v>
      </c>
      <c r="H4358" s="4" t="s">
        <v>10</v>
      </c>
    </row>
    <row r="4359" spans="1:7">
      <c r="A4359" t="n">
        <v>30071</v>
      </c>
      <c r="B4359" s="52" t="n">
        <v>45</v>
      </c>
      <c r="C4359" s="7" t="n">
        <v>2</v>
      </c>
      <c r="D4359" s="7" t="n">
        <v>3</v>
      </c>
      <c r="E4359" s="7" t="n">
        <v>-7.86999988555908</v>
      </c>
      <c r="F4359" s="7" t="n">
        <v>12.8199996948242</v>
      </c>
      <c r="G4359" s="7" t="n">
        <v>-173.800003051758</v>
      </c>
      <c r="H4359" s="7" t="n">
        <v>0</v>
      </c>
    </row>
    <row r="4360" spans="1:7">
      <c r="A4360" t="s">
        <v>4</v>
      </c>
      <c r="B4360" s="4" t="s">
        <v>5</v>
      </c>
      <c r="C4360" s="4" t="s">
        <v>13</v>
      </c>
      <c r="D4360" s="4" t="s">
        <v>13</v>
      </c>
      <c r="E4360" s="4" t="s">
        <v>29</v>
      </c>
      <c r="F4360" s="4" t="s">
        <v>29</v>
      </c>
      <c r="G4360" s="4" t="s">
        <v>29</v>
      </c>
      <c r="H4360" s="4" t="s">
        <v>10</v>
      </c>
      <c r="I4360" s="4" t="s">
        <v>13</v>
      </c>
    </row>
    <row r="4361" spans="1:7">
      <c r="A4361" t="n">
        <v>30088</v>
      </c>
      <c r="B4361" s="52" t="n">
        <v>45</v>
      </c>
      <c r="C4361" s="7" t="n">
        <v>4</v>
      </c>
      <c r="D4361" s="7" t="n">
        <v>3</v>
      </c>
      <c r="E4361" s="7" t="n">
        <v>9.36999988555908</v>
      </c>
      <c r="F4361" s="7" t="n">
        <v>177.639999389648</v>
      </c>
      <c r="G4361" s="7" t="n">
        <v>0</v>
      </c>
      <c r="H4361" s="7" t="n">
        <v>0</v>
      </c>
      <c r="I4361" s="7" t="n">
        <v>0</v>
      </c>
    </row>
    <row r="4362" spans="1:7">
      <c r="A4362" t="s">
        <v>4</v>
      </c>
      <c r="B4362" s="4" t="s">
        <v>5</v>
      </c>
      <c r="C4362" s="4" t="s">
        <v>13</v>
      </c>
      <c r="D4362" s="4" t="s">
        <v>13</v>
      </c>
      <c r="E4362" s="4" t="s">
        <v>29</v>
      </c>
      <c r="F4362" s="4" t="s">
        <v>10</v>
      </c>
    </row>
    <row r="4363" spans="1:7">
      <c r="A4363" t="n">
        <v>30106</v>
      </c>
      <c r="B4363" s="52" t="n">
        <v>45</v>
      </c>
      <c r="C4363" s="7" t="n">
        <v>5</v>
      </c>
      <c r="D4363" s="7" t="n">
        <v>3</v>
      </c>
      <c r="E4363" s="7" t="n">
        <v>1.60000002384186</v>
      </c>
      <c r="F4363" s="7" t="n">
        <v>0</v>
      </c>
    </row>
    <row r="4364" spans="1:7">
      <c r="A4364" t="s">
        <v>4</v>
      </c>
      <c r="B4364" s="4" t="s">
        <v>5</v>
      </c>
      <c r="C4364" s="4" t="s">
        <v>13</v>
      </c>
      <c r="D4364" s="4" t="s">
        <v>13</v>
      </c>
      <c r="E4364" s="4" t="s">
        <v>29</v>
      </c>
      <c r="F4364" s="4" t="s">
        <v>10</v>
      </c>
    </row>
    <row r="4365" spans="1:7">
      <c r="A4365" t="n">
        <v>30115</v>
      </c>
      <c r="B4365" s="52" t="n">
        <v>45</v>
      </c>
      <c r="C4365" s="7" t="n">
        <v>11</v>
      </c>
      <c r="D4365" s="7" t="n">
        <v>3</v>
      </c>
      <c r="E4365" s="7" t="n">
        <v>38</v>
      </c>
      <c r="F4365" s="7" t="n">
        <v>0</v>
      </c>
    </row>
    <row r="4366" spans="1:7">
      <c r="A4366" t="s">
        <v>4</v>
      </c>
      <c r="B4366" s="4" t="s">
        <v>5</v>
      </c>
      <c r="C4366" s="4" t="s">
        <v>13</v>
      </c>
      <c r="D4366" s="4" t="s">
        <v>13</v>
      </c>
      <c r="E4366" s="4" t="s">
        <v>29</v>
      </c>
      <c r="F4366" s="4" t="s">
        <v>29</v>
      </c>
      <c r="G4366" s="4" t="s">
        <v>29</v>
      </c>
      <c r="H4366" s="4" t="s">
        <v>10</v>
      </c>
    </row>
    <row r="4367" spans="1:7">
      <c r="A4367" t="n">
        <v>30124</v>
      </c>
      <c r="B4367" s="52" t="n">
        <v>45</v>
      </c>
      <c r="C4367" s="7" t="n">
        <v>2</v>
      </c>
      <c r="D4367" s="7" t="n">
        <v>3</v>
      </c>
      <c r="E4367" s="7" t="n">
        <v>-7.86999988555908</v>
      </c>
      <c r="F4367" s="7" t="n">
        <v>12.460000038147</v>
      </c>
      <c r="G4367" s="7" t="n">
        <v>-173.800003051758</v>
      </c>
      <c r="H4367" s="7" t="n">
        <v>5000</v>
      </c>
    </row>
    <row r="4368" spans="1:7">
      <c r="A4368" t="s">
        <v>4</v>
      </c>
      <c r="B4368" s="4" t="s">
        <v>5</v>
      </c>
      <c r="C4368" s="4" t="s">
        <v>13</v>
      </c>
      <c r="D4368" s="4" t="s">
        <v>13</v>
      </c>
      <c r="E4368" s="4" t="s">
        <v>29</v>
      </c>
      <c r="F4368" s="4" t="s">
        <v>29</v>
      </c>
      <c r="G4368" s="4" t="s">
        <v>29</v>
      </c>
      <c r="H4368" s="4" t="s">
        <v>10</v>
      </c>
      <c r="I4368" s="4" t="s">
        <v>13</v>
      </c>
    </row>
    <row r="4369" spans="1:9">
      <c r="A4369" t="n">
        <v>30141</v>
      </c>
      <c r="B4369" s="52" t="n">
        <v>45</v>
      </c>
      <c r="C4369" s="7" t="n">
        <v>4</v>
      </c>
      <c r="D4369" s="7" t="n">
        <v>3</v>
      </c>
      <c r="E4369" s="7" t="n">
        <v>356.100006103516</v>
      </c>
      <c r="F4369" s="7" t="n">
        <v>177.449996948242</v>
      </c>
      <c r="G4369" s="7" t="n">
        <v>0</v>
      </c>
      <c r="H4369" s="7" t="n">
        <v>5000</v>
      </c>
      <c r="I4369" s="7" t="n">
        <v>1</v>
      </c>
    </row>
    <row r="4370" spans="1:9">
      <c r="A4370" t="s">
        <v>4</v>
      </c>
      <c r="B4370" s="4" t="s">
        <v>5</v>
      </c>
      <c r="C4370" s="4" t="s">
        <v>13</v>
      </c>
      <c r="D4370" s="4" t="s">
        <v>6</v>
      </c>
      <c r="E4370" s="4" t="s">
        <v>10</v>
      </c>
    </row>
    <row r="4371" spans="1:9">
      <c r="A4371" t="n">
        <v>30159</v>
      </c>
      <c r="B4371" s="25" t="n">
        <v>94</v>
      </c>
      <c r="C4371" s="7" t="n">
        <v>0</v>
      </c>
      <c r="D4371" s="7" t="s">
        <v>68</v>
      </c>
      <c r="E4371" s="7" t="n">
        <v>16</v>
      </c>
    </row>
    <row r="4372" spans="1:9">
      <c r="A4372" t="s">
        <v>4</v>
      </c>
      <c r="B4372" s="4" t="s">
        <v>5</v>
      </c>
      <c r="C4372" s="4" t="s">
        <v>13</v>
      </c>
      <c r="D4372" s="4" t="s">
        <v>6</v>
      </c>
      <c r="E4372" s="4" t="s">
        <v>10</v>
      </c>
    </row>
    <row r="4373" spans="1:9">
      <c r="A4373" t="n">
        <v>30170</v>
      </c>
      <c r="B4373" s="25" t="n">
        <v>94</v>
      </c>
      <c r="C4373" s="7" t="n">
        <v>0</v>
      </c>
      <c r="D4373" s="7" t="s">
        <v>68</v>
      </c>
      <c r="E4373" s="7" t="n">
        <v>512</v>
      </c>
    </row>
    <row r="4374" spans="1:9">
      <c r="A4374" t="s">
        <v>4</v>
      </c>
      <c r="B4374" s="4" t="s">
        <v>5</v>
      </c>
      <c r="C4374" s="4" t="s">
        <v>6</v>
      </c>
      <c r="D4374" s="4" t="s">
        <v>6</v>
      </c>
    </row>
    <row r="4375" spans="1:9">
      <c r="A4375" t="n">
        <v>30181</v>
      </c>
      <c r="B4375" s="22" t="n">
        <v>70</v>
      </c>
      <c r="C4375" s="7" t="s">
        <v>68</v>
      </c>
      <c r="D4375" s="7" t="s">
        <v>61</v>
      </c>
    </row>
    <row r="4376" spans="1:9">
      <c r="A4376" t="s">
        <v>4</v>
      </c>
      <c r="B4376" s="4" t="s">
        <v>5</v>
      </c>
      <c r="C4376" s="4" t="s">
        <v>13</v>
      </c>
      <c r="D4376" s="4" t="s">
        <v>6</v>
      </c>
      <c r="E4376" s="4" t="s">
        <v>10</v>
      </c>
    </row>
    <row r="4377" spans="1:9">
      <c r="A4377" t="n">
        <v>30194</v>
      </c>
      <c r="B4377" s="25" t="n">
        <v>94</v>
      </c>
      <c r="C4377" s="7" t="n">
        <v>1</v>
      </c>
      <c r="D4377" s="7" t="s">
        <v>68</v>
      </c>
      <c r="E4377" s="7" t="n">
        <v>1</v>
      </c>
    </row>
    <row r="4378" spans="1:9">
      <c r="A4378" t="s">
        <v>4</v>
      </c>
      <c r="B4378" s="4" t="s">
        <v>5</v>
      </c>
      <c r="C4378" s="4" t="s">
        <v>13</v>
      </c>
      <c r="D4378" s="4" t="s">
        <v>6</v>
      </c>
      <c r="E4378" s="4" t="s">
        <v>10</v>
      </c>
    </row>
    <row r="4379" spans="1:9">
      <c r="A4379" t="n">
        <v>30205</v>
      </c>
      <c r="B4379" s="25" t="n">
        <v>94</v>
      </c>
      <c r="C4379" s="7" t="n">
        <v>1</v>
      </c>
      <c r="D4379" s="7" t="s">
        <v>68</v>
      </c>
      <c r="E4379" s="7" t="n">
        <v>2</v>
      </c>
    </row>
    <row r="4380" spans="1:9">
      <c r="A4380" t="s">
        <v>4</v>
      </c>
      <c r="B4380" s="4" t="s">
        <v>5</v>
      </c>
      <c r="C4380" s="4" t="s">
        <v>13</v>
      </c>
      <c r="D4380" s="4" t="s">
        <v>6</v>
      </c>
      <c r="E4380" s="4" t="s">
        <v>10</v>
      </c>
    </row>
    <row r="4381" spans="1:9">
      <c r="A4381" t="n">
        <v>30216</v>
      </c>
      <c r="B4381" s="25" t="n">
        <v>94</v>
      </c>
      <c r="C4381" s="7" t="n">
        <v>0</v>
      </c>
      <c r="D4381" s="7" t="s">
        <v>68</v>
      </c>
      <c r="E4381" s="7" t="n">
        <v>4</v>
      </c>
    </row>
    <row r="4382" spans="1:9">
      <c r="A4382" t="s">
        <v>4</v>
      </c>
      <c r="B4382" s="4" t="s">
        <v>5</v>
      </c>
      <c r="C4382" s="4" t="s">
        <v>13</v>
      </c>
      <c r="D4382" s="4" t="s">
        <v>10</v>
      </c>
      <c r="E4382" s="4" t="s">
        <v>10</v>
      </c>
      <c r="F4382" s="4" t="s">
        <v>9</v>
      </c>
    </row>
    <row r="4383" spans="1:9">
      <c r="A4383" t="n">
        <v>30227</v>
      </c>
      <c r="B4383" s="81" t="n">
        <v>84</v>
      </c>
      <c r="C4383" s="7" t="n">
        <v>0</v>
      </c>
      <c r="D4383" s="7" t="n">
        <v>2</v>
      </c>
      <c r="E4383" s="7" t="n">
        <v>0</v>
      </c>
      <c r="F4383" s="7" t="n">
        <v>1045220557</v>
      </c>
    </row>
    <row r="4384" spans="1:9">
      <c r="A4384" t="s">
        <v>4</v>
      </c>
      <c r="B4384" s="4" t="s">
        <v>5</v>
      </c>
      <c r="C4384" s="4" t="s">
        <v>13</v>
      </c>
      <c r="D4384" s="4" t="s">
        <v>10</v>
      </c>
      <c r="E4384" s="4" t="s">
        <v>10</v>
      </c>
      <c r="F4384" s="4" t="s">
        <v>10</v>
      </c>
      <c r="G4384" s="4" t="s">
        <v>10</v>
      </c>
      <c r="H4384" s="4" t="s">
        <v>10</v>
      </c>
      <c r="I4384" s="4" t="s">
        <v>6</v>
      </c>
      <c r="J4384" s="4" t="s">
        <v>29</v>
      </c>
      <c r="K4384" s="4" t="s">
        <v>29</v>
      </c>
      <c r="L4384" s="4" t="s">
        <v>29</v>
      </c>
      <c r="M4384" s="4" t="s">
        <v>9</v>
      </c>
      <c r="N4384" s="4" t="s">
        <v>9</v>
      </c>
      <c r="O4384" s="4" t="s">
        <v>29</v>
      </c>
      <c r="P4384" s="4" t="s">
        <v>29</v>
      </c>
      <c r="Q4384" s="4" t="s">
        <v>29</v>
      </c>
      <c r="R4384" s="4" t="s">
        <v>29</v>
      </c>
      <c r="S4384" s="4" t="s">
        <v>13</v>
      </c>
    </row>
    <row r="4385" spans="1:19">
      <c r="A4385" t="n">
        <v>30237</v>
      </c>
      <c r="B4385" s="14" t="n">
        <v>39</v>
      </c>
      <c r="C4385" s="7" t="n">
        <v>12</v>
      </c>
      <c r="D4385" s="7" t="n">
        <v>65533</v>
      </c>
      <c r="E4385" s="7" t="n">
        <v>203</v>
      </c>
      <c r="F4385" s="7" t="n">
        <v>0</v>
      </c>
      <c r="G4385" s="7" t="n">
        <v>7032</v>
      </c>
      <c r="H4385" s="7" t="n">
        <v>3</v>
      </c>
      <c r="I4385" s="7" t="s">
        <v>154</v>
      </c>
      <c r="J4385" s="7" t="n">
        <v>0</v>
      </c>
      <c r="K4385" s="7" t="n">
        <v>0</v>
      </c>
      <c r="L4385" s="7" t="n">
        <v>0</v>
      </c>
      <c r="M4385" s="7" t="n">
        <v>0</v>
      </c>
      <c r="N4385" s="7" t="n">
        <v>0</v>
      </c>
      <c r="O4385" s="7" t="n">
        <v>0</v>
      </c>
      <c r="P4385" s="7" t="n">
        <v>1</v>
      </c>
      <c r="Q4385" s="7" t="n">
        <v>1</v>
      </c>
      <c r="R4385" s="7" t="n">
        <v>1</v>
      </c>
      <c r="S4385" s="7" t="n">
        <v>103</v>
      </c>
    </row>
    <row r="4386" spans="1:19">
      <c r="A4386" t="s">
        <v>4</v>
      </c>
      <c r="B4386" s="4" t="s">
        <v>5</v>
      </c>
      <c r="C4386" s="4" t="s">
        <v>13</v>
      </c>
      <c r="D4386" s="4" t="s">
        <v>10</v>
      </c>
      <c r="E4386" s="4" t="s">
        <v>29</v>
      </c>
    </row>
    <row r="4387" spans="1:19">
      <c r="A4387" t="n">
        <v>30298</v>
      </c>
      <c r="B4387" s="37" t="n">
        <v>58</v>
      </c>
      <c r="C4387" s="7" t="n">
        <v>100</v>
      </c>
      <c r="D4387" s="7" t="n">
        <v>1000</v>
      </c>
      <c r="E4387" s="7" t="n">
        <v>1</v>
      </c>
    </row>
    <row r="4388" spans="1:19">
      <c r="A4388" t="s">
        <v>4</v>
      </c>
      <c r="B4388" s="4" t="s">
        <v>5</v>
      </c>
      <c r="C4388" s="4" t="s">
        <v>13</v>
      </c>
      <c r="D4388" s="4" t="s">
        <v>10</v>
      </c>
      <c r="E4388" s="4" t="s">
        <v>29</v>
      </c>
      <c r="F4388" s="4" t="s">
        <v>10</v>
      </c>
      <c r="G4388" s="4" t="s">
        <v>9</v>
      </c>
      <c r="H4388" s="4" t="s">
        <v>9</v>
      </c>
      <c r="I4388" s="4" t="s">
        <v>10</v>
      </c>
      <c r="J4388" s="4" t="s">
        <v>10</v>
      </c>
      <c r="K4388" s="4" t="s">
        <v>9</v>
      </c>
      <c r="L4388" s="4" t="s">
        <v>9</v>
      </c>
      <c r="M4388" s="4" t="s">
        <v>9</v>
      </c>
      <c r="N4388" s="4" t="s">
        <v>9</v>
      </c>
      <c r="O4388" s="4" t="s">
        <v>6</v>
      </c>
    </row>
    <row r="4389" spans="1:19">
      <c r="A4389" t="n">
        <v>30306</v>
      </c>
      <c r="B4389" s="16" t="n">
        <v>50</v>
      </c>
      <c r="C4389" s="7" t="n">
        <v>0</v>
      </c>
      <c r="D4389" s="7" t="n">
        <v>8120</v>
      </c>
      <c r="E4389" s="7" t="n">
        <v>0.800000011920929</v>
      </c>
      <c r="F4389" s="7" t="n">
        <v>2000</v>
      </c>
      <c r="G4389" s="7" t="n">
        <v>0</v>
      </c>
      <c r="H4389" s="7" t="n">
        <v>1077936128</v>
      </c>
      <c r="I4389" s="7" t="n">
        <v>1</v>
      </c>
      <c r="J4389" s="7" t="n">
        <v>7032</v>
      </c>
      <c r="K4389" s="7" t="n">
        <v>0</v>
      </c>
      <c r="L4389" s="7" t="n">
        <v>0</v>
      </c>
      <c r="M4389" s="7" t="n">
        <v>0</v>
      </c>
      <c r="N4389" s="7" t="n">
        <v>1084227584</v>
      </c>
      <c r="O4389" s="7" t="s">
        <v>12</v>
      </c>
    </row>
    <row r="4390" spans="1:19">
      <c r="A4390" t="s">
        <v>4</v>
      </c>
      <c r="B4390" s="4" t="s">
        <v>5</v>
      </c>
      <c r="C4390" s="4" t="s">
        <v>13</v>
      </c>
      <c r="D4390" s="4" t="s">
        <v>10</v>
      </c>
    </row>
    <row r="4391" spans="1:19">
      <c r="A4391" t="n">
        <v>30345</v>
      </c>
      <c r="B4391" s="37" t="n">
        <v>58</v>
      </c>
      <c r="C4391" s="7" t="n">
        <v>255</v>
      </c>
      <c r="D4391" s="7" t="n">
        <v>0</v>
      </c>
    </row>
    <row r="4392" spans="1:19">
      <c r="A4392" t="s">
        <v>4</v>
      </c>
      <c r="B4392" s="4" t="s">
        <v>5</v>
      </c>
      <c r="C4392" s="4" t="s">
        <v>13</v>
      </c>
      <c r="D4392" s="4" t="s">
        <v>10</v>
      </c>
    </row>
    <row r="4393" spans="1:19">
      <c r="A4393" t="n">
        <v>30349</v>
      </c>
      <c r="B4393" s="52" t="n">
        <v>45</v>
      </c>
      <c r="C4393" s="7" t="n">
        <v>7</v>
      </c>
      <c r="D4393" s="7" t="n">
        <v>255</v>
      </c>
    </row>
    <row r="4394" spans="1:19">
      <c r="A4394" t="s">
        <v>4</v>
      </c>
      <c r="B4394" s="4" t="s">
        <v>5</v>
      </c>
      <c r="C4394" s="4" t="s">
        <v>13</v>
      </c>
      <c r="D4394" s="4" t="s">
        <v>10</v>
      </c>
      <c r="E4394" s="4" t="s">
        <v>29</v>
      </c>
    </row>
    <row r="4395" spans="1:19">
      <c r="A4395" t="n">
        <v>30353</v>
      </c>
      <c r="B4395" s="37" t="n">
        <v>58</v>
      </c>
      <c r="C4395" s="7" t="n">
        <v>101</v>
      </c>
      <c r="D4395" s="7" t="n">
        <v>300</v>
      </c>
      <c r="E4395" s="7" t="n">
        <v>1</v>
      </c>
    </row>
    <row r="4396" spans="1:19">
      <c r="A4396" t="s">
        <v>4</v>
      </c>
      <c r="B4396" s="4" t="s">
        <v>5</v>
      </c>
      <c r="C4396" s="4" t="s">
        <v>13</v>
      </c>
      <c r="D4396" s="4" t="s">
        <v>10</v>
      </c>
    </row>
    <row r="4397" spans="1:19">
      <c r="A4397" t="n">
        <v>30361</v>
      </c>
      <c r="B4397" s="37" t="n">
        <v>58</v>
      </c>
      <c r="C4397" s="7" t="n">
        <v>254</v>
      </c>
      <c r="D4397" s="7" t="n">
        <v>0</v>
      </c>
    </row>
    <row r="4398" spans="1:19">
      <c r="A4398" t="s">
        <v>4</v>
      </c>
      <c r="B4398" s="4" t="s">
        <v>5</v>
      </c>
      <c r="C4398" s="4" t="s">
        <v>13</v>
      </c>
      <c r="D4398" s="4" t="s">
        <v>6</v>
      </c>
      <c r="E4398" s="4" t="s">
        <v>10</v>
      </c>
    </row>
    <row r="4399" spans="1:19">
      <c r="A4399" t="n">
        <v>30365</v>
      </c>
      <c r="B4399" s="25" t="n">
        <v>94</v>
      </c>
      <c r="C4399" s="7" t="n">
        <v>0</v>
      </c>
      <c r="D4399" s="7" t="s">
        <v>68</v>
      </c>
      <c r="E4399" s="7" t="n">
        <v>1</v>
      </c>
    </row>
    <row r="4400" spans="1:19">
      <c r="A4400" t="s">
        <v>4</v>
      </c>
      <c r="B4400" s="4" t="s">
        <v>5</v>
      </c>
      <c r="C4400" s="4" t="s">
        <v>13</v>
      </c>
      <c r="D4400" s="4" t="s">
        <v>6</v>
      </c>
      <c r="E4400" s="4" t="s">
        <v>10</v>
      </c>
    </row>
    <row r="4401" spans="1:19">
      <c r="A4401" t="n">
        <v>30376</v>
      </c>
      <c r="B4401" s="25" t="n">
        <v>94</v>
      </c>
      <c r="C4401" s="7" t="n">
        <v>0</v>
      </c>
      <c r="D4401" s="7" t="s">
        <v>68</v>
      </c>
      <c r="E4401" s="7" t="n">
        <v>2</v>
      </c>
    </row>
    <row r="4402" spans="1:19">
      <c r="A4402" t="s">
        <v>4</v>
      </c>
      <c r="B4402" s="4" t="s">
        <v>5</v>
      </c>
      <c r="C4402" s="4" t="s">
        <v>13</v>
      </c>
      <c r="D4402" s="4" t="s">
        <v>6</v>
      </c>
      <c r="E4402" s="4" t="s">
        <v>10</v>
      </c>
    </row>
    <row r="4403" spans="1:19">
      <c r="A4403" t="n">
        <v>30387</v>
      </c>
      <c r="B4403" s="25" t="n">
        <v>94</v>
      </c>
      <c r="C4403" s="7" t="n">
        <v>1</v>
      </c>
      <c r="D4403" s="7" t="s">
        <v>68</v>
      </c>
      <c r="E4403" s="7" t="n">
        <v>4</v>
      </c>
    </row>
    <row r="4404" spans="1:19">
      <c r="A4404" t="s">
        <v>4</v>
      </c>
      <c r="B4404" s="4" t="s">
        <v>5</v>
      </c>
      <c r="C4404" s="4" t="s">
        <v>13</v>
      </c>
    </row>
    <row r="4405" spans="1:19">
      <c r="A4405" t="n">
        <v>30398</v>
      </c>
      <c r="B4405" s="52" t="n">
        <v>45</v>
      </c>
      <c r="C4405" s="7" t="n">
        <v>0</v>
      </c>
    </row>
    <row r="4406" spans="1:19">
      <c r="A4406" t="s">
        <v>4</v>
      </c>
      <c r="B4406" s="4" t="s">
        <v>5</v>
      </c>
      <c r="C4406" s="4" t="s">
        <v>13</v>
      </c>
      <c r="D4406" s="4" t="s">
        <v>13</v>
      </c>
      <c r="E4406" s="4" t="s">
        <v>29</v>
      </c>
      <c r="F4406" s="4" t="s">
        <v>29</v>
      </c>
      <c r="G4406" s="4" t="s">
        <v>29</v>
      </c>
      <c r="H4406" s="4" t="s">
        <v>10</v>
      </c>
    </row>
    <row r="4407" spans="1:19">
      <c r="A4407" t="n">
        <v>30400</v>
      </c>
      <c r="B4407" s="52" t="n">
        <v>45</v>
      </c>
      <c r="C4407" s="7" t="n">
        <v>2</v>
      </c>
      <c r="D4407" s="7" t="n">
        <v>3</v>
      </c>
      <c r="E4407" s="7" t="n">
        <v>-8</v>
      </c>
      <c r="F4407" s="7" t="n">
        <v>14.5</v>
      </c>
      <c r="G4407" s="7" t="n">
        <v>-174.509994506836</v>
      </c>
      <c r="H4407" s="7" t="n">
        <v>0</v>
      </c>
    </row>
    <row r="4408" spans="1:19">
      <c r="A4408" t="s">
        <v>4</v>
      </c>
      <c r="B4408" s="4" t="s">
        <v>5</v>
      </c>
      <c r="C4408" s="4" t="s">
        <v>13</v>
      </c>
      <c r="D4408" s="4" t="s">
        <v>13</v>
      </c>
      <c r="E4408" s="4" t="s">
        <v>29</v>
      </c>
      <c r="F4408" s="4" t="s">
        <v>29</v>
      </c>
      <c r="G4408" s="4" t="s">
        <v>29</v>
      </c>
      <c r="H4408" s="4" t="s">
        <v>10</v>
      </c>
      <c r="I4408" s="4" t="s">
        <v>13</v>
      </c>
    </row>
    <row r="4409" spans="1:19">
      <c r="A4409" t="n">
        <v>30417</v>
      </c>
      <c r="B4409" s="52" t="n">
        <v>45</v>
      </c>
      <c r="C4409" s="7" t="n">
        <v>4</v>
      </c>
      <c r="D4409" s="7" t="n">
        <v>3</v>
      </c>
      <c r="E4409" s="7" t="n">
        <v>2.73000001907349</v>
      </c>
      <c r="F4409" s="7" t="n">
        <v>356.390014648438</v>
      </c>
      <c r="G4409" s="7" t="n">
        <v>0</v>
      </c>
      <c r="H4409" s="7" t="n">
        <v>0</v>
      </c>
      <c r="I4409" s="7" t="n">
        <v>0</v>
      </c>
    </row>
    <row r="4410" spans="1:19">
      <c r="A4410" t="s">
        <v>4</v>
      </c>
      <c r="B4410" s="4" t="s">
        <v>5</v>
      </c>
      <c r="C4410" s="4" t="s">
        <v>13</v>
      </c>
      <c r="D4410" s="4" t="s">
        <v>13</v>
      </c>
      <c r="E4410" s="4" t="s">
        <v>29</v>
      </c>
      <c r="F4410" s="4" t="s">
        <v>10</v>
      </c>
    </row>
    <row r="4411" spans="1:19">
      <c r="A4411" t="n">
        <v>30435</v>
      </c>
      <c r="B4411" s="52" t="n">
        <v>45</v>
      </c>
      <c r="C4411" s="7" t="n">
        <v>5</v>
      </c>
      <c r="D4411" s="7" t="n">
        <v>3</v>
      </c>
      <c r="E4411" s="7" t="n">
        <v>4.40000009536743</v>
      </c>
      <c r="F4411" s="7" t="n">
        <v>0</v>
      </c>
    </row>
    <row r="4412" spans="1:19">
      <c r="A4412" t="s">
        <v>4</v>
      </c>
      <c r="B4412" s="4" t="s">
        <v>5</v>
      </c>
      <c r="C4412" s="4" t="s">
        <v>13</v>
      </c>
      <c r="D4412" s="4" t="s">
        <v>13</v>
      </c>
      <c r="E4412" s="4" t="s">
        <v>29</v>
      </c>
      <c r="F4412" s="4" t="s">
        <v>10</v>
      </c>
    </row>
    <row r="4413" spans="1:19">
      <c r="A4413" t="n">
        <v>30444</v>
      </c>
      <c r="B4413" s="52" t="n">
        <v>45</v>
      </c>
      <c r="C4413" s="7" t="n">
        <v>11</v>
      </c>
      <c r="D4413" s="7" t="n">
        <v>3</v>
      </c>
      <c r="E4413" s="7" t="n">
        <v>38</v>
      </c>
      <c r="F4413" s="7" t="n">
        <v>0</v>
      </c>
    </row>
    <row r="4414" spans="1:19">
      <c r="A4414" t="s">
        <v>4</v>
      </c>
      <c r="B4414" s="4" t="s">
        <v>5</v>
      </c>
      <c r="C4414" s="4" t="s">
        <v>13</v>
      </c>
      <c r="D4414" s="4" t="s">
        <v>13</v>
      </c>
      <c r="E4414" s="4" t="s">
        <v>29</v>
      </c>
      <c r="F4414" s="4" t="s">
        <v>10</v>
      </c>
    </row>
    <row r="4415" spans="1:19">
      <c r="A4415" t="n">
        <v>30453</v>
      </c>
      <c r="B4415" s="52" t="n">
        <v>45</v>
      </c>
      <c r="C4415" s="7" t="n">
        <v>5</v>
      </c>
      <c r="D4415" s="7" t="n">
        <v>3</v>
      </c>
      <c r="E4415" s="7" t="n">
        <v>4.09999990463257</v>
      </c>
      <c r="F4415" s="7" t="n">
        <v>3000</v>
      </c>
    </row>
    <row r="4416" spans="1:19">
      <c r="A4416" t="s">
        <v>4</v>
      </c>
      <c r="B4416" s="4" t="s">
        <v>5</v>
      </c>
      <c r="C4416" s="4" t="s">
        <v>13</v>
      </c>
      <c r="D4416" s="4" t="s">
        <v>10</v>
      </c>
    </row>
    <row r="4417" spans="1:9">
      <c r="A4417" t="n">
        <v>30462</v>
      </c>
      <c r="B4417" s="37" t="n">
        <v>58</v>
      </c>
      <c r="C4417" s="7" t="n">
        <v>255</v>
      </c>
      <c r="D4417" s="7" t="n">
        <v>0</v>
      </c>
    </row>
    <row r="4418" spans="1:9">
      <c r="A4418" t="s">
        <v>4</v>
      </c>
      <c r="B4418" s="4" t="s">
        <v>5</v>
      </c>
      <c r="C4418" s="4" t="s">
        <v>13</v>
      </c>
      <c r="D4418" s="4" t="s">
        <v>10</v>
      </c>
      <c r="E4418" s="4" t="s">
        <v>29</v>
      </c>
      <c r="F4418" s="4" t="s">
        <v>10</v>
      </c>
      <c r="G4418" s="4" t="s">
        <v>9</v>
      </c>
      <c r="H4418" s="4" t="s">
        <v>9</v>
      </c>
      <c r="I4418" s="4" t="s">
        <v>10</v>
      </c>
      <c r="J4418" s="4" t="s">
        <v>10</v>
      </c>
      <c r="K4418" s="4" t="s">
        <v>9</v>
      </c>
      <c r="L4418" s="4" t="s">
        <v>9</v>
      </c>
      <c r="M4418" s="4" t="s">
        <v>9</v>
      </c>
      <c r="N4418" s="4" t="s">
        <v>9</v>
      </c>
      <c r="O4418" s="4" t="s">
        <v>6</v>
      </c>
    </row>
    <row r="4419" spans="1:9">
      <c r="A4419" t="n">
        <v>30466</v>
      </c>
      <c r="B4419" s="16" t="n">
        <v>50</v>
      </c>
      <c r="C4419" s="7" t="n">
        <v>0</v>
      </c>
      <c r="D4419" s="7" t="n">
        <v>5046</v>
      </c>
      <c r="E4419" s="7" t="n">
        <v>1</v>
      </c>
      <c r="F4419" s="7" t="n">
        <v>200</v>
      </c>
      <c r="G4419" s="7" t="n">
        <v>0</v>
      </c>
      <c r="H4419" s="7" t="n">
        <v>0</v>
      </c>
      <c r="I4419" s="7" t="n">
        <v>0</v>
      </c>
      <c r="J4419" s="7" t="n">
        <v>65533</v>
      </c>
      <c r="K4419" s="7" t="n">
        <v>0</v>
      </c>
      <c r="L4419" s="7" t="n">
        <v>0</v>
      </c>
      <c r="M4419" s="7" t="n">
        <v>0</v>
      </c>
      <c r="N4419" s="7" t="n">
        <v>0</v>
      </c>
      <c r="O4419" s="7" t="s">
        <v>12</v>
      </c>
    </row>
    <row r="4420" spans="1:9">
      <c r="A4420" t="s">
        <v>4</v>
      </c>
      <c r="B4420" s="4" t="s">
        <v>5</v>
      </c>
      <c r="C4420" s="4" t="s">
        <v>10</v>
      </c>
    </row>
    <row r="4421" spans="1:9">
      <c r="A4421" t="n">
        <v>30505</v>
      </c>
      <c r="B4421" s="41" t="n">
        <v>16</v>
      </c>
      <c r="C4421" s="7" t="n">
        <v>500</v>
      </c>
    </row>
    <row r="4422" spans="1:9">
      <c r="A4422" t="s">
        <v>4</v>
      </c>
      <c r="B4422" s="4" t="s">
        <v>5</v>
      </c>
      <c r="C4422" s="4" t="s">
        <v>13</v>
      </c>
      <c r="D4422" s="4" t="s">
        <v>10</v>
      </c>
      <c r="E4422" s="4" t="s">
        <v>10</v>
      </c>
      <c r="F4422" s="4" t="s">
        <v>10</v>
      </c>
      <c r="G4422" s="4" t="s">
        <v>10</v>
      </c>
      <c r="H4422" s="4" t="s">
        <v>10</v>
      </c>
      <c r="I4422" s="4" t="s">
        <v>6</v>
      </c>
      <c r="J4422" s="4" t="s">
        <v>29</v>
      </c>
      <c r="K4422" s="4" t="s">
        <v>29</v>
      </c>
      <c r="L4422" s="4" t="s">
        <v>29</v>
      </c>
      <c r="M4422" s="4" t="s">
        <v>9</v>
      </c>
      <c r="N4422" s="4" t="s">
        <v>9</v>
      </c>
      <c r="O4422" s="4" t="s">
        <v>29</v>
      </c>
      <c r="P4422" s="4" t="s">
        <v>29</v>
      </c>
      <c r="Q4422" s="4" t="s">
        <v>29</v>
      </c>
      <c r="R4422" s="4" t="s">
        <v>29</v>
      </c>
      <c r="S4422" s="4" t="s">
        <v>13</v>
      </c>
    </row>
    <row r="4423" spans="1:9">
      <c r="A4423" t="n">
        <v>30508</v>
      </c>
      <c r="B4423" s="14" t="n">
        <v>39</v>
      </c>
      <c r="C4423" s="7" t="n">
        <v>12</v>
      </c>
      <c r="D4423" s="7" t="n">
        <v>65533</v>
      </c>
      <c r="E4423" s="7" t="n">
        <v>204</v>
      </c>
      <c r="F4423" s="7" t="n">
        <v>0</v>
      </c>
      <c r="G4423" s="7" t="n">
        <v>65533</v>
      </c>
      <c r="H4423" s="7" t="n">
        <v>3</v>
      </c>
      <c r="I4423" s="7" t="s">
        <v>12</v>
      </c>
      <c r="J4423" s="7" t="n">
        <v>-8</v>
      </c>
      <c r="K4423" s="7" t="n">
        <v>14.5</v>
      </c>
      <c r="L4423" s="7" t="n">
        <v>-175</v>
      </c>
      <c r="M4423" s="7" t="n">
        <v>0</v>
      </c>
      <c r="N4423" s="7" t="n">
        <v>0</v>
      </c>
      <c r="O4423" s="7" t="n">
        <v>0</v>
      </c>
      <c r="P4423" s="7" t="n">
        <v>1</v>
      </c>
      <c r="Q4423" s="7" t="n">
        <v>1</v>
      </c>
      <c r="R4423" s="7" t="n">
        <v>1</v>
      </c>
      <c r="S4423" s="7" t="n">
        <v>104</v>
      </c>
    </row>
    <row r="4424" spans="1:9">
      <c r="A4424" t="s">
        <v>4</v>
      </c>
      <c r="B4424" s="4" t="s">
        <v>5</v>
      </c>
      <c r="C4424" s="4" t="s">
        <v>10</v>
      </c>
    </row>
    <row r="4425" spans="1:9">
      <c r="A4425" t="n">
        <v>30558</v>
      </c>
      <c r="B4425" s="41" t="n">
        <v>16</v>
      </c>
      <c r="C4425" s="7" t="n">
        <v>1000</v>
      </c>
    </row>
    <row r="4426" spans="1:9">
      <c r="A4426" t="s">
        <v>4</v>
      </c>
      <c r="B4426" s="4" t="s">
        <v>5</v>
      </c>
      <c r="C4426" s="4" t="s">
        <v>13</v>
      </c>
      <c r="D4426" s="4" t="s">
        <v>10</v>
      </c>
      <c r="E4426" s="4" t="s">
        <v>29</v>
      </c>
      <c r="F4426" s="4" t="s">
        <v>10</v>
      </c>
      <c r="G4426" s="4" t="s">
        <v>9</v>
      </c>
      <c r="H4426" s="4" t="s">
        <v>9</v>
      </c>
      <c r="I4426" s="4" t="s">
        <v>10</v>
      </c>
      <c r="J4426" s="4" t="s">
        <v>10</v>
      </c>
      <c r="K4426" s="4" t="s">
        <v>9</v>
      </c>
      <c r="L4426" s="4" t="s">
        <v>9</v>
      </c>
      <c r="M4426" s="4" t="s">
        <v>9</v>
      </c>
      <c r="N4426" s="4" t="s">
        <v>9</v>
      </c>
      <c r="O4426" s="4" t="s">
        <v>6</v>
      </c>
    </row>
    <row r="4427" spans="1:9">
      <c r="A4427" t="n">
        <v>30561</v>
      </c>
      <c r="B4427" s="16" t="n">
        <v>50</v>
      </c>
      <c r="C4427" s="7" t="n">
        <v>0</v>
      </c>
      <c r="D4427" s="7" t="n">
        <v>4482</v>
      </c>
      <c r="E4427" s="7" t="n">
        <v>0.600000023841858</v>
      </c>
      <c r="F4427" s="7" t="n">
        <v>300</v>
      </c>
      <c r="G4427" s="7" t="n">
        <v>0</v>
      </c>
      <c r="H4427" s="7" t="n">
        <v>0</v>
      </c>
      <c r="I4427" s="7" t="n">
        <v>0</v>
      </c>
      <c r="J4427" s="7" t="n">
        <v>65533</v>
      </c>
      <c r="K4427" s="7" t="n">
        <v>0</v>
      </c>
      <c r="L4427" s="7" t="n">
        <v>0</v>
      </c>
      <c r="M4427" s="7" t="n">
        <v>0</v>
      </c>
      <c r="N4427" s="7" t="n">
        <v>0</v>
      </c>
      <c r="O4427" s="7" t="s">
        <v>12</v>
      </c>
    </row>
    <row r="4428" spans="1:9">
      <c r="A4428" t="s">
        <v>4</v>
      </c>
      <c r="B4428" s="4" t="s">
        <v>5</v>
      </c>
      <c r="C4428" s="4" t="s">
        <v>10</v>
      </c>
    </row>
    <row r="4429" spans="1:9">
      <c r="A4429" t="n">
        <v>30600</v>
      </c>
      <c r="B4429" s="41" t="n">
        <v>16</v>
      </c>
      <c r="C4429" s="7" t="n">
        <v>1000</v>
      </c>
    </row>
    <row r="4430" spans="1:9">
      <c r="A4430" t="s">
        <v>4</v>
      </c>
      <c r="B4430" s="4" t="s">
        <v>5</v>
      </c>
      <c r="C4430" s="4" t="s">
        <v>13</v>
      </c>
      <c r="D4430" s="4" t="s">
        <v>10</v>
      </c>
      <c r="E4430" s="4" t="s">
        <v>10</v>
      </c>
    </row>
    <row r="4431" spans="1:9">
      <c r="A4431" t="n">
        <v>30603</v>
      </c>
      <c r="B4431" s="16" t="n">
        <v>50</v>
      </c>
      <c r="C4431" s="7" t="n">
        <v>1</v>
      </c>
      <c r="D4431" s="7" t="n">
        <v>5046</v>
      </c>
      <c r="E4431" s="7" t="n">
        <v>3000</v>
      </c>
    </row>
    <row r="4432" spans="1:9">
      <c r="A4432" t="s">
        <v>4</v>
      </c>
      <c r="B4432" s="4" t="s">
        <v>5</v>
      </c>
      <c r="C4432" s="4" t="s">
        <v>13</v>
      </c>
      <c r="D4432" s="4" t="s">
        <v>10</v>
      </c>
      <c r="E4432" s="4" t="s">
        <v>10</v>
      </c>
    </row>
    <row r="4433" spans="1:19">
      <c r="A4433" t="n">
        <v>30609</v>
      </c>
      <c r="B4433" s="16" t="n">
        <v>50</v>
      </c>
      <c r="C4433" s="7" t="n">
        <v>1</v>
      </c>
      <c r="D4433" s="7" t="n">
        <v>4482</v>
      </c>
      <c r="E4433" s="7" t="n">
        <v>2500</v>
      </c>
    </row>
    <row r="4434" spans="1:19">
      <c r="A4434" t="s">
        <v>4</v>
      </c>
      <c r="B4434" s="4" t="s">
        <v>5</v>
      </c>
      <c r="C4434" s="4" t="s">
        <v>10</v>
      </c>
    </row>
    <row r="4435" spans="1:19">
      <c r="A4435" t="n">
        <v>30615</v>
      </c>
      <c r="B4435" s="41" t="n">
        <v>16</v>
      </c>
      <c r="C4435" s="7" t="n">
        <v>2500</v>
      </c>
    </row>
    <row r="4436" spans="1:19">
      <c r="A4436" t="s">
        <v>4</v>
      </c>
      <c r="B4436" s="4" t="s">
        <v>5</v>
      </c>
      <c r="C4436" s="4" t="s">
        <v>13</v>
      </c>
      <c r="D4436" s="4" t="s">
        <v>13</v>
      </c>
      <c r="E4436" s="4" t="s">
        <v>29</v>
      </c>
      <c r="F4436" s="4" t="s">
        <v>10</v>
      </c>
    </row>
    <row r="4437" spans="1:19">
      <c r="A4437" t="n">
        <v>30618</v>
      </c>
      <c r="B4437" s="52" t="n">
        <v>45</v>
      </c>
      <c r="C4437" s="7" t="n">
        <v>5</v>
      </c>
      <c r="D4437" s="7" t="n">
        <v>3</v>
      </c>
      <c r="E4437" s="7" t="n">
        <v>7.90000009536743</v>
      </c>
      <c r="F4437" s="7" t="n">
        <v>6500</v>
      </c>
    </row>
    <row r="4438" spans="1:19">
      <c r="A4438" t="s">
        <v>4</v>
      </c>
      <c r="B4438" s="4" t="s">
        <v>5</v>
      </c>
      <c r="C4438" s="4" t="s">
        <v>29</v>
      </c>
    </row>
    <row r="4439" spans="1:19">
      <c r="A4439" t="n">
        <v>30627</v>
      </c>
      <c r="B4439" s="82" t="n">
        <v>68</v>
      </c>
      <c r="C4439" s="7" t="n">
        <v>0.5</v>
      </c>
    </row>
    <row r="4440" spans="1:19">
      <c r="A4440" t="s">
        <v>4</v>
      </c>
      <c r="B4440" s="4" t="s">
        <v>5</v>
      </c>
      <c r="C4440" s="4" t="s">
        <v>6</v>
      </c>
      <c r="D4440" s="4" t="s">
        <v>6</v>
      </c>
    </row>
    <row r="4441" spans="1:19">
      <c r="A4441" t="n">
        <v>30632</v>
      </c>
      <c r="B4441" s="22" t="n">
        <v>70</v>
      </c>
      <c r="C4441" s="7" t="s">
        <v>68</v>
      </c>
      <c r="D4441" s="7" t="s">
        <v>245</v>
      </c>
    </row>
    <row r="4442" spans="1:19">
      <c r="A4442" t="s">
        <v>4</v>
      </c>
      <c r="B4442" s="4" t="s">
        <v>5</v>
      </c>
      <c r="C4442" s="4" t="s">
        <v>13</v>
      </c>
      <c r="D4442" s="4" t="s">
        <v>10</v>
      </c>
      <c r="E4442" s="4" t="s">
        <v>10</v>
      </c>
      <c r="F4442" s="4" t="s">
        <v>10</v>
      </c>
      <c r="G4442" s="4" t="s">
        <v>10</v>
      </c>
      <c r="H4442" s="4" t="s">
        <v>10</v>
      </c>
      <c r="I4442" s="4" t="s">
        <v>6</v>
      </c>
      <c r="J4442" s="4" t="s">
        <v>29</v>
      </c>
      <c r="K4442" s="4" t="s">
        <v>29</v>
      </c>
      <c r="L4442" s="4" t="s">
        <v>29</v>
      </c>
      <c r="M4442" s="4" t="s">
        <v>9</v>
      </c>
      <c r="N4442" s="4" t="s">
        <v>9</v>
      </c>
      <c r="O4442" s="4" t="s">
        <v>29</v>
      </c>
      <c r="P4442" s="4" t="s">
        <v>29</v>
      </c>
      <c r="Q4442" s="4" t="s">
        <v>29</v>
      </c>
      <c r="R4442" s="4" t="s">
        <v>29</v>
      </c>
      <c r="S4442" s="4" t="s">
        <v>13</v>
      </c>
    </row>
    <row r="4443" spans="1:19">
      <c r="A4443" t="n">
        <v>30646</v>
      </c>
      <c r="B4443" s="14" t="n">
        <v>39</v>
      </c>
      <c r="C4443" s="7" t="n">
        <v>12</v>
      </c>
      <c r="D4443" s="7" t="n">
        <v>65533</v>
      </c>
      <c r="E4443" s="7" t="n">
        <v>205</v>
      </c>
      <c r="F4443" s="7" t="n">
        <v>0</v>
      </c>
      <c r="G4443" s="7" t="n">
        <v>65533</v>
      </c>
      <c r="H4443" s="7" t="n">
        <v>3</v>
      </c>
      <c r="I4443" s="7" t="s">
        <v>12</v>
      </c>
      <c r="J4443" s="7" t="n">
        <v>-8</v>
      </c>
      <c r="K4443" s="7" t="n">
        <v>12</v>
      </c>
      <c r="L4443" s="7" t="n">
        <v>-175</v>
      </c>
      <c r="M4443" s="7" t="n">
        <v>0</v>
      </c>
      <c r="N4443" s="7" t="n">
        <v>0</v>
      </c>
      <c r="O4443" s="7" t="n">
        <v>0</v>
      </c>
      <c r="P4443" s="7" t="n">
        <v>1</v>
      </c>
      <c r="Q4443" s="7" t="n">
        <v>1</v>
      </c>
      <c r="R4443" s="7" t="n">
        <v>1</v>
      </c>
      <c r="S4443" s="7" t="n">
        <v>105</v>
      </c>
    </row>
    <row r="4444" spans="1:19">
      <c r="A4444" t="s">
        <v>4</v>
      </c>
      <c r="B4444" s="4" t="s">
        <v>5</v>
      </c>
      <c r="C4444" s="4" t="s">
        <v>13</v>
      </c>
      <c r="D4444" s="4" t="s">
        <v>10</v>
      </c>
      <c r="E4444" s="4" t="s">
        <v>29</v>
      </c>
      <c r="F4444" s="4" t="s">
        <v>10</v>
      </c>
      <c r="G4444" s="4" t="s">
        <v>9</v>
      </c>
      <c r="H4444" s="4" t="s">
        <v>9</v>
      </c>
      <c r="I4444" s="4" t="s">
        <v>10</v>
      </c>
      <c r="J4444" s="4" t="s">
        <v>10</v>
      </c>
      <c r="K4444" s="4" t="s">
        <v>9</v>
      </c>
      <c r="L4444" s="4" t="s">
        <v>9</v>
      </c>
      <c r="M4444" s="4" t="s">
        <v>9</v>
      </c>
      <c r="N4444" s="4" t="s">
        <v>9</v>
      </c>
      <c r="O4444" s="4" t="s">
        <v>6</v>
      </c>
    </row>
    <row r="4445" spans="1:19">
      <c r="A4445" t="n">
        <v>30696</v>
      </c>
      <c r="B4445" s="16" t="n">
        <v>50</v>
      </c>
      <c r="C4445" s="7" t="n">
        <v>0</v>
      </c>
      <c r="D4445" s="7" t="n">
        <v>4538</v>
      </c>
      <c r="E4445" s="7" t="n">
        <v>0.600000023841858</v>
      </c>
      <c r="F4445" s="7" t="n">
        <v>1000</v>
      </c>
      <c r="G4445" s="7" t="n">
        <v>0</v>
      </c>
      <c r="H4445" s="7" t="n">
        <v>-1069547520</v>
      </c>
      <c r="I4445" s="7" t="n">
        <v>0</v>
      </c>
      <c r="J4445" s="7" t="n">
        <v>65533</v>
      </c>
      <c r="K4445" s="7" t="n">
        <v>0</v>
      </c>
      <c r="L4445" s="7" t="n">
        <v>0</v>
      </c>
      <c r="M4445" s="7" t="n">
        <v>0</v>
      </c>
      <c r="N4445" s="7" t="n">
        <v>0</v>
      </c>
      <c r="O4445" s="7" t="s">
        <v>12</v>
      </c>
    </row>
    <row r="4446" spans="1:19">
      <c r="A4446" t="s">
        <v>4</v>
      </c>
      <c r="B4446" s="4" t="s">
        <v>5</v>
      </c>
      <c r="C4446" s="4" t="s">
        <v>13</v>
      </c>
      <c r="D4446" s="4" t="s">
        <v>29</v>
      </c>
      <c r="E4446" s="4" t="s">
        <v>29</v>
      </c>
      <c r="F4446" s="4" t="s">
        <v>29</v>
      </c>
    </row>
    <row r="4447" spans="1:19">
      <c r="A4447" t="n">
        <v>30735</v>
      </c>
      <c r="B4447" s="52" t="n">
        <v>45</v>
      </c>
      <c r="C4447" s="7" t="n">
        <v>9</v>
      </c>
      <c r="D4447" s="7" t="n">
        <v>0.00999999977648258</v>
      </c>
      <c r="E4447" s="7" t="n">
        <v>0.00999999977648258</v>
      </c>
      <c r="F4447" s="7" t="n">
        <v>10</v>
      </c>
    </row>
    <row r="4448" spans="1:19">
      <c r="A4448" t="s">
        <v>4</v>
      </c>
      <c r="B4448" s="4" t="s">
        <v>5</v>
      </c>
      <c r="C4448" s="4" t="s">
        <v>10</v>
      </c>
    </row>
    <row r="4449" spans="1:19">
      <c r="A4449" t="n">
        <v>30749</v>
      </c>
      <c r="B4449" s="41" t="n">
        <v>16</v>
      </c>
      <c r="C4449" s="7" t="n">
        <v>2000</v>
      </c>
    </row>
    <row r="4450" spans="1:19">
      <c r="A4450" t="s">
        <v>4</v>
      </c>
      <c r="B4450" s="4" t="s">
        <v>5</v>
      </c>
      <c r="C4450" s="4" t="s">
        <v>13</v>
      </c>
      <c r="D4450" s="4" t="s">
        <v>29</v>
      </c>
      <c r="E4450" s="4" t="s">
        <v>29</v>
      </c>
      <c r="F4450" s="4" t="s">
        <v>29</v>
      </c>
    </row>
    <row r="4451" spans="1:19">
      <c r="A4451" t="n">
        <v>30752</v>
      </c>
      <c r="B4451" s="52" t="n">
        <v>45</v>
      </c>
      <c r="C4451" s="7" t="n">
        <v>9</v>
      </c>
      <c r="D4451" s="7" t="n">
        <v>0.0199999995529652</v>
      </c>
      <c r="E4451" s="7" t="n">
        <v>0.0199999995529652</v>
      </c>
      <c r="F4451" s="7" t="n">
        <v>0.5</v>
      </c>
    </row>
    <row r="4452" spans="1:19">
      <c r="A4452" t="s">
        <v>4</v>
      </c>
      <c r="B4452" s="4" t="s">
        <v>5</v>
      </c>
      <c r="C4452" s="4" t="s">
        <v>13</v>
      </c>
      <c r="D4452" s="4" t="s">
        <v>10</v>
      </c>
      <c r="E4452" s="4" t="s">
        <v>10</v>
      </c>
    </row>
    <row r="4453" spans="1:19">
      <c r="A4453" t="n">
        <v>30766</v>
      </c>
      <c r="B4453" s="16" t="n">
        <v>50</v>
      </c>
      <c r="C4453" s="7" t="n">
        <v>1</v>
      </c>
      <c r="D4453" s="7" t="n">
        <v>4538</v>
      </c>
      <c r="E4453" s="7" t="n">
        <v>1000</v>
      </c>
    </row>
    <row r="4454" spans="1:19">
      <c r="A4454" t="s">
        <v>4</v>
      </c>
      <c r="B4454" s="4" t="s">
        <v>5</v>
      </c>
      <c r="C4454" s="4" t="s">
        <v>10</v>
      </c>
    </row>
    <row r="4455" spans="1:19">
      <c r="A4455" t="n">
        <v>30772</v>
      </c>
      <c r="B4455" s="41" t="n">
        <v>16</v>
      </c>
      <c r="C4455" s="7" t="n">
        <v>1000</v>
      </c>
    </row>
    <row r="4456" spans="1:19">
      <c r="A4456" t="s">
        <v>4</v>
      </c>
      <c r="B4456" s="4" t="s">
        <v>5</v>
      </c>
      <c r="C4456" s="4" t="s">
        <v>29</v>
      </c>
    </row>
    <row r="4457" spans="1:19">
      <c r="A4457" t="n">
        <v>30775</v>
      </c>
      <c r="B4457" s="82" t="n">
        <v>68</v>
      </c>
      <c r="C4457" s="7" t="n">
        <v>1</v>
      </c>
    </row>
    <row r="4458" spans="1:19">
      <c r="A4458" t="s">
        <v>4</v>
      </c>
      <c r="B4458" s="4" t="s">
        <v>5</v>
      </c>
      <c r="C4458" s="4" t="s">
        <v>13</v>
      </c>
      <c r="D4458" s="4" t="s">
        <v>10</v>
      </c>
    </row>
    <row r="4459" spans="1:19">
      <c r="A4459" t="n">
        <v>30780</v>
      </c>
      <c r="B4459" s="52" t="n">
        <v>45</v>
      </c>
      <c r="C4459" s="7" t="n">
        <v>7</v>
      </c>
      <c r="D4459" s="7" t="n">
        <v>255</v>
      </c>
    </row>
    <row r="4460" spans="1:19">
      <c r="A4460" t="s">
        <v>4</v>
      </c>
      <c r="B4460" s="4" t="s">
        <v>5</v>
      </c>
      <c r="C4460" s="4" t="s">
        <v>13</v>
      </c>
      <c r="D4460" s="4" t="s">
        <v>10</v>
      </c>
      <c r="E4460" s="4" t="s">
        <v>10</v>
      </c>
      <c r="F4460" s="4" t="s">
        <v>9</v>
      </c>
    </row>
    <row r="4461" spans="1:19">
      <c r="A4461" t="n">
        <v>30784</v>
      </c>
      <c r="B4461" s="81" t="n">
        <v>84</v>
      </c>
      <c r="C4461" s="7" t="n">
        <v>1</v>
      </c>
      <c r="D4461" s="7" t="n">
        <v>0</v>
      </c>
      <c r="E4461" s="7" t="n">
        <v>500</v>
      </c>
      <c r="F4461" s="7" t="n">
        <v>0</v>
      </c>
    </row>
    <row r="4462" spans="1:19">
      <c r="A4462" t="s">
        <v>4</v>
      </c>
      <c r="B4462" s="4" t="s">
        <v>5</v>
      </c>
      <c r="C4462" s="4" t="s">
        <v>13</v>
      </c>
      <c r="D4462" s="4" t="s">
        <v>10</v>
      </c>
      <c r="E4462" s="4" t="s">
        <v>29</v>
      </c>
    </row>
    <row r="4463" spans="1:19">
      <c r="A4463" t="n">
        <v>30794</v>
      </c>
      <c r="B4463" s="37" t="n">
        <v>58</v>
      </c>
      <c r="C4463" s="7" t="n">
        <v>101</v>
      </c>
      <c r="D4463" s="7" t="n">
        <v>500</v>
      </c>
      <c r="E4463" s="7" t="n">
        <v>1</v>
      </c>
    </row>
    <row r="4464" spans="1:19">
      <c r="A4464" t="s">
        <v>4</v>
      </c>
      <c r="B4464" s="4" t="s">
        <v>5</v>
      </c>
      <c r="C4464" s="4" t="s">
        <v>13</v>
      </c>
      <c r="D4464" s="4" t="s">
        <v>10</v>
      </c>
    </row>
    <row r="4465" spans="1:6">
      <c r="A4465" t="n">
        <v>30802</v>
      </c>
      <c r="B4465" s="37" t="n">
        <v>58</v>
      </c>
      <c r="C4465" s="7" t="n">
        <v>254</v>
      </c>
      <c r="D4465" s="7" t="n">
        <v>0</v>
      </c>
    </row>
    <row r="4466" spans="1:6">
      <c r="A4466" t="s">
        <v>4</v>
      </c>
      <c r="B4466" s="4" t="s">
        <v>5</v>
      </c>
      <c r="C4466" s="4" t="s">
        <v>13</v>
      </c>
      <c r="D4466" s="4" t="s">
        <v>10</v>
      </c>
      <c r="E4466" s="4" t="s">
        <v>13</v>
      </c>
    </row>
    <row r="4467" spans="1:6">
      <c r="A4467" t="n">
        <v>30806</v>
      </c>
      <c r="B4467" s="14" t="n">
        <v>39</v>
      </c>
      <c r="C4467" s="7" t="n">
        <v>13</v>
      </c>
      <c r="D4467" s="7" t="n">
        <v>65533</v>
      </c>
      <c r="E4467" s="7" t="n">
        <v>103</v>
      </c>
    </row>
    <row r="4468" spans="1:6">
      <c r="A4468" t="s">
        <v>4</v>
      </c>
      <c r="B4468" s="4" t="s">
        <v>5</v>
      </c>
      <c r="C4468" s="4" t="s">
        <v>13</v>
      </c>
      <c r="D4468" s="4" t="s">
        <v>10</v>
      </c>
      <c r="E4468" s="4" t="s">
        <v>10</v>
      </c>
    </row>
    <row r="4469" spans="1:6">
      <c r="A4469" t="n">
        <v>30811</v>
      </c>
      <c r="B4469" s="16" t="n">
        <v>50</v>
      </c>
      <c r="C4469" s="7" t="n">
        <v>1</v>
      </c>
      <c r="D4469" s="7" t="n">
        <v>8120</v>
      </c>
      <c r="E4469" s="7" t="n">
        <v>1000</v>
      </c>
    </row>
    <row r="4470" spans="1:6">
      <c r="A4470" t="s">
        <v>4</v>
      </c>
      <c r="B4470" s="4" t="s">
        <v>5</v>
      </c>
      <c r="C4470" s="4" t="s">
        <v>13</v>
      </c>
      <c r="D4470" s="4" t="s">
        <v>10</v>
      </c>
    </row>
    <row r="4471" spans="1:6">
      <c r="A4471" t="n">
        <v>30817</v>
      </c>
      <c r="B4471" s="37" t="n">
        <v>58</v>
      </c>
      <c r="C4471" s="7" t="n">
        <v>255</v>
      </c>
      <c r="D4471" s="7" t="n">
        <v>0</v>
      </c>
    </row>
    <row r="4472" spans="1:6">
      <c r="A4472" t="s">
        <v>4</v>
      </c>
      <c r="B4472" s="4" t="s">
        <v>5</v>
      </c>
      <c r="C4472" s="4" t="s">
        <v>10</v>
      </c>
    </row>
    <row r="4473" spans="1:6">
      <c r="A4473" t="n">
        <v>30821</v>
      </c>
      <c r="B4473" s="41" t="n">
        <v>16</v>
      </c>
      <c r="C4473" s="7" t="n">
        <v>2000</v>
      </c>
    </row>
    <row r="4474" spans="1:6">
      <c r="A4474" t="s">
        <v>4</v>
      </c>
      <c r="B4474" s="4" t="s">
        <v>5</v>
      </c>
      <c r="C4474" s="4" t="s">
        <v>13</v>
      </c>
      <c r="D4474" s="4" t="s">
        <v>10</v>
      </c>
      <c r="E4474" s="4" t="s">
        <v>29</v>
      </c>
    </row>
    <row r="4475" spans="1:6">
      <c r="A4475" t="n">
        <v>30824</v>
      </c>
      <c r="B4475" s="37" t="n">
        <v>58</v>
      </c>
      <c r="C4475" s="7" t="n">
        <v>101</v>
      </c>
      <c r="D4475" s="7" t="n">
        <v>300</v>
      </c>
      <c r="E4475" s="7" t="n">
        <v>1</v>
      </c>
    </row>
    <row r="4476" spans="1:6">
      <c r="A4476" t="s">
        <v>4</v>
      </c>
      <c r="B4476" s="4" t="s">
        <v>5</v>
      </c>
      <c r="C4476" s="4" t="s">
        <v>13</v>
      </c>
      <c r="D4476" s="4" t="s">
        <v>10</v>
      </c>
    </row>
    <row r="4477" spans="1:6">
      <c r="A4477" t="n">
        <v>30832</v>
      </c>
      <c r="B4477" s="37" t="n">
        <v>58</v>
      </c>
      <c r="C4477" s="7" t="n">
        <v>254</v>
      </c>
      <c r="D4477" s="7" t="n">
        <v>0</v>
      </c>
    </row>
    <row r="4478" spans="1:6">
      <c r="A4478" t="s">
        <v>4</v>
      </c>
      <c r="B4478" s="4" t="s">
        <v>5</v>
      </c>
      <c r="C4478" s="4" t="s">
        <v>13</v>
      </c>
    </row>
    <row r="4479" spans="1:6">
      <c r="A4479" t="n">
        <v>30836</v>
      </c>
      <c r="B4479" s="52" t="n">
        <v>45</v>
      </c>
      <c r="C4479" s="7" t="n">
        <v>0</v>
      </c>
    </row>
    <row r="4480" spans="1:6">
      <c r="A4480" t="s">
        <v>4</v>
      </c>
      <c r="B4480" s="4" t="s">
        <v>5</v>
      </c>
      <c r="C4480" s="4" t="s">
        <v>13</v>
      </c>
      <c r="D4480" s="4" t="s">
        <v>13</v>
      </c>
      <c r="E4480" s="4" t="s">
        <v>29</v>
      </c>
      <c r="F4480" s="4" t="s">
        <v>29</v>
      </c>
      <c r="G4480" s="4" t="s">
        <v>29</v>
      </c>
      <c r="H4480" s="4" t="s">
        <v>10</v>
      </c>
    </row>
    <row r="4481" spans="1:8">
      <c r="A4481" t="n">
        <v>30838</v>
      </c>
      <c r="B4481" s="52" t="n">
        <v>45</v>
      </c>
      <c r="C4481" s="7" t="n">
        <v>2</v>
      </c>
      <c r="D4481" s="7" t="n">
        <v>3</v>
      </c>
      <c r="E4481" s="7" t="n">
        <v>-8.0600004196167</v>
      </c>
      <c r="F4481" s="7" t="n">
        <v>12.8599996566772</v>
      </c>
      <c r="G4481" s="7" t="n">
        <v>-172.580001831055</v>
      </c>
      <c r="H4481" s="7" t="n">
        <v>0</v>
      </c>
    </row>
    <row r="4482" spans="1:8">
      <c r="A4482" t="s">
        <v>4</v>
      </c>
      <c r="B4482" s="4" t="s">
        <v>5</v>
      </c>
      <c r="C4482" s="4" t="s">
        <v>13</v>
      </c>
      <c r="D4482" s="4" t="s">
        <v>13</v>
      </c>
      <c r="E4482" s="4" t="s">
        <v>29</v>
      </c>
      <c r="F4482" s="4" t="s">
        <v>29</v>
      </c>
      <c r="G4482" s="4" t="s">
        <v>29</v>
      </c>
      <c r="H4482" s="4" t="s">
        <v>10</v>
      </c>
      <c r="I4482" s="4" t="s">
        <v>13</v>
      </c>
    </row>
    <row r="4483" spans="1:8">
      <c r="A4483" t="n">
        <v>30855</v>
      </c>
      <c r="B4483" s="52" t="n">
        <v>45</v>
      </c>
      <c r="C4483" s="7" t="n">
        <v>4</v>
      </c>
      <c r="D4483" s="7" t="n">
        <v>3</v>
      </c>
      <c r="E4483" s="7" t="n">
        <v>351.709991455078</v>
      </c>
      <c r="F4483" s="7" t="n">
        <v>204.550003051758</v>
      </c>
      <c r="G4483" s="7" t="n">
        <v>0</v>
      </c>
      <c r="H4483" s="7" t="n">
        <v>0</v>
      </c>
      <c r="I4483" s="7" t="n">
        <v>0</v>
      </c>
    </row>
    <row r="4484" spans="1:8">
      <c r="A4484" t="s">
        <v>4</v>
      </c>
      <c r="B4484" s="4" t="s">
        <v>5</v>
      </c>
      <c r="C4484" s="4" t="s">
        <v>13</v>
      </c>
      <c r="D4484" s="4" t="s">
        <v>13</v>
      </c>
      <c r="E4484" s="4" t="s">
        <v>29</v>
      </c>
      <c r="F4484" s="4" t="s">
        <v>10</v>
      </c>
    </row>
    <row r="4485" spans="1:8">
      <c r="A4485" t="n">
        <v>30873</v>
      </c>
      <c r="B4485" s="52" t="n">
        <v>45</v>
      </c>
      <c r="C4485" s="7" t="n">
        <v>5</v>
      </c>
      <c r="D4485" s="7" t="n">
        <v>3</v>
      </c>
      <c r="E4485" s="7" t="n">
        <v>3.29999995231628</v>
      </c>
      <c r="F4485" s="7" t="n">
        <v>0</v>
      </c>
    </row>
    <row r="4486" spans="1:8">
      <c r="A4486" t="s">
        <v>4</v>
      </c>
      <c r="B4486" s="4" t="s">
        <v>5</v>
      </c>
      <c r="C4486" s="4" t="s">
        <v>13</v>
      </c>
      <c r="D4486" s="4" t="s">
        <v>13</v>
      </c>
      <c r="E4486" s="4" t="s">
        <v>29</v>
      </c>
      <c r="F4486" s="4" t="s">
        <v>10</v>
      </c>
    </row>
    <row r="4487" spans="1:8">
      <c r="A4487" t="n">
        <v>30882</v>
      </c>
      <c r="B4487" s="52" t="n">
        <v>45</v>
      </c>
      <c r="C4487" s="7" t="n">
        <v>11</v>
      </c>
      <c r="D4487" s="7" t="n">
        <v>3</v>
      </c>
      <c r="E4487" s="7" t="n">
        <v>38</v>
      </c>
      <c r="F4487" s="7" t="n">
        <v>0</v>
      </c>
    </row>
    <row r="4488" spans="1:8">
      <c r="A4488" t="s">
        <v>4</v>
      </c>
      <c r="B4488" s="4" t="s">
        <v>5</v>
      </c>
      <c r="C4488" s="4" t="s">
        <v>13</v>
      </c>
      <c r="D4488" s="4" t="s">
        <v>10</v>
      </c>
    </row>
    <row r="4489" spans="1:8">
      <c r="A4489" t="n">
        <v>30891</v>
      </c>
      <c r="B4489" s="37" t="n">
        <v>58</v>
      </c>
      <c r="C4489" s="7" t="n">
        <v>255</v>
      </c>
      <c r="D4489" s="7" t="n">
        <v>0</v>
      </c>
    </row>
    <row r="4490" spans="1:8">
      <c r="A4490" t="s">
        <v>4</v>
      </c>
      <c r="B4490" s="4" t="s">
        <v>5</v>
      </c>
      <c r="C4490" s="4" t="s">
        <v>13</v>
      </c>
      <c r="D4490" s="4" t="s">
        <v>10</v>
      </c>
      <c r="E4490" s="4" t="s">
        <v>6</v>
      </c>
    </row>
    <row r="4491" spans="1:8">
      <c r="A4491" t="n">
        <v>30895</v>
      </c>
      <c r="B4491" s="53" t="n">
        <v>51</v>
      </c>
      <c r="C4491" s="7" t="n">
        <v>4</v>
      </c>
      <c r="D4491" s="7" t="n">
        <v>7032</v>
      </c>
      <c r="E4491" s="7" t="s">
        <v>109</v>
      </c>
    </row>
    <row r="4492" spans="1:8">
      <c r="A4492" t="s">
        <v>4</v>
      </c>
      <c r="B4492" s="4" t="s">
        <v>5</v>
      </c>
      <c r="C4492" s="4" t="s">
        <v>10</v>
      </c>
    </row>
    <row r="4493" spans="1:8">
      <c r="A4493" t="n">
        <v>30908</v>
      </c>
      <c r="B4493" s="41" t="n">
        <v>16</v>
      </c>
      <c r="C4493" s="7" t="n">
        <v>0</v>
      </c>
    </row>
    <row r="4494" spans="1:8">
      <c r="A4494" t="s">
        <v>4</v>
      </c>
      <c r="B4494" s="4" t="s">
        <v>5</v>
      </c>
      <c r="C4494" s="4" t="s">
        <v>10</v>
      </c>
      <c r="D4494" s="4" t="s">
        <v>77</v>
      </c>
      <c r="E4494" s="4" t="s">
        <v>13</v>
      </c>
      <c r="F4494" s="4" t="s">
        <v>13</v>
      </c>
    </row>
    <row r="4495" spans="1:8">
      <c r="A4495" t="n">
        <v>30911</v>
      </c>
      <c r="B4495" s="54" t="n">
        <v>26</v>
      </c>
      <c r="C4495" s="7" t="n">
        <v>7032</v>
      </c>
      <c r="D4495" s="7" t="s">
        <v>290</v>
      </c>
      <c r="E4495" s="7" t="n">
        <v>2</v>
      </c>
      <c r="F4495" s="7" t="n">
        <v>0</v>
      </c>
    </row>
    <row r="4496" spans="1:8">
      <c r="A4496" t="s">
        <v>4</v>
      </c>
      <c r="B4496" s="4" t="s">
        <v>5</v>
      </c>
    </row>
    <row r="4497" spans="1:9">
      <c r="A4497" t="n">
        <v>30935</v>
      </c>
      <c r="B4497" s="34" t="n">
        <v>28</v>
      </c>
    </row>
    <row r="4498" spans="1:9">
      <c r="A4498" t="s">
        <v>4</v>
      </c>
      <c r="B4498" s="4" t="s">
        <v>5</v>
      </c>
      <c r="C4498" s="4" t="s">
        <v>13</v>
      </c>
      <c r="D4498" s="4" t="s">
        <v>10</v>
      </c>
      <c r="E4498" s="4" t="s">
        <v>6</v>
      </c>
    </row>
    <row r="4499" spans="1:9">
      <c r="A4499" t="n">
        <v>30936</v>
      </c>
      <c r="B4499" s="53" t="n">
        <v>51</v>
      </c>
      <c r="C4499" s="7" t="n">
        <v>4</v>
      </c>
      <c r="D4499" s="7" t="n">
        <v>3</v>
      </c>
      <c r="E4499" s="7" t="s">
        <v>266</v>
      </c>
    </row>
    <row r="4500" spans="1:9">
      <c r="A4500" t="s">
        <v>4</v>
      </c>
      <c r="B4500" s="4" t="s">
        <v>5</v>
      </c>
      <c r="C4500" s="4" t="s">
        <v>10</v>
      </c>
    </row>
    <row r="4501" spans="1:9">
      <c r="A4501" t="n">
        <v>30949</v>
      </c>
      <c r="B4501" s="41" t="n">
        <v>16</v>
      </c>
      <c r="C4501" s="7" t="n">
        <v>0</v>
      </c>
    </row>
    <row r="4502" spans="1:9">
      <c r="A4502" t="s">
        <v>4</v>
      </c>
      <c r="B4502" s="4" t="s">
        <v>5</v>
      </c>
      <c r="C4502" s="4" t="s">
        <v>10</v>
      </c>
      <c r="D4502" s="4" t="s">
        <v>77</v>
      </c>
      <c r="E4502" s="4" t="s">
        <v>13</v>
      </c>
      <c r="F4502" s="4" t="s">
        <v>13</v>
      </c>
    </row>
    <row r="4503" spans="1:9">
      <c r="A4503" t="n">
        <v>30952</v>
      </c>
      <c r="B4503" s="54" t="n">
        <v>26</v>
      </c>
      <c r="C4503" s="7" t="n">
        <v>3</v>
      </c>
      <c r="D4503" s="7" t="s">
        <v>291</v>
      </c>
      <c r="E4503" s="7" t="n">
        <v>2</v>
      </c>
      <c r="F4503" s="7" t="n">
        <v>0</v>
      </c>
    </row>
    <row r="4504" spans="1:9">
      <c r="A4504" t="s">
        <v>4</v>
      </c>
      <c r="B4504" s="4" t="s">
        <v>5</v>
      </c>
    </row>
    <row r="4505" spans="1:9">
      <c r="A4505" t="n">
        <v>30992</v>
      </c>
      <c r="B4505" s="34" t="n">
        <v>28</v>
      </c>
    </row>
    <row r="4506" spans="1:9">
      <c r="A4506" t="s">
        <v>4</v>
      </c>
      <c r="B4506" s="4" t="s">
        <v>5</v>
      </c>
      <c r="C4506" s="4" t="s">
        <v>10</v>
      </c>
      <c r="D4506" s="4" t="s">
        <v>13</v>
      </c>
      <c r="E4506" s="4" t="s">
        <v>13</v>
      </c>
      <c r="F4506" s="4" t="s">
        <v>6</v>
      </c>
    </row>
    <row r="4507" spans="1:9">
      <c r="A4507" t="n">
        <v>30993</v>
      </c>
      <c r="B4507" s="27" t="n">
        <v>20</v>
      </c>
      <c r="C4507" s="7" t="n">
        <v>0</v>
      </c>
      <c r="D4507" s="7" t="n">
        <v>2</v>
      </c>
      <c r="E4507" s="7" t="n">
        <v>10</v>
      </c>
      <c r="F4507" s="7" t="s">
        <v>195</v>
      </c>
    </row>
    <row r="4508" spans="1:9">
      <c r="A4508" t="s">
        <v>4</v>
      </c>
      <c r="B4508" s="4" t="s">
        <v>5</v>
      </c>
      <c r="C4508" s="4" t="s">
        <v>13</v>
      </c>
      <c r="D4508" s="4" t="s">
        <v>10</v>
      </c>
      <c r="E4508" s="4" t="s">
        <v>6</v>
      </c>
    </row>
    <row r="4509" spans="1:9">
      <c r="A4509" t="n">
        <v>31014</v>
      </c>
      <c r="B4509" s="53" t="n">
        <v>51</v>
      </c>
      <c r="C4509" s="7" t="n">
        <v>4</v>
      </c>
      <c r="D4509" s="7" t="n">
        <v>0</v>
      </c>
      <c r="E4509" s="7" t="s">
        <v>98</v>
      </c>
    </row>
    <row r="4510" spans="1:9">
      <c r="A4510" t="s">
        <v>4</v>
      </c>
      <c r="B4510" s="4" t="s">
        <v>5</v>
      </c>
      <c r="C4510" s="4" t="s">
        <v>10</v>
      </c>
    </row>
    <row r="4511" spans="1:9">
      <c r="A4511" t="n">
        <v>31027</v>
      </c>
      <c r="B4511" s="41" t="n">
        <v>16</v>
      </c>
      <c r="C4511" s="7" t="n">
        <v>0</v>
      </c>
    </row>
    <row r="4512" spans="1:9">
      <c r="A4512" t="s">
        <v>4</v>
      </c>
      <c r="B4512" s="4" t="s">
        <v>5</v>
      </c>
      <c r="C4512" s="4" t="s">
        <v>10</v>
      </c>
      <c r="D4512" s="4" t="s">
        <v>77</v>
      </c>
      <c r="E4512" s="4" t="s">
        <v>13</v>
      </c>
      <c r="F4512" s="4" t="s">
        <v>13</v>
      </c>
    </row>
    <row r="4513" spans="1:6">
      <c r="A4513" t="n">
        <v>31030</v>
      </c>
      <c r="B4513" s="54" t="n">
        <v>26</v>
      </c>
      <c r="C4513" s="7" t="n">
        <v>0</v>
      </c>
      <c r="D4513" s="7" t="s">
        <v>292</v>
      </c>
      <c r="E4513" s="7" t="n">
        <v>2</v>
      </c>
      <c r="F4513" s="7" t="n">
        <v>0</v>
      </c>
    </row>
    <row r="4514" spans="1:6">
      <c r="A4514" t="s">
        <v>4</v>
      </c>
      <c r="B4514" s="4" t="s">
        <v>5</v>
      </c>
    </row>
    <row r="4515" spans="1:6">
      <c r="A4515" t="n">
        <v>31044</v>
      </c>
      <c r="B4515" s="34" t="n">
        <v>28</v>
      </c>
    </row>
    <row r="4516" spans="1:6">
      <c r="A4516" t="s">
        <v>4</v>
      </c>
      <c r="B4516" s="4" t="s">
        <v>5</v>
      </c>
      <c r="C4516" s="4" t="s">
        <v>13</v>
      </c>
      <c r="D4516" s="4" t="s">
        <v>10</v>
      </c>
      <c r="E4516" s="4" t="s">
        <v>29</v>
      </c>
    </row>
    <row r="4517" spans="1:6">
      <c r="A4517" t="n">
        <v>31045</v>
      </c>
      <c r="B4517" s="37" t="n">
        <v>58</v>
      </c>
      <c r="C4517" s="7" t="n">
        <v>0</v>
      </c>
      <c r="D4517" s="7" t="n">
        <v>1000</v>
      </c>
      <c r="E4517" s="7" t="n">
        <v>1</v>
      </c>
    </row>
    <row r="4518" spans="1:6">
      <c r="A4518" t="s">
        <v>4</v>
      </c>
      <c r="B4518" s="4" t="s">
        <v>5</v>
      </c>
      <c r="C4518" s="4" t="s">
        <v>13</v>
      </c>
      <c r="D4518" s="4" t="s">
        <v>10</v>
      </c>
    </row>
    <row r="4519" spans="1:6">
      <c r="A4519" t="n">
        <v>31053</v>
      </c>
      <c r="B4519" s="37" t="n">
        <v>58</v>
      </c>
      <c r="C4519" s="7" t="n">
        <v>255</v>
      </c>
      <c r="D4519" s="7" t="n">
        <v>0</v>
      </c>
    </row>
    <row r="4520" spans="1:6">
      <c r="A4520" t="s">
        <v>4</v>
      </c>
      <c r="B4520" s="4" t="s">
        <v>5</v>
      </c>
      <c r="C4520" s="4" t="s">
        <v>13</v>
      </c>
      <c r="D4520" s="4" t="s">
        <v>10</v>
      </c>
      <c r="E4520" s="4" t="s">
        <v>13</v>
      </c>
    </row>
    <row r="4521" spans="1:6">
      <c r="A4521" t="n">
        <v>31057</v>
      </c>
      <c r="B4521" s="14" t="n">
        <v>39</v>
      </c>
      <c r="C4521" s="7" t="n">
        <v>11</v>
      </c>
      <c r="D4521" s="7" t="n">
        <v>65533</v>
      </c>
      <c r="E4521" s="7" t="n">
        <v>203</v>
      </c>
    </row>
    <row r="4522" spans="1:6">
      <c r="A4522" t="s">
        <v>4</v>
      </c>
      <c r="B4522" s="4" t="s">
        <v>5</v>
      </c>
      <c r="C4522" s="4" t="s">
        <v>13</v>
      </c>
      <c r="D4522" s="4" t="s">
        <v>10</v>
      </c>
      <c r="E4522" s="4" t="s">
        <v>13</v>
      </c>
    </row>
    <row r="4523" spans="1:6">
      <c r="A4523" t="n">
        <v>31062</v>
      </c>
      <c r="B4523" s="14" t="n">
        <v>39</v>
      </c>
      <c r="C4523" s="7" t="n">
        <v>11</v>
      </c>
      <c r="D4523" s="7" t="n">
        <v>65533</v>
      </c>
      <c r="E4523" s="7" t="n">
        <v>204</v>
      </c>
    </row>
    <row r="4524" spans="1:6">
      <c r="A4524" t="s">
        <v>4</v>
      </c>
      <c r="B4524" s="4" t="s">
        <v>5</v>
      </c>
      <c r="C4524" s="4" t="s">
        <v>13</v>
      </c>
      <c r="D4524" s="4" t="s">
        <v>10</v>
      </c>
      <c r="E4524" s="4" t="s">
        <v>13</v>
      </c>
    </row>
    <row r="4525" spans="1:6">
      <c r="A4525" t="n">
        <v>31067</v>
      </c>
      <c r="B4525" s="14" t="n">
        <v>39</v>
      </c>
      <c r="C4525" s="7" t="n">
        <v>11</v>
      </c>
      <c r="D4525" s="7" t="n">
        <v>65533</v>
      </c>
      <c r="E4525" s="7" t="n">
        <v>205</v>
      </c>
    </row>
    <row r="4526" spans="1:6">
      <c r="A4526" t="s">
        <v>4</v>
      </c>
      <c r="B4526" s="4" t="s">
        <v>5</v>
      </c>
      <c r="C4526" s="4" t="s">
        <v>10</v>
      </c>
    </row>
    <row r="4527" spans="1:6">
      <c r="A4527" t="n">
        <v>31072</v>
      </c>
      <c r="B4527" s="26" t="n">
        <v>12</v>
      </c>
      <c r="C4527" s="7" t="n">
        <v>9249</v>
      </c>
    </row>
    <row r="4528" spans="1:6">
      <c r="A4528" t="s">
        <v>4</v>
      </c>
      <c r="B4528" s="4" t="s">
        <v>5</v>
      </c>
      <c r="C4528" s="4" t="s">
        <v>10</v>
      </c>
      <c r="D4528" s="4" t="s">
        <v>13</v>
      </c>
      <c r="E4528" s="4" t="s">
        <v>10</v>
      </c>
    </row>
    <row r="4529" spans="1:6">
      <c r="A4529" t="n">
        <v>31075</v>
      </c>
      <c r="B4529" s="31" t="n">
        <v>104</v>
      </c>
      <c r="C4529" s="7" t="n">
        <v>125</v>
      </c>
      <c r="D4529" s="7" t="n">
        <v>1</v>
      </c>
      <c r="E4529" s="7" t="n">
        <v>10</v>
      </c>
    </row>
    <row r="4530" spans="1:6">
      <c r="A4530" t="s">
        <v>4</v>
      </c>
      <c r="B4530" s="4" t="s">
        <v>5</v>
      </c>
    </row>
    <row r="4531" spans="1:6">
      <c r="A4531" t="n">
        <v>31081</v>
      </c>
      <c r="B4531" s="5" t="n">
        <v>1</v>
      </c>
    </row>
    <row r="4532" spans="1:6">
      <c r="A4532" t="s">
        <v>4</v>
      </c>
      <c r="B4532" s="4" t="s">
        <v>5</v>
      </c>
      <c r="C4532" s="4" t="s">
        <v>10</v>
      </c>
    </row>
    <row r="4533" spans="1:6">
      <c r="A4533" t="n">
        <v>31082</v>
      </c>
      <c r="B4533" s="26" t="n">
        <v>12</v>
      </c>
      <c r="C4533" s="7" t="n">
        <v>9634</v>
      </c>
    </row>
    <row r="4534" spans="1:6">
      <c r="A4534" t="s">
        <v>4</v>
      </c>
      <c r="B4534" s="4" t="s">
        <v>5</v>
      </c>
      <c r="C4534" s="4" t="s">
        <v>10</v>
      </c>
    </row>
    <row r="4535" spans="1:6">
      <c r="A4535" t="n">
        <v>31085</v>
      </c>
      <c r="B4535" s="26" t="n">
        <v>12</v>
      </c>
      <c r="C4535" s="7" t="n">
        <v>9639</v>
      </c>
    </row>
    <row r="4536" spans="1:6">
      <c r="A4536" t="s">
        <v>4</v>
      </c>
      <c r="B4536" s="4" t="s">
        <v>5</v>
      </c>
      <c r="C4536" s="4" t="s">
        <v>10</v>
      </c>
    </row>
    <row r="4537" spans="1:6">
      <c r="A4537" t="n">
        <v>31088</v>
      </c>
      <c r="B4537" s="26" t="n">
        <v>12</v>
      </c>
      <c r="C4537" s="7" t="n">
        <v>9640</v>
      </c>
    </row>
    <row r="4538" spans="1:6">
      <c r="A4538" t="s">
        <v>4</v>
      </c>
      <c r="B4538" s="4" t="s">
        <v>5</v>
      </c>
      <c r="C4538" s="4" t="s">
        <v>10</v>
      </c>
    </row>
    <row r="4539" spans="1:6">
      <c r="A4539" t="n">
        <v>31091</v>
      </c>
      <c r="B4539" s="26" t="n">
        <v>12</v>
      </c>
      <c r="C4539" s="7" t="n">
        <v>9641</v>
      </c>
    </row>
    <row r="4540" spans="1:6">
      <c r="A4540" t="s">
        <v>4</v>
      </c>
      <c r="B4540" s="4" t="s">
        <v>5</v>
      </c>
      <c r="C4540" s="4" t="s">
        <v>10</v>
      </c>
    </row>
    <row r="4541" spans="1:6">
      <c r="A4541" t="n">
        <v>31094</v>
      </c>
      <c r="B4541" s="29" t="n">
        <v>13</v>
      </c>
      <c r="C4541" s="7" t="n">
        <v>6713</v>
      </c>
    </row>
    <row r="4542" spans="1:6">
      <c r="A4542" t="s">
        <v>4</v>
      </c>
      <c r="B4542" s="4" t="s">
        <v>5</v>
      </c>
      <c r="C4542" s="4" t="s">
        <v>9</v>
      </c>
    </row>
    <row r="4543" spans="1:6">
      <c r="A4543" t="n">
        <v>31097</v>
      </c>
      <c r="B4543" s="43" t="n">
        <v>15</v>
      </c>
      <c r="C4543" s="7" t="n">
        <v>2097152</v>
      </c>
    </row>
    <row r="4544" spans="1:6">
      <c r="A4544" t="s">
        <v>4</v>
      </c>
      <c r="B4544" s="4" t="s">
        <v>5</v>
      </c>
      <c r="C4544" s="4" t="s">
        <v>6</v>
      </c>
      <c r="D4544" s="4" t="s">
        <v>6</v>
      </c>
    </row>
    <row r="4545" spans="1:5">
      <c r="A4545" t="n">
        <v>31102</v>
      </c>
      <c r="B4545" s="22" t="n">
        <v>70</v>
      </c>
      <c r="C4545" s="7" t="s">
        <v>68</v>
      </c>
      <c r="D4545" s="7" t="s">
        <v>69</v>
      </c>
    </row>
    <row r="4546" spans="1:5">
      <c r="A4546" t="s">
        <v>4</v>
      </c>
      <c r="B4546" s="4" t="s">
        <v>5</v>
      </c>
      <c r="C4546" s="4" t="s">
        <v>13</v>
      </c>
      <c r="D4546" s="4" t="s">
        <v>6</v>
      </c>
      <c r="E4546" s="4" t="s">
        <v>10</v>
      </c>
    </row>
    <row r="4547" spans="1:5">
      <c r="A4547" t="n">
        <v>31118</v>
      </c>
      <c r="B4547" s="25" t="n">
        <v>94</v>
      </c>
      <c r="C4547" s="7" t="n">
        <v>1</v>
      </c>
      <c r="D4547" s="7" t="s">
        <v>68</v>
      </c>
      <c r="E4547" s="7" t="n">
        <v>16</v>
      </c>
    </row>
    <row r="4548" spans="1:5">
      <c r="A4548" t="s">
        <v>4</v>
      </c>
      <c r="B4548" s="4" t="s">
        <v>5</v>
      </c>
      <c r="C4548" s="4" t="s">
        <v>13</v>
      </c>
      <c r="D4548" s="4" t="s">
        <v>6</v>
      </c>
      <c r="E4548" s="4" t="s">
        <v>10</v>
      </c>
    </row>
    <row r="4549" spans="1:5">
      <c r="A4549" t="n">
        <v>31129</v>
      </c>
      <c r="B4549" s="25" t="n">
        <v>94</v>
      </c>
      <c r="C4549" s="7" t="n">
        <v>0</v>
      </c>
      <c r="D4549" s="7" t="s">
        <v>68</v>
      </c>
      <c r="E4549" s="7" t="n">
        <v>512</v>
      </c>
    </row>
    <row r="4550" spans="1:5">
      <c r="A4550" t="s">
        <v>4</v>
      </c>
      <c r="B4550" s="4" t="s">
        <v>5</v>
      </c>
      <c r="C4550" s="4" t="s">
        <v>10</v>
      </c>
      <c r="D4550" s="4" t="s">
        <v>29</v>
      </c>
      <c r="E4550" s="4" t="s">
        <v>29</v>
      </c>
      <c r="F4550" s="4" t="s">
        <v>29</v>
      </c>
      <c r="G4550" s="4" t="s">
        <v>29</v>
      </c>
    </row>
    <row r="4551" spans="1:5">
      <c r="A4551" t="n">
        <v>31140</v>
      </c>
      <c r="B4551" s="58" t="n">
        <v>46</v>
      </c>
      <c r="C4551" s="7" t="n">
        <v>61456</v>
      </c>
      <c r="D4551" s="7" t="n">
        <v>-7.94999980926514</v>
      </c>
      <c r="E4551" s="7" t="n">
        <v>12</v>
      </c>
      <c r="F4551" s="7" t="n">
        <v>-171.600006103516</v>
      </c>
      <c r="G4551" s="7" t="n">
        <v>180</v>
      </c>
    </row>
    <row r="4552" spans="1:5">
      <c r="A4552" t="s">
        <v>4</v>
      </c>
      <c r="B4552" s="4" t="s">
        <v>5</v>
      </c>
      <c r="C4552" s="4" t="s">
        <v>13</v>
      </c>
      <c r="D4552" s="4" t="s">
        <v>13</v>
      </c>
      <c r="E4552" s="4" t="s">
        <v>29</v>
      </c>
      <c r="F4552" s="4" t="s">
        <v>29</v>
      </c>
      <c r="G4552" s="4" t="s">
        <v>29</v>
      </c>
      <c r="H4552" s="4" t="s">
        <v>10</v>
      </c>
      <c r="I4552" s="4" t="s">
        <v>13</v>
      </c>
    </row>
    <row r="4553" spans="1:5">
      <c r="A4553" t="n">
        <v>31159</v>
      </c>
      <c r="B4553" s="52" t="n">
        <v>45</v>
      </c>
      <c r="C4553" s="7" t="n">
        <v>4</v>
      </c>
      <c r="D4553" s="7" t="n">
        <v>3</v>
      </c>
      <c r="E4553" s="7" t="n">
        <v>5</v>
      </c>
      <c r="F4553" s="7" t="n">
        <v>354.600006103516</v>
      </c>
      <c r="G4553" s="7" t="n">
        <v>0</v>
      </c>
      <c r="H4553" s="7" t="n">
        <v>0</v>
      </c>
      <c r="I4553" s="7" t="n">
        <v>0</v>
      </c>
    </row>
    <row r="4554" spans="1:5">
      <c r="A4554" t="s">
        <v>4</v>
      </c>
      <c r="B4554" s="4" t="s">
        <v>5</v>
      </c>
      <c r="C4554" s="4" t="s">
        <v>13</v>
      </c>
      <c r="D4554" s="4" t="s">
        <v>6</v>
      </c>
    </row>
    <row r="4555" spans="1:5">
      <c r="A4555" t="n">
        <v>31177</v>
      </c>
      <c r="B4555" s="8" t="n">
        <v>2</v>
      </c>
      <c r="C4555" s="7" t="n">
        <v>10</v>
      </c>
      <c r="D4555" s="7" t="s">
        <v>117</v>
      </c>
    </row>
    <row r="4556" spans="1:5">
      <c r="A4556" t="s">
        <v>4</v>
      </c>
      <c r="B4556" s="4" t="s">
        <v>5</v>
      </c>
      <c r="C4556" s="4" t="s">
        <v>10</v>
      </c>
    </row>
    <row r="4557" spans="1:5">
      <c r="A4557" t="n">
        <v>31192</v>
      </c>
      <c r="B4557" s="41" t="n">
        <v>16</v>
      </c>
      <c r="C4557" s="7" t="n">
        <v>0</v>
      </c>
    </row>
    <row r="4558" spans="1:5">
      <c r="A4558" t="s">
        <v>4</v>
      </c>
      <c r="B4558" s="4" t="s">
        <v>5</v>
      </c>
      <c r="C4558" s="4" t="s">
        <v>13</v>
      </c>
      <c r="D4558" s="4" t="s">
        <v>10</v>
      </c>
    </row>
    <row r="4559" spans="1:5">
      <c r="A4559" t="n">
        <v>31195</v>
      </c>
      <c r="B4559" s="37" t="n">
        <v>58</v>
      </c>
      <c r="C4559" s="7" t="n">
        <v>105</v>
      </c>
      <c r="D4559" s="7" t="n">
        <v>300</v>
      </c>
    </row>
    <row r="4560" spans="1:5">
      <c r="A4560" t="s">
        <v>4</v>
      </c>
      <c r="B4560" s="4" t="s">
        <v>5</v>
      </c>
      <c r="C4560" s="4" t="s">
        <v>29</v>
      </c>
      <c r="D4560" s="4" t="s">
        <v>10</v>
      </c>
    </row>
    <row r="4561" spans="1:9">
      <c r="A4561" t="n">
        <v>31199</v>
      </c>
      <c r="B4561" s="48" t="n">
        <v>103</v>
      </c>
      <c r="C4561" s="7" t="n">
        <v>1</v>
      </c>
      <c r="D4561" s="7" t="n">
        <v>300</v>
      </c>
    </row>
    <row r="4562" spans="1:9">
      <c r="A4562" t="s">
        <v>4</v>
      </c>
      <c r="B4562" s="4" t="s">
        <v>5</v>
      </c>
      <c r="C4562" s="4" t="s">
        <v>13</v>
      </c>
      <c r="D4562" s="4" t="s">
        <v>10</v>
      </c>
    </row>
    <row r="4563" spans="1:9">
      <c r="A4563" t="n">
        <v>31206</v>
      </c>
      <c r="B4563" s="49" t="n">
        <v>72</v>
      </c>
      <c r="C4563" s="7" t="n">
        <v>4</v>
      </c>
      <c r="D4563" s="7" t="n">
        <v>0</v>
      </c>
    </row>
    <row r="4564" spans="1:9">
      <c r="A4564" t="s">
        <v>4</v>
      </c>
      <c r="B4564" s="4" t="s">
        <v>5</v>
      </c>
      <c r="C4564" s="4" t="s">
        <v>9</v>
      </c>
    </row>
    <row r="4565" spans="1:9">
      <c r="A4565" t="n">
        <v>31210</v>
      </c>
      <c r="B4565" s="43" t="n">
        <v>15</v>
      </c>
      <c r="C4565" s="7" t="n">
        <v>1073741824</v>
      </c>
    </row>
    <row r="4566" spans="1:9">
      <c r="A4566" t="s">
        <v>4</v>
      </c>
      <c r="B4566" s="4" t="s">
        <v>5</v>
      </c>
      <c r="C4566" s="4" t="s">
        <v>13</v>
      </c>
    </row>
    <row r="4567" spans="1:9">
      <c r="A4567" t="n">
        <v>31215</v>
      </c>
      <c r="B4567" s="35" t="n">
        <v>64</v>
      </c>
      <c r="C4567" s="7" t="n">
        <v>3</v>
      </c>
    </row>
    <row r="4568" spans="1:9">
      <c r="A4568" t="s">
        <v>4</v>
      </c>
      <c r="B4568" s="4" t="s">
        <v>5</v>
      </c>
      <c r="C4568" s="4" t="s">
        <v>13</v>
      </c>
    </row>
    <row r="4569" spans="1:9">
      <c r="A4569" t="n">
        <v>31217</v>
      </c>
      <c r="B4569" s="15" t="n">
        <v>74</v>
      </c>
      <c r="C4569" s="7" t="n">
        <v>67</v>
      </c>
    </row>
    <row r="4570" spans="1:9">
      <c r="A4570" t="s">
        <v>4</v>
      </c>
      <c r="B4570" s="4" t="s">
        <v>5</v>
      </c>
      <c r="C4570" s="4" t="s">
        <v>13</v>
      </c>
      <c r="D4570" s="4" t="s">
        <v>13</v>
      </c>
      <c r="E4570" s="4" t="s">
        <v>10</v>
      </c>
    </row>
    <row r="4571" spans="1:9">
      <c r="A4571" t="n">
        <v>31219</v>
      </c>
      <c r="B4571" s="52" t="n">
        <v>45</v>
      </c>
      <c r="C4571" s="7" t="n">
        <v>8</v>
      </c>
      <c r="D4571" s="7" t="n">
        <v>1</v>
      </c>
      <c r="E4571" s="7" t="n">
        <v>0</v>
      </c>
    </row>
    <row r="4572" spans="1:9">
      <c r="A4572" t="s">
        <v>4</v>
      </c>
      <c r="B4572" s="4" t="s">
        <v>5</v>
      </c>
      <c r="C4572" s="4" t="s">
        <v>10</v>
      </c>
    </row>
    <row r="4573" spans="1:9">
      <c r="A4573" t="n">
        <v>31224</v>
      </c>
      <c r="B4573" s="29" t="n">
        <v>13</v>
      </c>
      <c r="C4573" s="7" t="n">
        <v>6409</v>
      </c>
    </row>
    <row r="4574" spans="1:9">
      <c r="A4574" t="s">
        <v>4</v>
      </c>
      <c r="B4574" s="4" t="s">
        <v>5</v>
      </c>
      <c r="C4574" s="4" t="s">
        <v>10</v>
      </c>
    </row>
    <row r="4575" spans="1:9">
      <c r="A4575" t="n">
        <v>31227</v>
      </c>
      <c r="B4575" s="29" t="n">
        <v>13</v>
      </c>
      <c r="C4575" s="7" t="n">
        <v>6408</v>
      </c>
    </row>
    <row r="4576" spans="1:9">
      <c r="A4576" t="s">
        <v>4</v>
      </c>
      <c r="B4576" s="4" t="s">
        <v>5</v>
      </c>
      <c r="C4576" s="4" t="s">
        <v>10</v>
      </c>
    </row>
    <row r="4577" spans="1:5">
      <c r="A4577" t="n">
        <v>31230</v>
      </c>
      <c r="B4577" s="26" t="n">
        <v>12</v>
      </c>
      <c r="C4577" s="7" t="n">
        <v>6464</v>
      </c>
    </row>
    <row r="4578" spans="1:5">
      <c r="A4578" t="s">
        <v>4</v>
      </c>
      <c r="B4578" s="4" t="s">
        <v>5</v>
      </c>
      <c r="C4578" s="4" t="s">
        <v>10</v>
      </c>
    </row>
    <row r="4579" spans="1:5">
      <c r="A4579" t="n">
        <v>31233</v>
      </c>
      <c r="B4579" s="29" t="n">
        <v>13</v>
      </c>
      <c r="C4579" s="7" t="n">
        <v>6465</v>
      </c>
    </row>
    <row r="4580" spans="1:5">
      <c r="A4580" t="s">
        <v>4</v>
      </c>
      <c r="B4580" s="4" t="s">
        <v>5</v>
      </c>
      <c r="C4580" s="4" t="s">
        <v>10</v>
      </c>
    </row>
    <row r="4581" spans="1:5">
      <c r="A4581" t="n">
        <v>31236</v>
      </c>
      <c r="B4581" s="29" t="n">
        <v>13</v>
      </c>
      <c r="C4581" s="7" t="n">
        <v>6466</v>
      </c>
    </row>
    <row r="4582" spans="1:5">
      <c r="A4582" t="s">
        <v>4</v>
      </c>
      <c r="B4582" s="4" t="s">
        <v>5</v>
      </c>
      <c r="C4582" s="4" t="s">
        <v>10</v>
      </c>
    </row>
    <row r="4583" spans="1:5">
      <c r="A4583" t="n">
        <v>31239</v>
      </c>
      <c r="B4583" s="29" t="n">
        <v>13</v>
      </c>
      <c r="C4583" s="7" t="n">
        <v>6467</v>
      </c>
    </row>
    <row r="4584" spans="1:5">
      <c r="A4584" t="s">
        <v>4</v>
      </c>
      <c r="B4584" s="4" t="s">
        <v>5</v>
      </c>
      <c r="C4584" s="4" t="s">
        <v>10</v>
      </c>
    </row>
    <row r="4585" spans="1:5">
      <c r="A4585" t="n">
        <v>31242</v>
      </c>
      <c r="B4585" s="29" t="n">
        <v>13</v>
      </c>
      <c r="C4585" s="7" t="n">
        <v>6468</v>
      </c>
    </row>
    <row r="4586" spans="1:5">
      <c r="A4586" t="s">
        <v>4</v>
      </c>
      <c r="B4586" s="4" t="s">
        <v>5</v>
      </c>
      <c r="C4586" s="4" t="s">
        <v>10</v>
      </c>
    </row>
    <row r="4587" spans="1:5">
      <c r="A4587" t="n">
        <v>31245</v>
      </c>
      <c r="B4587" s="29" t="n">
        <v>13</v>
      </c>
      <c r="C4587" s="7" t="n">
        <v>6469</v>
      </c>
    </row>
    <row r="4588" spans="1:5">
      <c r="A4588" t="s">
        <v>4</v>
      </c>
      <c r="B4588" s="4" t="s">
        <v>5</v>
      </c>
      <c r="C4588" s="4" t="s">
        <v>10</v>
      </c>
    </row>
    <row r="4589" spans="1:5">
      <c r="A4589" t="n">
        <v>31248</v>
      </c>
      <c r="B4589" s="29" t="n">
        <v>13</v>
      </c>
      <c r="C4589" s="7" t="n">
        <v>6470</v>
      </c>
    </row>
    <row r="4590" spans="1:5">
      <c r="A4590" t="s">
        <v>4</v>
      </c>
      <c r="B4590" s="4" t="s">
        <v>5</v>
      </c>
      <c r="C4590" s="4" t="s">
        <v>10</v>
      </c>
    </row>
    <row r="4591" spans="1:5">
      <c r="A4591" t="n">
        <v>31251</v>
      </c>
      <c r="B4591" s="29" t="n">
        <v>13</v>
      </c>
      <c r="C4591" s="7" t="n">
        <v>6471</v>
      </c>
    </row>
    <row r="4592" spans="1:5">
      <c r="A4592" t="s">
        <v>4</v>
      </c>
      <c r="B4592" s="4" t="s">
        <v>5</v>
      </c>
      <c r="C4592" s="4" t="s">
        <v>13</v>
      </c>
    </row>
    <row r="4593" spans="1:3">
      <c r="A4593" t="n">
        <v>31254</v>
      </c>
      <c r="B4593" s="15" t="n">
        <v>74</v>
      </c>
      <c r="C4593" s="7" t="n">
        <v>18</v>
      </c>
    </row>
    <row r="4594" spans="1:3">
      <c r="A4594" t="s">
        <v>4</v>
      </c>
      <c r="B4594" s="4" t="s">
        <v>5</v>
      </c>
      <c r="C4594" s="4" t="s">
        <v>13</v>
      </c>
    </row>
    <row r="4595" spans="1:3">
      <c r="A4595" t="n">
        <v>31256</v>
      </c>
      <c r="B4595" s="15" t="n">
        <v>74</v>
      </c>
      <c r="C4595" s="7" t="n">
        <v>45</v>
      </c>
    </row>
    <row r="4596" spans="1:3">
      <c r="A4596" t="s">
        <v>4</v>
      </c>
      <c r="B4596" s="4" t="s">
        <v>5</v>
      </c>
      <c r="C4596" s="4" t="s">
        <v>10</v>
      </c>
    </row>
    <row r="4597" spans="1:3">
      <c r="A4597" t="n">
        <v>31258</v>
      </c>
      <c r="B4597" s="41" t="n">
        <v>16</v>
      </c>
      <c r="C4597" s="7" t="n">
        <v>0</v>
      </c>
    </row>
    <row r="4598" spans="1:3">
      <c r="A4598" t="s">
        <v>4</v>
      </c>
      <c r="B4598" s="4" t="s">
        <v>5</v>
      </c>
      <c r="C4598" s="4" t="s">
        <v>13</v>
      </c>
      <c r="D4598" s="4" t="s">
        <v>13</v>
      </c>
      <c r="E4598" s="4" t="s">
        <v>13</v>
      </c>
      <c r="F4598" s="4" t="s">
        <v>13</v>
      </c>
    </row>
    <row r="4599" spans="1:3">
      <c r="A4599" t="n">
        <v>31261</v>
      </c>
      <c r="B4599" s="13" t="n">
        <v>14</v>
      </c>
      <c r="C4599" s="7" t="n">
        <v>0</v>
      </c>
      <c r="D4599" s="7" t="n">
        <v>8</v>
      </c>
      <c r="E4599" s="7" t="n">
        <v>0</v>
      </c>
      <c r="F4599" s="7" t="n">
        <v>0</v>
      </c>
    </row>
    <row r="4600" spans="1:3">
      <c r="A4600" t="s">
        <v>4</v>
      </c>
      <c r="B4600" s="4" t="s">
        <v>5</v>
      </c>
      <c r="C4600" s="4" t="s">
        <v>13</v>
      </c>
      <c r="D4600" s="4" t="s">
        <v>6</v>
      </c>
    </row>
    <row r="4601" spans="1:3">
      <c r="A4601" t="n">
        <v>31266</v>
      </c>
      <c r="B4601" s="8" t="n">
        <v>2</v>
      </c>
      <c r="C4601" s="7" t="n">
        <v>11</v>
      </c>
      <c r="D4601" s="7" t="s">
        <v>51</v>
      </c>
    </row>
    <row r="4602" spans="1:3">
      <c r="A4602" t="s">
        <v>4</v>
      </c>
      <c r="B4602" s="4" t="s">
        <v>5</v>
      </c>
      <c r="C4602" s="4" t="s">
        <v>10</v>
      </c>
    </row>
    <row r="4603" spans="1:3">
      <c r="A4603" t="n">
        <v>31280</v>
      </c>
      <c r="B4603" s="41" t="n">
        <v>16</v>
      </c>
      <c r="C4603" s="7" t="n">
        <v>0</v>
      </c>
    </row>
    <row r="4604" spans="1:3">
      <c r="A4604" t="s">
        <v>4</v>
      </c>
      <c r="B4604" s="4" t="s">
        <v>5</v>
      </c>
      <c r="C4604" s="4" t="s">
        <v>13</v>
      </c>
      <c r="D4604" s="4" t="s">
        <v>6</v>
      </c>
    </row>
    <row r="4605" spans="1:3">
      <c r="A4605" t="n">
        <v>31283</v>
      </c>
      <c r="B4605" s="8" t="n">
        <v>2</v>
      </c>
      <c r="C4605" s="7" t="n">
        <v>11</v>
      </c>
      <c r="D4605" s="7" t="s">
        <v>118</v>
      </c>
    </row>
    <row r="4606" spans="1:3">
      <c r="A4606" t="s">
        <v>4</v>
      </c>
      <c r="B4606" s="4" t="s">
        <v>5</v>
      </c>
      <c r="C4606" s="4" t="s">
        <v>10</v>
      </c>
    </row>
    <row r="4607" spans="1:3">
      <c r="A4607" t="n">
        <v>31292</v>
      </c>
      <c r="B4607" s="41" t="n">
        <v>16</v>
      </c>
      <c r="C4607" s="7" t="n">
        <v>0</v>
      </c>
    </row>
    <row r="4608" spans="1:3">
      <c r="A4608" t="s">
        <v>4</v>
      </c>
      <c r="B4608" s="4" t="s">
        <v>5</v>
      </c>
      <c r="C4608" s="4" t="s">
        <v>9</v>
      </c>
    </row>
    <row r="4609" spans="1:6">
      <c r="A4609" t="n">
        <v>31295</v>
      </c>
      <c r="B4609" s="43" t="n">
        <v>15</v>
      </c>
      <c r="C4609" s="7" t="n">
        <v>2048</v>
      </c>
    </row>
    <row r="4610" spans="1:6">
      <c r="A4610" t="s">
        <v>4</v>
      </c>
      <c r="B4610" s="4" t="s">
        <v>5</v>
      </c>
      <c r="C4610" s="4" t="s">
        <v>13</v>
      </c>
      <c r="D4610" s="4" t="s">
        <v>6</v>
      </c>
    </row>
    <row r="4611" spans="1:6">
      <c r="A4611" t="n">
        <v>31300</v>
      </c>
      <c r="B4611" s="8" t="n">
        <v>2</v>
      </c>
      <c r="C4611" s="7" t="n">
        <v>10</v>
      </c>
      <c r="D4611" s="7" t="s">
        <v>84</v>
      </c>
    </row>
    <row r="4612" spans="1:6">
      <c r="A4612" t="s">
        <v>4</v>
      </c>
      <c r="B4612" s="4" t="s">
        <v>5</v>
      </c>
      <c r="C4612" s="4" t="s">
        <v>10</v>
      </c>
    </row>
    <row r="4613" spans="1:6">
      <c r="A4613" t="n">
        <v>31318</v>
      </c>
      <c r="B4613" s="41" t="n">
        <v>16</v>
      </c>
      <c r="C4613" s="7" t="n">
        <v>0</v>
      </c>
    </row>
    <row r="4614" spans="1:6">
      <c r="A4614" t="s">
        <v>4</v>
      </c>
      <c r="B4614" s="4" t="s">
        <v>5</v>
      </c>
      <c r="C4614" s="4" t="s">
        <v>13</v>
      </c>
      <c r="D4614" s="4" t="s">
        <v>6</v>
      </c>
    </row>
    <row r="4615" spans="1:6">
      <c r="A4615" t="n">
        <v>31321</v>
      </c>
      <c r="B4615" s="8" t="n">
        <v>2</v>
      </c>
      <c r="C4615" s="7" t="n">
        <v>10</v>
      </c>
      <c r="D4615" s="7" t="s">
        <v>85</v>
      </c>
    </row>
    <row r="4616" spans="1:6">
      <c r="A4616" t="s">
        <v>4</v>
      </c>
      <c r="B4616" s="4" t="s">
        <v>5</v>
      </c>
      <c r="C4616" s="4" t="s">
        <v>10</v>
      </c>
    </row>
    <row r="4617" spans="1:6">
      <c r="A4617" t="n">
        <v>31340</v>
      </c>
      <c r="B4617" s="41" t="n">
        <v>16</v>
      </c>
      <c r="C4617" s="7" t="n">
        <v>0</v>
      </c>
    </row>
    <row r="4618" spans="1:6">
      <c r="A4618" t="s">
        <v>4</v>
      </c>
      <c r="B4618" s="4" t="s">
        <v>5</v>
      </c>
      <c r="C4618" s="4" t="s">
        <v>13</v>
      </c>
      <c r="D4618" s="4" t="s">
        <v>10</v>
      </c>
      <c r="E4618" s="4" t="s">
        <v>29</v>
      </c>
    </row>
    <row r="4619" spans="1:6">
      <c r="A4619" t="n">
        <v>31343</v>
      </c>
      <c r="B4619" s="37" t="n">
        <v>58</v>
      </c>
      <c r="C4619" s="7" t="n">
        <v>100</v>
      </c>
      <c r="D4619" s="7" t="n">
        <v>300</v>
      </c>
      <c r="E4619" s="7" t="n">
        <v>1</v>
      </c>
    </row>
    <row r="4620" spans="1:6">
      <c r="A4620" t="s">
        <v>4</v>
      </c>
      <c r="B4620" s="4" t="s">
        <v>5</v>
      </c>
      <c r="C4620" s="4" t="s">
        <v>13</v>
      </c>
      <c r="D4620" s="4" t="s">
        <v>10</v>
      </c>
    </row>
    <row r="4621" spans="1:6">
      <c r="A4621" t="n">
        <v>31351</v>
      </c>
      <c r="B4621" s="37" t="n">
        <v>58</v>
      </c>
      <c r="C4621" s="7" t="n">
        <v>255</v>
      </c>
      <c r="D4621" s="7" t="n">
        <v>0</v>
      </c>
    </row>
    <row r="4622" spans="1:6">
      <c r="A4622" t="s">
        <v>4</v>
      </c>
      <c r="B4622" s="4" t="s">
        <v>5</v>
      </c>
      <c r="C4622" s="4" t="s">
        <v>13</v>
      </c>
    </row>
    <row r="4623" spans="1:6">
      <c r="A4623" t="n">
        <v>31355</v>
      </c>
      <c r="B4623" s="45" t="n">
        <v>23</v>
      </c>
      <c r="C4623" s="7" t="n">
        <v>0</v>
      </c>
    </row>
    <row r="4624" spans="1:6">
      <c r="A4624" t="s">
        <v>4</v>
      </c>
      <c r="B4624" s="4" t="s">
        <v>5</v>
      </c>
      <c r="C4624" s="4" t="s">
        <v>22</v>
      </c>
    </row>
    <row r="4625" spans="1:5">
      <c r="A4625" t="n">
        <v>31357</v>
      </c>
      <c r="B4625" s="21" t="n">
        <v>3</v>
      </c>
      <c r="C4625" s="11" t="n">
        <f t="normal" ca="1">A4653</f>
        <v>0</v>
      </c>
    </row>
    <row r="4626" spans="1:5">
      <c r="A4626" t="s">
        <v>4</v>
      </c>
      <c r="B4626" s="4" t="s">
        <v>5</v>
      </c>
      <c r="C4626" s="4" t="s">
        <v>10</v>
      </c>
      <c r="D4626" s="4" t="s">
        <v>29</v>
      </c>
      <c r="E4626" s="4" t="s">
        <v>29</v>
      </c>
      <c r="F4626" s="4" t="s">
        <v>29</v>
      </c>
      <c r="G4626" s="4" t="s">
        <v>29</v>
      </c>
    </row>
    <row r="4627" spans="1:5">
      <c r="A4627" t="n">
        <v>31362</v>
      </c>
      <c r="B4627" s="58" t="n">
        <v>46</v>
      </c>
      <c r="C4627" s="7" t="n">
        <v>61456</v>
      </c>
      <c r="D4627" s="7" t="n">
        <v>-7.94999980926514</v>
      </c>
      <c r="E4627" s="7" t="n">
        <v>12</v>
      </c>
      <c r="F4627" s="7" t="n">
        <v>-171</v>
      </c>
      <c r="G4627" s="7" t="n">
        <v>0</v>
      </c>
    </row>
    <row r="4628" spans="1:5">
      <c r="A4628" t="s">
        <v>4</v>
      </c>
      <c r="B4628" s="4" t="s">
        <v>5</v>
      </c>
      <c r="C4628" s="4" t="s">
        <v>13</v>
      </c>
      <c r="D4628" s="4" t="s">
        <v>13</v>
      </c>
      <c r="E4628" s="4" t="s">
        <v>10</v>
      </c>
    </row>
    <row r="4629" spans="1:5">
      <c r="A4629" t="n">
        <v>31381</v>
      </c>
      <c r="B4629" s="52" t="n">
        <v>45</v>
      </c>
      <c r="C4629" s="7" t="n">
        <v>8</v>
      </c>
      <c r="D4629" s="7" t="n">
        <v>1</v>
      </c>
      <c r="E4629" s="7" t="n">
        <v>0</v>
      </c>
    </row>
    <row r="4630" spans="1:5">
      <c r="A4630" t="s">
        <v>4</v>
      </c>
      <c r="B4630" s="4" t="s">
        <v>5</v>
      </c>
      <c r="C4630" s="4" t="s">
        <v>13</v>
      </c>
      <c r="D4630" s="4" t="s">
        <v>10</v>
      </c>
      <c r="E4630" s="4" t="s">
        <v>10</v>
      </c>
      <c r="F4630" s="4" t="s">
        <v>13</v>
      </c>
    </row>
    <row r="4631" spans="1:5">
      <c r="A4631" t="n">
        <v>31386</v>
      </c>
      <c r="B4631" s="32" t="n">
        <v>25</v>
      </c>
      <c r="C4631" s="7" t="n">
        <v>1</v>
      </c>
      <c r="D4631" s="7" t="n">
        <v>65535</v>
      </c>
      <c r="E4631" s="7" t="n">
        <v>65535</v>
      </c>
      <c r="F4631" s="7" t="n">
        <v>0</v>
      </c>
    </row>
    <row r="4632" spans="1:5">
      <c r="A4632" t="s">
        <v>4</v>
      </c>
      <c r="B4632" s="4" t="s">
        <v>5</v>
      </c>
      <c r="C4632" s="4" t="s">
        <v>13</v>
      </c>
      <c r="D4632" s="4" t="s">
        <v>6</v>
      </c>
    </row>
    <row r="4633" spans="1:5">
      <c r="A4633" t="n">
        <v>31393</v>
      </c>
      <c r="B4633" s="8" t="n">
        <v>2</v>
      </c>
      <c r="C4633" s="7" t="n">
        <v>10</v>
      </c>
      <c r="D4633" s="7" t="s">
        <v>83</v>
      </c>
    </row>
    <row r="4634" spans="1:5">
      <c r="A4634" t="s">
        <v>4</v>
      </c>
      <c r="B4634" s="4" t="s">
        <v>5</v>
      </c>
      <c r="C4634" s="4" t="s">
        <v>13</v>
      </c>
      <c r="D4634" s="4" t="s">
        <v>10</v>
      </c>
    </row>
    <row r="4635" spans="1:5">
      <c r="A4635" t="n">
        <v>31416</v>
      </c>
      <c r="B4635" s="37" t="n">
        <v>58</v>
      </c>
      <c r="C4635" s="7" t="n">
        <v>105</v>
      </c>
      <c r="D4635" s="7" t="n">
        <v>300</v>
      </c>
    </row>
    <row r="4636" spans="1:5">
      <c r="A4636" t="s">
        <v>4</v>
      </c>
      <c r="B4636" s="4" t="s">
        <v>5</v>
      </c>
      <c r="C4636" s="4" t="s">
        <v>29</v>
      </c>
      <c r="D4636" s="4" t="s">
        <v>10</v>
      </c>
    </row>
    <row r="4637" spans="1:5">
      <c r="A4637" t="n">
        <v>31420</v>
      </c>
      <c r="B4637" s="48" t="n">
        <v>103</v>
      </c>
      <c r="C4637" s="7" t="n">
        <v>1</v>
      </c>
      <c r="D4637" s="7" t="n">
        <v>300</v>
      </c>
    </row>
    <row r="4638" spans="1:5">
      <c r="A4638" t="s">
        <v>4</v>
      </c>
      <c r="B4638" s="4" t="s">
        <v>5</v>
      </c>
      <c r="C4638" s="4" t="s">
        <v>13</v>
      </c>
    </row>
    <row r="4639" spans="1:5">
      <c r="A4639" t="n">
        <v>31427</v>
      </c>
      <c r="B4639" s="15" t="n">
        <v>74</v>
      </c>
      <c r="C4639" s="7" t="n">
        <v>67</v>
      </c>
    </row>
    <row r="4640" spans="1:5">
      <c r="A4640" t="s">
        <v>4</v>
      </c>
      <c r="B4640" s="4" t="s">
        <v>5</v>
      </c>
      <c r="C4640" s="4" t="s">
        <v>13</v>
      </c>
      <c r="D4640" s="4" t="s">
        <v>29</v>
      </c>
      <c r="E4640" s="4" t="s">
        <v>10</v>
      </c>
      <c r="F4640" s="4" t="s">
        <v>13</v>
      </c>
    </row>
    <row r="4641" spans="1:7">
      <c r="A4641" t="n">
        <v>31429</v>
      </c>
      <c r="B4641" s="69" t="n">
        <v>49</v>
      </c>
      <c r="C4641" s="7" t="n">
        <v>3</v>
      </c>
      <c r="D4641" s="7" t="n">
        <v>1</v>
      </c>
      <c r="E4641" s="7" t="n">
        <v>500</v>
      </c>
      <c r="F4641" s="7" t="n">
        <v>0</v>
      </c>
    </row>
    <row r="4642" spans="1:7">
      <c r="A4642" t="s">
        <v>4</v>
      </c>
      <c r="B4642" s="4" t="s">
        <v>5</v>
      </c>
      <c r="C4642" s="4" t="s">
        <v>13</v>
      </c>
      <c r="D4642" s="4" t="s">
        <v>10</v>
      </c>
    </row>
    <row r="4643" spans="1:7">
      <c r="A4643" t="n">
        <v>31438</v>
      </c>
      <c r="B4643" s="37" t="n">
        <v>58</v>
      </c>
      <c r="C4643" s="7" t="n">
        <v>11</v>
      </c>
      <c r="D4643" s="7" t="n">
        <v>300</v>
      </c>
    </row>
    <row r="4644" spans="1:7">
      <c r="A4644" t="s">
        <v>4</v>
      </c>
      <c r="B4644" s="4" t="s">
        <v>5</v>
      </c>
      <c r="C4644" s="4" t="s">
        <v>13</v>
      </c>
      <c r="D4644" s="4" t="s">
        <v>10</v>
      </c>
    </row>
    <row r="4645" spans="1:7">
      <c r="A4645" t="n">
        <v>31442</v>
      </c>
      <c r="B4645" s="37" t="n">
        <v>58</v>
      </c>
      <c r="C4645" s="7" t="n">
        <v>12</v>
      </c>
      <c r="D4645" s="7" t="n">
        <v>0</v>
      </c>
    </row>
    <row r="4646" spans="1:7">
      <c r="A4646" t="s">
        <v>4</v>
      </c>
      <c r="B4646" s="4" t="s">
        <v>5</v>
      </c>
      <c r="C4646" s="4" t="s">
        <v>13</v>
      </c>
    </row>
    <row r="4647" spans="1:7">
      <c r="A4647" t="n">
        <v>31446</v>
      </c>
      <c r="B4647" s="15" t="n">
        <v>74</v>
      </c>
      <c r="C4647" s="7" t="n">
        <v>46</v>
      </c>
    </row>
    <row r="4648" spans="1:7">
      <c r="A4648" t="s">
        <v>4</v>
      </c>
      <c r="B4648" s="4" t="s">
        <v>5</v>
      </c>
      <c r="C4648" s="4" t="s">
        <v>13</v>
      </c>
    </row>
    <row r="4649" spans="1:7">
      <c r="A4649" t="n">
        <v>31448</v>
      </c>
      <c r="B4649" s="45" t="n">
        <v>23</v>
      </c>
      <c r="C4649" s="7" t="n">
        <v>0</v>
      </c>
    </row>
    <row r="4650" spans="1:7">
      <c r="A4650" t="s">
        <v>4</v>
      </c>
      <c r="B4650" s="4" t="s">
        <v>5</v>
      </c>
      <c r="C4650" s="4" t="s">
        <v>13</v>
      </c>
      <c r="D4650" s="4" t="s">
        <v>9</v>
      </c>
    </row>
    <row r="4651" spans="1:7">
      <c r="A4651" t="n">
        <v>31450</v>
      </c>
      <c r="B4651" s="15" t="n">
        <v>74</v>
      </c>
      <c r="C4651" s="7" t="n">
        <v>52</v>
      </c>
      <c r="D4651" s="7" t="n">
        <v>8192</v>
      </c>
    </row>
    <row r="4652" spans="1:7">
      <c r="A4652" t="s">
        <v>4</v>
      </c>
      <c r="B4652" s="4" t="s">
        <v>5</v>
      </c>
    </row>
    <row r="4653" spans="1:7">
      <c r="A4653" t="n">
        <v>31456</v>
      </c>
      <c r="B4653" s="5" t="n">
        <v>1</v>
      </c>
    </row>
    <row r="4654" spans="1:7" s="3" customFormat="1" customHeight="0">
      <c r="A4654" s="3" t="s">
        <v>2</v>
      </c>
      <c r="B4654" s="3" t="s">
        <v>293</v>
      </c>
    </row>
    <row r="4655" spans="1:7">
      <c r="A4655" t="s">
        <v>4</v>
      </c>
      <c r="B4655" s="4" t="s">
        <v>5</v>
      </c>
      <c r="C4655" s="4" t="s">
        <v>13</v>
      </c>
      <c r="D4655" s="4" t="s">
        <v>13</v>
      </c>
      <c r="E4655" s="4" t="s">
        <v>13</v>
      </c>
      <c r="F4655" s="4" t="s">
        <v>13</v>
      </c>
    </row>
    <row r="4656" spans="1:7">
      <c r="A4656" t="n">
        <v>31460</v>
      </c>
      <c r="B4656" s="13" t="n">
        <v>14</v>
      </c>
      <c r="C4656" s="7" t="n">
        <v>2</v>
      </c>
      <c r="D4656" s="7" t="n">
        <v>0</v>
      </c>
      <c r="E4656" s="7" t="n">
        <v>0</v>
      </c>
      <c r="F4656" s="7" t="n">
        <v>0</v>
      </c>
    </row>
    <row r="4657" spans="1:6">
      <c r="A4657" t="s">
        <v>4</v>
      </c>
      <c r="B4657" s="4" t="s">
        <v>5</v>
      </c>
      <c r="C4657" s="4" t="s">
        <v>13</v>
      </c>
      <c r="D4657" s="12" t="s">
        <v>23</v>
      </c>
      <c r="E4657" s="4" t="s">
        <v>5</v>
      </c>
      <c r="F4657" s="4" t="s">
        <v>13</v>
      </c>
      <c r="G4657" s="4" t="s">
        <v>10</v>
      </c>
      <c r="H4657" s="12" t="s">
        <v>24</v>
      </c>
      <c r="I4657" s="4" t="s">
        <v>13</v>
      </c>
      <c r="J4657" s="4" t="s">
        <v>9</v>
      </c>
      <c r="K4657" s="4" t="s">
        <v>13</v>
      </c>
      <c r="L4657" s="4" t="s">
        <v>13</v>
      </c>
      <c r="M4657" s="12" t="s">
        <v>23</v>
      </c>
      <c r="N4657" s="4" t="s">
        <v>5</v>
      </c>
      <c r="O4657" s="4" t="s">
        <v>13</v>
      </c>
      <c r="P4657" s="4" t="s">
        <v>10</v>
      </c>
      <c r="Q4657" s="12" t="s">
        <v>24</v>
      </c>
      <c r="R4657" s="4" t="s">
        <v>13</v>
      </c>
      <c r="S4657" s="4" t="s">
        <v>9</v>
      </c>
      <c r="T4657" s="4" t="s">
        <v>13</v>
      </c>
      <c r="U4657" s="4" t="s">
        <v>13</v>
      </c>
      <c r="V4657" s="4" t="s">
        <v>13</v>
      </c>
      <c r="W4657" s="4" t="s">
        <v>22</v>
      </c>
    </row>
    <row r="4658" spans="1:6">
      <c r="A4658" t="n">
        <v>31465</v>
      </c>
      <c r="B4658" s="10" t="n">
        <v>5</v>
      </c>
      <c r="C4658" s="7" t="n">
        <v>28</v>
      </c>
      <c r="D4658" s="12" t="s">
        <v>3</v>
      </c>
      <c r="E4658" s="9" t="n">
        <v>162</v>
      </c>
      <c r="F4658" s="7" t="n">
        <v>3</v>
      </c>
      <c r="G4658" s="7" t="n">
        <v>33122</v>
      </c>
      <c r="H4658" s="12" t="s">
        <v>3</v>
      </c>
      <c r="I4658" s="7" t="n">
        <v>0</v>
      </c>
      <c r="J4658" s="7" t="n">
        <v>1</v>
      </c>
      <c r="K4658" s="7" t="n">
        <v>2</v>
      </c>
      <c r="L4658" s="7" t="n">
        <v>28</v>
      </c>
      <c r="M4658" s="12" t="s">
        <v>3</v>
      </c>
      <c r="N4658" s="9" t="n">
        <v>162</v>
      </c>
      <c r="O4658" s="7" t="n">
        <v>3</v>
      </c>
      <c r="P4658" s="7" t="n">
        <v>33122</v>
      </c>
      <c r="Q4658" s="12" t="s">
        <v>3</v>
      </c>
      <c r="R4658" s="7" t="n">
        <v>0</v>
      </c>
      <c r="S4658" s="7" t="n">
        <v>2</v>
      </c>
      <c r="T4658" s="7" t="n">
        <v>2</v>
      </c>
      <c r="U4658" s="7" t="n">
        <v>11</v>
      </c>
      <c r="V4658" s="7" t="n">
        <v>1</v>
      </c>
      <c r="W4658" s="11" t="n">
        <f t="normal" ca="1">A4662</f>
        <v>0</v>
      </c>
    </row>
    <row r="4659" spans="1:6">
      <c r="A4659" t="s">
        <v>4</v>
      </c>
      <c r="B4659" s="4" t="s">
        <v>5</v>
      </c>
      <c r="C4659" s="4" t="s">
        <v>13</v>
      </c>
      <c r="D4659" s="4" t="s">
        <v>10</v>
      </c>
      <c r="E4659" s="4" t="s">
        <v>29</v>
      </c>
    </row>
    <row r="4660" spans="1:6">
      <c r="A4660" t="n">
        <v>31494</v>
      </c>
      <c r="B4660" s="37" t="n">
        <v>58</v>
      </c>
      <c r="C4660" s="7" t="n">
        <v>0</v>
      </c>
      <c r="D4660" s="7" t="n">
        <v>0</v>
      </c>
      <c r="E4660" s="7" t="n">
        <v>1</v>
      </c>
    </row>
    <row r="4661" spans="1:6">
      <c r="A4661" t="s">
        <v>4</v>
      </c>
      <c r="B4661" s="4" t="s">
        <v>5</v>
      </c>
      <c r="C4661" s="4" t="s">
        <v>13</v>
      </c>
      <c r="D4661" s="12" t="s">
        <v>23</v>
      </c>
      <c r="E4661" s="4" t="s">
        <v>5</v>
      </c>
      <c r="F4661" s="4" t="s">
        <v>13</v>
      </c>
      <c r="G4661" s="4" t="s">
        <v>10</v>
      </c>
      <c r="H4661" s="12" t="s">
        <v>24</v>
      </c>
      <c r="I4661" s="4" t="s">
        <v>13</v>
      </c>
      <c r="J4661" s="4" t="s">
        <v>9</v>
      </c>
      <c r="K4661" s="4" t="s">
        <v>13</v>
      </c>
      <c r="L4661" s="4" t="s">
        <v>13</v>
      </c>
      <c r="M4661" s="12" t="s">
        <v>23</v>
      </c>
      <c r="N4661" s="4" t="s">
        <v>5</v>
      </c>
      <c r="O4661" s="4" t="s">
        <v>13</v>
      </c>
      <c r="P4661" s="4" t="s">
        <v>10</v>
      </c>
      <c r="Q4661" s="12" t="s">
        <v>24</v>
      </c>
      <c r="R4661" s="4" t="s">
        <v>13</v>
      </c>
      <c r="S4661" s="4" t="s">
        <v>9</v>
      </c>
      <c r="T4661" s="4" t="s">
        <v>13</v>
      </c>
      <c r="U4661" s="4" t="s">
        <v>13</v>
      </c>
      <c r="V4661" s="4" t="s">
        <v>13</v>
      </c>
      <c r="W4661" s="4" t="s">
        <v>22</v>
      </c>
    </row>
    <row r="4662" spans="1:6">
      <c r="A4662" t="n">
        <v>31502</v>
      </c>
      <c r="B4662" s="10" t="n">
        <v>5</v>
      </c>
      <c r="C4662" s="7" t="n">
        <v>28</v>
      </c>
      <c r="D4662" s="12" t="s">
        <v>3</v>
      </c>
      <c r="E4662" s="9" t="n">
        <v>162</v>
      </c>
      <c r="F4662" s="7" t="n">
        <v>3</v>
      </c>
      <c r="G4662" s="7" t="n">
        <v>33122</v>
      </c>
      <c r="H4662" s="12" t="s">
        <v>3</v>
      </c>
      <c r="I4662" s="7" t="n">
        <v>0</v>
      </c>
      <c r="J4662" s="7" t="n">
        <v>1</v>
      </c>
      <c r="K4662" s="7" t="n">
        <v>3</v>
      </c>
      <c r="L4662" s="7" t="n">
        <v>28</v>
      </c>
      <c r="M4662" s="12" t="s">
        <v>3</v>
      </c>
      <c r="N4662" s="9" t="n">
        <v>162</v>
      </c>
      <c r="O4662" s="7" t="n">
        <v>3</v>
      </c>
      <c r="P4662" s="7" t="n">
        <v>33122</v>
      </c>
      <c r="Q4662" s="12" t="s">
        <v>3</v>
      </c>
      <c r="R4662" s="7" t="n">
        <v>0</v>
      </c>
      <c r="S4662" s="7" t="n">
        <v>2</v>
      </c>
      <c r="T4662" s="7" t="n">
        <v>3</v>
      </c>
      <c r="U4662" s="7" t="n">
        <v>9</v>
      </c>
      <c r="V4662" s="7" t="n">
        <v>1</v>
      </c>
      <c r="W4662" s="11" t="n">
        <f t="normal" ca="1">A4672</f>
        <v>0</v>
      </c>
    </row>
    <row r="4663" spans="1:6">
      <c r="A4663" t="s">
        <v>4</v>
      </c>
      <c r="B4663" s="4" t="s">
        <v>5</v>
      </c>
      <c r="C4663" s="4" t="s">
        <v>13</v>
      </c>
      <c r="D4663" s="12" t="s">
        <v>23</v>
      </c>
      <c r="E4663" s="4" t="s">
        <v>5</v>
      </c>
      <c r="F4663" s="4" t="s">
        <v>10</v>
      </c>
      <c r="G4663" s="4" t="s">
        <v>13</v>
      </c>
      <c r="H4663" s="4" t="s">
        <v>13</v>
      </c>
      <c r="I4663" s="4" t="s">
        <v>6</v>
      </c>
      <c r="J4663" s="12" t="s">
        <v>24</v>
      </c>
      <c r="K4663" s="4" t="s">
        <v>13</v>
      </c>
      <c r="L4663" s="4" t="s">
        <v>13</v>
      </c>
      <c r="M4663" s="12" t="s">
        <v>23</v>
      </c>
      <c r="N4663" s="4" t="s">
        <v>5</v>
      </c>
      <c r="O4663" s="4" t="s">
        <v>13</v>
      </c>
      <c r="P4663" s="12" t="s">
        <v>24</v>
      </c>
      <c r="Q4663" s="4" t="s">
        <v>13</v>
      </c>
      <c r="R4663" s="4" t="s">
        <v>9</v>
      </c>
      <c r="S4663" s="4" t="s">
        <v>13</v>
      </c>
      <c r="T4663" s="4" t="s">
        <v>13</v>
      </c>
      <c r="U4663" s="4" t="s">
        <v>13</v>
      </c>
      <c r="V4663" s="12" t="s">
        <v>23</v>
      </c>
      <c r="W4663" s="4" t="s">
        <v>5</v>
      </c>
      <c r="X4663" s="4" t="s">
        <v>13</v>
      </c>
      <c r="Y4663" s="12" t="s">
        <v>24</v>
      </c>
      <c r="Z4663" s="4" t="s">
        <v>13</v>
      </c>
      <c r="AA4663" s="4" t="s">
        <v>9</v>
      </c>
      <c r="AB4663" s="4" t="s">
        <v>13</v>
      </c>
      <c r="AC4663" s="4" t="s">
        <v>13</v>
      </c>
      <c r="AD4663" s="4" t="s">
        <v>13</v>
      </c>
      <c r="AE4663" s="4" t="s">
        <v>22</v>
      </c>
    </row>
    <row r="4664" spans="1:6">
      <c r="A4664" t="n">
        <v>31531</v>
      </c>
      <c r="B4664" s="10" t="n">
        <v>5</v>
      </c>
      <c r="C4664" s="7" t="n">
        <v>28</v>
      </c>
      <c r="D4664" s="12" t="s">
        <v>3</v>
      </c>
      <c r="E4664" s="47" t="n">
        <v>47</v>
      </c>
      <c r="F4664" s="7" t="n">
        <v>61456</v>
      </c>
      <c r="G4664" s="7" t="n">
        <v>2</v>
      </c>
      <c r="H4664" s="7" t="n">
        <v>0</v>
      </c>
      <c r="I4664" s="7" t="s">
        <v>94</v>
      </c>
      <c r="J4664" s="12" t="s">
        <v>3</v>
      </c>
      <c r="K4664" s="7" t="n">
        <v>8</v>
      </c>
      <c r="L4664" s="7" t="n">
        <v>28</v>
      </c>
      <c r="M4664" s="12" t="s">
        <v>3</v>
      </c>
      <c r="N4664" s="15" t="n">
        <v>74</v>
      </c>
      <c r="O4664" s="7" t="n">
        <v>65</v>
      </c>
      <c r="P4664" s="12" t="s">
        <v>3</v>
      </c>
      <c r="Q4664" s="7" t="n">
        <v>0</v>
      </c>
      <c r="R4664" s="7" t="n">
        <v>1</v>
      </c>
      <c r="S4664" s="7" t="n">
        <v>3</v>
      </c>
      <c r="T4664" s="7" t="n">
        <v>9</v>
      </c>
      <c r="U4664" s="7" t="n">
        <v>28</v>
      </c>
      <c r="V4664" s="12" t="s">
        <v>3</v>
      </c>
      <c r="W4664" s="15" t="n">
        <v>74</v>
      </c>
      <c r="X4664" s="7" t="n">
        <v>65</v>
      </c>
      <c r="Y4664" s="12" t="s">
        <v>3</v>
      </c>
      <c r="Z4664" s="7" t="n">
        <v>0</v>
      </c>
      <c r="AA4664" s="7" t="n">
        <v>2</v>
      </c>
      <c r="AB4664" s="7" t="n">
        <v>3</v>
      </c>
      <c r="AC4664" s="7" t="n">
        <v>9</v>
      </c>
      <c r="AD4664" s="7" t="n">
        <v>1</v>
      </c>
      <c r="AE4664" s="11" t="n">
        <f t="normal" ca="1">A4668</f>
        <v>0</v>
      </c>
    </row>
    <row r="4665" spans="1:6">
      <c r="A4665" t="s">
        <v>4</v>
      </c>
      <c r="B4665" s="4" t="s">
        <v>5</v>
      </c>
      <c r="C4665" s="4" t="s">
        <v>10</v>
      </c>
      <c r="D4665" s="4" t="s">
        <v>13</v>
      </c>
      <c r="E4665" s="4" t="s">
        <v>13</v>
      </c>
      <c r="F4665" s="4" t="s">
        <v>6</v>
      </c>
    </row>
    <row r="4666" spans="1:6">
      <c r="A4666" t="n">
        <v>31579</v>
      </c>
      <c r="B4666" s="47" t="n">
        <v>47</v>
      </c>
      <c r="C4666" s="7" t="n">
        <v>61456</v>
      </c>
      <c r="D4666" s="7" t="n">
        <v>0</v>
      </c>
      <c r="E4666" s="7" t="n">
        <v>0</v>
      </c>
      <c r="F4666" s="7" t="s">
        <v>95</v>
      </c>
    </row>
    <row r="4667" spans="1:6">
      <c r="A4667" t="s">
        <v>4</v>
      </c>
      <c r="B4667" s="4" t="s">
        <v>5</v>
      </c>
      <c r="C4667" s="4" t="s">
        <v>13</v>
      </c>
      <c r="D4667" s="4" t="s">
        <v>10</v>
      </c>
      <c r="E4667" s="4" t="s">
        <v>29</v>
      </c>
    </row>
    <row r="4668" spans="1:6">
      <c r="A4668" t="n">
        <v>31592</v>
      </c>
      <c r="B4668" s="37" t="n">
        <v>58</v>
      </c>
      <c r="C4668" s="7" t="n">
        <v>0</v>
      </c>
      <c r="D4668" s="7" t="n">
        <v>300</v>
      </c>
      <c r="E4668" s="7" t="n">
        <v>1</v>
      </c>
    </row>
    <row r="4669" spans="1:6">
      <c r="A4669" t="s">
        <v>4</v>
      </c>
      <c r="B4669" s="4" t="s">
        <v>5</v>
      </c>
      <c r="C4669" s="4" t="s">
        <v>13</v>
      </c>
      <c r="D4669" s="4" t="s">
        <v>10</v>
      </c>
    </row>
    <row r="4670" spans="1:6">
      <c r="A4670" t="n">
        <v>31600</v>
      </c>
      <c r="B4670" s="37" t="n">
        <v>58</v>
      </c>
      <c r="C4670" s="7" t="n">
        <v>255</v>
      </c>
      <c r="D4670" s="7" t="n">
        <v>0</v>
      </c>
    </row>
    <row r="4671" spans="1:6">
      <c r="A4671" t="s">
        <v>4</v>
      </c>
      <c r="B4671" s="4" t="s">
        <v>5</v>
      </c>
      <c r="C4671" s="4" t="s">
        <v>13</v>
      </c>
      <c r="D4671" s="4" t="s">
        <v>13</v>
      </c>
      <c r="E4671" s="4" t="s">
        <v>13</v>
      </c>
      <c r="F4671" s="4" t="s">
        <v>13</v>
      </c>
    </row>
    <row r="4672" spans="1:6">
      <c r="A4672" t="n">
        <v>31604</v>
      </c>
      <c r="B4672" s="13" t="n">
        <v>14</v>
      </c>
      <c r="C4672" s="7" t="n">
        <v>0</v>
      </c>
      <c r="D4672" s="7" t="n">
        <v>0</v>
      </c>
      <c r="E4672" s="7" t="n">
        <v>0</v>
      </c>
      <c r="F4672" s="7" t="n">
        <v>64</v>
      </c>
    </row>
    <row r="4673" spans="1:31">
      <c r="A4673" t="s">
        <v>4</v>
      </c>
      <c r="B4673" s="4" t="s">
        <v>5</v>
      </c>
      <c r="C4673" s="4" t="s">
        <v>13</v>
      </c>
      <c r="D4673" s="4" t="s">
        <v>10</v>
      </c>
    </row>
    <row r="4674" spans="1:31">
      <c r="A4674" t="n">
        <v>31609</v>
      </c>
      <c r="B4674" s="30" t="n">
        <v>22</v>
      </c>
      <c r="C4674" s="7" t="n">
        <v>0</v>
      </c>
      <c r="D4674" s="7" t="n">
        <v>33122</v>
      </c>
    </row>
    <row r="4675" spans="1:31">
      <c r="A4675" t="s">
        <v>4</v>
      </c>
      <c r="B4675" s="4" t="s">
        <v>5</v>
      </c>
      <c r="C4675" s="4" t="s">
        <v>13</v>
      </c>
      <c r="D4675" s="4" t="s">
        <v>10</v>
      </c>
    </row>
    <row r="4676" spans="1:31">
      <c r="A4676" t="n">
        <v>31613</v>
      </c>
      <c r="B4676" s="37" t="n">
        <v>58</v>
      </c>
      <c r="C4676" s="7" t="n">
        <v>5</v>
      </c>
      <c r="D4676" s="7" t="n">
        <v>300</v>
      </c>
    </row>
    <row r="4677" spans="1:31">
      <c r="A4677" t="s">
        <v>4</v>
      </c>
      <c r="B4677" s="4" t="s">
        <v>5</v>
      </c>
      <c r="C4677" s="4" t="s">
        <v>29</v>
      </c>
      <c r="D4677" s="4" t="s">
        <v>10</v>
      </c>
    </row>
    <row r="4678" spans="1:31">
      <c r="A4678" t="n">
        <v>31617</v>
      </c>
      <c r="B4678" s="48" t="n">
        <v>103</v>
      </c>
      <c r="C4678" s="7" t="n">
        <v>0</v>
      </c>
      <c r="D4678" s="7" t="n">
        <v>300</v>
      </c>
    </row>
    <row r="4679" spans="1:31">
      <c r="A4679" t="s">
        <v>4</v>
      </c>
      <c r="B4679" s="4" t="s">
        <v>5</v>
      </c>
      <c r="C4679" s="4" t="s">
        <v>13</v>
      </c>
    </row>
    <row r="4680" spans="1:31">
      <c r="A4680" t="n">
        <v>31624</v>
      </c>
      <c r="B4680" s="35" t="n">
        <v>64</v>
      </c>
      <c r="C4680" s="7" t="n">
        <v>7</v>
      </c>
    </row>
    <row r="4681" spans="1:31">
      <c r="A4681" t="s">
        <v>4</v>
      </c>
      <c r="B4681" s="4" t="s">
        <v>5</v>
      </c>
      <c r="C4681" s="4" t="s">
        <v>13</v>
      </c>
      <c r="D4681" s="4" t="s">
        <v>10</v>
      </c>
    </row>
    <row r="4682" spans="1:31">
      <c r="A4682" t="n">
        <v>31626</v>
      </c>
      <c r="B4682" s="49" t="n">
        <v>72</v>
      </c>
      <c r="C4682" s="7" t="n">
        <v>5</v>
      </c>
      <c r="D4682" s="7" t="n">
        <v>0</v>
      </c>
    </row>
    <row r="4683" spans="1:31">
      <c r="A4683" t="s">
        <v>4</v>
      </c>
      <c r="B4683" s="4" t="s">
        <v>5</v>
      </c>
      <c r="C4683" s="4" t="s">
        <v>13</v>
      </c>
      <c r="D4683" s="12" t="s">
        <v>23</v>
      </c>
      <c r="E4683" s="4" t="s">
        <v>5</v>
      </c>
      <c r="F4683" s="4" t="s">
        <v>13</v>
      </c>
      <c r="G4683" s="4" t="s">
        <v>10</v>
      </c>
      <c r="H4683" s="12" t="s">
        <v>24</v>
      </c>
      <c r="I4683" s="4" t="s">
        <v>13</v>
      </c>
      <c r="J4683" s="4" t="s">
        <v>9</v>
      </c>
      <c r="K4683" s="4" t="s">
        <v>13</v>
      </c>
      <c r="L4683" s="4" t="s">
        <v>13</v>
      </c>
      <c r="M4683" s="4" t="s">
        <v>22</v>
      </c>
    </row>
    <row r="4684" spans="1:31">
      <c r="A4684" t="n">
        <v>31630</v>
      </c>
      <c r="B4684" s="10" t="n">
        <v>5</v>
      </c>
      <c r="C4684" s="7" t="n">
        <v>28</v>
      </c>
      <c r="D4684" s="12" t="s">
        <v>3</v>
      </c>
      <c r="E4684" s="9" t="n">
        <v>162</v>
      </c>
      <c r="F4684" s="7" t="n">
        <v>4</v>
      </c>
      <c r="G4684" s="7" t="n">
        <v>33122</v>
      </c>
      <c r="H4684" s="12" t="s">
        <v>3</v>
      </c>
      <c r="I4684" s="7" t="n">
        <v>0</v>
      </c>
      <c r="J4684" s="7" t="n">
        <v>1</v>
      </c>
      <c r="K4684" s="7" t="n">
        <v>2</v>
      </c>
      <c r="L4684" s="7" t="n">
        <v>1</v>
      </c>
      <c r="M4684" s="11" t="n">
        <f t="normal" ca="1">A4690</f>
        <v>0</v>
      </c>
    </row>
    <row r="4685" spans="1:31">
      <c r="A4685" t="s">
        <v>4</v>
      </c>
      <c r="B4685" s="4" t="s">
        <v>5</v>
      </c>
      <c r="C4685" s="4" t="s">
        <v>13</v>
      </c>
      <c r="D4685" s="4" t="s">
        <v>6</v>
      </c>
    </row>
    <row r="4686" spans="1:31">
      <c r="A4686" t="n">
        <v>31647</v>
      </c>
      <c r="B4686" s="8" t="n">
        <v>2</v>
      </c>
      <c r="C4686" s="7" t="n">
        <v>10</v>
      </c>
      <c r="D4686" s="7" t="s">
        <v>96</v>
      </c>
    </row>
    <row r="4687" spans="1:31">
      <c r="A4687" t="s">
        <v>4</v>
      </c>
      <c r="B4687" s="4" t="s">
        <v>5</v>
      </c>
      <c r="C4687" s="4" t="s">
        <v>10</v>
      </c>
    </row>
    <row r="4688" spans="1:31">
      <c r="A4688" t="n">
        <v>31664</v>
      </c>
      <c r="B4688" s="41" t="n">
        <v>16</v>
      </c>
      <c r="C4688" s="7" t="n">
        <v>0</v>
      </c>
    </row>
    <row r="4689" spans="1:13">
      <c r="A4689" t="s">
        <v>4</v>
      </c>
      <c r="B4689" s="4" t="s">
        <v>5</v>
      </c>
      <c r="C4689" s="4" t="s">
        <v>10</v>
      </c>
      <c r="D4689" s="4" t="s">
        <v>6</v>
      </c>
      <c r="E4689" s="4" t="s">
        <v>6</v>
      </c>
      <c r="F4689" s="4" t="s">
        <v>6</v>
      </c>
      <c r="G4689" s="4" t="s">
        <v>13</v>
      </c>
      <c r="H4689" s="4" t="s">
        <v>9</v>
      </c>
      <c r="I4689" s="4" t="s">
        <v>29</v>
      </c>
      <c r="J4689" s="4" t="s">
        <v>29</v>
      </c>
      <c r="K4689" s="4" t="s">
        <v>29</v>
      </c>
      <c r="L4689" s="4" t="s">
        <v>29</v>
      </c>
      <c r="M4689" s="4" t="s">
        <v>29</v>
      </c>
      <c r="N4689" s="4" t="s">
        <v>29</v>
      </c>
      <c r="O4689" s="4" t="s">
        <v>29</v>
      </c>
      <c r="P4689" s="4" t="s">
        <v>6</v>
      </c>
      <c r="Q4689" s="4" t="s">
        <v>6</v>
      </c>
      <c r="R4689" s="4" t="s">
        <v>9</v>
      </c>
      <c r="S4689" s="4" t="s">
        <v>13</v>
      </c>
      <c r="T4689" s="4" t="s">
        <v>9</v>
      </c>
      <c r="U4689" s="4" t="s">
        <v>9</v>
      </c>
      <c r="V4689" s="4" t="s">
        <v>10</v>
      </c>
    </row>
    <row r="4690" spans="1:13">
      <c r="A4690" t="n">
        <v>31667</v>
      </c>
      <c r="B4690" s="19" t="n">
        <v>19</v>
      </c>
      <c r="C4690" s="7" t="n">
        <v>7032</v>
      </c>
      <c r="D4690" s="7" t="s">
        <v>145</v>
      </c>
      <c r="E4690" s="7" t="s">
        <v>146</v>
      </c>
      <c r="F4690" s="7" t="s">
        <v>12</v>
      </c>
      <c r="G4690" s="7" t="n">
        <v>0</v>
      </c>
      <c r="H4690" s="7" t="n">
        <v>1</v>
      </c>
      <c r="I4690" s="7" t="n">
        <v>0</v>
      </c>
      <c r="J4690" s="7" t="n">
        <v>0</v>
      </c>
      <c r="K4690" s="7" t="n">
        <v>0</v>
      </c>
      <c r="L4690" s="7" t="n">
        <v>0</v>
      </c>
      <c r="M4690" s="7" t="n">
        <v>1</v>
      </c>
      <c r="N4690" s="7" t="n">
        <v>1.60000002384186</v>
      </c>
      <c r="O4690" s="7" t="n">
        <v>0.0900000035762787</v>
      </c>
      <c r="P4690" s="7" t="s">
        <v>12</v>
      </c>
      <c r="Q4690" s="7" t="s">
        <v>12</v>
      </c>
      <c r="R4690" s="7" t="n">
        <v>-1</v>
      </c>
      <c r="S4690" s="7" t="n">
        <v>0</v>
      </c>
      <c r="T4690" s="7" t="n">
        <v>0</v>
      </c>
      <c r="U4690" s="7" t="n">
        <v>0</v>
      </c>
      <c r="V4690" s="7" t="n">
        <v>0</v>
      </c>
    </row>
    <row r="4691" spans="1:13">
      <c r="A4691" t="s">
        <v>4</v>
      </c>
      <c r="B4691" s="4" t="s">
        <v>5</v>
      </c>
      <c r="C4691" s="4" t="s">
        <v>10</v>
      </c>
      <c r="D4691" s="4" t="s">
        <v>13</v>
      </c>
      <c r="E4691" s="4" t="s">
        <v>13</v>
      </c>
      <c r="F4691" s="4" t="s">
        <v>6</v>
      </c>
    </row>
    <row r="4692" spans="1:13">
      <c r="A4692" t="n">
        <v>31737</v>
      </c>
      <c r="B4692" s="27" t="n">
        <v>20</v>
      </c>
      <c r="C4692" s="7" t="n">
        <v>0</v>
      </c>
      <c r="D4692" s="7" t="n">
        <v>3</v>
      </c>
      <c r="E4692" s="7" t="n">
        <v>10</v>
      </c>
      <c r="F4692" s="7" t="s">
        <v>97</v>
      </c>
    </row>
    <row r="4693" spans="1:13">
      <c r="A4693" t="s">
        <v>4</v>
      </c>
      <c r="B4693" s="4" t="s">
        <v>5</v>
      </c>
      <c r="C4693" s="4" t="s">
        <v>10</v>
      </c>
    </row>
    <row r="4694" spans="1:13">
      <c r="A4694" t="n">
        <v>31755</v>
      </c>
      <c r="B4694" s="41" t="n">
        <v>16</v>
      </c>
      <c r="C4694" s="7" t="n">
        <v>0</v>
      </c>
    </row>
    <row r="4695" spans="1:13">
      <c r="A4695" t="s">
        <v>4</v>
      </c>
      <c r="B4695" s="4" t="s">
        <v>5</v>
      </c>
      <c r="C4695" s="4" t="s">
        <v>10</v>
      </c>
      <c r="D4695" s="4" t="s">
        <v>13</v>
      </c>
      <c r="E4695" s="4" t="s">
        <v>13</v>
      </c>
      <c r="F4695" s="4" t="s">
        <v>6</v>
      </c>
    </row>
    <row r="4696" spans="1:13">
      <c r="A4696" t="n">
        <v>31758</v>
      </c>
      <c r="B4696" s="27" t="n">
        <v>20</v>
      </c>
      <c r="C4696" s="7" t="n">
        <v>16</v>
      </c>
      <c r="D4696" s="7" t="n">
        <v>3</v>
      </c>
      <c r="E4696" s="7" t="n">
        <v>10</v>
      </c>
      <c r="F4696" s="7" t="s">
        <v>97</v>
      </c>
    </row>
    <row r="4697" spans="1:13">
      <c r="A4697" t="s">
        <v>4</v>
      </c>
      <c r="B4697" s="4" t="s">
        <v>5</v>
      </c>
      <c r="C4697" s="4" t="s">
        <v>10</v>
      </c>
    </row>
    <row r="4698" spans="1:13">
      <c r="A4698" t="n">
        <v>31776</v>
      </c>
      <c r="B4698" s="41" t="n">
        <v>16</v>
      </c>
      <c r="C4698" s="7" t="n">
        <v>0</v>
      </c>
    </row>
    <row r="4699" spans="1:13">
      <c r="A4699" t="s">
        <v>4</v>
      </c>
      <c r="B4699" s="4" t="s">
        <v>5</v>
      </c>
      <c r="C4699" s="4" t="s">
        <v>10</v>
      </c>
      <c r="D4699" s="4" t="s">
        <v>13</v>
      </c>
      <c r="E4699" s="4" t="s">
        <v>13</v>
      </c>
      <c r="F4699" s="4" t="s">
        <v>6</v>
      </c>
    </row>
    <row r="4700" spans="1:13">
      <c r="A4700" t="n">
        <v>31779</v>
      </c>
      <c r="B4700" s="27" t="n">
        <v>20</v>
      </c>
      <c r="C4700" s="7" t="n">
        <v>4</v>
      </c>
      <c r="D4700" s="7" t="n">
        <v>3</v>
      </c>
      <c r="E4700" s="7" t="n">
        <v>10</v>
      </c>
      <c r="F4700" s="7" t="s">
        <v>97</v>
      </c>
    </row>
    <row r="4701" spans="1:13">
      <c r="A4701" t="s">
        <v>4</v>
      </c>
      <c r="B4701" s="4" t="s">
        <v>5</v>
      </c>
      <c r="C4701" s="4" t="s">
        <v>10</v>
      </c>
    </row>
    <row r="4702" spans="1:13">
      <c r="A4702" t="n">
        <v>31797</v>
      </c>
      <c r="B4702" s="41" t="n">
        <v>16</v>
      </c>
      <c r="C4702" s="7" t="n">
        <v>0</v>
      </c>
    </row>
    <row r="4703" spans="1:13">
      <c r="A4703" t="s">
        <v>4</v>
      </c>
      <c r="B4703" s="4" t="s">
        <v>5</v>
      </c>
      <c r="C4703" s="4" t="s">
        <v>10</v>
      </c>
      <c r="D4703" s="4" t="s">
        <v>13</v>
      </c>
      <c r="E4703" s="4" t="s">
        <v>13</v>
      </c>
      <c r="F4703" s="4" t="s">
        <v>6</v>
      </c>
    </row>
    <row r="4704" spans="1:13">
      <c r="A4704" t="n">
        <v>31800</v>
      </c>
      <c r="B4704" s="27" t="n">
        <v>20</v>
      </c>
      <c r="C4704" s="7" t="n">
        <v>7032</v>
      </c>
      <c r="D4704" s="7" t="n">
        <v>3</v>
      </c>
      <c r="E4704" s="7" t="n">
        <v>10</v>
      </c>
      <c r="F4704" s="7" t="s">
        <v>97</v>
      </c>
    </row>
    <row r="4705" spans="1:22">
      <c r="A4705" t="s">
        <v>4</v>
      </c>
      <c r="B4705" s="4" t="s">
        <v>5</v>
      </c>
      <c r="C4705" s="4" t="s">
        <v>10</v>
      </c>
    </row>
    <row r="4706" spans="1:22">
      <c r="A4706" t="n">
        <v>31818</v>
      </c>
      <c r="B4706" s="41" t="n">
        <v>16</v>
      </c>
      <c r="C4706" s="7" t="n">
        <v>0</v>
      </c>
    </row>
    <row r="4707" spans="1:22">
      <c r="A4707" t="s">
        <v>4</v>
      </c>
      <c r="B4707" s="4" t="s">
        <v>5</v>
      </c>
      <c r="C4707" s="4" t="s">
        <v>10</v>
      </c>
      <c r="D4707" s="4" t="s">
        <v>13</v>
      </c>
      <c r="E4707" s="4" t="s">
        <v>13</v>
      </c>
      <c r="F4707" s="4" t="s">
        <v>6</v>
      </c>
    </row>
    <row r="4708" spans="1:22">
      <c r="A4708" t="n">
        <v>31821</v>
      </c>
      <c r="B4708" s="27" t="n">
        <v>20</v>
      </c>
      <c r="C4708" s="7" t="n">
        <v>2</v>
      </c>
      <c r="D4708" s="7" t="n">
        <v>3</v>
      </c>
      <c r="E4708" s="7" t="n">
        <v>10</v>
      </c>
      <c r="F4708" s="7" t="s">
        <v>97</v>
      </c>
    </row>
    <row r="4709" spans="1:22">
      <c r="A4709" t="s">
        <v>4</v>
      </c>
      <c r="B4709" s="4" t="s">
        <v>5</v>
      </c>
      <c r="C4709" s="4" t="s">
        <v>10</v>
      </c>
    </row>
    <row r="4710" spans="1:22">
      <c r="A4710" t="n">
        <v>31839</v>
      </c>
      <c r="B4710" s="41" t="n">
        <v>16</v>
      </c>
      <c r="C4710" s="7" t="n">
        <v>0</v>
      </c>
    </row>
    <row r="4711" spans="1:22">
      <c r="A4711" t="s">
        <v>4</v>
      </c>
      <c r="B4711" s="4" t="s">
        <v>5</v>
      </c>
      <c r="C4711" s="4" t="s">
        <v>10</v>
      </c>
      <c r="D4711" s="4" t="s">
        <v>13</v>
      </c>
      <c r="E4711" s="4" t="s">
        <v>13</v>
      </c>
      <c r="F4711" s="4" t="s">
        <v>6</v>
      </c>
    </row>
    <row r="4712" spans="1:22">
      <c r="A4712" t="n">
        <v>31842</v>
      </c>
      <c r="B4712" s="27" t="n">
        <v>20</v>
      </c>
      <c r="C4712" s="7" t="n">
        <v>7</v>
      </c>
      <c r="D4712" s="7" t="n">
        <v>3</v>
      </c>
      <c r="E4712" s="7" t="n">
        <v>10</v>
      </c>
      <c r="F4712" s="7" t="s">
        <v>97</v>
      </c>
    </row>
    <row r="4713" spans="1:22">
      <c r="A4713" t="s">
        <v>4</v>
      </c>
      <c r="B4713" s="4" t="s">
        <v>5</v>
      </c>
      <c r="C4713" s="4" t="s">
        <v>10</v>
      </c>
    </row>
    <row r="4714" spans="1:22">
      <c r="A4714" t="n">
        <v>31860</v>
      </c>
      <c r="B4714" s="41" t="n">
        <v>16</v>
      </c>
      <c r="C4714" s="7" t="n">
        <v>0</v>
      </c>
    </row>
    <row r="4715" spans="1:22">
      <c r="A4715" t="s">
        <v>4</v>
      </c>
      <c r="B4715" s="4" t="s">
        <v>5</v>
      </c>
      <c r="C4715" s="4" t="s">
        <v>13</v>
      </c>
      <c r="D4715" s="4" t="s">
        <v>10</v>
      </c>
      <c r="E4715" s="4" t="s">
        <v>13</v>
      </c>
      <c r="F4715" s="4" t="s">
        <v>6</v>
      </c>
      <c r="G4715" s="4" t="s">
        <v>6</v>
      </c>
      <c r="H4715" s="4" t="s">
        <v>6</v>
      </c>
      <c r="I4715" s="4" t="s">
        <v>6</v>
      </c>
      <c r="J4715" s="4" t="s">
        <v>6</v>
      </c>
      <c r="K4715" s="4" t="s">
        <v>6</v>
      </c>
      <c r="L4715" s="4" t="s">
        <v>6</v>
      </c>
      <c r="M4715" s="4" t="s">
        <v>6</v>
      </c>
      <c r="N4715" s="4" t="s">
        <v>6</v>
      </c>
      <c r="O4715" s="4" t="s">
        <v>6</v>
      </c>
      <c r="P4715" s="4" t="s">
        <v>6</v>
      </c>
      <c r="Q4715" s="4" t="s">
        <v>6</v>
      </c>
      <c r="R4715" s="4" t="s">
        <v>6</v>
      </c>
      <c r="S4715" s="4" t="s">
        <v>6</v>
      </c>
      <c r="T4715" s="4" t="s">
        <v>6</v>
      </c>
      <c r="U4715" s="4" t="s">
        <v>6</v>
      </c>
    </row>
    <row r="4716" spans="1:22">
      <c r="A4716" t="n">
        <v>31863</v>
      </c>
      <c r="B4716" s="59" t="n">
        <v>36</v>
      </c>
      <c r="C4716" s="7" t="n">
        <v>8</v>
      </c>
      <c r="D4716" s="7" t="n">
        <v>0</v>
      </c>
      <c r="E4716" s="7" t="n">
        <v>0</v>
      </c>
      <c r="F4716" s="7" t="s">
        <v>294</v>
      </c>
      <c r="G4716" s="7" t="s">
        <v>12</v>
      </c>
      <c r="H4716" s="7" t="s">
        <v>12</v>
      </c>
      <c r="I4716" s="7" t="s">
        <v>12</v>
      </c>
      <c r="J4716" s="7" t="s">
        <v>12</v>
      </c>
      <c r="K4716" s="7" t="s">
        <v>12</v>
      </c>
      <c r="L4716" s="7" t="s">
        <v>12</v>
      </c>
      <c r="M4716" s="7" t="s">
        <v>12</v>
      </c>
      <c r="N4716" s="7" t="s">
        <v>12</v>
      </c>
      <c r="O4716" s="7" t="s">
        <v>12</v>
      </c>
      <c r="P4716" s="7" t="s">
        <v>12</v>
      </c>
      <c r="Q4716" s="7" t="s">
        <v>12</v>
      </c>
      <c r="R4716" s="7" t="s">
        <v>12</v>
      </c>
      <c r="S4716" s="7" t="s">
        <v>12</v>
      </c>
      <c r="T4716" s="7" t="s">
        <v>12</v>
      </c>
      <c r="U4716" s="7" t="s">
        <v>12</v>
      </c>
    </row>
    <row r="4717" spans="1:22">
      <c r="A4717" t="s">
        <v>4</v>
      </c>
      <c r="B4717" s="4" t="s">
        <v>5</v>
      </c>
      <c r="C4717" s="4" t="s">
        <v>13</v>
      </c>
      <c r="D4717" s="4" t="s">
        <v>10</v>
      </c>
      <c r="E4717" s="4" t="s">
        <v>13</v>
      </c>
      <c r="F4717" s="4" t="s">
        <v>6</v>
      </c>
      <c r="G4717" s="4" t="s">
        <v>6</v>
      </c>
      <c r="H4717" s="4" t="s">
        <v>6</v>
      </c>
      <c r="I4717" s="4" t="s">
        <v>6</v>
      </c>
      <c r="J4717" s="4" t="s">
        <v>6</v>
      </c>
      <c r="K4717" s="4" t="s">
        <v>6</v>
      </c>
      <c r="L4717" s="4" t="s">
        <v>6</v>
      </c>
      <c r="M4717" s="4" t="s">
        <v>6</v>
      </c>
      <c r="N4717" s="4" t="s">
        <v>6</v>
      </c>
      <c r="O4717" s="4" t="s">
        <v>6</v>
      </c>
      <c r="P4717" s="4" t="s">
        <v>6</v>
      </c>
      <c r="Q4717" s="4" t="s">
        <v>6</v>
      </c>
      <c r="R4717" s="4" t="s">
        <v>6</v>
      </c>
      <c r="S4717" s="4" t="s">
        <v>6</v>
      </c>
      <c r="T4717" s="4" t="s">
        <v>6</v>
      </c>
      <c r="U4717" s="4" t="s">
        <v>6</v>
      </c>
    </row>
    <row r="4718" spans="1:22">
      <c r="A4718" t="n">
        <v>31895</v>
      </c>
      <c r="B4718" s="59" t="n">
        <v>36</v>
      </c>
      <c r="C4718" s="7" t="n">
        <v>8</v>
      </c>
      <c r="D4718" s="7" t="n">
        <v>16</v>
      </c>
      <c r="E4718" s="7" t="n">
        <v>0</v>
      </c>
      <c r="F4718" s="7" t="s">
        <v>166</v>
      </c>
      <c r="G4718" s="7" t="s">
        <v>12</v>
      </c>
      <c r="H4718" s="7" t="s">
        <v>12</v>
      </c>
      <c r="I4718" s="7" t="s">
        <v>12</v>
      </c>
      <c r="J4718" s="7" t="s">
        <v>12</v>
      </c>
      <c r="K4718" s="7" t="s">
        <v>12</v>
      </c>
      <c r="L4718" s="7" t="s">
        <v>12</v>
      </c>
      <c r="M4718" s="7" t="s">
        <v>12</v>
      </c>
      <c r="N4718" s="7" t="s">
        <v>12</v>
      </c>
      <c r="O4718" s="7" t="s">
        <v>12</v>
      </c>
      <c r="P4718" s="7" t="s">
        <v>12</v>
      </c>
      <c r="Q4718" s="7" t="s">
        <v>12</v>
      </c>
      <c r="R4718" s="7" t="s">
        <v>12</v>
      </c>
      <c r="S4718" s="7" t="s">
        <v>12</v>
      </c>
      <c r="T4718" s="7" t="s">
        <v>12</v>
      </c>
      <c r="U4718" s="7" t="s">
        <v>12</v>
      </c>
    </row>
    <row r="4719" spans="1:22">
      <c r="A4719" t="s">
        <v>4</v>
      </c>
      <c r="B4719" s="4" t="s">
        <v>5</v>
      </c>
      <c r="C4719" s="4" t="s">
        <v>13</v>
      </c>
    </row>
    <row r="4720" spans="1:22">
      <c r="A4720" t="n">
        <v>31928</v>
      </c>
      <c r="B4720" s="80" t="n">
        <v>116</v>
      </c>
      <c r="C4720" s="7" t="n">
        <v>0</v>
      </c>
    </row>
    <row r="4721" spans="1:21">
      <c r="A4721" t="s">
        <v>4</v>
      </c>
      <c r="B4721" s="4" t="s">
        <v>5</v>
      </c>
      <c r="C4721" s="4" t="s">
        <v>13</v>
      </c>
      <c r="D4721" s="4" t="s">
        <v>10</v>
      </c>
    </row>
    <row r="4722" spans="1:21">
      <c r="A4722" t="n">
        <v>31930</v>
      </c>
      <c r="B4722" s="80" t="n">
        <v>116</v>
      </c>
      <c r="C4722" s="7" t="n">
        <v>2</v>
      </c>
      <c r="D4722" s="7" t="n">
        <v>1</v>
      </c>
    </row>
    <row r="4723" spans="1:21">
      <c r="A4723" t="s">
        <v>4</v>
      </c>
      <c r="B4723" s="4" t="s">
        <v>5</v>
      </c>
      <c r="C4723" s="4" t="s">
        <v>13</v>
      </c>
      <c r="D4723" s="4" t="s">
        <v>9</v>
      </c>
    </row>
    <row r="4724" spans="1:21">
      <c r="A4724" t="n">
        <v>31934</v>
      </c>
      <c r="B4724" s="80" t="n">
        <v>116</v>
      </c>
      <c r="C4724" s="7" t="n">
        <v>5</v>
      </c>
      <c r="D4724" s="7" t="n">
        <v>1106247680</v>
      </c>
    </row>
    <row r="4725" spans="1:21">
      <c r="A4725" t="s">
        <v>4</v>
      </c>
      <c r="B4725" s="4" t="s">
        <v>5</v>
      </c>
      <c r="C4725" s="4" t="s">
        <v>13</v>
      </c>
      <c r="D4725" s="4" t="s">
        <v>10</v>
      </c>
    </row>
    <row r="4726" spans="1:21">
      <c r="A4726" t="n">
        <v>31940</v>
      </c>
      <c r="B4726" s="80" t="n">
        <v>116</v>
      </c>
      <c r="C4726" s="7" t="n">
        <v>6</v>
      </c>
      <c r="D4726" s="7" t="n">
        <v>1</v>
      </c>
    </row>
    <row r="4727" spans="1:21">
      <c r="A4727" t="s">
        <v>4</v>
      </c>
      <c r="B4727" s="4" t="s">
        <v>5</v>
      </c>
      <c r="C4727" s="4" t="s">
        <v>10</v>
      </c>
      <c r="D4727" s="4" t="s">
        <v>29</v>
      </c>
      <c r="E4727" s="4" t="s">
        <v>29</v>
      </c>
      <c r="F4727" s="4" t="s">
        <v>29</v>
      </c>
      <c r="G4727" s="4" t="s">
        <v>29</v>
      </c>
    </row>
    <row r="4728" spans="1:21">
      <c r="A4728" t="n">
        <v>31944</v>
      </c>
      <c r="B4728" s="58" t="n">
        <v>46</v>
      </c>
      <c r="C4728" s="7" t="n">
        <v>0</v>
      </c>
      <c r="D4728" s="7" t="n">
        <v>0</v>
      </c>
      <c r="E4728" s="7" t="n">
        <v>-2</v>
      </c>
      <c r="F4728" s="7" t="n">
        <v>13.789999961853</v>
      </c>
      <c r="G4728" s="7" t="n">
        <v>185.699996948242</v>
      </c>
    </row>
    <row r="4729" spans="1:21">
      <c r="A4729" t="s">
        <v>4</v>
      </c>
      <c r="B4729" s="4" t="s">
        <v>5</v>
      </c>
      <c r="C4729" s="4" t="s">
        <v>10</v>
      </c>
      <c r="D4729" s="4" t="s">
        <v>29</v>
      </c>
      <c r="E4729" s="4" t="s">
        <v>29</v>
      </c>
      <c r="F4729" s="4" t="s">
        <v>29</v>
      </c>
      <c r="G4729" s="4" t="s">
        <v>29</v>
      </c>
    </row>
    <row r="4730" spans="1:21">
      <c r="A4730" t="n">
        <v>31963</v>
      </c>
      <c r="B4730" s="58" t="n">
        <v>46</v>
      </c>
      <c r="C4730" s="7" t="n">
        <v>2</v>
      </c>
      <c r="D4730" s="7" t="n">
        <v>-1.12999999523163</v>
      </c>
      <c r="E4730" s="7" t="n">
        <v>-2</v>
      </c>
      <c r="F4730" s="7" t="n">
        <v>14.3999996185303</v>
      </c>
      <c r="G4730" s="7" t="n">
        <v>180</v>
      </c>
    </row>
    <row r="4731" spans="1:21">
      <c r="A4731" t="s">
        <v>4</v>
      </c>
      <c r="B4731" s="4" t="s">
        <v>5</v>
      </c>
      <c r="C4731" s="4" t="s">
        <v>10</v>
      </c>
      <c r="D4731" s="4" t="s">
        <v>29</v>
      </c>
      <c r="E4731" s="4" t="s">
        <v>29</v>
      </c>
      <c r="F4731" s="4" t="s">
        <v>29</v>
      </c>
      <c r="G4731" s="4" t="s">
        <v>29</v>
      </c>
    </row>
    <row r="4732" spans="1:21">
      <c r="A4732" t="n">
        <v>31982</v>
      </c>
      <c r="B4732" s="58" t="n">
        <v>46</v>
      </c>
      <c r="C4732" s="7" t="n">
        <v>4</v>
      </c>
      <c r="D4732" s="7" t="n">
        <v>-0.720000028610229</v>
      </c>
      <c r="E4732" s="7" t="n">
        <v>-2</v>
      </c>
      <c r="F4732" s="7" t="n">
        <v>15</v>
      </c>
      <c r="G4732" s="7" t="n">
        <v>180</v>
      </c>
    </row>
    <row r="4733" spans="1:21">
      <c r="A4733" t="s">
        <v>4</v>
      </c>
      <c r="B4733" s="4" t="s">
        <v>5</v>
      </c>
      <c r="C4733" s="4" t="s">
        <v>10</v>
      </c>
      <c r="D4733" s="4" t="s">
        <v>29</v>
      </c>
      <c r="E4733" s="4" t="s">
        <v>29</v>
      </c>
      <c r="F4733" s="4" t="s">
        <v>29</v>
      </c>
      <c r="G4733" s="4" t="s">
        <v>29</v>
      </c>
    </row>
    <row r="4734" spans="1:21">
      <c r="A4734" t="n">
        <v>32001</v>
      </c>
      <c r="B4734" s="58" t="n">
        <v>46</v>
      </c>
      <c r="C4734" s="7" t="n">
        <v>7</v>
      </c>
      <c r="D4734" s="7" t="n">
        <v>0.980000019073486</v>
      </c>
      <c r="E4734" s="7" t="n">
        <v>-2</v>
      </c>
      <c r="F4734" s="7" t="n">
        <v>14.3999996185303</v>
      </c>
      <c r="G4734" s="7" t="n">
        <v>180</v>
      </c>
    </row>
    <row r="4735" spans="1:21">
      <c r="A4735" t="s">
        <v>4</v>
      </c>
      <c r="B4735" s="4" t="s">
        <v>5</v>
      </c>
      <c r="C4735" s="4" t="s">
        <v>10</v>
      </c>
      <c r="D4735" s="4" t="s">
        <v>29</v>
      </c>
      <c r="E4735" s="4" t="s">
        <v>29</v>
      </c>
      <c r="F4735" s="4" t="s">
        <v>29</v>
      </c>
      <c r="G4735" s="4" t="s">
        <v>29</v>
      </c>
    </row>
    <row r="4736" spans="1:21">
      <c r="A4736" t="n">
        <v>32020</v>
      </c>
      <c r="B4736" s="58" t="n">
        <v>46</v>
      </c>
      <c r="C4736" s="7" t="n">
        <v>16</v>
      </c>
      <c r="D4736" s="7" t="n">
        <v>0.280000001192093</v>
      </c>
      <c r="E4736" s="7" t="n">
        <v>-2</v>
      </c>
      <c r="F4736" s="7" t="n">
        <v>15.1300001144409</v>
      </c>
      <c r="G4736" s="7" t="n">
        <v>180</v>
      </c>
    </row>
    <row r="4737" spans="1:7">
      <c r="A4737" t="s">
        <v>4</v>
      </c>
      <c r="B4737" s="4" t="s">
        <v>5</v>
      </c>
      <c r="C4737" s="4" t="s">
        <v>10</v>
      </c>
      <c r="D4737" s="4" t="s">
        <v>29</v>
      </c>
      <c r="E4737" s="4" t="s">
        <v>29</v>
      </c>
      <c r="F4737" s="4" t="s">
        <v>29</v>
      </c>
      <c r="G4737" s="4" t="s">
        <v>29</v>
      </c>
    </row>
    <row r="4738" spans="1:7">
      <c r="A4738" t="n">
        <v>32039</v>
      </c>
      <c r="B4738" s="58" t="n">
        <v>46</v>
      </c>
      <c r="C4738" s="7" t="n">
        <v>7032</v>
      </c>
      <c r="D4738" s="7" t="n">
        <v>1.25999999046326</v>
      </c>
      <c r="E4738" s="7" t="n">
        <v>-2</v>
      </c>
      <c r="F4738" s="7" t="n">
        <v>13.9399995803833</v>
      </c>
      <c r="G4738" s="7" t="n">
        <v>180</v>
      </c>
    </row>
    <row r="4739" spans="1:7">
      <c r="A4739" t="s">
        <v>4</v>
      </c>
      <c r="B4739" s="4" t="s">
        <v>5</v>
      </c>
      <c r="C4739" s="4" t="s">
        <v>13</v>
      </c>
    </row>
    <row r="4740" spans="1:7">
      <c r="A4740" t="n">
        <v>32058</v>
      </c>
      <c r="B4740" s="15" t="n">
        <v>74</v>
      </c>
      <c r="C4740" s="7" t="n">
        <v>18</v>
      </c>
    </row>
    <row r="4741" spans="1:7">
      <c r="A4741" t="s">
        <v>4</v>
      </c>
      <c r="B4741" s="4" t="s">
        <v>5</v>
      </c>
      <c r="C4741" s="4" t="s">
        <v>13</v>
      </c>
      <c r="D4741" s="4" t="s">
        <v>13</v>
      </c>
      <c r="E4741" s="4" t="s">
        <v>29</v>
      </c>
      <c r="F4741" s="4" t="s">
        <v>29</v>
      </c>
      <c r="G4741" s="4" t="s">
        <v>29</v>
      </c>
      <c r="H4741" s="4" t="s">
        <v>10</v>
      </c>
    </row>
    <row r="4742" spans="1:7">
      <c r="A4742" t="n">
        <v>32060</v>
      </c>
      <c r="B4742" s="52" t="n">
        <v>45</v>
      </c>
      <c r="C4742" s="7" t="n">
        <v>2</v>
      </c>
      <c r="D4742" s="7" t="n">
        <v>3</v>
      </c>
      <c r="E4742" s="7" t="n">
        <v>-0.140000000596046</v>
      </c>
      <c r="F4742" s="7" t="n">
        <v>0.259999990463257</v>
      </c>
      <c r="G4742" s="7" t="n">
        <v>3.17000007629395</v>
      </c>
      <c r="H4742" s="7" t="n">
        <v>0</v>
      </c>
    </row>
    <row r="4743" spans="1:7">
      <c r="A4743" t="s">
        <v>4</v>
      </c>
      <c r="B4743" s="4" t="s">
        <v>5</v>
      </c>
      <c r="C4743" s="4" t="s">
        <v>13</v>
      </c>
      <c r="D4743" s="4" t="s">
        <v>13</v>
      </c>
      <c r="E4743" s="4" t="s">
        <v>29</v>
      </c>
      <c r="F4743" s="4" t="s">
        <v>29</v>
      </c>
      <c r="G4743" s="4" t="s">
        <v>29</v>
      </c>
      <c r="H4743" s="4" t="s">
        <v>10</v>
      </c>
      <c r="I4743" s="4" t="s">
        <v>13</v>
      </c>
    </row>
    <row r="4744" spans="1:7">
      <c r="A4744" t="n">
        <v>32077</v>
      </c>
      <c r="B4744" s="52" t="n">
        <v>45</v>
      </c>
      <c r="C4744" s="7" t="n">
        <v>4</v>
      </c>
      <c r="D4744" s="7" t="n">
        <v>3</v>
      </c>
      <c r="E4744" s="7" t="n">
        <v>364.589996337891</v>
      </c>
      <c r="F4744" s="7" t="n">
        <v>359.720001220703</v>
      </c>
      <c r="G4744" s="7" t="n">
        <v>360</v>
      </c>
      <c r="H4744" s="7" t="n">
        <v>0</v>
      </c>
      <c r="I4744" s="7" t="n">
        <v>0</v>
      </c>
    </row>
    <row r="4745" spans="1:7">
      <c r="A4745" t="s">
        <v>4</v>
      </c>
      <c r="B4745" s="4" t="s">
        <v>5</v>
      </c>
      <c r="C4745" s="4" t="s">
        <v>13</v>
      </c>
      <c r="D4745" s="4" t="s">
        <v>13</v>
      </c>
      <c r="E4745" s="4" t="s">
        <v>29</v>
      </c>
      <c r="F4745" s="4" t="s">
        <v>10</v>
      </c>
    </row>
    <row r="4746" spans="1:7">
      <c r="A4746" t="n">
        <v>32095</v>
      </c>
      <c r="B4746" s="52" t="n">
        <v>45</v>
      </c>
      <c r="C4746" s="7" t="n">
        <v>5</v>
      </c>
      <c r="D4746" s="7" t="n">
        <v>3</v>
      </c>
      <c r="E4746" s="7" t="n">
        <v>11.8999996185303</v>
      </c>
      <c r="F4746" s="7" t="n">
        <v>0</v>
      </c>
    </row>
    <row r="4747" spans="1:7">
      <c r="A4747" t="s">
        <v>4</v>
      </c>
      <c r="B4747" s="4" t="s">
        <v>5</v>
      </c>
      <c r="C4747" s="4" t="s">
        <v>13</v>
      </c>
      <c r="D4747" s="4" t="s">
        <v>13</v>
      </c>
      <c r="E4747" s="4" t="s">
        <v>29</v>
      </c>
      <c r="F4747" s="4" t="s">
        <v>10</v>
      </c>
    </row>
    <row r="4748" spans="1:7">
      <c r="A4748" t="n">
        <v>32104</v>
      </c>
      <c r="B4748" s="52" t="n">
        <v>45</v>
      </c>
      <c r="C4748" s="7" t="n">
        <v>11</v>
      </c>
      <c r="D4748" s="7" t="n">
        <v>3</v>
      </c>
      <c r="E4748" s="7" t="n">
        <v>38</v>
      </c>
      <c r="F4748" s="7" t="n">
        <v>0</v>
      </c>
    </row>
    <row r="4749" spans="1:7">
      <c r="A4749" t="s">
        <v>4</v>
      </c>
      <c r="B4749" s="4" t="s">
        <v>5</v>
      </c>
      <c r="C4749" s="4" t="s">
        <v>13</v>
      </c>
      <c r="D4749" s="4" t="s">
        <v>13</v>
      </c>
      <c r="E4749" s="4" t="s">
        <v>29</v>
      </c>
      <c r="F4749" s="4" t="s">
        <v>29</v>
      </c>
      <c r="G4749" s="4" t="s">
        <v>29</v>
      </c>
      <c r="H4749" s="4" t="s">
        <v>10</v>
      </c>
    </row>
    <row r="4750" spans="1:7">
      <c r="A4750" t="n">
        <v>32113</v>
      </c>
      <c r="B4750" s="52" t="n">
        <v>45</v>
      </c>
      <c r="C4750" s="7" t="n">
        <v>2</v>
      </c>
      <c r="D4750" s="7" t="n">
        <v>3</v>
      </c>
      <c r="E4750" s="7" t="n">
        <v>0.550000011920929</v>
      </c>
      <c r="F4750" s="7" t="n">
        <v>5.98000001907349</v>
      </c>
      <c r="G4750" s="7" t="n">
        <v>-25.0699996948242</v>
      </c>
      <c r="H4750" s="7" t="n">
        <v>8000</v>
      </c>
    </row>
    <row r="4751" spans="1:7">
      <c r="A4751" t="s">
        <v>4</v>
      </c>
      <c r="B4751" s="4" t="s">
        <v>5</v>
      </c>
      <c r="C4751" s="4" t="s">
        <v>13</v>
      </c>
      <c r="D4751" s="4" t="s">
        <v>13</v>
      </c>
      <c r="E4751" s="4" t="s">
        <v>29</v>
      </c>
      <c r="F4751" s="4" t="s">
        <v>29</v>
      </c>
      <c r="G4751" s="4" t="s">
        <v>29</v>
      </c>
      <c r="H4751" s="4" t="s">
        <v>10</v>
      </c>
      <c r="I4751" s="4" t="s">
        <v>13</v>
      </c>
    </row>
    <row r="4752" spans="1:7">
      <c r="A4752" t="n">
        <v>32130</v>
      </c>
      <c r="B4752" s="52" t="n">
        <v>45</v>
      </c>
      <c r="C4752" s="7" t="n">
        <v>4</v>
      </c>
      <c r="D4752" s="7" t="n">
        <v>3</v>
      </c>
      <c r="E4752" s="7" t="n">
        <v>347.630004882813</v>
      </c>
      <c r="F4752" s="7" t="n">
        <v>357.700012207031</v>
      </c>
      <c r="G4752" s="7" t="n">
        <v>356</v>
      </c>
      <c r="H4752" s="7" t="n">
        <v>8000</v>
      </c>
      <c r="I4752" s="7" t="n">
        <v>0</v>
      </c>
    </row>
    <row r="4753" spans="1:9">
      <c r="A4753" t="s">
        <v>4</v>
      </c>
      <c r="B4753" s="4" t="s">
        <v>5</v>
      </c>
      <c r="C4753" s="4" t="s">
        <v>13</v>
      </c>
      <c r="D4753" s="4" t="s">
        <v>10</v>
      </c>
      <c r="E4753" s="4" t="s">
        <v>29</v>
      </c>
    </row>
    <row r="4754" spans="1:9">
      <c r="A4754" t="n">
        <v>32148</v>
      </c>
      <c r="B4754" s="37" t="n">
        <v>58</v>
      </c>
      <c r="C4754" s="7" t="n">
        <v>100</v>
      </c>
      <c r="D4754" s="7" t="n">
        <v>2000</v>
      </c>
      <c r="E4754" s="7" t="n">
        <v>1</v>
      </c>
    </row>
    <row r="4755" spans="1:9">
      <c r="A4755" t="s">
        <v>4</v>
      </c>
      <c r="B4755" s="4" t="s">
        <v>5</v>
      </c>
      <c r="C4755" s="4" t="s">
        <v>13</v>
      </c>
      <c r="D4755" s="4" t="s">
        <v>10</v>
      </c>
    </row>
    <row r="4756" spans="1:9">
      <c r="A4756" t="n">
        <v>32156</v>
      </c>
      <c r="B4756" s="37" t="n">
        <v>58</v>
      </c>
      <c r="C4756" s="7" t="n">
        <v>255</v>
      </c>
      <c r="D4756" s="7" t="n">
        <v>0</v>
      </c>
    </row>
    <row r="4757" spans="1:9">
      <c r="A4757" t="s">
        <v>4</v>
      </c>
      <c r="B4757" s="4" t="s">
        <v>5</v>
      </c>
      <c r="C4757" s="4" t="s">
        <v>13</v>
      </c>
      <c r="D4757" s="4" t="s">
        <v>10</v>
      </c>
    </row>
    <row r="4758" spans="1:9">
      <c r="A4758" t="n">
        <v>32160</v>
      </c>
      <c r="B4758" s="52" t="n">
        <v>45</v>
      </c>
      <c r="C4758" s="7" t="n">
        <v>7</v>
      </c>
      <c r="D4758" s="7" t="n">
        <v>255</v>
      </c>
    </row>
    <row r="4759" spans="1:9">
      <c r="A4759" t="s">
        <v>4</v>
      </c>
      <c r="B4759" s="4" t="s">
        <v>5</v>
      </c>
      <c r="C4759" s="4" t="s">
        <v>13</v>
      </c>
      <c r="D4759" s="4" t="s">
        <v>10</v>
      </c>
      <c r="E4759" s="4" t="s">
        <v>29</v>
      </c>
    </row>
    <row r="4760" spans="1:9">
      <c r="A4760" t="n">
        <v>32164</v>
      </c>
      <c r="B4760" s="37" t="n">
        <v>58</v>
      </c>
      <c r="C4760" s="7" t="n">
        <v>101</v>
      </c>
      <c r="D4760" s="7" t="n">
        <v>1500</v>
      </c>
      <c r="E4760" s="7" t="n">
        <v>1</v>
      </c>
    </row>
    <row r="4761" spans="1:9">
      <c r="A4761" t="s">
        <v>4</v>
      </c>
      <c r="B4761" s="4" t="s">
        <v>5</v>
      </c>
      <c r="C4761" s="4" t="s">
        <v>13</v>
      </c>
      <c r="D4761" s="4" t="s">
        <v>10</v>
      </c>
    </row>
    <row r="4762" spans="1:9">
      <c r="A4762" t="n">
        <v>32172</v>
      </c>
      <c r="B4762" s="37" t="n">
        <v>58</v>
      </c>
      <c r="C4762" s="7" t="n">
        <v>254</v>
      </c>
      <c r="D4762" s="7" t="n">
        <v>0</v>
      </c>
    </row>
    <row r="4763" spans="1:9">
      <c r="A4763" t="s">
        <v>4</v>
      </c>
      <c r="B4763" s="4" t="s">
        <v>5</v>
      </c>
      <c r="C4763" s="4" t="s">
        <v>13</v>
      </c>
      <c r="D4763" s="4" t="s">
        <v>13</v>
      </c>
      <c r="E4763" s="4" t="s">
        <v>29</v>
      </c>
      <c r="F4763" s="4" t="s">
        <v>29</v>
      </c>
      <c r="G4763" s="4" t="s">
        <v>29</v>
      </c>
      <c r="H4763" s="4" t="s">
        <v>10</v>
      </c>
    </row>
    <row r="4764" spans="1:9">
      <c r="A4764" t="n">
        <v>32176</v>
      </c>
      <c r="B4764" s="52" t="n">
        <v>45</v>
      </c>
      <c r="C4764" s="7" t="n">
        <v>2</v>
      </c>
      <c r="D4764" s="7" t="n">
        <v>3</v>
      </c>
      <c r="E4764" s="7" t="n">
        <v>3.13000011444092</v>
      </c>
      <c r="F4764" s="7" t="n">
        <v>4.80000019073486</v>
      </c>
      <c r="G4764" s="7" t="n">
        <v>-20.6800003051758</v>
      </c>
      <c r="H4764" s="7" t="n">
        <v>0</v>
      </c>
    </row>
    <row r="4765" spans="1:9">
      <c r="A4765" t="s">
        <v>4</v>
      </c>
      <c r="B4765" s="4" t="s">
        <v>5</v>
      </c>
      <c r="C4765" s="4" t="s">
        <v>13</v>
      </c>
      <c r="D4765" s="4" t="s">
        <v>13</v>
      </c>
      <c r="E4765" s="4" t="s">
        <v>29</v>
      </c>
      <c r="F4765" s="4" t="s">
        <v>29</v>
      </c>
      <c r="G4765" s="4" t="s">
        <v>29</v>
      </c>
      <c r="H4765" s="4" t="s">
        <v>10</v>
      </c>
      <c r="I4765" s="4" t="s">
        <v>13</v>
      </c>
    </row>
    <row r="4766" spans="1:9">
      <c r="A4766" t="n">
        <v>32193</v>
      </c>
      <c r="B4766" s="52" t="n">
        <v>45</v>
      </c>
      <c r="C4766" s="7" t="n">
        <v>4</v>
      </c>
      <c r="D4766" s="7" t="n">
        <v>3</v>
      </c>
      <c r="E4766" s="7" t="n">
        <v>370.850006103516</v>
      </c>
      <c r="F4766" s="7" t="n">
        <v>334.230010986328</v>
      </c>
      <c r="G4766" s="7" t="n">
        <v>356</v>
      </c>
      <c r="H4766" s="7" t="n">
        <v>0</v>
      </c>
      <c r="I4766" s="7" t="n">
        <v>0</v>
      </c>
    </row>
    <row r="4767" spans="1:9">
      <c r="A4767" t="s">
        <v>4</v>
      </c>
      <c r="B4767" s="4" t="s">
        <v>5</v>
      </c>
      <c r="C4767" s="4" t="s">
        <v>13</v>
      </c>
      <c r="D4767" s="4" t="s">
        <v>13</v>
      </c>
      <c r="E4767" s="4" t="s">
        <v>29</v>
      </c>
      <c r="F4767" s="4" t="s">
        <v>10</v>
      </c>
    </row>
    <row r="4768" spans="1:9">
      <c r="A4768" t="n">
        <v>32211</v>
      </c>
      <c r="B4768" s="52" t="n">
        <v>45</v>
      </c>
      <c r="C4768" s="7" t="n">
        <v>5</v>
      </c>
      <c r="D4768" s="7" t="n">
        <v>3</v>
      </c>
      <c r="E4768" s="7" t="n">
        <v>2.79999995231628</v>
      </c>
      <c r="F4768" s="7" t="n">
        <v>0</v>
      </c>
    </row>
    <row r="4769" spans="1:9">
      <c r="A4769" t="s">
        <v>4</v>
      </c>
      <c r="B4769" s="4" t="s">
        <v>5</v>
      </c>
      <c r="C4769" s="4" t="s">
        <v>13</v>
      </c>
      <c r="D4769" s="4" t="s">
        <v>13</v>
      </c>
      <c r="E4769" s="4" t="s">
        <v>29</v>
      </c>
      <c r="F4769" s="4" t="s">
        <v>10</v>
      </c>
    </row>
    <row r="4770" spans="1:9">
      <c r="A4770" t="n">
        <v>32220</v>
      </c>
      <c r="B4770" s="52" t="n">
        <v>45</v>
      </c>
      <c r="C4770" s="7" t="n">
        <v>11</v>
      </c>
      <c r="D4770" s="7" t="n">
        <v>3</v>
      </c>
      <c r="E4770" s="7" t="n">
        <v>38</v>
      </c>
      <c r="F4770" s="7" t="n">
        <v>0</v>
      </c>
    </row>
    <row r="4771" spans="1:9">
      <c r="A4771" t="s">
        <v>4</v>
      </c>
      <c r="B4771" s="4" t="s">
        <v>5</v>
      </c>
      <c r="C4771" s="4" t="s">
        <v>13</v>
      </c>
      <c r="D4771" s="4" t="s">
        <v>13</v>
      </c>
      <c r="E4771" s="4" t="s">
        <v>29</v>
      </c>
      <c r="F4771" s="4" t="s">
        <v>29</v>
      </c>
      <c r="G4771" s="4" t="s">
        <v>29</v>
      </c>
      <c r="H4771" s="4" t="s">
        <v>10</v>
      </c>
    </row>
    <row r="4772" spans="1:9">
      <c r="A4772" t="n">
        <v>32229</v>
      </c>
      <c r="B4772" s="52" t="n">
        <v>45</v>
      </c>
      <c r="C4772" s="7" t="n">
        <v>2</v>
      </c>
      <c r="D4772" s="7" t="n">
        <v>3</v>
      </c>
      <c r="E4772" s="7" t="n">
        <v>-9.47000026702881</v>
      </c>
      <c r="F4772" s="7" t="n">
        <v>5.69000005722046</v>
      </c>
      <c r="G4772" s="7" t="n">
        <v>-30.0499992370605</v>
      </c>
      <c r="H4772" s="7" t="n">
        <v>10000</v>
      </c>
    </row>
    <row r="4773" spans="1:9">
      <c r="A4773" t="s">
        <v>4</v>
      </c>
      <c r="B4773" s="4" t="s">
        <v>5</v>
      </c>
      <c r="C4773" s="4" t="s">
        <v>13</v>
      </c>
      <c r="D4773" s="4" t="s">
        <v>13</v>
      </c>
      <c r="E4773" s="4" t="s">
        <v>29</v>
      </c>
      <c r="F4773" s="4" t="s">
        <v>29</v>
      </c>
      <c r="G4773" s="4" t="s">
        <v>29</v>
      </c>
      <c r="H4773" s="4" t="s">
        <v>10</v>
      </c>
      <c r="I4773" s="4" t="s">
        <v>13</v>
      </c>
    </row>
    <row r="4774" spans="1:9">
      <c r="A4774" t="n">
        <v>32246</v>
      </c>
      <c r="B4774" s="52" t="n">
        <v>45</v>
      </c>
      <c r="C4774" s="7" t="n">
        <v>4</v>
      </c>
      <c r="D4774" s="7" t="n">
        <v>3</v>
      </c>
      <c r="E4774" s="7" t="n">
        <v>364.720001220703</v>
      </c>
      <c r="F4774" s="7" t="n">
        <v>422.609985351563</v>
      </c>
      <c r="G4774" s="7" t="n">
        <v>352</v>
      </c>
      <c r="H4774" s="7" t="n">
        <v>10000</v>
      </c>
      <c r="I4774" s="7" t="n">
        <v>0</v>
      </c>
    </row>
    <row r="4775" spans="1:9">
      <c r="A4775" t="s">
        <v>4</v>
      </c>
      <c r="B4775" s="4" t="s">
        <v>5</v>
      </c>
      <c r="C4775" s="4" t="s">
        <v>13</v>
      </c>
      <c r="D4775" s="4" t="s">
        <v>13</v>
      </c>
      <c r="E4775" s="4" t="s">
        <v>29</v>
      </c>
      <c r="F4775" s="4" t="s">
        <v>10</v>
      </c>
    </row>
    <row r="4776" spans="1:9">
      <c r="A4776" t="n">
        <v>32264</v>
      </c>
      <c r="B4776" s="52" t="n">
        <v>45</v>
      </c>
      <c r="C4776" s="7" t="n">
        <v>5</v>
      </c>
      <c r="D4776" s="7" t="n">
        <v>3</v>
      </c>
      <c r="E4776" s="7" t="n">
        <v>5.80000019073486</v>
      </c>
      <c r="F4776" s="7" t="n">
        <v>10000</v>
      </c>
    </row>
    <row r="4777" spans="1:9">
      <c r="A4777" t="s">
        <v>4</v>
      </c>
      <c r="B4777" s="4" t="s">
        <v>5</v>
      </c>
      <c r="C4777" s="4" t="s">
        <v>10</v>
      </c>
    </row>
    <row r="4778" spans="1:9">
      <c r="A4778" t="n">
        <v>32273</v>
      </c>
      <c r="B4778" s="41" t="n">
        <v>16</v>
      </c>
      <c r="C4778" s="7" t="n">
        <v>3500</v>
      </c>
    </row>
    <row r="4779" spans="1:9">
      <c r="A4779" t="s">
        <v>4</v>
      </c>
      <c r="B4779" s="4" t="s">
        <v>5</v>
      </c>
      <c r="C4779" s="4" t="s">
        <v>10</v>
      </c>
      <c r="D4779" s="4" t="s">
        <v>10</v>
      </c>
      <c r="E4779" s="4" t="s">
        <v>6</v>
      </c>
      <c r="F4779" s="4" t="s">
        <v>13</v>
      </c>
      <c r="G4779" s="4" t="s">
        <v>10</v>
      </c>
    </row>
    <row r="4780" spans="1:9">
      <c r="A4780" t="n">
        <v>32276</v>
      </c>
      <c r="B4780" s="83" t="n">
        <v>80</v>
      </c>
      <c r="C4780" s="7" t="n">
        <v>340</v>
      </c>
      <c r="D4780" s="7" t="n">
        <v>82</v>
      </c>
      <c r="E4780" s="7" t="s">
        <v>295</v>
      </c>
      <c r="F4780" s="7" t="n">
        <v>0</v>
      </c>
      <c r="G4780" s="7" t="n">
        <v>0</v>
      </c>
    </row>
    <row r="4781" spans="1:9">
      <c r="A4781" t="s">
        <v>4</v>
      </c>
      <c r="B4781" s="4" t="s">
        <v>5</v>
      </c>
      <c r="C4781" s="4" t="s">
        <v>13</v>
      </c>
      <c r="D4781" s="4" t="s">
        <v>10</v>
      </c>
    </row>
    <row r="4782" spans="1:9">
      <c r="A4782" t="n">
        <v>32297</v>
      </c>
      <c r="B4782" s="52" t="n">
        <v>45</v>
      </c>
      <c r="C4782" s="7" t="n">
        <v>7</v>
      </c>
      <c r="D4782" s="7" t="n">
        <v>255</v>
      </c>
    </row>
    <row r="4783" spans="1:9">
      <c r="A4783" t="s">
        <v>4</v>
      </c>
      <c r="B4783" s="4" t="s">
        <v>5</v>
      </c>
      <c r="C4783" s="4" t="s">
        <v>13</v>
      </c>
      <c r="D4783" s="4" t="s">
        <v>10</v>
      </c>
      <c r="E4783" s="4" t="s">
        <v>29</v>
      </c>
    </row>
    <row r="4784" spans="1:9">
      <c r="A4784" t="n">
        <v>32301</v>
      </c>
      <c r="B4784" s="37" t="n">
        <v>58</v>
      </c>
      <c r="C4784" s="7" t="n">
        <v>101</v>
      </c>
      <c r="D4784" s="7" t="n">
        <v>1000</v>
      </c>
      <c r="E4784" s="7" t="n">
        <v>1</v>
      </c>
    </row>
    <row r="4785" spans="1:9">
      <c r="A4785" t="s">
        <v>4</v>
      </c>
      <c r="B4785" s="4" t="s">
        <v>5</v>
      </c>
      <c r="C4785" s="4" t="s">
        <v>13</v>
      </c>
      <c r="D4785" s="4" t="s">
        <v>10</v>
      </c>
    </row>
    <row r="4786" spans="1:9">
      <c r="A4786" t="n">
        <v>32309</v>
      </c>
      <c r="B4786" s="37" t="n">
        <v>58</v>
      </c>
      <c r="C4786" s="7" t="n">
        <v>254</v>
      </c>
      <c r="D4786" s="7" t="n">
        <v>0</v>
      </c>
    </row>
    <row r="4787" spans="1:9">
      <c r="A4787" t="s">
        <v>4</v>
      </c>
      <c r="B4787" s="4" t="s">
        <v>5</v>
      </c>
      <c r="C4787" s="4" t="s">
        <v>13</v>
      </c>
      <c r="D4787" s="4" t="s">
        <v>13</v>
      </c>
      <c r="E4787" s="4" t="s">
        <v>29</v>
      </c>
      <c r="F4787" s="4" t="s">
        <v>29</v>
      </c>
      <c r="G4787" s="4" t="s">
        <v>29</v>
      </c>
      <c r="H4787" s="4" t="s">
        <v>10</v>
      </c>
    </row>
    <row r="4788" spans="1:9">
      <c r="A4788" t="n">
        <v>32313</v>
      </c>
      <c r="B4788" s="52" t="n">
        <v>45</v>
      </c>
      <c r="C4788" s="7" t="n">
        <v>2</v>
      </c>
      <c r="D4788" s="7" t="n">
        <v>3</v>
      </c>
      <c r="E4788" s="7" t="n">
        <v>0.0599999986588955</v>
      </c>
      <c r="F4788" s="7" t="n">
        <v>-0.610000014305115</v>
      </c>
      <c r="G4788" s="7" t="n">
        <v>14.539999961853</v>
      </c>
      <c r="H4788" s="7" t="n">
        <v>0</v>
      </c>
    </row>
    <row r="4789" spans="1:9">
      <c r="A4789" t="s">
        <v>4</v>
      </c>
      <c r="B4789" s="4" t="s">
        <v>5</v>
      </c>
      <c r="C4789" s="4" t="s">
        <v>13</v>
      </c>
      <c r="D4789" s="4" t="s">
        <v>13</v>
      </c>
      <c r="E4789" s="4" t="s">
        <v>29</v>
      </c>
      <c r="F4789" s="4" t="s">
        <v>29</v>
      </c>
      <c r="G4789" s="4" t="s">
        <v>29</v>
      </c>
      <c r="H4789" s="4" t="s">
        <v>10</v>
      </c>
      <c r="I4789" s="4" t="s">
        <v>13</v>
      </c>
    </row>
    <row r="4790" spans="1:9">
      <c r="A4790" t="n">
        <v>32330</v>
      </c>
      <c r="B4790" s="52" t="n">
        <v>45</v>
      </c>
      <c r="C4790" s="7" t="n">
        <v>4</v>
      </c>
      <c r="D4790" s="7" t="n">
        <v>3</v>
      </c>
      <c r="E4790" s="7" t="n">
        <v>359.179992675781</v>
      </c>
      <c r="F4790" s="7" t="n">
        <v>170.380004882813</v>
      </c>
      <c r="G4790" s="7" t="n">
        <v>2</v>
      </c>
      <c r="H4790" s="7" t="n">
        <v>0</v>
      </c>
      <c r="I4790" s="7" t="n">
        <v>0</v>
      </c>
    </row>
    <row r="4791" spans="1:9">
      <c r="A4791" t="s">
        <v>4</v>
      </c>
      <c r="B4791" s="4" t="s">
        <v>5</v>
      </c>
      <c r="C4791" s="4" t="s">
        <v>13</v>
      </c>
      <c r="D4791" s="4" t="s">
        <v>13</v>
      </c>
      <c r="E4791" s="4" t="s">
        <v>29</v>
      </c>
      <c r="F4791" s="4" t="s">
        <v>10</v>
      </c>
    </row>
    <row r="4792" spans="1:9">
      <c r="A4792" t="n">
        <v>32348</v>
      </c>
      <c r="B4792" s="52" t="n">
        <v>45</v>
      </c>
      <c r="C4792" s="7" t="n">
        <v>5</v>
      </c>
      <c r="D4792" s="7" t="n">
        <v>3</v>
      </c>
      <c r="E4792" s="7" t="n">
        <v>4.30000019073486</v>
      </c>
      <c r="F4792" s="7" t="n">
        <v>0</v>
      </c>
    </row>
    <row r="4793" spans="1:9">
      <c r="A4793" t="s">
        <v>4</v>
      </c>
      <c r="B4793" s="4" t="s">
        <v>5</v>
      </c>
      <c r="C4793" s="4" t="s">
        <v>13</v>
      </c>
      <c r="D4793" s="4" t="s">
        <v>13</v>
      </c>
      <c r="E4793" s="4" t="s">
        <v>29</v>
      </c>
      <c r="F4793" s="4" t="s">
        <v>10</v>
      </c>
    </row>
    <row r="4794" spans="1:9">
      <c r="A4794" t="n">
        <v>32357</v>
      </c>
      <c r="B4794" s="52" t="n">
        <v>45</v>
      </c>
      <c r="C4794" s="7" t="n">
        <v>5</v>
      </c>
      <c r="D4794" s="7" t="n">
        <v>3</v>
      </c>
      <c r="E4794" s="7" t="n">
        <v>3.5</v>
      </c>
      <c r="F4794" s="7" t="n">
        <v>2500</v>
      </c>
    </row>
    <row r="4795" spans="1:9">
      <c r="A4795" t="s">
        <v>4</v>
      </c>
      <c r="B4795" s="4" t="s">
        <v>5</v>
      </c>
      <c r="C4795" s="4" t="s">
        <v>13</v>
      </c>
      <c r="D4795" s="4" t="s">
        <v>13</v>
      </c>
      <c r="E4795" s="4" t="s">
        <v>29</v>
      </c>
      <c r="F4795" s="4" t="s">
        <v>10</v>
      </c>
    </row>
    <row r="4796" spans="1:9">
      <c r="A4796" t="n">
        <v>32366</v>
      </c>
      <c r="B4796" s="52" t="n">
        <v>45</v>
      </c>
      <c r="C4796" s="7" t="n">
        <v>11</v>
      </c>
      <c r="D4796" s="7" t="n">
        <v>3</v>
      </c>
      <c r="E4796" s="7" t="n">
        <v>33.5</v>
      </c>
      <c r="F4796" s="7" t="n">
        <v>0</v>
      </c>
    </row>
    <row r="4797" spans="1:9">
      <c r="A4797" t="s">
        <v>4</v>
      </c>
      <c r="B4797" s="4" t="s">
        <v>5</v>
      </c>
      <c r="C4797" s="4" t="s">
        <v>13</v>
      </c>
      <c r="D4797" s="4" t="s">
        <v>10</v>
      </c>
      <c r="E4797" s="4" t="s">
        <v>6</v>
      </c>
      <c r="F4797" s="4" t="s">
        <v>6</v>
      </c>
      <c r="G4797" s="4" t="s">
        <v>6</v>
      </c>
      <c r="H4797" s="4" t="s">
        <v>6</v>
      </c>
    </row>
    <row r="4798" spans="1:9">
      <c r="A4798" t="n">
        <v>32375</v>
      </c>
      <c r="B4798" s="53" t="n">
        <v>51</v>
      </c>
      <c r="C4798" s="7" t="n">
        <v>3</v>
      </c>
      <c r="D4798" s="7" t="n">
        <v>0</v>
      </c>
      <c r="E4798" s="7" t="s">
        <v>159</v>
      </c>
      <c r="F4798" s="7" t="s">
        <v>159</v>
      </c>
      <c r="G4798" s="7" t="s">
        <v>158</v>
      </c>
      <c r="H4798" s="7" t="s">
        <v>159</v>
      </c>
    </row>
    <row r="4799" spans="1:9">
      <c r="A4799" t="s">
        <v>4</v>
      </c>
      <c r="B4799" s="4" t="s">
        <v>5</v>
      </c>
      <c r="C4799" s="4" t="s">
        <v>13</v>
      </c>
      <c r="D4799" s="4" t="s">
        <v>10</v>
      </c>
      <c r="E4799" s="4" t="s">
        <v>6</v>
      </c>
      <c r="F4799" s="4" t="s">
        <v>6</v>
      </c>
      <c r="G4799" s="4" t="s">
        <v>6</v>
      </c>
      <c r="H4799" s="4" t="s">
        <v>6</v>
      </c>
    </row>
    <row r="4800" spans="1:9">
      <c r="A4800" t="n">
        <v>32388</v>
      </c>
      <c r="B4800" s="53" t="n">
        <v>51</v>
      </c>
      <c r="C4800" s="7" t="n">
        <v>3</v>
      </c>
      <c r="D4800" s="7" t="n">
        <v>16</v>
      </c>
      <c r="E4800" s="7" t="s">
        <v>159</v>
      </c>
      <c r="F4800" s="7" t="s">
        <v>159</v>
      </c>
      <c r="G4800" s="7" t="s">
        <v>158</v>
      </c>
      <c r="H4800" s="7" t="s">
        <v>159</v>
      </c>
    </row>
    <row r="4801" spans="1:9">
      <c r="A4801" t="s">
        <v>4</v>
      </c>
      <c r="B4801" s="4" t="s">
        <v>5</v>
      </c>
      <c r="C4801" s="4" t="s">
        <v>13</v>
      </c>
      <c r="D4801" s="4" t="s">
        <v>10</v>
      </c>
      <c r="E4801" s="4" t="s">
        <v>6</v>
      </c>
      <c r="F4801" s="4" t="s">
        <v>6</v>
      </c>
      <c r="G4801" s="4" t="s">
        <v>6</v>
      </c>
      <c r="H4801" s="4" t="s">
        <v>6</v>
      </c>
    </row>
    <row r="4802" spans="1:9">
      <c r="A4802" t="n">
        <v>32401</v>
      </c>
      <c r="B4802" s="53" t="n">
        <v>51</v>
      </c>
      <c r="C4802" s="7" t="n">
        <v>3</v>
      </c>
      <c r="D4802" s="7" t="n">
        <v>4</v>
      </c>
      <c r="E4802" s="7" t="s">
        <v>159</v>
      </c>
      <c r="F4802" s="7" t="s">
        <v>159</v>
      </c>
      <c r="G4802" s="7" t="s">
        <v>158</v>
      </c>
      <c r="H4802" s="7" t="s">
        <v>159</v>
      </c>
    </row>
    <row r="4803" spans="1:9">
      <c r="A4803" t="s">
        <v>4</v>
      </c>
      <c r="B4803" s="4" t="s">
        <v>5</v>
      </c>
      <c r="C4803" s="4" t="s">
        <v>13</v>
      </c>
      <c r="D4803" s="4" t="s">
        <v>10</v>
      </c>
      <c r="E4803" s="4" t="s">
        <v>6</v>
      </c>
      <c r="F4803" s="4" t="s">
        <v>6</v>
      </c>
      <c r="G4803" s="4" t="s">
        <v>6</v>
      </c>
      <c r="H4803" s="4" t="s">
        <v>6</v>
      </c>
    </row>
    <row r="4804" spans="1:9">
      <c r="A4804" t="n">
        <v>32414</v>
      </c>
      <c r="B4804" s="53" t="n">
        <v>51</v>
      </c>
      <c r="C4804" s="7" t="n">
        <v>3</v>
      </c>
      <c r="D4804" s="7" t="n">
        <v>2</v>
      </c>
      <c r="E4804" s="7" t="s">
        <v>159</v>
      </c>
      <c r="F4804" s="7" t="s">
        <v>159</v>
      </c>
      <c r="G4804" s="7" t="s">
        <v>158</v>
      </c>
      <c r="H4804" s="7" t="s">
        <v>159</v>
      </c>
    </row>
    <row r="4805" spans="1:9">
      <c r="A4805" t="s">
        <v>4</v>
      </c>
      <c r="B4805" s="4" t="s">
        <v>5</v>
      </c>
      <c r="C4805" s="4" t="s">
        <v>13</v>
      </c>
      <c r="D4805" s="4" t="s">
        <v>10</v>
      </c>
      <c r="E4805" s="4" t="s">
        <v>6</v>
      </c>
      <c r="F4805" s="4" t="s">
        <v>6</v>
      </c>
      <c r="G4805" s="4" t="s">
        <v>6</v>
      </c>
      <c r="H4805" s="4" t="s">
        <v>6</v>
      </c>
    </row>
    <row r="4806" spans="1:9">
      <c r="A4806" t="n">
        <v>32427</v>
      </c>
      <c r="B4806" s="53" t="n">
        <v>51</v>
      </c>
      <c r="C4806" s="7" t="n">
        <v>3</v>
      </c>
      <c r="D4806" s="7" t="n">
        <v>7</v>
      </c>
      <c r="E4806" s="7" t="s">
        <v>159</v>
      </c>
      <c r="F4806" s="7" t="s">
        <v>159</v>
      </c>
      <c r="G4806" s="7" t="s">
        <v>158</v>
      </c>
      <c r="H4806" s="7" t="s">
        <v>159</v>
      </c>
    </row>
    <row r="4807" spans="1:9">
      <c r="A4807" t="s">
        <v>4</v>
      </c>
      <c r="B4807" s="4" t="s">
        <v>5</v>
      </c>
      <c r="C4807" s="4" t="s">
        <v>10</v>
      </c>
    </row>
    <row r="4808" spans="1:9">
      <c r="A4808" t="n">
        <v>32440</v>
      </c>
      <c r="B4808" s="41" t="n">
        <v>16</v>
      </c>
      <c r="C4808" s="7" t="n">
        <v>1000</v>
      </c>
    </row>
    <row r="4809" spans="1:9">
      <c r="A4809" t="s">
        <v>4</v>
      </c>
      <c r="B4809" s="4" t="s">
        <v>5</v>
      </c>
      <c r="C4809" s="4" t="s">
        <v>13</v>
      </c>
      <c r="D4809" s="4" t="s">
        <v>10</v>
      </c>
      <c r="E4809" s="4" t="s">
        <v>6</v>
      </c>
      <c r="F4809" s="4" t="s">
        <v>6</v>
      </c>
      <c r="G4809" s="4" t="s">
        <v>6</v>
      </c>
      <c r="H4809" s="4" t="s">
        <v>6</v>
      </c>
    </row>
    <row r="4810" spans="1:9">
      <c r="A4810" t="n">
        <v>32443</v>
      </c>
      <c r="B4810" s="53" t="n">
        <v>51</v>
      </c>
      <c r="C4810" s="7" t="n">
        <v>3</v>
      </c>
      <c r="D4810" s="7" t="n">
        <v>16</v>
      </c>
      <c r="E4810" s="7" t="s">
        <v>213</v>
      </c>
      <c r="F4810" s="7" t="s">
        <v>296</v>
      </c>
      <c r="G4810" s="7" t="s">
        <v>158</v>
      </c>
      <c r="H4810" s="7" t="s">
        <v>159</v>
      </c>
    </row>
    <row r="4811" spans="1:9">
      <c r="A4811" t="s">
        <v>4</v>
      </c>
      <c r="B4811" s="4" t="s">
        <v>5</v>
      </c>
      <c r="C4811" s="4" t="s">
        <v>10</v>
      </c>
      <c r="D4811" s="4" t="s">
        <v>13</v>
      </c>
      <c r="E4811" s="4" t="s">
        <v>6</v>
      </c>
      <c r="F4811" s="4" t="s">
        <v>29</v>
      </c>
      <c r="G4811" s="4" t="s">
        <v>29</v>
      </c>
      <c r="H4811" s="4" t="s">
        <v>29</v>
      </c>
    </row>
    <row r="4812" spans="1:9">
      <c r="A4812" t="n">
        <v>32456</v>
      </c>
      <c r="B4812" s="65" t="n">
        <v>48</v>
      </c>
      <c r="C4812" s="7" t="n">
        <v>16</v>
      </c>
      <c r="D4812" s="7" t="n">
        <v>0</v>
      </c>
      <c r="E4812" s="7" t="s">
        <v>166</v>
      </c>
      <c r="F4812" s="7" t="n">
        <v>-1</v>
      </c>
      <c r="G4812" s="7" t="n">
        <v>1</v>
      </c>
      <c r="H4812" s="7" t="n">
        <v>0</v>
      </c>
    </row>
    <row r="4813" spans="1:9">
      <c r="A4813" t="s">
        <v>4</v>
      </c>
      <c r="B4813" s="4" t="s">
        <v>5</v>
      </c>
      <c r="C4813" s="4" t="s">
        <v>10</v>
      </c>
    </row>
    <row r="4814" spans="1:9">
      <c r="A4814" t="n">
        <v>32485</v>
      </c>
      <c r="B4814" s="41" t="n">
        <v>16</v>
      </c>
      <c r="C4814" s="7" t="n">
        <v>800</v>
      </c>
    </row>
    <row r="4815" spans="1:9">
      <c r="A4815" t="s">
        <v>4</v>
      </c>
      <c r="B4815" s="4" t="s">
        <v>5</v>
      </c>
      <c r="C4815" s="4" t="s">
        <v>13</v>
      </c>
      <c r="D4815" s="4" t="s">
        <v>10</v>
      </c>
      <c r="E4815" s="4" t="s">
        <v>6</v>
      </c>
    </row>
    <row r="4816" spans="1:9">
      <c r="A4816" t="n">
        <v>32488</v>
      </c>
      <c r="B4816" s="53" t="n">
        <v>51</v>
      </c>
      <c r="C4816" s="7" t="n">
        <v>4</v>
      </c>
      <c r="D4816" s="7" t="n">
        <v>16</v>
      </c>
      <c r="E4816" s="7" t="s">
        <v>177</v>
      </c>
    </row>
    <row r="4817" spans="1:8">
      <c r="A4817" t="s">
        <v>4</v>
      </c>
      <c r="B4817" s="4" t="s">
        <v>5</v>
      </c>
      <c r="C4817" s="4" t="s">
        <v>10</v>
      </c>
    </row>
    <row r="4818" spans="1:8">
      <c r="A4818" t="n">
        <v>32502</v>
      </c>
      <c r="B4818" s="41" t="n">
        <v>16</v>
      </c>
      <c r="C4818" s="7" t="n">
        <v>0</v>
      </c>
    </row>
    <row r="4819" spans="1:8">
      <c r="A4819" t="s">
        <v>4</v>
      </c>
      <c r="B4819" s="4" t="s">
        <v>5</v>
      </c>
      <c r="C4819" s="4" t="s">
        <v>10</v>
      </c>
      <c r="D4819" s="4" t="s">
        <v>77</v>
      </c>
      <c r="E4819" s="4" t="s">
        <v>13</v>
      </c>
      <c r="F4819" s="4" t="s">
        <v>13</v>
      </c>
    </row>
    <row r="4820" spans="1:8">
      <c r="A4820" t="n">
        <v>32505</v>
      </c>
      <c r="B4820" s="54" t="n">
        <v>26</v>
      </c>
      <c r="C4820" s="7" t="n">
        <v>16</v>
      </c>
      <c r="D4820" s="7" t="s">
        <v>297</v>
      </c>
      <c r="E4820" s="7" t="n">
        <v>2</v>
      </c>
      <c r="F4820" s="7" t="n">
        <v>0</v>
      </c>
    </row>
    <row r="4821" spans="1:8">
      <c r="A4821" t="s">
        <v>4</v>
      </c>
      <c r="B4821" s="4" t="s">
        <v>5</v>
      </c>
    </row>
    <row r="4822" spans="1:8">
      <c r="A4822" t="n">
        <v>32599</v>
      </c>
      <c r="B4822" s="34" t="n">
        <v>28</v>
      </c>
    </row>
    <row r="4823" spans="1:8">
      <c r="A4823" t="s">
        <v>4</v>
      </c>
      <c r="B4823" s="4" t="s">
        <v>5</v>
      </c>
      <c r="C4823" s="4" t="s">
        <v>10</v>
      </c>
      <c r="D4823" s="4" t="s">
        <v>13</v>
      </c>
      <c r="E4823" s="4" t="s">
        <v>13</v>
      </c>
      <c r="F4823" s="4" t="s">
        <v>6</v>
      </c>
    </row>
    <row r="4824" spans="1:8">
      <c r="A4824" t="n">
        <v>32600</v>
      </c>
      <c r="B4824" s="27" t="n">
        <v>20</v>
      </c>
      <c r="C4824" s="7" t="n">
        <v>0</v>
      </c>
      <c r="D4824" s="7" t="n">
        <v>2</v>
      </c>
      <c r="E4824" s="7" t="n">
        <v>10</v>
      </c>
      <c r="F4824" s="7" t="s">
        <v>195</v>
      </c>
    </row>
    <row r="4825" spans="1:8">
      <c r="A4825" t="s">
        <v>4</v>
      </c>
      <c r="B4825" s="4" t="s">
        <v>5</v>
      </c>
      <c r="C4825" s="4" t="s">
        <v>13</v>
      </c>
      <c r="D4825" s="4" t="s">
        <v>10</v>
      </c>
      <c r="E4825" s="4" t="s">
        <v>6</v>
      </c>
    </row>
    <row r="4826" spans="1:8">
      <c r="A4826" t="n">
        <v>32621</v>
      </c>
      <c r="B4826" s="53" t="n">
        <v>51</v>
      </c>
      <c r="C4826" s="7" t="n">
        <v>4</v>
      </c>
      <c r="D4826" s="7" t="n">
        <v>0</v>
      </c>
      <c r="E4826" s="7" t="s">
        <v>102</v>
      </c>
    </row>
    <row r="4827" spans="1:8">
      <c r="A4827" t="s">
        <v>4</v>
      </c>
      <c r="B4827" s="4" t="s">
        <v>5</v>
      </c>
      <c r="C4827" s="4" t="s">
        <v>10</v>
      </c>
    </row>
    <row r="4828" spans="1:8">
      <c r="A4828" t="n">
        <v>32635</v>
      </c>
      <c r="B4828" s="41" t="n">
        <v>16</v>
      </c>
      <c r="C4828" s="7" t="n">
        <v>0</v>
      </c>
    </row>
    <row r="4829" spans="1:8">
      <c r="A4829" t="s">
        <v>4</v>
      </c>
      <c r="B4829" s="4" t="s">
        <v>5</v>
      </c>
      <c r="C4829" s="4" t="s">
        <v>10</v>
      </c>
      <c r="D4829" s="4" t="s">
        <v>77</v>
      </c>
      <c r="E4829" s="4" t="s">
        <v>13</v>
      </c>
      <c r="F4829" s="4" t="s">
        <v>13</v>
      </c>
    </row>
    <row r="4830" spans="1:8">
      <c r="A4830" t="n">
        <v>32638</v>
      </c>
      <c r="B4830" s="54" t="n">
        <v>26</v>
      </c>
      <c r="C4830" s="7" t="n">
        <v>0</v>
      </c>
      <c r="D4830" s="7" t="s">
        <v>298</v>
      </c>
      <c r="E4830" s="7" t="n">
        <v>2</v>
      </c>
      <c r="F4830" s="7" t="n">
        <v>0</v>
      </c>
    </row>
    <row r="4831" spans="1:8">
      <c r="A4831" t="s">
        <v>4</v>
      </c>
      <c r="B4831" s="4" t="s">
        <v>5</v>
      </c>
    </row>
    <row r="4832" spans="1:8">
      <c r="A4832" t="n">
        <v>32716</v>
      </c>
      <c r="B4832" s="34" t="n">
        <v>28</v>
      </c>
    </row>
    <row r="4833" spans="1:6">
      <c r="A4833" t="s">
        <v>4</v>
      </c>
      <c r="B4833" s="4" t="s">
        <v>5</v>
      </c>
      <c r="C4833" s="4" t="s">
        <v>10</v>
      </c>
      <c r="D4833" s="4" t="s">
        <v>13</v>
      </c>
    </row>
    <row r="4834" spans="1:6">
      <c r="A4834" t="n">
        <v>32717</v>
      </c>
      <c r="B4834" s="68" t="n">
        <v>89</v>
      </c>
      <c r="C4834" s="7" t="n">
        <v>65533</v>
      </c>
      <c r="D4834" s="7" t="n">
        <v>1</v>
      </c>
    </row>
    <row r="4835" spans="1:6">
      <c r="A4835" t="s">
        <v>4</v>
      </c>
      <c r="B4835" s="4" t="s">
        <v>5</v>
      </c>
      <c r="C4835" s="4" t="s">
        <v>13</v>
      </c>
      <c r="D4835" s="4" t="s">
        <v>10</v>
      </c>
      <c r="E4835" s="4" t="s">
        <v>6</v>
      </c>
      <c r="F4835" s="4" t="s">
        <v>6</v>
      </c>
      <c r="G4835" s="4" t="s">
        <v>6</v>
      </c>
      <c r="H4835" s="4" t="s">
        <v>6</v>
      </c>
    </row>
    <row r="4836" spans="1:6">
      <c r="A4836" t="n">
        <v>32721</v>
      </c>
      <c r="B4836" s="53" t="n">
        <v>51</v>
      </c>
      <c r="C4836" s="7" t="n">
        <v>3</v>
      </c>
      <c r="D4836" s="7" t="n">
        <v>0</v>
      </c>
      <c r="E4836" s="7" t="s">
        <v>156</v>
      </c>
      <c r="F4836" s="7" t="s">
        <v>299</v>
      </c>
      <c r="G4836" s="7" t="s">
        <v>158</v>
      </c>
      <c r="H4836" s="7" t="s">
        <v>159</v>
      </c>
    </row>
    <row r="4837" spans="1:6">
      <c r="A4837" t="s">
        <v>4</v>
      </c>
      <c r="B4837" s="4" t="s">
        <v>5</v>
      </c>
      <c r="C4837" s="4" t="s">
        <v>13</v>
      </c>
      <c r="D4837" s="4" t="s">
        <v>13</v>
      </c>
      <c r="E4837" s="4" t="s">
        <v>29</v>
      </c>
      <c r="F4837" s="4" t="s">
        <v>29</v>
      </c>
      <c r="G4837" s="4" t="s">
        <v>29</v>
      </c>
      <c r="H4837" s="4" t="s">
        <v>10</v>
      </c>
    </row>
    <row r="4838" spans="1:6">
      <c r="A4838" t="n">
        <v>32750</v>
      </c>
      <c r="B4838" s="52" t="n">
        <v>45</v>
      </c>
      <c r="C4838" s="7" t="n">
        <v>2</v>
      </c>
      <c r="D4838" s="7" t="n">
        <v>3</v>
      </c>
      <c r="E4838" s="7" t="n">
        <v>0.159999996423721</v>
      </c>
      <c r="F4838" s="7" t="n">
        <v>-1.03999996185303</v>
      </c>
      <c r="G4838" s="7" t="n">
        <v>14.4099998474121</v>
      </c>
      <c r="H4838" s="7" t="n">
        <v>2000</v>
      </c>
    </row>
    <row r="4839" spans="1:6">
      <c r="A4839" t="s">
        <v>4</v>
      </c>
      <c r="B4839" s="4" t="s">
        <v>5</v>
      </c>
      <c r="C4839" s="4" t="s">
        <v>13</v>
      </c>
      <c r="D4839" s="4" t="s">
        <v>13</v>
      </c>
      <c r="E4839" s="4" t="s">
        <v>29</v>
      </c>
      <c r="F4839" s="4" t="s">
        <v>29</v>
      </c>
      <c r="G4839" s="4" t="s">
        <v>29</v>
      </c>
      <c r="H4839" s="4" t="s">
        <v>10</v>
      </c>
      <c r="I4839" s="4" t="s">
        <v>13</v>
      </c>
    </row>
    <row r="4840" spans="1:6">
      <c r="A4840" t="n">
        <v>32767</v>
      </c>
      <c r="B4840" s="52" t="n">
        <v>45</v>
      </c>
      <c r="C4840" s="7" t="n">
        <v>4</v>
      </c>
      <c r="D4840" s="7" t="n">
        <v>3</v>
      </c>
      <c r="E4840" s="7" t="n">
        <v>359.459991455078</v>
      </c>
      <c r="F4840" s="7" t="n">
        <v>142.029998779297</v>
      </c>
      <c r="G4840" s="7" t="n">
        <v>2</v>
      </c>
      <c r="H4840" s="7" t="n">
        <v>2000</v>
      </c>
      <c r="I4840" s="7" t="n">
        <v>0</v>
      </c>
    </row>
    <row r="4841" spans="1:6">
      <c r="A4841" t="s">
        <v>4</v>
      </c>
      <c r="B4841" s="4" t="s">
        <v>5</v>
      </c>
      <c r="C4841" s="4" t="s">
        <v>13</v>
      </c>
      <c r="D4841" s="4" t="s">
        <v>13</v>
      </c>
      <c r="E4841" s="4" t="s">
        <v>29</v>
      </c>
      <c r="F4841" s="4" t="s">
        <v>10</v>
      </c>
    </row>
    <row r="4842" spans="1:6">
      <c r="A4842" t="n">
        <v>32785</v>
      </c>
      <c r="B4842" s="52" t="n">
        <v>45</v>
      </c>
      <c r="C4842" s="7" t="n">
        <v>5</v>
      </c>
      <c r="D4842" s="7" t="n">
        <v>3</v>
      </c>
      <c r="E4842" s="7" t="n">
        <v>4</v>
      </c>
      <c r="F4842" s="7" t="n">
        <v>2000</v>
      </c>
    </row>
    <row r="4843" spans="1:6">
      <c r="A4843" t="s">
        <v>4</v>
      </c>
      <c r="B4843" s="4" t="s">
        <v>5</v>
      </c>
      <c r="C4843" s="4" t="s">
        <v>10</v>
      </c>
      <c r="D4843" s="4" t="s">
        <v>10</v>
      </c>
      <c r="E4843" s="4" t="s">
        <v>10</v>
      </c>
    </row>
    <row r="4844" spans="1:6">
      <c r="A4844" t="n">
        <v>32794</v>
      </c>
      <c r="B4844" s="71" t="n">
        <v>61</v>
      </c>
      <c r="C4844" s="7" t="n">
        <v>0</v>
      </c>
      <c r="D4844" s="7" t="n">
        <v>7032</v>
      </c>
      <c r="E4844" s="7" t="n">
        <v>1000</v>
      </c>
    </row>
    <row r="4845" spans="1:6">
      <c r="A4845" t="s">
        <v>4</v>
      </c>
      <c r="B4845" s="4" t="s">
        <v>5</v>
      </c>
      <c r="C4845" s="4" t="s">
        <v>10</v>
      </c>
      <c r="D4845" s="4" t="s">
        <v>29</v>
      </c>
      <c r="E4845" s="4" t="s">
        <v>29</v>
      </c>
      <c r="F4845" s="4" t="s">
        <v>13</v>
      </c>
    </row>
    <row r="4846" spans="1:6">
      <c r="A4846" t="n">
        <v>32801</v>
      </c>
      <c r="B4846" s="73" t="n">
        <v>52</v>
      </c>
      <c r="C4846" s="7" t="n">
        <v>0</v>
      </c>
      <c r="D4846" s="7" t="n">
        <v>111.199996948242</v>
      </c>
      <c r="E4846" s="7" t="n">
        <v>5</v>
      </c>
      <c r="F4846" s="7" t="n">
        <v>0</v>
      </c>
    </row>
    <row r="4847" spans="1:6">
      <c r="A4847" t="s">
        <v>4</v>
      </c>
      <c r="B4847" s="4" t="s">
        <v>5</v>
      </c>
      <c r="C4847" s="4" t="s">
        <v>10</v>
      </c>
    </row>
    <row r="4848" spans="1:6">
      <c r="A4848" t="n">
        <v>32813</v>
      </c>
      <c r="B4848" s="74" t="n">
        <v>54</v>
      </c>
      <c r="C4848" s="7" t="n">
        <v>0</v>
      </c>
    </row>
    <row r="4849" spans="1:9">
      <c r="A4849" t="s">
        <v>4</v>
      </c>
      <c r="B4849" s="4" t="s">
        <v>5</v>
      </c>
      <c r="C4849" s="4" t="s">
        <v>10</v>
      </c>
      <c r="D4849" s="4" t="s">
        <v>10</v>
      </c>
      <c r="E4849" s="4" t="s">
        <v>10</v>
      </c>
    </row>
    <row r="4850" spans="1:9">
      <c r="A4850" t="n">
        <v>32816</v>
      </c>
      <c r="B4850" s="71" t="n">
        <v>61</v>
      </c>
      <c r="C4850" s="7" t="n">
        <v>2</v>
      </c>
      <c r="D4850" s="7" t="n">
        <v>7032</v>
      </c>
      <c r="E4850" s="7" t="n">
        <v>1000</v>
      </c>
    </row>
    <row r="4851" spans="1:9">
      <c r="A4851" t="s">
        <v>4</v>
      </c>
      <c r="B4851" s="4" t="s">
        <v>5</v>
      </c>
      <c r="C4851" s="4" t="s">
        <v>10</v>
      </c>
      <c r="D4851" s="4" t="s">
        <v>10</v>
      </c>
      <c r="E4851" s="4" t="s">
        <v>10</v>
      </c>
    </row>
    <row r="4852" spans="1:9">
      <c r="A4852" t="n">
        <v>32823</v>
      </c>
      <c r="B4852" s="71" t="n">
        <v>61</v>
      </c>
      <c r="C4852" s="7" t="n">
        <v>4</v>
      </c>
      <c r="D4852" s="7" t="n">
        <v>7032</v>
      </c>
      <c r="E4852" s="7" t="n">
        <v>1000</v>
      </c>
    </row>
    <row r="4853" spans="1:9">
      <c r="A4853" t="s">
        <v>4</v>
      </c>
      <c r="B4853" s="4" t="s">
        <v>5</v>
      </c>
      <c r="C4853" s="4" t="s">
        <v>10</v>
      </c>
      <c r="D4853" s="4" t="s">
        <v>10</v>
      </c>
      <c r="E4853" s="4" t="s">
        <v>10</v>
      </c>
    </row>
    <row r="4854" spans="1:9">
      <c r="A4854" t="n">
        <v>32830</v>
      </c>
      <c r="B4854" s="71" t="n">
        <v>61</v>
      </c>
      <c r="C4854" s="7" t="n">
        <v>16</v>
      </c>
      <c r="D4854" s="7" t="n">
        <v>7032</v>
      </c>
      <c r="E4854" s="7" t="n">
        <v>1000</v>
      </c>
    </row>
    <row r="4855" spans="1:9">
      <c r="A4855" t="s">
        <v>4</v>
      </c>
      <c r="B4855" s="4" t="s">
        <v>5</v>
      </c>
      <c r="C4855" s="4" t="s">
        <v>10</v>
      </c>
      <c r="D4855" s="4" t="s">
        <v>10</v>
      </c>
      <c r="E4855" s="4" t="s">
        <v>10</v>
      </c>
    </row>
    <row r="4856" spans="1:9">
      <c r="A4856" t="n">
        <v>32837</v>
      </c>
      <c r="B4856" s="71" t="n">
        <v>61</v>
      </c>
      <c r="C4856" s="7" t="n">
        <v>7</v>
      </c>
      <c r="D4856" s="7" t="n">
        <v>7032</v>
      </c>
      <c r="E4856" s="7" t="n">
        <v>1000</v>
      </c>
    </row>
    <row r="4857" spans="1:9">
      <c r="A4857" t="s">
        <v>4</v>
      </c>
      <c r="B4857" s="4" t="s">
        <v>5</v>
      </c>
      <c r="C4857" s="4" t="s">
        <v>13</v>
      </c>
      <c r="D4857" s="4" t="s">
        <v>10</v>
      </c>
    </row>
    <row r="4858" spans="1:9">
      <c r="A4858" t="n">
        <v>32844</v>
      </c>
      <c r="B4858" s="52" t="n">
        <v>45</v>
      </c>
      <c r="C4858" s="7" t="n">
        <v>7</v>
      </c>
      <c r="D4858" s="7" t="n">
        <v>255</v>
      </c>
    </row>
    <row r="4859" spans="1:9">
      <c r="A4859" t="s">
        <v>4</v>
      </c>
      <c r="B4859" s="4" t="s">
        <v>5</v>
      </c>
      <c r="C4859" s="4" t="s">
        <v>10</v>
      </c>
      <c r="D4859" s="4" t="s">
        <v>13</v>
      </c>
      <c r="E4859" s="4" t="s">
        <v>13</v>
      </c>
      <c r="F4859" s="4" t="s">
        <v>6</v>
      </c>
    </row>
    <row r="4860" spans="1:9">
      <c r="A4860" t="n">
        <v>32848</v>
      </c>
      <c r="B4860" s="47" t="n">
        <v>47</v>
      </c>
      <c r="C4860" s="7" t="n">
        <v>0</v>
      </c>
      <c r="D4860" s="7" t="n">
        <v>0</v>
      </c>
      <c r="E4860" s="7" t="n">
        <v>0</v>
      </c>
      <c r="F4860" s="7" t="s">
        <v>294</v>
      </c>
    </row>
    <row r="4861" spans="1:9">
      <c r="A4861" t="s">
        <v>4</v>
      </c>
      <c r="B4861" s="4" t="s">
        <v>5</v>
      </c>
      <c r="C4861" s="4" t="s">
        <v>13</v>
      </c>
      <c r="D4861" s="4" t="s">
        <v>10</v>
      </c>
      <c r="E4861" s="4" t="s">
        <v>6</v>
      </c>
    </row>
    <row r="4862" spans="1:9">
      <c r="A4862" t="n">
        <v>32865</v>
      </c>
      <c r="B4862" s="53" t="n">
        <v>51</v>
      </c>
      <c r="C4862" s="7" t="n">
        <v>4</v>
      </c>
      <c r="D4862" s="7" t="n">
        <v>0</v>
      </c>
      <c r="E4862" s="7" t="s">
        <v>100</v>
      </c>
    </row>
    <row r="4863" spans="1:9">
      <c r="A4863" t="s">
        <v>4</v>
      </c>
      <c r="B4863" s="4" t="s">
        <v>5</v>
      </c>
      <c r="C4863" s="4" t="s">
        <v>10</v>
      </c>
    </row>
    <row r="4864" spans="1:9">
      <c r="A4864" t="n">
        <v>32878</v>
      </c>
      <c r="B4864" s="41" t="n">
        <v>16</v>
      </c>
      <c r="C4864" s="7" t="n">
        <v>0</v>
      </c>
    </row>
    <row r="4865" spans="1:6">
      <c r="A4865" t="s">
        <v>4</v>
      </c>
      <c r="B4865" s="4" t="s">
        <v>5</v>
      </c>
      <c r="C4865" s="4" t="s">
        <v>10</v>
      </c>
      <c r="D4865" s="4" t="s">
        <v>77</v>
      </c>
      <c r="E4865" s="4" t="s">
        <v>13</v>
      </c>
      <c r="F4865" s="4" t="s">
        <v>13</v>
      </c>
    </row>
    <row r="4866" spans="1:6">
      <c r="A4866" t="n">
        <v>32881</v>
      </c>
      <c r="B4866" s="54" t="n">
        <v>26</v>
      </c>
      <c r="C4866" s="7" t="n">
        <v>0</v>
      </c>
      <c r="D4866" s="7" t="s">
        <v>300</v>
      </c>
      <c r="E4866" s="7" t="n">
        <v>2</v>
      </c>
      <c r="F4866" s="7" t="n">
        <v>0</v>
      </c>
    </row>
    <row r="4867" spans="1:6">
      <c r="A4867" t="s">
        <v>4</v>
      </c>
      <c r="B4867" s="4" t="s">
        <v>5</v>
      </c>
    </row>
    <row r="4868" spans="1:6">
      <c r="A4868" t="n">
        <v>32957</v>
      </c>
      <c r="B4868" s="34" t="n">
        <v>28</v>
      </c>
    </row>
    <row r="4869" spans="1:6">
      <c r="A4869" t="s">
        <v>4</v>
      </c>
      <c r="B4869" s="4" t="s">
        <v>5</v>
      </c>
      <c r="C4869" s="4" t="s">
        <v>10</v>
      </c>
      <c r="D4869" s="4" t="s">
        <v>13</v>
      </c>
    </row>
    <row r="4870" spans="1:6">
      <c r="A4870" t="n">
        <v>32958</v>
      </c>
      <c r="B4870" s="68" t="n">
        <v>89</v>
      </c>
      <c r="C4870" s="7" t="n">
        <v>65533</v>
      </c>
      <c r="D4870" s="7" t="n">
        <v>1</v>
      </c>
    </row>
    <row r="4871" spans="1:6">
      <c r="A4871" t="s">
        <v>4</v>
      </c>
      <c r="B4871" s="4" t="s">
        <v>5</v>
      </c>
      <c r="C4871" s="4" t="s">
        <v>10</v>
      </c>
      <c r="D4871" s="4" t="s">
        <v>10</v>
      </c>
      <c r="E4871" s="4" t="s">
        <v>10</v>
      </c>
    </row>
    <row r="4872" spans="1:6">
      <c r="A4872" t="n">
        <v>32962</v>
      </c>
      <c r="B4872" s="71" t="n">
        <v>61</v>
      </c>
      <c r="C4872" s="7" t="n">
        <v>7032</v>
      </c>
      <c r="D4872" s="7" t="n">
        <v>0</v>
      </c>
      <c r="E4872" s="7" t="n">
        <v>1000</v>
      </c>
    </row>
    <row r="4873" spans="1:6">
      <c r="A4873" t="s">
        <v>4</v>
      </c>
      <c r="B4873" s="4" t="s">
        <v>5</v>
      </c>
      <c r="C4873" s="4" t="s">
        <v>10</v>
      </c>
    </row>
    <row r="4874" spans="1:6">
      <c r="A4874" t="n">
        <v>32969</v>
      </c>
      <c r="B4874" s="41" t="n">
        <v>16</v>
      </c>
      <c r="C4874" s="7" t="n">
        <v>400</v>
      </c>
    </row>
    <row r="4875" spans="1:6">
      <c r="A4875" t="s">
        <v>4</v>
      </c>
      <c r="B4875" s="4" t="s">
        <v>5</v>
      </c>
      <c r="C4875" s="4" t="s">
        <v>13</v>
      </c>
      <c r="D4875" s="4" t="s">
        <v>10</v>
      </c>
      <c r="E4875" s="4" t="s">
        <v>6</v>
      </c>
    </row>
    <row r="4876" spans="1:6">
      <c r="A4876" t="n">
        <v>32972</v>
      </c>
      <c r="B4876" s="53" t="n">
        <v>51</v>
      </c>
      <c r="C4876" s="7" t="n">
        <v>4</v>
      </c>
      <c r="D4876" s="7" t="n">
        <v>7032</v>
      </c>
      <c r="E4876" s="7" t="s">
        <v>301</v>
      </c>
    </row>
    <row r="4877" spans="1:6">
      <c r="A4877" t="s">
        <v>4</v>
      </c>
      <c r="B4877" s="4" t="s">
        <v>5</v>
      </c>
      <c r="C4877" s="4" t="s">
        <v>10</v>
      </c>
    </row>
    <row r="4878" spans="1:6">
      <c r="A4878" t="n">
        <v>32986</v>
      </c>
      <c r="B4878" s="41" t="n">
        <v>16</v>
      </c>
      <c r="C4878" s="7" t="n">
        <v>0</v>
      </c>
    </row>
    <row r="4879" spans="1:6">
      <c r="A4879" t="s">
        <v>4</v>
      </c>
      <c r="B4879" s="4" t="s">
        <v>5</v>
      </c>
      <c r="C4879" s="4" t="s">
        <v>10</v>
      </c>
      <c r="D4879" s="4" t="s">
        <v>77</v>
      </c>
      <c r="E4879" s="4" t="s">
        <v>13</v>
      </c>
      <c r="F4879" s="4" t="s">
        <v>13</v>
      </c>
    </row>
    <row r="4880" spans="1:6">
      <c r="A4880" t="n">
        <v>32989</v>
      </c>
      <c r="B4880" s="54" t="n">
        <v>26</v>
      </c>
      <c r="C4880" s="7" t="n">
        <v>7032</v>
      </c>
      <c r="D4880" s="7" t="s">
        <v>302</v>
      </c>
      <c r="E4880" s="7" t="n">
        <v>2</v>
      </c>
      <c r="F4880" s="7" t="n">
        <v>0</v>
      </c>
    </row>
    <row r="4881" spans="1:6">
      <c r="A4881" t="s">
        <v>4</v>
      </c>
      <c r="B4881" s="4" t="s">
        <v>5</v>
      </c>
    </row>
    <row r="4882" spans="1:6">
      <c r="A4882" t="n">
        <v>33004</v>
      </c>
      <c r="B4882" s="34" t="n">
        <v>28</v>
      </c>
    </row>
    <row r="4883" spans="1:6">
      <c r="A4883" t="s">
        <v>4</v>
      </c>
      <c r="B4883" s="4" t="s">
        <v>5</v>
      </c>
      <c r="C4883" s="4" t="s">
        <v>10</v>
      </c>
      <c r="D4883" s="4" t="s">
        <v>13</v>
      </c>
    </row>
    <row r="4884" spans="1:6">
      <c r="A4884" t="n">
        <v>33005</v>
      </c>
      <c r="B4884" s="68" t="n">
        <v>89</v>
      </c>
      <c r="C4884" s="7" t="n">
        <v>65533</v>
      </c>
      <c r="D4884" s="7" t="n">
        <v>1</v>
      </c>
    </row>
    <row r="4885" spans="1:6">
      <c r="A4885" t="s">
        <v>4</v>
      </c>
      <c r="B4885" s="4" t="s">
        <v>5</v>
      </c>
      <c r="C4885" s="4" t="s">
        <v>13</v>
      </c>
      <c r="D4885" s="4" t="s">
        <v>10</v>
      </c>
      <c r="E4885" s="4" t="s">
        <v>6</v>
      </c>
    </row>
    <row r="4886" spans="1:6">
      <c r="A4886" t="n">
        <v>33009</v>
      </c>
      <c r="B4886" s="53" t="n">
        <v>51</v>
      </c>
      <c r="C4886" s="7" t="n">
        <v>4</v>
      </c>
      <c r="D4886" s="7" t="n">
        <v>4</v>
      </c>
      <c r="E4886" s="7" t="s">
        <v>256</v>
      </c>
    </row>
    <row r="4887" spans="1:6">
      <c r="A4887" t="s">
        <v>4</v>
      </c>
      <c r="B4887" s="4" t="s">
        <v>5</v>
      </c>
      <c r="C4887" s="4" t="s">
        <v>10</v>
      </c>
    </row>
    <row r="4888" spans="1:6">
      <c r="A4888" t="n">
        <v>33023</v>
      </c>
      <c r="B4888" s="41" t="n">
        <v>16</v>
      </c>
      <c r="C4888" s="7" t="n">
        <v>0</v>
      </c>
    </row>
    <row r="4889" spans="1:6">
      <c r="A4889" t="s">
        <v>4</v>
      </c>
      <c r="B4889" s="4" t="s">
        <v>5</v>
      </c>
      <c r="C4889" s="4" t="s">
        <v>10</v>
      </c>
      <c r="D4889" s="4" t="s">
        <v>77</v>
      </c>
      <c r="E4889" s="4" t="s">
        <v>13</v>
      </c>
      <c r="F4889" s="4" t="s">
        <v>13</v>
      </c>
    </row>
    <row r="4890" spans="1:6">
      <c r="A4890" t="n">
        <v>33026</v>
      </c>
      <c r="B4890" s="54" t="n">
        <v>26</v>
      </c>
      <c r="C4890" s="7" t="n">
        <v>4</v>
      </c>
      <c r="D4890" s="7" t="s">
        <v>303</v>
      </c>
      <c r="E4890" s="7" t="n">
        <v>2</v>
      </c>
      <c r="F4890" s="7" t="n">
        <v>0</v>
      </c>
    </row>
    <row r="4891" spans="1:6">
      <c r="A4891" t="s">
        <v>4</v>
      </c>
      <c r="B4891" s="4" t="s">
        <v>5</v>
      </c>
    </row>
    <row r="4892" spans="1:6">
      <c r="A4892" t="n">
        <v>33063</v>
      </c>
      <c r="B4892" s="34" t="n">
        <v>28</v>
      </c>
    </row>
    <row r="4893" spans="1:6">
      <c r="A4893" t="s">
        <v>4</v>
      </c>
      <c r="B4893" s="4" t="s">
        <v>5</v>
      </c>
      <c r="C4893" s="4" t="s">
        <v>10</v>
      </c>
      <c r="D4893" s="4" t="s">
        <v>10</v>
      </c>
      <c r="E4893" s="4" t="s">
        <v>10</v>
      </c>
    </row>
    <row r="4894" spans="1:6">
      <c r="A4894" t="n">
        <v>33064</v>
      </c>
      <c r="B4894" s="71" t="n">
        <v>61</v>
      </c>
      <c r="C4894" s="7" t="n">
        <v>7</v>
      </c>
      <c r="D4894" s="7" t="n">
        <v>65533</v>
      </c>
      <c r="E4894" s="7" t="n">
        <v>1000</v>
      </c>
    </row>
    <row r="4895" spans="1:6">
      <c r="A4895" t="s">
        <v>4</v>
      </c>
      <c r="B4895" s="4" t="s">
        <v>5</v>
      </c>
      <c r="C4895" s="4" t="s">
        <v>13</v>
      </c>
      <c r="D4895" s="4" t="s">
        <v>10</v>
      </c>
      <c r="E4895" s="4" t="s">
        <v>6</v>
      </c>
    </row>
    <row r="4896" spans="1:6">
      <c r="A4896" t="n">
        <v>33071</v>
      </c>
      <c r="B4896" s="53" t="n">
        <v>51</v>
      </c>
      <c r="C4896" s="7" t="n">
        <v>4</v>
      </c>
      <c r="D4896" s="7" t="n">
        <v>7</v>
      </c>
      <c r="E4896" s="7" t="s">
        <v>109</v>
      </c>
    </row>
    <row r="4897" spans="1:6">
      <c r="A4897" t="s">
        <v>4</v>
      </c>
      <c r="B4897" s="4" t="s">
        <v>5</v>
      </c>
      <c r="C4897" s="4" t="s">
        <v>10</v>
      </c>
    </row>
    <row r="4898" spans="1:6">
      <c r="A4898" t="n">
        <v>33084</v>
      </c>
      <c r="B4898" s="41" t="n">
        <v>16</v>
      </c>
      <c r="C4898" s="7" t="n">
        <v>0</v>
      </c>
    </row>
    <row r="4899" spans="1:6">
      <c r="A4899" t="s">
        <v>4</v>
      </c>
      <c r="B4899" s="4" t="s">
        <v>5</v>
      </c>
      <c r="C4899" s="4" t="s">
        <v>10</v>
      </c>
      <c r="D4899" s="4" t="s">
        <v>77</v>
      </c>
      <c r="E4899" s="4" t="s">
        <v>13</v>
      </c>
      <c r="F4899" s="4" t="s">
        <v>13</v>
      </c>
    </row>
    <row r="4900" spans="1:6">
      <c r="A4900" t="n">
        <v>33087</v>
      </c>
      <c r="B4900" s="54" t="n">
        <v>26</v>
      </c>
      <c r="C4900" s="7" t="n">
        <v>7</v>
      </c>
      <c r="D4900" s="7" t="s">
        <v>304</v>
      </c>
      <c r="E4900" s="7" t="n">
        <v>2</v>
      </c>
      <c r="F4900" s="7" t="n">
        <v>0</v>
      </c>
    </row>
    <row r="4901" spans="1:6">
      <c r="A4901" t="s">
        <v>4</v>
      </c>
      <c r="B4901" s="4" t="s">
        <v>5</v>
      </c>
    </row>
    <row r="4902" spans="1:6">
      <c r="A4902" t="n">
        <v>33154</v>
      </c>
      <c r="B4902" s="34" t="n">
        <v>28</v>
      </c>
    </row>
    <row r="4903" spans="1:6">
      <c r="A4903" t="s">
        <v>4</v>
      </c>
      <c r="B4903" s="4" t="s">
        <v>5</v>
      </c>
      <c r="C4903" s="4" t="s">
        <v>10</v>
      </c>
      <c r="D4903" s="4" t="s">
        <v>13</v>
      </c>
    </row>
    <row r="4904" spans="1:6">
      <c r="A4904" t="n">
        <v>33155</v>
      </c>
      <c r="B4904" s="68" t="n">
        <v>89</v>
      </c>
      <c r="C4904" s="7" t="n">
        <v>65533</v>
      </c>
      <c r="D4904" s="7" t="n">
        <v>1</v>
      </c>
    </row>
    <row r="4905" spans="1:6">
      <c r="A4905" t="s">
        <v>4</v>
      </c>
      <c r="B4905" s="4" t="s">
        <v>5</v>
      </c>
      <c r="C4905" s="4" t="s">
        <v>13</v>
      </c>
      <c r="D4905" s="4" t="s">
        <v>10</v>
      </c>
      <c r="E4905" s="4" t="s">
        <v>29</v>
      </c>
    </row>
    <row r="4906" spans="1:6">
      <c r="A4906" t="n">
        <v>33159</v>
      </c>
      <c r="B4906" s="37" t="n">
        <v>58</v>
      </c>
      <c r="C4906" s="7" t="n">
        <v>0</v>
      </c>
      <c r="D4906" s="7" t="n">
        <v>1000</v>
      </c>
      <c r="E4906" s="7" t="n">
        <v>1</v>
      </c>
    </row>
    <row r="4907" spans="1:6">
      <c r="A4907" t="s">
        <v>4</v>
      </c>
      <c r="B4907" s="4" t="s">
        <v>5</v>
      </c>
      <c r="C4907" s="4" t="s">
        <v>13</v>
      </c>
      <c r="D4907" s="4" t="s">
        <v>10</v>
      </c>
    </row>
    <row r="4908" spans="1:6">
      <c r="A4908" t="n">
        <v>33167</v>
      </c>
      <c r="B4908" s="37" t="n">
        <v>58</v>
      </c>
      <c r="C4908" s="7" t="n">
        <v>255</v>
      </c>
      <c r="D4908" s="7" t="n">
        <v>0</v>
      </c>
    </row>
    <row r="4909" spans="1:6">
      <c r="A4909" t="s">
        <v>4</v>
      </c>
      <c r="B4909" s="4" t="s">
        <v>5</v>
      </c>
      <c r="C4909" s="4" t="s">
        <v>13</v>
      </c>
      <c r="D4909" s="4" t="s">
        <v>10</v>
      </c>
      <c r="E4909" s="4" t="s">
        <v>13</v>
      </c>
    </row>
    <row r="4910" spans="1:6">
      <c r="A4910" t="n">
        <v>33171</v>
      </c>
      <c r="B4910" s="59" t="n">
        <v>36</v>
      </c>
      <c r="C4910" s="7" t="n">
        <v>9</v>
      </c>
      <c r="D4910" s="7" t="n">
        <v>0</v>
      </c>
      <c r="E4910" s="7" t="n">
        <v>0</v>
      </c>
    </row>
    <row r="4911" spans="1:6">
      <c r="A4911" t="s">
        <v>4</v>
      </c>
      <c r="B4911" s="4" t="s">
        <v>5</v>
      </c>
      <c r="C4911" s="4" t="s">
        <v>13</v>
      </c>
      <c r="D4911" s="4" t="s">
        <v>10</v>
      </c>
      <c r="E4911" s="4" t="s">
        <v>13</v>
      </c>
    </row>
    <row r="4912" spans="1:6">
      <c r="A4912" t="n">
        <v>33176</v>
      </c>
      <c r="B4912" s="59" t="n">
        <v>36</v>
      </c>
      <c r="C4912" s="7" t="n">
        <v>9</v>
      </c>
      <c r="D4912" s="7" t="n">
        <v>16</v>
      </c>
      <c r="E4912" s="7" t="n">
        <v>0</v>
      </c>
    </row>
    <row r="4913" spans="1:6">
      <c r="A4913" t="s">
        <v>4</v>
      </c>
      <c r="B4913" s="4" t="s">
        <v>5</v>
      </c>
      <c r="C4913" s="4" t="s">
        <v>10</v>
      </c>
    </row>
    <row r="4914" spans="1:6">
      <c r="A4914" t="n">
        <v>33181</v>
      </c>
      <c r="B4914" s="26" t="n">
        <v>12</v>
      </c>
      <c r="C4914" s="7" t="n">
        <v>10258</v>
      </c>
    </row>
    <row r="4915" spans="1:6">
      <c r="A4915" t="s">
        <v>4</v>
      </c>
      <c r="B4915" s="4" t="s">
        <v>5</v>
      </c>
      <c r="C4915" s="4" t="s">
        <v>10</v>
      </c>
    </row>
    <row r="4916" spans="1:6">
      <c r="A4916" t="n">
        <v>33184</v>
      </c>
      <c r="B4916" s="26" t="n">
        <v>12</v>
      </c>
      <c r="C4916" s="7" t="n">
        <v>10265</v>
      </c>
    </row>
    <row r="4917" spans="1:6">
      <c r="A4917" t="s">
        <v>4</v>
      </c>
      <c r="B4917" s="4" t="s">
        <v>5</v>
      </c>
      <c r="C4917" s="4" t="s">
        <v>10</v>
      </c>
      <c r="D4917" s="4" t="s">
        <v>29</v>
      </c>
      <c r="E4917" s="4" t="s">
        <v>29</v>
      </c>
      <c r="F4917" s="4" t="s">
        <v>29</v>
      </c>
      <c r="G4917" s="4" t="s">
        <v>29</v>
      </c>
    </row>
    <row r="4918" spans="1:6">
      <c r="A4918" t="n">
        <v>33187</v>
      </c>
      <c r="B4918" s="58" t="n">
        <v>46</v>
      </c>
      <c r="C4918" s="7" t="n">
        <v>61456</v>
      </c>
      <c r="D4918" s="7" t="n">
        <v>-0.00999999977648258</v>
      </c>
      <c r="E4918" s="7" t="n">
        <v>-2</v>
      </c>
      <c r="F4918" s="7" t="n">
        <v>15.2399997711182</v>
      </c>
      <c r="G4918" s="7" t="n">
        <v>180</v>
      </c>
    </row>
    <row r="4919" spans="1:6">
      <c r="A4919" t="s">
        <v>4</v>
      </c>
      <c r="B4919" s="4" t="s">
        <v>5</v>
      </c>
      <c r="C4919" s="4" t="s">
        <v>13</v>
      </c>
      <c r="D4919" s="4" t="s">
        <v>13</v>
      </c>
      <c r="E4919" s="4" t="s">
        <v>29</v>
      </c>
      <c r="F4919" s="4" t="s">
        <v>29</v>
      </c>
      <c r="G4919" s="4" t="s">
        <v>29</v>
      </c>
      <c r="H4919" s="4" t="s">
        <v>10</v>
      </c>
      <c r="I4919" s="4" t="s">
        <v>13</v>
      </c>
    </row>
    <row r="4920" spans="1:6">
      <c r="A4920" t="n">
        <v>33206</v>
      </c>
      <c r="B4920" s="52" t="n">
        <v>45</v>
      </c>
      <c r="C4920" s="7" t="n">
        <v>4</v>
      </c>
      <c r="D4920" s="7" t="n">
        <v>3</v>
      </c>
      <c r="E4920" s="7" t="n">
        <v>12.539999961853</v>
      </c>
      <c r="F4920" s="7" t="n">
        <v>357.670013427734</v>
      </c>
      <c r="G4920" s="7" t="n">
        <v>0</v>
      </c>
      <c r="H4920" s="7" t="n">
        <v>0</v>
      </c>
      <c r="I4920" s="7" t="n">
        <v>0</v>
      </c>
    </row>
    <row r="4921" spans="1:6">
      <c r="A4921" t="s">
        <v>4</v>
      </c>
      <c r="B4921" s="4" t="s">
        <v>5</v>
      </c>
      <c r="C4921" s="4" t="s">
        <v>13</v>
      </c>
      <c r="D4921" s="4" t="s">
        <v>6</v>
      </c>
    </row>
    <row r="4922" spans="1:6">
      <c r="A4922" t="n">
        <v>33224</v>
      </c>
      <c r="B4922" s="8" t="n">
        <v>2</v>
      </c>
      <c r="C4922" s="7" t="n">
        <v>10</v>
      </c>
      <c r="D4922" s="7" t="s">
        <v>117</v>
      </c>
    </row>
    <row r="4923" spans="1:6">
      <c r="A4923" t="s">
        <v>4</v>
      </c>
      <c r="B4923" s="4" t="s">
        <v>5</v>
      </c>
      <c r="C4923" s="4" t="s">
        <v>10</v>
      </c>
    </row>
    <row r="4924" spans="1:6">
      <c r="A4924" t="n">
        <v>33239</v>
      </c>
      <c r="B4924" s="41" t="n">
        <v>16</v>
      </c>
      <c r="C4924" s="7" t="n">
        <v>0</v>
      </c>
    </row>
    <row r="4925" spans="1:6">
      <c r="A4925" t="s">
        <v>4</v>
      </c>
      <c r="B4925" s="4" t="s">
        <v>5</v>
      </c>
      <c r="C4925" s="4" t="s">
        <v>13</v>
      </c>
      <c r="D4925" s="4" t="s">
        <v>10</v>
      </c>
    </row>
    <row r="4926" spans="1:6">
      <c r="A4926" t="n">
        <v>33242</v>
      </c>
      <c r="B4926" s="37" t="n">
        <v>58</v>
      </c>
      <c r="C4926" s="7" t="n">
        <v>105</v>
      </c>
      <c r="D4926" s="7" t="n">
        <v>300</v>
      </c>
    </row>
    <row r="4927" spans="1:6">
      <c r="A4927" t="s">
        <v>4</v>
      </c>
      <c r="B4927" s="4" t="s">
        <v>5</v>
      </c>
      <c r="C4927" s="4" t="s">
        <v>29</v>
      </c>
      <c r="D4927" s="4" t="s">
        <v>10</v>
      </c>
    </row>
    <row r="4928" spans="1:6">
      <c r="A4928" t="n">
        <v>33246</v>
      </c>
      <c r="B4928" s="48" t="n">
        <v>103</v>
      </c>
      <c r="C4928" s="7" t="n">
        <v>1</v>
      </c>
      <c r="D4928" s="7" t="n">
        <v>300</v>
      </c>
    </row>
    <row r="4929" spans="1:9">
      <c r="A4929" t="s">
        <v>4</v>
      </c>
      <c r="B4929" s="4" t="s">
        <v>5</v>
      </c>
      <c r="C4929" s="4" t="s">
        <v>13</v>
      </c>
      <c r="D4929" s="4" t="s">
        <v>10</v>
      </c>
    </row>
    <row r="4930" spans="1:9">
      <c r="A4930" t="n">
        <v>33253</v>
      </c>
      <c r="B4930" s="49" t="n">
        <v>72</v>
      </c>
      <c r="C4930" s="7" t="n">
        <v>4</v>
      </c>
      <c r="D4930" s="7" t="n">
        <v>0</v>
      </c>
    </row>
    <row r="4931" spans="1:9">
      <c r="A4931" t="s">
        <v>4</v>
      </c>
      <c r="B4931" s="4" t="s">
        <v>5</v>
      </c>
      <c r="C4931" s="4" t="s">
        <v>9</v>
      </c>
    </row>
    <row r="4932" spans="1:9">
      <c r="A4932" t="n">
        <v>33257</v>
      </c>
      <c r="B4932" s="43" t="n">
        <v>15</v>
      </c>
      <c r="C4932" s="7" t="n">
        <v>1073741824</v>
      </c>
    </row>
    <row r="4933" spans="1:9">
      <c r="A4933" t="s">
        <v>4</v>
      </c>
      <c r="B4933" s="4" t="s">
        <v>5</v>
      </c>
      <c r="C4933" s="4" t="s">
        <v>13</v>
      </c>
    </row>
    <row r="4934" spans="1:9">
      <c r="A4934" t="n">
        <v>33262</v>
      </c>
      <c r="B4934" s="35" t="n">
        <v>64</v>
      </c>
      <c r="C4934" s="7" t="n">
        <v>3</v>
      </c>
    </row>
    <row r="4935" spans="1:9">
      <c r="A4935" t="s">
        <v>4</v>
      </c>
      <c r="B4935" s="4" t="s">
        <v>5</v>
      </c>
      <c r="C4935" s="4" t="s">
        <v>13</v>
      </c>
    </row>
    <row r="4936" spans="1:9">
      <c r="A4936" t="n">
        <v>33264</v>
      </c>
      <c r="B4936" s="15" t="n">
        <v>74</v>
      </c>
      <c r="C4936" s="7" t="n">
        <v>67</v>
      </c>
    </row>
    <row r="4937" spans="1:9">
      <c r="A4937" t="s">
        <v>4</v>
      </c>
      <c r="B4937" s="4" t="s">
        <v>5</v>
      </c>
      <c r="C4937" s="4" t="s">
        <v>13</v>
      </c>
      <c r="D4937" s="4" t="s">
        <v>13</v>
      </c>
      <c r="E4937" s="4" t="s">
        <v>10</v>
      </c>
    </row>
    <row r="4938" spans="1:9">
      <c r="A4938" t="n">
        <v>33266</v>
      </c>
      <c r="B4938" s="52" t="n">
        <v>45</v>
      </c>
      <c r="C4938" s="7" t="n">
        <v>8</v>
      </c>
      <c r="D4938" s="7" t="n">
        <v>1</v>
      </c>
      <c r="E4938" s="7" t="n">
        <v>0</v>
      </c>
    </row>
    <row r="4939" spans="1:9">
      <c r="A4939" t="s">
        <v>4</v>
      </c>
      <c r="B4939" s="4" t="s">
        <v>5</v>
      </c>
      <c r="C4939" s="4" t="s">
        <v>10</v>
      </c>
    </row>
    <row r="4940" spans="1:9">
      <c r="A4940" t="n">
        <v>33271</v>
      </c>
      <c r="B4940" s="29" t="n">
        <v>13</v>
      </c>
      <c r="C4940" s="7" t="n">
        <v>6409</v>
      </c>
    </row>
    <row r="4941" spans="1:9">
      <c r="A4941" t="s">
        <v>4</v>
      </c>
      <c r="B4941" s="4" t="s">
        <v>5</v>
      </c>
      <c r="C4941" s="4" t="s">
        <v>10</v>
      </c>
    </row>
    <row r="4942" spans="1:9">
      <c r="A4942" t="n">
        <v>33274</v>
      </c>
      <c r="B4942" s="29" t="n">
        <v>13</v>
      </c>
      <c r="C4942" s="7" t="n">
        <v>6408</v>
      </c>
    </row>
    <row r="4943" spans="1:9">
      <c r="A4943" t="s">
        <v>4</v>
      </c>
      <c r="B4943" s="4" t="s">
        <v>5</v>
      </c>
      <c r="C4943" s="4" t="s">
        <v>10</v>
      </c>
    </row>
    <row r="4944" spans="1:9">
      <c r="A4944" t="n">
        <v>33277</v>
      </c>
      <c r="B4944" s="26" t="n">
        <v>12</v>
      </c>
      <c r="C4944" s="7" t="n">
        <v>6464</v>
      </c>
    </row>
    <row r="4945" spans="1:5">
      <c r="A4945" t="s">
        <v>4</v>
      </c>
      <c r="B4945" s="4" t="s">
        <v>5</v>
      </c>
      <c r="C4945" s="4" t="s">
        <v>10</v>
      </c>
    </row>
    <row r="4946" spans="1:5">
      <c r="A4946" t="n">
        <v>33280</v>
      </c>
      <c r="B4946" s="29" t="n">
        <v>13</v>
      </c>
      <c r="C4946" s="7" t="n">
        <v>6465</v>
      </c>
    </row>
    <row r="4947" spans="1:5">
      <c r="A4947" t="s">
        <v>4</v>
      </c>
      <c r="B4947" s="4" t="s">
        <v>5</v>
      </c>
      <c r="C4947" s="4" t="s">
        <v>10</v>
      </c>
    </row>
    <row r="4948" spans="1:5">
      <c r="A4948" t="n">
        <v>33283</v>
      </c>
      <c r="B4948" s="29" t="n">
        <v>13</v>
      </c>
      <c r="C4948" s="7" t="n">
        <v>6466</v>
      </c>
    </row>
    <row r="4949" spans="1:5">
      <c r="A4949" t="s">
        <v>4</v>
      </c>
      <c r="B4949" s="4" t="s">
        <v>5</v>
      </c>
      <c r="C4949" s="4" t="s">
        <v>10</v>
      </c>
    </row>
    <row r="4950" spans="1:5">
      <c r="A4950" t="n">
        <v>33286</v>
      </c>
      <c r="B4950" s="29" t="n">
        <v>13</v>
      </c>
      <c r="C4950" s="7" t="n">
        <v>6467</v>
      </c>
    </row>
    <row r="4951" spans="1:5">
      <c r="A4951" t="s">
        <v>4</v>
      </c>
      <c r="B4951" s="4" t="s">
        <v>5</v>
      </c>
      <c r="C4951" s="4" t="s">
        <v>10</v>
      </c>
    </row>
    <row r="4952" spans="1:5">
      <c r="A4952" t="n">
        <v>33289</v>
      </c>
      <c r="B4952" s="29" t="n">
        <v>13</v>
      </c>
      <c r="C4952" s="7" t="n">
        <v>6468</v>
      </c>
    </row>
    <row r="4953" spans="1:5">
      <c r="A4953" t="s">
        <v>4</v>
      </c>
      <c r="B4953" s="4" t="s">
        <v>5</v>
      </c>
      <c r="C4953" s="4" t="s">
        <v>10</v>
      </c>
    </row>
    <row r="4954" spans="1:5">
      <c r="A4954" t="n">
        <v>33292</v>
      </c>
      <c r="B4954" s="29" t="n">
        <v>13</v>
      </c>
      <c r="C4954" s="7" t="n">
        <v>6469</v>
      </c>
    </row>
    <row r="4955" spans="1:5">
      <c r="A4955" t="s">
        <v>4</v>
      </c>
      <c r="B4955" s="4" t="s">
        <v>5</v>
      </c>
      <c r="C4955" s="4" t="s">
        <v>10</v>
      </c>
    </row>
    <row r="4956" spans="1:5">
      <c r="A4956" t="n">
        <v>33295</v>
      </c>
      <c r="B4956" s="29" t="n">
        <v>13</v>
      </c>
      <c r="C4956" s="7" t="n">
        <v>6470</v>
      </c>
    </row>
    <row r="4957" spans="1:5">
      <c r="A4957" t="s">
        <v>4</v>
      </c>
      <c r="B4957" s="4" t="s">
        <v>5</v>
      </c>
      <c r="C4957" s="4" t="s">
        <v>10</v>
      </c>
    </row>
    <row r="4958" spans="1:5">
      <c r="A4958" t="n">
        <v>33298</v>
      </c>
      <c r="B4958" s="29" t="n">
        <v>13</v>
      </c>
      <c r="C4958" s="7" t="n">
        <v>6471</v>
      </c>
    </row>
    <row r="4959" spans="1:5">
      <c r="A4959" t="s">
        <v>4</v>
      </c>
      <c r="B4959" s="4" t="s">
        <v>5</v>
      </c>
      <c r="C4959" s="4" t="s">
        <v>13</v>
      </c>
    </row>
    <row r="4960" spans="1:5">
      <c r="A4960" t="n">
        <v>33301</v>
      </c>
      <c r="B4960" s="15" t="n">
        <v>74</v>
      </c>
      <c r="C4960" s="7" t="n">
        <v>18</v>
      </c>
    </row>
    <row r="4961" spans="1:3">
      <c r="A4961" t="s">
        <v>4</v>
      </c>
      <c r="B4961" s="4" t="s">
        <v>5</v>
      </c>
      <c r="C4961" s="4" t="s">
        <v>13</v>
      </c>
    </row>
    <row r="4962" spans="1:3">
      <c r="A4962" t="n">
        <v>33303</v>
      </c>
      <c r="B4962" s="15" t="n">
        <v>74</v>
      </c>
      <c r="C4962" s="7" t="n">
        <v>45</v>
      </c>
    </row>
    <row r="4963" spans="1:3">
      <c r="A4963" t="s">
        <v>4</v>
      </c>
      <c r="B4963" s="4" t="s">
        <v>5</v>
      </c>
      <c r="C4963" s="4" t="s">
        <v>10</v>
      </c>
    </row>
    <row r="4964" spans="1:3">
      <c r="A4964" t="n">
        <v>33305</v>
      </c>
      <c r="B4964" s="41" t="n">
        <v>16</v>
      </c>
      <c r="C4964" s="7" t="n">
        <v>0</v>
      </c>
    </row>
    <row r="4965" spans="1:3">
      <c r="A4965" t="s">
        <v>4</v>
      </c>
      <c r="B4965" s="4" t="s">
        <v>5</v>
      </c>
      <c r="C4965" s="4" t="s">
        <v>13</v>
      </c>
      <c r="D4965" s="4" t="s">
        <v>13</v>
      </c>
      <c r="E4965" s="4" t="s">
        <v>13</v>
      </c>
      <c r="F4965" s="4" t="s">
        <v>13</v>
      </c>
    </row>
    <row r="4966" spans="1:3">
      <c r="A4966" t="n">
        <v>33308</v>
      </c>
      <c r="B4966" s="13" t="n">
        <v>14</v>
      </c>
      <c r="C4966" s="7" t="n">
        <v>0</v>
      </c>
      <c r="D4966" s="7" t="n">
        <v>8</v>
      </c>
      <c r="E4966" s="7" t="n">
        <v>0</v>
      </c>
      <c r="F4966" s="7" t="n">
        <v>0</v>
      </c>
    </row>
    <row r="4967" spans="1:3">
      <c r="A4967" t="s">
        <v>4</v>
      </c>
      <c r="B4967" s="4" t="s">
        <v>5</v>
      </c>
      <c r="C4967" s="4" t="s">
        <v>13</v>
      </c>
      <c r="D4967" s="4" t="s">
        <v>6</v>
      </c>
    </row>
    <row r="4968" spans="1:3">
      <c r="A4968" t="n">
        <v>33313</v>
      </c>
      <c r="B4968" s="8" t="n">
        <v>2</v>
      </c>
      <c r="C4968" s="7" t="n">
        <v>11</v>
      </c>
      <c r="D4968" s="7" t="s">
        <v>51</v>
      </c>
    </row>
    <row r="4969" spans="1:3">
      <c r="A4969" t="s">
        <v>4</v>
      </c>
      <c r="B4969" s="4" t="s">
        <v>5</v>
      </c>
      <c r="C4969" s="4" t="s">
        <v>10</v>
      </c>
    </row>
    <row r="4970" spans="1:3">
      <c r="A4970" t="n">
        <v>33327</v>
      </c>
      <c r="B4970" s="41" t="n">
        <v>16</v>
      </c>
      <c r="C4970" s="7" t="n">
        <v>0</v>
      </c>
    </row>
    <row r="4971" spans="1:3">
      <c r="A4971" t="s">
        <v>4</v>
      </c>
      <c r="B4971" s="4" t="s">
        <v>5</v>
      </c>
      <c r="C4971" s="4" t="s">
        <v>13</v>
      </c>
      <c r="D4971" s="4" t="s">
        <v>6</v>
      </c>
    </row>
    <row r="4972" spans="1:3">
      <c r="A4972" t="n">
        <v>33330</v>
      </c>
      <c r="B4972" s="8" t="n">
        <v>2</v>
      </c>
      <c r="C4972" s="7" t="n">
        <v>11</v>
      </c>
      <c r="D4972" s="7" t="s">
        <v>118</v>
      </c>
    </row>
    <row r="4973" spans="1:3">
      <c r="A4973" t="s">
        <v>4</v>
      </c>
      <c r="B4973" s="4" t="s">
        <v>5</v>
      </c>
      <c r="C4973" s="4" t="s">
        <v>10</v>
      </c>
    </row>
    <row r="4974" spans="1:3">
      <c r="A4974" t="n">
        <v>33339</v>
      </c>
      <c r="B4974" s="41" t="n">
        <v>16</v>
      </c>
      <c r="C4974" s="7" t="n">
        <v>0</v>
      </c>
    </row>
    <row r="4975" spans="1:3">
      <c r="A4975" t="s">
        <v>4</v>
      </c>
      <c r="B4975" s="4" t="s">
        <v>5</v>
      </c>
      <c r="C4975" s="4" t="s">
        <v>9</v>
      </c>
    </row>
    <row r="4976" spans="1:3">
      <c r="A4976" t="n">
        <v>33342</v>
      </c>
      <c r="B4976" s="43" t="n">
        <v>15</v>
      </c>
      <c r="C4976" s="7" t="n">
        <v>2048</v>
      </c>
    </row>
    <row r="4977" spans="1:6">
      <c r="A4977" t="s">
        <v>4</v>
      </c>
      <c r="B4977" s="4" t="s">
        <v>5</v>
      </c>
      <c r="C4977" s="4" t="s">
        <v>13</v>
      </c>
      <c r="D4977" s="4" t="s">
        <v>6</v>
      </c>
    </row>
    <row r="4978" spans="1:6">
      <c r="A4978" t="n">
        <v>33347</v>
      </c>
      <c r="B4978" s="8" t="n">
        <v>2</v>
      </c>
      <c r="C4978" s="7" t="n">
        <v>10</v>
      </c>
      <c r="D4978" s="7" t="s">
        <v>84</v>
      </c>
    </row>
    <row r="4979" spans="1:6">
      <c r="A4979" t="s">
        <v>4</v>
      </c>
      <c r="B4979" s="4" t="s">
        <v>5</v>
      </c>
      <c r="C4979" s="4" t="s">
        <v>10</v>
      </c>
    </row>
    <row r="4980" spans="1:6">
      <c r="A4980" t="n">
        <v>33365</v>
      </c>
      <c r="B4980" s="41" t="n">
        <v>16</v>
      </c>
      <c r="C4980" s="7" t="n">
        <v>0</v>
      </c>
    </row>
    <row r="4981" spans="1:6">
      <c r="A4981" t="s">
        <v>4</v>
      </c>
      <c r="B4981" s="4" t="s">
        <v>5</v>
      </c>
      <c r="C4981" s="4" t="s">
        <v>13</v>
      </c>
      <c r="D4981" s="4" t="s">
        <v>6</v>
      </c>
    </row>
    <row r="4982" spans="1:6">
      <c r="A4982" t="n">
        <v>33368</v>
      </c>
      <c r="B4982" s="8" t="n">
        <v>2</v>
      </c>
      <c r="C4982" s="7" t="n">
        <v>10</v>
      </c>
      <c r="D4982" s="7" t="s">
        <v>85</v>
      </c>
    </row>
    <row r="4983" spans="1:6">
      <c r="A4983" t="s">
        <v>4</v>
      </c>
      <c r="B4983" s="4" t="s">
        <v>5</v>
      </c>
      <c r="C4983" s="4" t="s">
        <v>10</v>
      </c>
    </row>
    <row r="4984" spans="1:6">
      <c r="A4984" t="n">
        <v>33387</v>
      </c>
      <c r="B4984" s="41" t="n">
        <v>16</v>
      </c>
      <c r="C4984" s="7" t="n">
        <v>0</v>
      </c>
    </row>
    <row r="4985" spans="1:6">
      <c r="A4985" t="s">
        <v>4</v>
      </c>
      <c r="B4985" s="4" t="s">
        <v>5</v>
      </c>
      <c r="C4985" s="4" t="s">
        <v>13</v>
      </c>
      <c r="D4985" s="4" t="s">
        <v>10</v>
      </c>
      <c r="E4985" s="4" t="s">
        <v>29</v>
      </c>
    </row>
    <row r="4986" spans="1:6">
      <c r="A4986" t="n">
        <v>33390</v>
      </c>
      <c r="B4986" s="37" t="n">
        <v>58</v>
      </c>
      <c r="C4986" s="7" t="n">
        <v>100</v>
      </c>
      <c r="D4986" s="7" t="n">
        <v>300</v>
      </c>
      <c r="E4986" s="7" t="n">
        <v>1</v>
      </c>
    </row>
    <row r="4987" spans="1:6">
      <c r="A4987" t="s">
        <v>4</v>
      </c>
      <c r="B4987" s="4" t="s">
        <v>5</v>
      </c>
      <c r="C4987" s="4" t="s">
        <v>13</v>
      </c>
      <c r="D4987" s="4" t="s">
        <v>10</v>
      </c>
    </row>
    <row r="4988" spans="1:6">
      <c r="A4988" t="n">
        <v>33398</v>
      </c>
      <c r="B4988" s="37" t="n">
        <v>58</v>
      </c>
      <c r="C4988" s="7" t="n">
        <v>255</v>
      </c>
      <c r="D4988" s="7" t="n">
        <v>0</v>
      </c>
    </row>
    <row r="4989" spans="1:6">
      <c r="A4989" t="s">
        <v>4</v>
      </c>
      <c r="B4989" s="4" t="s">
        <v>5</v>
      </c>
      <c r="C4989" s="4" t="s">
        <v>13</v>
      </c>
    </row>
    <row r="4990" spans="1:6">
      <c r="A4990" t="n">
        <v>33402</v>
      </c>
      <c r="B4990" s="45" t="n">
        <v>23</v>
      </c>
      <c r="C4990" s="7" t="n">
        <v>0</v>
      </c>
    </row>
    <row r="4991" spans="1:6">
      <c r="A4991" t="s">
        <v>4</v>
      </c>
      <c r="B4991" s="4" t="s">
        <v>5</v>
      </c>
    </row>
    <row r="4992" spans="1:6">
      <c r="A4992" t="n">
        <v>33404</v>
      </c>
      <c r="B4992" s="5" t="n">
        <v>1</v>
      </c>
    </row>
    <row r="4993" spans="1:5" s="3" customFormat="1" customHeight="0">
      <c r="A4993" s="3" t="s">
        <v>2</v>
      </c>
      <c r="B4993" s="3" t="s">
        <v>305</v>
      </c>
    </row>
    <row r="4994" spans="1:5">
      <c r="A4994" t="s">
        <v>4</v>
      </c>
      <c r="B4994" s="4" t="s">
        <v>5</v>
      </c>
      <c r="C4994" s="4" t="s">
        <v>10</v>
      </c>
      <c r="D4994" s="4" t="s">
        <v>10</v>
      </c>
      <c r="E4994" s="4" t="s">
        <v>6</v>
      </c>
      <c r="F4994" s="4" t="s">
        <v>13</v>
      </c>
      <c r="G4994" s="4" t="s">
        <v>10</v>
      </c>
    </row>
    <row r="4995" spans="1:5">
      <c r="A4995" t="n">
        <v>33408</v>
      </c>
      <c r="B4995" s="83" t="n">
        <v>80</v>
      </c>
      <c r="C4995" s="7" t="n">
        <v>340</v>
      </c>
      <c r="D4995" s="7" t="n">
        <v>82</v>
      </c>
      <c r="E4995" s="7" t="s">
        <v>295</v>
      </c>
      <c r="F4995" s="7" t="n">
        <v>0</v>
      </c>
      <c r="G4995" s="7" t="n">
        <v>0</v>
      </c>
    </row>
    <row r="4996" spans="1:5">
      <c r="A4996" t="s">
        <v>4</v>
      </c>
      <c r="B4996" s="4" t="s">
        <v>5</v>
      </c>
      <c r="C4996" s="4" t="s">
        <v>10</v>
      </c>
    </row>
    <row r="4997" spans="1:5">
      <c r="A4997" t="n">
        <v>33429</v>
      </c>
      <c r="B4997" s="26" t="n">
        <v>12</v>
      </c>
      <c r="C4997" s="7" t="n">
        <v>10265</v>
      </c>
    </row>
    <row r="4998" spans="1:5">
      <c r="A4998" t="s">
        <v>4</v>
      </c>
      <c r="B4998" s="4" t="s">
        <v>5</v>
      </c>
      <c r="C4998" s="4" t="s">
        <v>9</v>
      </c>
    </row>
    <row r="4999" spans="1:5">
      <c r="A4999" t="n">
        <v>33432</v>
      </c>
      <c r="B4999" s="43" t="n">
        <v>15</v>
      </c>
      <c r="C4999" s="7" t="n">
        <v>65536</v>
      </c>
    </row>
    <row r="5000" spans="1:5">
      <c r="A5000" t="s">
        <v>4</v>
      </c>
      <c r="B5000" s="4" t="s">
        <v>5</v>
      </c>
    </row>
    <row r="5001" spans="1:5">
      <c r="A5001" t="n">
        <v>33437</v>
      </c>
      <c r="B5001" s="5" t="n">
        <v>1</v>
      </c>
    </row>
    <row r="5002" spans="1:5" s="3" customFormat="1" customHeight="0">
      <c r="A5002" s="3" t="s">
        <v>2</v>
      </c>
      <c r="B5002" s="3" t="s">
        <v>306</v>
      </c>
    </row>
    <row r="5003" spans="1:5">
      <c r="A5003" t="s">
        <v>4</v>
      </c>
      <c r="B5003" s="4" t="s">
        <v>5</v>
      </c>
      <c r="C5003" s="4" t="s">
        <v>10</v>
      </c>
      <c r="D5003" s="4" t="s">
        <v>10</v>
      </c>
      <c r="E5003" s="4" t="s">
        <v>9</v>
      </c>
      <c r="F5003" s="4" t="s">
        <v>6</v>
      </c>
      <c r="G5003" s="4" t="s">
        <v>8</v>
      </c>
      <c r="H5003" s="4" t="s">
        <v>10</v>
      </c>
      <c r="I5003" s="4" t="s">
        <v>10</v>
      </c>
      <c r="J5003" s="4" t="s">
        <v>9</v>
      </c>
      <c r="K5003" s="4" t="s">
        <v>6</v>
      </c>
      <c r="L5003" s="4" t="s">
        <v>8</v>
      </c>
      <c r="M5003" s="4" t="s">
        <v>10</v>
      </c>
      <c r="N5003" s="4" t="s">
        <v>10</v>
      </c>
      <c r="O5003" s="4" t="s">
        <v>9</v>
      </c>
      <c r="P5003" s="4" t="s">
        <v>6</v>
      </c>
      <c r="Q5003" s="4" t="s">
        <v>8</v>
      </c>
      <c r="R5003" s="4" t="s">
        <v>10</v>
      </c>
      <c r="S5003" s="4" t="s">
        <v>10</v>
      </c>
      <c r="T5003" s="4" t="s">
        <v>9</v>
      </c>
      <c r="U5003" s="4" t="s">
        <v>6</v>
      </c>
      <c r="V5003" s="4" t="s">
        <v>8</v>
      </c>
      <c r="W5003" s="4" t="s">
        <v>10</v>
      </c>
      <c r="X5003" s="4" t="s">
        <v>10</v>
      </c>
      <c r="Y5003" s="4" t="s">
        <v>9</v>
      </c>
      <c r="Z5003" s="4" t="s">
        <v>6</v>
      </c>
      <c r="AA5003" s="4" t="s">
        <v>8</v>
      </c>
      <c r="AB5003" s="4" t="s">
        <v>10</v>
      </c>
      <c r="AC5003" s="4" t="s">
        <v>10</v>
      </c>
      <c r="AD5003" s="4" t="s">
        <v>9</v>
      </c>
      <c r="AE5003" s="4" t="s">
        <v>6</v>
      </c>
      <c r="AF5003" s="4" t="s">
        <v>8</v>
      </c>
    </row>
    <row r="5004" spans="1:5">
      <c r="A5004" t="n">
        <v>33440</v>
      </c>
      <c r="B5004" s="84" t="n">
        <v>257</v>
      </c>
      <c r="C5004" s="7" t="n">
        <v>4</v>
      </c>
      <c r="D5004" s="7" t="n">
        <v>65533</v>
      </c>
      <c r="E5004" s="7" t="n">
        <v>12105</v>
      </c>
      <c r="F5004" s="7" t="s">
        <v>12</v>
      </c>
      <c r="G5004" s="7" t="n">
        <f t="normal" ca="1">32-LENB(INDIRECT(ADDRESS(5004,6)))</f>
        <v>0</v>
      </c>
      <c r="H5004" s="7" t="n">
        <v>4</v>
      </c>
      <c r="I5004" s="7" t="n">
        <v>65533</v>
      </c>
      <c r="J5004" s="7" t="n">
        <v>12105</v>
      </c>
      <c r="K5004" s="7" t="s">
        <v>12</v>
      </c>
      <c r="L5004" s="7" t="n">
        <f t="normal" ca="1">32-LENB(INDIRECT(ADDRESS(5004,11)))</f>
        <v>0</v>
      </c>
      <c r="M5004" s="7" t="n">
        <v>4</v>
      </c>
      <c r="N5004" s="7" t="n">
        <v>65533</v>
      </c>
      <c r="O5004" s="7" t="n">
        <v>12105</v>
      </c>
      <c r="P5004" s="7" t="s">
        <v>12</v>
      </c>
      <c r="Q5004" s="7" t="n">
        <f t="normal" ca="1">32-LENB(INDIRECT(ADDRESS(5004,16)))</f>
        <v>0</v>
      </c>
      <c r="R5004" s="7" t="n">
        <v>4</v>
      </c>
      <c r="S5004" s="7" t="n">
        <v>65533</v>
      </c>
      <c r="T5004" s="7" t="n">
        <v>12101</v>
      </c>
      <c r="U5004" s="7" t="s">
        <v>12</v>
      </c>
      <c r="V5004" s="7" t="n">
        <f t="normal" ca="1">32-LENB(INDIRECT(ADDRESS(5004,21)))</f>
        <v>0</v>
      </c>
      <c r="W5004" s="7" t="n">
        <v>4</v>
      </c>
      <c r="X5004" s="7" t="n">
        <v>65533</v>
      </c>
      <c r="Y5004" s="7" t="n">
        <v>14041</v>
      </c>
      <c r="Z5004" s="7" t="s">
        <v>12</v>
      </c>
      <c r="AA5004" s="7" t="n">
        <f t="normal" ca="1">32-LENB(INDIRECT(ADDRESS(5004,26)))</f>
        <v>0</v>
      </c>
      <c r="AB5004" s="7" t="n">
        <v>0</v>
      </c>
      <c r="AC5004" s="7" t="n">
        <v>65533</v>
      </c>
      <c r="AD5004" s="7" t="n">
        <v>0</v>
      </c>
      <c r="AE5004" s="7" t="s">
        <v>12</v>
      </c>
      <c r="AF5004" s="7" t="n">
        <f t="normal" ca="1">32-LENB(INDIRECT(ADDRESS(5004,31)))</f>
        <v>0</v>
      </c>
    </row>
    <row r="5005" spans="1:5">
      <c r="A5005" t="s">
        <v>4</v>
      </c>
      <c r="B5005" s="4" t="s">
        <v>5</v>
      </c>
    </row>
    <row r="5006" spans="1:5">
      <c r="A5006" t="n">
        <v>33680</v>
      </c>
      <c r="B5006" s="5" t="n">
        <v>1</v>
      </c>
    </row>
    <row r="5007" spans="1:5" s="3" customFormat="1" customHeight="0">
      <c r="A5007" s="3" t="s">
        <v>2</v>
      </c>
      <c r="B5007" s="3" t="s">
        <v>307</v>
      </c>
    </row>
    <row r="5008" spans="1:5">
      <c r="A5008" t="s">
        <v>4</v>
      </c>
      <c r="B5008" s="4" t="s">
        <v>5</v>
      </c>
      <c r="C5008" s="4" t="s">
        <v>10</v>
      </c>
      <c r="D5008" s="4" t="s">
        <v>10</v>
      </c>
      <c r="E5008" s="4" t="s">
        <v>9</v>
      </c>
      <c r="F5008" s="4" t="s">
        <v>6</v>
      </c>
      <c r="G5008" s="4" t="s">
        <v>8</v>
      </c>
      <c r="H5008" s="4" t="s">
        <v>10</v>
      </c>
      <c r="I5008" s="4" t="s">
        <v>10</v>
      </c>
      <c r="J5008" s="4" t="s">
        <v>9</v>
      </c>
      <c r="K5008" s="4" t="s">
        <v>6</v>
      </c>
      <c r="L5008" s="4" t="s">
        <v>8</v>
      </c>
      <c r="M5008" s="4" t="s">
        <v>10</v>
      </c>
      <c r="N5008" s="4" t="s">
        <v>10</v>
      </c>
      <c r="O5008" s="4" t="s">
        <v>9</v>
      </c>
      <c r="P5008" s="4" t="s">
        <v>6</v>
      </c>
      <c r="Q5008" s="4" t="s">
        <v>8</v>
      </c>
    </row>
    <row r="5009" spans="1:32">
      <c r="A5009" t="n">
        <v>33696</v>
      </c>
      <c r="B5009" s="84" t="n">
        <v>257</v>
      </c>
      <c r="C5009" s="7" t="n">
        <v>4</v>
      </c>
      <c r="D5009" s="7" t="n">
        <v>65533</v>
      </c>
      <c r="E5009" s="7" t="n">
        <v>12105</v>
      </c>
      <c r="F5009" s="7" t="s">
        <v>12</v>
      </c>
      <c r="G5009" s="7" t="n">
        <f t="normal" ca="1">32-LENB(INDIRECT(ADDRESS(5009,6)))</f>
        <v>0</v>
      </c>
      <c r="H5009" s="7" t="n">
        <v>4</v>
      </c>
      <c r="I5009" s="7" t="n">
        <v>65533</v>
      </c>
      <c r="J5009" s="7" t="n">
        <v>12105</v>
      </c>
      <c r="K5009" s="7" t="s">
        <v>12</v>
      </c>
      <c r="L5009" s="7" t="n">
        <f t="normal" ca="1">32-LENB(INDIRECT(ADDRESS(5009,11)))</f>
        <v>0</v>
      </c>
      <c r="M5009" s="7" t="n">
        <v>0</v>
      </c>
      <c r="N5009" s="7" t="n">
        <v>65533</v>
      </c>
      <c r="O5009" s="7" t="n">
        <v>0</v>
      </c>
      <c r="P5009" s="7" t="s">
        <v>12</v>
      </c>
      <c r="Q5009" s="7" t="n">
        <f t="normal" ca="1">32-LENB(INDIRECT(ADDRESS(5009,16)))</f>
        <v>0</v>
      </c>
    </row>
    <row r="5010" spans="1:32">
      <c r="A5010" t="s">
        <v>4</v>
      </c>
      <c r="B5010" s="4" t="s">
        <v>5</v>
      </c>
    </row>
    <row r="5011" spans="1:32">
      <c r="A5011" t="n">
        <v>33816</v>
      </c>
      <c r="B5011" s="5" t="n">
        <v>1</v>
      </c>
    </row>
    <row r="5012" spans="1:32" s="3" customFormat="1" customHeight="0">
      <c r="A5012" s="3" t="s">
        <v>2</v>
      </c>
      <c r="B5012" s="3" t="s">
        <v>308</v>
      </c>
    </row>
    <row r="5013" spans="1:32">
      <c r="A5013" t="s">
        <v>4</v>
      </c>
      <c r="B5013" s="4" t="s">
        <v>5</v>
      </c>
      <c r="C5013" s="4" t="s">
        <v>10</v>
      </c>
      <c r="D5013" s="4" t="s">
        <v>10</v>
      </c>
      <c r="E5013" s="4" t="s">
        <v>9</v>
      </c>
      <c r="F5013" s="4" t="s">
        <v>6</v>
      </c>
      <c r="G5013" s="4" t="s">
        <v>8</v>
      </c>
      <c r="H5013" s="4" t="s">
        <v>10</v>
      </c>
      <c r="I5013" s="4" t="s">
        <v>10</v>
      </c>
      <c r="J5013" s="4" t="s">
        <v>9</v>
      </c>
      <c r="K5013" s="4" t="s">
        <v>6</v>
      </c>
      <c r="L5013" s="4" t="s">
        <v>8</v>
      </c>
    </row>
    <row r="5014" spans="1:32">
      <c r="A5014" t="n">
        <v>33824</v>
      </c>
      <c r="B5014" s="84" t="n">
        <v>257</v>
      </c>
      <c r="C5014" s="7" t="n">
        <v>4</v>
      </c>
      <c r="D5014" s="7" t="n">
        <v>65533</v>
      </c>
      <c r="E5014" s="7" t="n">
        <v>12010</v>
      </c>
      <c r="F5014" s="7" t="s">
        <v>12</v>
      </c>
      <c r="G5014" s="7" t="n">
        <f t="normal" ca="1">32-LENB(INDIRECT(ADDRESS(5014,6)))</f>
        <v>0</v>
      </c>
      <c r="H5014" s="7" t="n">
        <v>0</v>
      </c>
      <c r="I5014" s="7" t="n">
        <v>65533</v>
      </c>
      <c r="J5014" s="7" t="n">
        <v>0</v>
      </c>
      <c r="K5014" s="7" t="s">
        <v>12</v>
      </c>
      <c r="L5014" s="7" t="n">
        <f t="normal" ca="1">32-LENB(INDIRECT(ADDRESS(5014,11)))</f>
        <v>0</v>
      </c>
    </row>
    <row r="5015" spans="1:32">
      <c r="A5015" t="s">
        <v>4</v>
      </c>
      <c r="B5015" s="4" t="s">
        <v>5</v>
      </c>
    </row>
    <row r="5016" spans="1:32">
      <c r="A5016" t="n">
        <v>33904</v>
      </c>
      <c r="B5016" s="5" t="n">
        <v>1</v>
      </c>
    </row>
    <row r="5017" spans="1:32" s="3" customFormat="1" customHeight="0">
      <c r="A5017" s="3" t="s">
        <v>2</v>
      </c>
      <c r="B5017" s="3" t="s">
        <v>309</v>
      </c>
    </row>
    <row r="5018" spans="1:32">
      <c r="A5018" t="s">
        <v>4</v>
      </c>
      <c r="B5018" s="4" t="s">
        <v>5</v>
      </c>
      <c r="C5018" s="4" t="s">
        <v>10</v>
      </c>
      <c r="D5018" s="4" t="s">
        <v>10</v>
      </c>
      <c r="E5018" s="4" t="s">
        <v>9</v>
      </c>
      <c r="F5018" s="4" t="s">
        <v>6</v>
      </c>
      <c r="G5018" s="4" t="s">
        <v>8</v>
      </c>
      <c r="H5018" s="4" t="s">
        <v>10</v>
      </c>
      <c r="I5018" s="4" t="s">
        <v>10</v>
      </c>
      <c r="J5018" s="4" t="s">
        <v>9</v>
      </c>
      <c r="K5018" s="4" t="s">
        <v>6</v>
      </c>
      <c r="L5018" s="4" t="s">
        <v>8</v>
      </c>
      <c r="M5018" s="4" t="s">
        <v>10</v>
      </c>
      <c r="N5018" s="4" t="s">
        <v>10</v>
      </c>
      <c r="O5018" s="4" t="s">
        <v>9</v>
      </c>
      <c r="P5018" s="4" t="s">
        <v>6</v>
      </c>
      <c r="Q5018" s="4" t="s">
        <v>8</v>
      </c>
      <c r="R5018" s="4" t="s">
        <v>10</v>
      </c>
      <c r="S5018" s="4" t="s">
        <v>10</v>
      </c>
      <c r="T5018" s="4" t="s">
        <v>9</v>
      </c>
      <c r="U5018" s="4" t="s">
        <v>6</v>
      </c>
      <c r="V5018" s="4" t="s">
        <v>8</v>
      </c>
      <c r="W5018" s="4" t="s">
        <v>10</v>
      </c>
      <c r="X5018" s="4" t="s">
        <v>10</v>
      </c>
      <c r="Y5018" s="4" t="s">
        <v>9</v>
      </c>
      <c r="Z5018" s="4" t="s">
        <v>6</v>
      </c>
      <c r="AA5018" s="4" t="s">
        <v>8</v>
      </c>
      <c r="AB5018" s="4" t="s">
        <v>10</v>
      </c>
      <c r="AC5018" s="4" t="s">
        <v>10</v>
      </c>
      <c r="AD5018" s="4" t="s">
        <v>9</v>
      </c>
      <c r="AE5018" s="4" t="s">
        <v>6</v>
      </c>
      <c r="AF5018" s="4" t="s">
        <v>8</v>
      </c>
      <c r="AG5018" s="4" t="s">
        <v>10</v>
      </c>
      <c r="AH5018" s="4" t="s">
        <v>10</v>
      </c>
      <c r="AI5018" s="4" t="s">
        <v>9</v>
      </c>
      <c r="AJ5018" s="4" t="s">
        <v>6</v>
      </c>
      <c r="AK5018" s="4" t="s">
        <v>8</v>
      </c>
      <c r="AL5018" s="4" t="s">
        <v>10</v>
      </c>
      <c r="AM5018" s="4" t="s">
        <v>10</v>
      </c>
      <c r="AN5018" s="4" t="s">
        <v>9</v>
      </c>
      <c r="AO5018" s="4" t="s">
        <v>6</v>
      </c>
      <c r="AP5018" s="4" t="s">
        <v>8</v>
      </c>
    </row>
    <row r="5019" spans="1:32">
      <c r="A5019" t="n">
        <v>33920</v>
      </c>
      <c r="B5019" s="84" t="n">
        <v>257</v>
      </c>
      <c r="C5019" s="7" t="n">
        <v>4</v>
      </c>
      <c r="D5019" s="7" t="n">
        <v>65533</v>
      </c>
      <c r="E5019" s="7" t="n">
        <v>13211</v>
      </c>
      <c r="F5019" s="7" t="s">
        <v>12</v>
      </c>
      <c r="G5019" s="7" t="n">
        <f t="normal" ca="1">32-LENB(INDIRECT(ADDRESS(5019,6)))</f>
        <v>0</v>
      </c>
      <c r="H5019" s="7" t="n">
        <v>4</v>
      </c>
      <c r="I5019" s="7" t="n">
        <v>65533</v>
      </c>
      <c r="J5019" s="7" t="n">
        <v>13250</v>
      </c>
      <c r="K5019" s="7" t="s">
        <v>12</v>
      </c>
      <c r="L5019" s="7" t="n">
        <f t="normal" ca="1">32-LENB(INDIRECT(ADDRESS(5019,11)))</f>
        <v>0</v>
      </c>
      <c r="M5019" s="7" t="n">
        <v>4</v>
      </c>
      <c r="N5019" s="7" t="n">
        <v>65533</v>
      </c>
      <c r="O5019" s="7" t="n">
        <v>13250</v>
      </c>
      <c r="P5019" s="7" t="s">
        <v>12</v>
      </c>
      <c r="Q5019" s="7" t="n">
        <f t="normal" ca="1">32-LENB(INDIRECT(ADDRESS(5019,16)))</f>
        <v>0</v>
      </c>
      <c r="R5019" s="7" t="n">
        <v>4</v>
      </c>
      <c r="S5019" s="7" t="n">
        <v>65533</v>
      </c>
      <c r="T5019" s="7" t="n">
        <v>13250</v>
      </c>
      <c r="U5019" s="7" t="s">
        <v>12</v>
      </c>
      <c r="V5019" s="7" t="n">
        <f t="normal" ca="1">32-LENB(INDIRECT(ADDRESS(5019,21)))</f>
        <v>0</v>
      </c>
      <c r="W5019" s="7" t="n">
        <v>4</v>
      </c>
      <c r="X5019" s="7" t="n">
        <v>65533</v>
      </c>
      <c r="Y5019" s="7" t="n">
        <v>13250</v>
      </c>
      <c r="Z5019" s="7" t="s">
        <v>12</v>
      </c>
      <c r="AA5019" s="7" t="n">
        <f t="normal" ca="1">32-LENB(INDIRECT(ADDRESS(5019,26)))</f>
        <v>0</v>
      </c>
      <c r="AB5019" s="7" t="n">
        <v>4</v>
      </c>
      <c r="AC5019" s="7" t="n">
        <v>65533</v>
      </c>
      <c r="AD5019" s="7" t="n">
        <v>13250</v>
      </c>
      <c r="AE5019" s="7" t="s">
        <v>12</v>
      </c>
      <c r="AF5019" s="7" t="n">
        <f t="normal" ca="1">32-LENB(INDIRECT(ADDRESS(5019,31)))</f>
        <v>0</v>
      </c>
      <c r="AG5019" s="7" t="n">
        <v>4</v>
      </c>
      <c r="AH5019" s="7" t="n">
        <v>65533</v>
      </c>
      <c r="AI5019" s="7" t="n">
        <v>13250</v>
      </c>
      <c r="AJ5019" s="7" t="s">
        <v>12</v>
      </c>
      <c r="AK5019" s="7" t="n">
        <f t="normal" ca="1">32-LENB(INDIRECT(ADDRESS(5019,36)))</f>
        <v>0</v>
      </c>
      <c r="AL5019" s="7" t="n">
        <v>0</v>
      </c>
      <c r="AM5019" s="7" t="n">
        <v>65533</v>
      </c>
      <c r="AN5019" s="7" t="n">
        <v>0</v>
      </c>
      <c r="AO5019" s="7" t="s">
        <v>12</v>
      </c>
      <c r="AP5019" s="7" t="n">
        <f t="normal" ca="1">32-LENB(INDIRECT(ADDRESS(5019,41)))</f>
        <v>0</v>
      </c>
    </row>
    <row r="5020" spans="1:32">
      <c r="A5020" t="s">
        <v>4</v>
      </c>
      <c r="B5020" s="4" t="s">
        <v>5</v>
      </c>
    </row>
    <row r="5021" spans="1:32">
      <c r="A5021" t="n">
        <v>34240</v>
      </c>
      <c r="B5021" s="5" t="n">
        <v>1</v>
      </c>
    </row>
    <row r="5022" spans="1:32" s="3" customFormat="1" customHeight="0">
      <c r="A5022" s="3" t="s">
        <v>2</v>
      </c>
      <c r="B5022" s="3" t="s">
        <v>310</v>
      </c>
    </row>
    <row r="5023" spans="1:32">
      <c r="A5023" t="s">
        <v>4</v>
      </c>
      <c r="B5023" s="4" t="s">
        <v>5</v>
      </c>
      <c r="C5023" s="4" t="s">
        <v>10</v>
      </c>
      <c r="D5023" s="4" t="s">
        <v>10</v>
      </c>
      <c r="E5023" s="4" t="s">
        <v>9</v>
      </c>
      <c r="F5023" s="4" t="s">
        <v>6</v>
      </c>
      <c r="G5023" s="4" t="s">
        <v>8</v>
      </c>
      <c r="H5023" s="4" t="s">
        <v>10</v>
      </c>
      <c r="I5023" s="4" t="s">
        <v>10</v>
      </c>
      <c r="J5023" s="4" t="s">
        <v>9</v>
      </c>
      <c r="K5023" s="4" t="s">
        <v>6</v>
      </c>
      <c r="L5023" s="4" t="s">
        <v>8</v>
      </c>
      <c r="M5023" s="4" t="s">
        <v>10</v>
      </c>
      <c r="N5023" s="4" t="s">
        <v>10</v>
      </c>
      <c r="O5023" s="4" t="s">
        <v>9</v>
      </c>
      <c r="P5023" s="4" t="s">
        <v>6</v>
      </c>
      <c r="Q5023" s="4" t="s">
        <v>8</v>
      </c>
      <c r="R5023" s="4" t="s">
        <v>10</v>
      </c>
      <c r="S5023" s="4" t="s">
        <v>10</v>
      </c>
      <c r="T5023" s="4" t="s">
        <v>9</v>
      </c>
      <c r="U5023" s="4" t="s">
        <v>6</v>
      </c>
      <c r="V5023" s="4" t="s">
        <v>8</v>
      </c>
      <c r="W5023" s="4" t="s">
        <v>10</v>
      </c>
      <c r="X5023" s="4" t="s">
        <v>10</v>
      </c>
      <c r="Y5023" s="4" t="s">
        <v>9</v>
      </c>
      <c r="Z5023" s="4" t="s">
        <v>6</v>
      </c>
      <c r="AA5023" s="4" t="s">
        <v>8</v>
      </c>
      <c r="AB5023" s="4" t="s">
        <v>10</v>
      </c>
      <c r="AC5023" s="4" t="s">
        <v>10</v>
      </c>
      <c r="AD5023" s="4" t="s">
        <v>9</v>
      </c>
      <c r="AE5023" s="4" t="s">
        <v>6</v>
      </c>
      <c r="AF5023" s="4" t="s">
        <v>8</v>
      </c>
      <c r="AG5023" s="4" t="s">
        <v>10</v>
      </c>
      <c r="AH5023" s="4" t="s">
        <v>10</v>
      </c>
      <c r="AI5023" s="4" t="s">
        <v>9</v>
      </c>
      <c r="AJ5023" s="4" t="s">
        <v>6</v>
      </c>
      <c r="AK5023" s="4" t="s">
        <v>8</v>
      </c>
      <c r="AL5023" s="4" t="s">
        <v>10</v>
      </c>
      <c r="AM5023" s="4" t="s">
        <v>10</v>
      </c>
      <c r="AN5023" s="4" t="s">
        <v>9</v>
      </c>
      <c r="AO5023" s="4" t="s">
        <v>6</v>
      </c>
      <c r="AP5023" s="4" t="s">
        <v>8</v>
      </c>
    </row>
    <row r="5024" spans="1:32">
      <c r="A5024" t="n">
        <v>34256</v>
      </c>
      <c r="B5024" s="84" t="n">
        <v>257</v>
      </c>
      <c r="C5024" s="7" t="n">
        <v>4</v>
      </c>
      <c r="D5024" s="7" t="n">
        <v>65533</v>
      </c>
      <c r="E5024" s="7" t="n">
        <v>13211</v>
      </c>
      <c r="F5024" s="7" t="s">
        <v>12</v>
      </c>
      <c r="G5024" s="7" t="n">
        <f t="normal" ca="1">32-LENB(INDIRECT(ADDRESS(5024,6)))</f>
        <v>0</v>
      </c>
      <c r="H5024" s="7" t="n">
        <v>4</v>
      </c>
      <c r="I5024" s="7" t="n">
        <v>65533</v>
      </c>
      <c r="J5024" s="7" t="n">
        <v>13250</v>
      </c>
      <c r="K5024" s="7" t="s">
        <v>12</v>
      </c>
      <c r="L5024" s="7" t="n">
        <f t="normal" ca="1">32-LENB(INDIRECT(ADDRESS(5024,11)))</f>
        <v>0</v>
      </c>
      <c r="M5024" s="7" t="n">
        <v>4</v>
      </c>
      <c r="N5024" s="7" t="n">
        <v>65533</v>
      </c>
      <c r="O5024" s="7" t="n">
        <v>13250</v>
      </c>
      <c r="P5024" s="7" t="s">
        <v>12</v>
      </c>
      <c r="Q5024" s="7" t="n">
        <f t="normal" ca="1">32-LENB(INDIRECT(ADDRESS(5024,16)))</f>
        <v>0</v>
      </c>
      <c r="R5024" s="7" t="n">
        <v>4</v>
      </c>
      <c r="S5024" s="7" t="n">
        <v>65533</v>
      </c>
      <c r="T5024" s="7" t="n">
        <v>13250</v>
      </c>
      <c r="U5024" s="7" t="s">
        <v>12</v>
      </c>
      <c r="V5024" s="7" t="n">
        <f t="normal" ca="1">32-LENB(INDIRECT(ADDRESS(5024,21)))</f>
        <v>0</v>
      </c>
      <c r="W5024" s="7" t="n">
        <v>4</v>
      </c>
      <c r="X5024" s="7" t="n">
        <v>65533</v>
      </c>
      <c r="Y5024" s="7" t="n">
        <v>13250</v>
      </c>
      <c r="Z5024" s="7" t="s">
        <v>12</v>
      </c>
      <c r="AA5024" s="7" t="n">
        <f t="normal" ca="1">32-LENB(INDIRECT(ADDRESS(5024,26)))</f>
        <v>0</v>
      </c>
      <c r="AB5024" s="7" t="n">
        <v>4</v>
      </c>
      <c r="AC5024" s="7" t="n">
        <v>65533</v>
      </c>
      <c r="AD5024" s="7" t="n">
        <v>13250</v>
      </c>
      <c r="AE5024" s="7" t="s">
        <v>12</v>
      </c>
      <c r="AF5024" s="7" t="n">
        <f t="normal" ca="1">32-LENB(INDIRECT(ADDRESS(5024,31)))</f>
        <v>0</v>
      </c>
      <c r="AG5024" s="7" t="n">
        <v>4</v>
      </c>
      <c r="AH5024" s="7" t="n">
        <v>65533</v>
      </c>
      <c r="AI5024" s="7" t="n">
        <v>13250</v>
      </c>
      <c r="AJ5024" s="7" t="s">
        <v>12</v>
      </c>
      <c r="AK5024" s="7" t="n">
        <f t="normal" ca="1">32-LENB(INDIRECT(ADDRESS(5024,36)))</f>
        <v>0</v>
      </c>
      <c r="AL5024" s="7" t="n">
        <v>0</v>
      </c>
      <c r="AM5024" s="7" t="n">
        <v>65533</v>
      </c>
      <c r="AN5024" s="7" t="n">
        <v>0</v>
      </c>
      <c r="AO5024" s="7" t="s">
        <v>12</v>
      </c>
      <c r="AP5024" s="7" t="n">
        <f t="normal" ca="1">32-LENB(INDIRECT(ADDRESS(5024,41)))</f>
        <v>0</v>
      </c>
    </row>
    <row r="5025" spans="1:42">
      <c r="A5025" t="s">
        <v>4</v>
      </c>
      <c r="B5025" s="4" t="s">
        <v>5</v>
      </c>
    </row>
    <row r="5026" spans="1:42">
      <c r="A5026" t="n">
        <v>34576</v>
      </c>
      <c r="B5026" s="5" t="n">
        <v>1</v>
      </c>
    </row>
    <row r="5027" spans="1:42" s="3" customFormat="1" customHeight="0">
      <c r="A5027" s="3" t="s">
        <v>2</v>
      </c>
      <c r="B5027" s="3" t="s">
        <v>311</v>
      </c>
    </row>
    <row r="5028" spans="1:42">
      <c r="A5028" t="s">
        <v>4</v>
      </c>
      <c r="B5028" s="4" t="s">
        <v>5</v>
      </c>
      <c r="C5028" s="4" t="s">
        <v>10</v>
      </c>
      <c r="D5028" s="4" t="s">
        <v>10</v>
      </c>
      <c r="E5028" s="4" t="s">
        <v>9</v>
      </c>
      <c r="F5028" s="4" t="s">
        <v>6</v>
      </c>
      <c r="G5028" s="4" t="s">
        <v>8</v>
      </c>
      <c r="H5028" s="4" t="s">
        <v>10</v>
      </c>
      <c r="I5028" s="4" t="s">
        <v>10</v>
      </c>
      <c r="J5028" s="4" t="s">
        <v>9</v>
      </c>
      <c r="K5028" s="4" t="s">
        <v>6</v>
      </c>
      <c r="L5028" s="4" t="s">
        <v>8</v>
      </c>
      <c r="M5028" s="4" t="s">
        <v>10</v>
      </c>
      <c r="N5028" s="4" t="s">
        <v>10</v>
      </c>
      <c r="O5028" s="4" t="s">
        <v>9</v>
      </c>
      <c r="P5028" s="4" t="s">
        <v>6</v>
      </c>
      <c r="Q5028" s="4" t="s">
        <v>8</v>
      </c>
    </row>
    <row r="5029" spans="1:42">
      <c r="A5029" t="n">
        <v>34592</v>
      </c>
      <c r="B5029" s="84" t="n">
        <v>257</v>
      </c>
      <c r="C5029" s="7" t="n">
        <v>3</v>
      </c>
      <c r="D5029" s="7" t="n">
        <v>65533</v>
      </c>
      <c r="E5029" s="7" t="n">
        <v>0</v>
      </c>
      <c r="F5029" s="7" t="s">
        <v>133</v>
      </c>
      <c r="G5029" s="7" t="n">
        <f t="normal" ca="1">32-LENB(INDIRECT(ADDRESS(5029,6)))</f>
        <v>0</v>
      </c>
      <c r="H5029" s="7" t="n">
        <v>3</v>
      </c>
      <c r="I5029" s="7" t="n">
        <v>65533</v>
      </c>
      <c r="J5029" s="7" t="n">
        <v>0</v>
      </c>
      <c r="K5029" s="7" t="s">
        <v>134</v>
      </c>
      <c r="L5029" s="7" t="n">
        <f t="normal" ca="1">32-LENB(INDIRECT(ADDRESS(5029,11)))</f>
        <v>0</v>
      </c>
      <c r="M5029" s="7" t="n">
        <v>0</v>
      </c>
      <c r="N5029" s="7" t="n">
        <v>65533</v>
      </c>
      <c r="O5029" s="7" t="n">
        <v>0</v>
      </c>
      <c r="P5029" s="7" t="s">
        <v>12</v>
      </c>
      <c r="Q5029" s="7" t="n">
        <f t="normal" ca="1">32-LENB(INDIRECT(ADDRESS(5029,16)))</f>
        <v>0</v>
      </c>
    </row>
    <row r="5030" spans="1:42">
      <c r="A5030" t="s">
        <v>4</v>
      </c>
      <c r="B5030" s="4" t="s">
        <v>5</v>
      </c>
    </row>
    <row r="5031" spans="1:42">
      <c r="A5031" t="n">
        <v>34712</v>
      </c>
      <c r="B5031" s="5" t="n">
        <v>1</v>
      </c>
    </row>
    <row r="5032" spans="1:42" s="3" customFormat="1" customHeight="0">
      <c r="A5032" s="3" t="s">
        <v>2</v>
      </c>
      <c r="B5032" s="3" t="s">
        <v>312</v>
      </c>
    </row>
    <row r="5033" spans="1:42">
      <c r="A5033" t="s">
        <v>4</v>
      </c>
      <c r="B5033" s="4" t="s">
        <v>5</v>
      </c>
      <c r="C5033" s="4" t="s">
        <v>10</v>
      </c>
      <c r="D5033" s="4" t="s">
        <v>10</v>
      </c>
      <c r="E5033" s="4" t="s">
        <v>9</v>
      </c>
      <c r="F5033" s="4" t="s">
        <v>6</v>
      </c>
      <c r="G5033" s="4" t="s">
        <v>8</v>
      </c>
      <c r="H5033" s="4" t="s">
        <v>10</v>
      </c>
      <c r="I5033" s="4" t="s">
        <v>10</v>
      </c>
      <c r="J5033" s="4" t="s">
        <v>9</v>
      </c>
      <c r="K5033" s="4" t="s">
        <v>6</v>
      </c>
      <c r="L5033" s="4" t="s">
        <v>8</v>
      </c>
    </row>
    <row r="5034" spans="1:42">
      <c r="A5034" t="n">
        <v>34720</v>
      </c>
      <c r="B5034" s="84" t="n">
        <v>257</v>
      </c>
      <c r="C5034" s="7" t="n">
        <v>3</v>
      </c>
      <c r="D5034" s="7" t="n">
        <v>65533</v>
      </c>
      <c r="E5034" s="7" t="n">
        <v>0</v>
      </c>
      <c r="F5034" s="7" t="s">
        <v>142</v>
      </c>
      <c r="G5034" s="7" t="n">
        <f t="normal" ca="1">32-LENB(INDIRECT(ADDRESS(5034,6)))</f>
        <v>0</v>
      </c>
      <c r="H5034" s="7" t="n">
        <v>0</v>
      </c>
      <c r="I5034" s="7" t="n">
        <v>65533</v>
      </c>
      <c r="J5034" s="7" t="n">
        <v>0</v>
      </c>
      <c r="K5034" s="7" t="s">
        <v>12</v>
      </c>
      <c r="L5034" s="7" t="n">
        <f t="normal" ca="1">32-LENB(INDIRECT(ADDRESS(5034,11)))</f>
        <v>0</v>
      </c>
    </row>
    <row r="5035" spans="1:42">
      <c r="A5035" t="s">
        <v>4</v>
      </c>
      <c r="B5035" s="4" t="s">
        <v>5</v>
      </c>
    </row>
    <row r="5036" spans="1:42">
      <c r="A5036" t="n">
        <v>34800</v>
      </c>
      <c r="B5036" s="5" t="n">
        <v>1</v>
      </c>
    </row>
    <row r="5037" spans="1:42" s="3" customFormat="1" customHeight="0">
      <c r="A5037" s="3" t="s">
        <v>2</v>
      </c>
      <c r="B5037" s="3" t="s">
        <v>313</v>
      </c>
    </row>
    <row r="5038" spans="1:42">
      <c r="A5038" t="s">
        <v>4</v>
      </c>
      <c r="B5038" s="4" t="s">
        <v>5</v>
      </c>
      <c r="C5038" s="4" t="s">
        <v>10</v>
      </c>
      <c r="D5038" s="4" t="s">
        <v>10</v>
      </c>
      <c r="E5038" s="4" t="s">
        <v>9</v>
      </c>
      <c r="F5038" s="4" t="s">
        <v>6</v>
      </c>
      <c r="G5038" s="4" t="s">
        <v>8</v>
      </c>
      <c r="H5038" s="4" t="s">
        <v>10</v>
      </c>
      <c r="I5038" s="4" t="s">
        <v>10</v>
      </c>
      <c r="J5038" s="4" t="s">
        <v>9</v>
      </c>
      <c r="K5038" s="4" t="s">
        <v>6</v>
      </c>
      <c r="L5038" s="4" t="s">
        <v>8</v>
      </c>
      <c r="M5038" s="4" t="s">
        <v>10</v>
      </c>
      <c r="N5038" s="4" t="s">
        <v>10</v>
      </c>
      <c r="O5038" s="4" t="s">
        <v>9</v>
      </c>
      <c r="P5038" s="4" t="s">
        <v>6</v>
      </c>
      <c r="Q5038" s="4" t="s">
        <v>8</v>
      </c>
      <c r="R5038" s="4" t="s">
        <v>10</v>
      </c>
      <c r="S5038" s="4" t="s">
        <v>10</v>
      </c>
      <c r="T5038" s="4" t="s">
        <v>9</v>
      </c>
      <c r="U5038" s="4" t="s">
        <v>6</v>
      </c>
      <c r="V5038" s="4" t="s">
        <v>8</v>
      </c>
    </row>
    <row r="5039" spans="1:42">
      <c r="A5039" t="n">
        <v>34816</v>
      </c>
      <c r="B5039" s="84" t="n">
        <v>257</v>
      </c>
      <c r="C5039" s="7" t="n">
        <v>3</v>
      </c>
      <c r="D5039" s="7" t="n">
        <v>65533</v>
      </c>
      <c r="E5039" s="7" t="n">
        <v>0</v>
      </c>
      <c r="F5039" s="7" t="s">
        <v>144</v>
      </c>
      <c r="G5039" s="7" t="n">
        <f t="normal" ca="1">32-LENB(INDIRECT(ADDRESS(5039,6)))</f>
        <v>0</v>
      </c>
      <c r="H5039" s="7" t="n">
        <v>4</v>
      </c>
      <c r="I5039" s="7" t="n">
        <v>65533</v>
      </c>
      <c r="J5039" s="7" t="n">
        <v>2038</v>
      </c>
      <c r="K5039" s="7" t="s">
        <v>12</v>
      </c>
      <c r="L5039" s="7" t="n">
        <f t="normal" ca="1">32-LENB(INDIRECT(ADDRESS(5039,11)))</f>
        <v>0</v>
      </c>
      <c r="M5039" s="7" t="n">
        <v>4</v>
      </c>
      <c r="N5039" s="7" t="n">
        <v>65533</v>
      </c>
      <c r="O5039" s="7" t="n">
        <v>15754</v>
      </c>
      <c r="P5039" s="7" t="s">
        <v>12</v>
      </c>
      <c r="Q5039" s="7" t="n">
        <f t="normal" ca="1">32-LENB(INDIRECT(ADDRESS(5039,16)))</f>
        <v>0</v>
      </c>
      <c r="R5039" s="7" t="n">
        <v>0</v>
      </c>
      <c r="S5039" s="7" t="n">
        <v>65533</v>
      </c>
      <c r="T5039" s="7" t="n">
        <v>0</v>
      </c>
      <c r="U5039" s="7" t="s">
        <v>12</v>
      </c>
      <c r="V5039" s="7" t="n">
        <f t="normal" ca="1">32-LENB(INDIRECT(ADDRESS(5039,21)))</f>
        <v>0</v>
      </c>
    </row>
    <row r="5040" spans="1:42">
      <c r="A5040" t="s">
        <v>4</v>
      </c>
      <c r="B5040" s="4" t="s">
        <v>5</v>
      </c>
    </row>
    <row r="5041" spans="1:22">
      <c r="A5041" t="n">
        <v>34976</v>
      </c>
      <c r="B5041" s="5" t="n">
        <v>1</v>
      </c>
    </row>
    <row r="5042" spans="1:22" s="3" customFormat="1" customHeight="0">
      <c r="A5042" s="3" t="s">
        <v>2</v>
      </c>
      <c r="B5042" s="3" t="s">
        <v>314</v>
      </c>
    </row>
    <row r="5043" spans="1:22">
      <c r="A5043" t="s">
        <v>4</v>
      </c>
      <c r="B5043" s="4" t="s">
        <v>5</v>
      </c>
      <c r="C5043" s="4" t="s">
        <v>10</v>
      </c>
      <c r="D5043" s="4" t="s">
        <v>10</v>
      </c>
      <c r="E5043" s="4" t="s">
        <v>9</v>
      </c>
      <c r="F5043" s="4" t="s">
        <v>6</v>
      </c>
      <c r="G5043" s="4" t="s">
        <v>8</v>
      </c>
      <c r="H5043" s="4" t="s">
        <v>10</v>
      </c>
      <c r="I5043" s="4" t="s">
        <v>10</v>
      </c>
      <c r="J5043" s="4" t="s">
        <v>9</v>
      </c>
      <c r="K5043" s="4" t="s">
        <v>6</v>
      </c>
      <c r="L5043" s="4" t="s">
        <v>8</v>
      </c>
      <c r="M5043" s="4" t="s">
        <v>10</v>
      </c>
      <c r="N5043" s="4" t="s">
        <v>10</v>
      </c>
      <c r="O5043" s="4" t="s">
        <v>9</v>
      </c>
      <c r="P5043" s="4" t="s">
        <v>6</v>
      </c>
      <c r="Q5043" s="4" t="s">
        <v>8</v>
      </c>
      <c r="R5043" s="4" t="s">
        <v>10</v>
      </c>
      <c r="S5043" s="4" t="s">
        <v>10</v>
      </c>
      <c r="T5043" s="4" t="s">
        <v>9</v>
      </c>
      <c r="U5043" s="4" t="s">
        <v>6</v>
      </c>
      <c r="V5043" s="4" t="s">
        <v>8</v>
      </c>
      <c r="W5043" s="4" t="s">
        <v>10</v>
      </c>
      <c r="X5043" s="4" t="s">
        <v>10</v>
      </c>
      <c r="Y5043" s="4" t="s">
        <v>9</v>
      </c>
      <c r="Z5043" s="4" t="s">
        <v>6</v>
      </c>
      <c r="AA5043" s="4" t="s">
        <v>8</v>
      </c>
    </row>
    <row r="5044" spans="1:22">
      <c r="A5044" t="n">
        <v>34992</v>
      </c>
      <c r="B5044" s="84" t="n">
        <v>257</v>
      </c>
      <c r="C5044" s="7" t="n">
        <v>4</v>
      </c>
      <c r="D5044" s="7" t="n">
        <v>65533</v>
      </c>
      <c r="E5044" s="7" t="n">
        <v>2053</v>
      </c>
      <c r="F5044" s="7" t="s">
        <v>12</v>
      </c>
      <c r="G5044" s="7" t="n">
        <f t="normal" ca="1">32-LENB(INDIRECT(ADDRESS(5044,6)))</f>
        <v>0</v>
      </c>
      <c r="H5044" s="7" t="n">
        <v>4</v>
      </c>
      <c r="I5044" s="7" t="n">
        <v>65533</v>
      </c>
      <c r="J5044" s="7" t="n">
        <v>5306</v>
      </c>
      <c r="K5044" s="7" t="s">
        <v>12</v>
      </c>
      <c r="L5044" s="7" t="n">
        <f t="normal" ca="1">32-LENB(INDIRECT(ADDRESS(5044,11)))</f>
        <v>0</v>
      </c>
      <c r="M5044" s="7" t="n">
        <v>4</v>
      </c>
      <c r="N5044" s="7" t="n">
        <v>65533</v>
      </c>
      <c r="O5044" s="7" t="n">
        <v>8101</v>
      </c>
      <c r="P5044" s="7" t="s">
        <v>12</v>
      </c>
      <c r="Q5044" s="7" t="n">
        <f t="normal" ca="1">32-LENB(INDIRECT(ADDRESS(5044,16)))</f>
        <v>0</v>
      </c>
      <c r="R5044" s="7" t="n">
        <v>4</v>
      </c>
      <c r="S5044" s="7" t="n">
        <v>65533</v>
      </c>
      <c r="T5044" s="7" t="n">
        <v>5306</v>
      </c>
      <c r="U5044" s="7" t="s">
        <v>12</v>
      </c>
      <c r="V5044" s="7" t="n">
        <f t="normal" ca="1">32-LENB(INDIRECT(ADDRESS(5044,21)))</f>
        <v>0</v>
      </c>
      <c r="W5044" s="7" t="n">
        <v>0</v>
      </c>
      <c r="X5044" s="7" t="n">
        <v>65533</v>
      </c>
      <c r="Y5044" s="7" t="n">
        <v>0</v>
      </c>
      <c r="Z5044" s="7" t="s">
        <v>12</v>
      </c>
      <c r="AA5044" s="7" t="n">
        <f t="normal" ca="1">32-LENB(INDIRECT(ADDRESS(5044,26)))</f>
        <v>0</v>
      </c>
    </row>
    <row r="5045" spans="1:22">
      <c r="A5045" t="s">
        <v>4</v>
      </c>
      <c r="B5045" s="4" t="s">
        <v>5</v>
      </c>
    </row>
    <row r="5046" spans="1:22">
      <c r="A5046" t="n">
        <v>35192</v>
      </c>
      <c r="B5046" s="5" t="n">
        <v>1</v>
      </c>
    </row>
    <row r="5047" spans="1:22" s="3" customFormat="1" customHeight="0">
      <c r="A5047" s="3" t="s">
        <v>2</v>
      </c>
      <c r="B5047" s="3" t="s">
        <v>315</v>
      </c>
    </row>
    <row r="5048" spans="1:22">
      <c r="A5048" t="s">
        <v>4</v>
      </c>
      <c r="B5048" s="4" t="s">
        <v>5</v>
      </c>
      <c r="C5048" s="4" t="s">
        <v>10</v>
      </c>
      <c r="D5048" s="4" t="s">
        <v>10</v>
      </c>
      <c r="E5048" s="4" t="s">
        <v>9</v>
      </c>
      <c r="F5048" s="4" t="s">
        <v>6</v>
      </c>
      <c r="G5048" s="4" t="s">
        <v>8</v>
      </c>
      <c r="H5048" s="4" t="s">
        <v>10</v>
      </c>
      <c r="I5048" s="4" t="s">
        <v>10</v>
      </c>
      <c r="J5048" s="4" t="s">
        <v>9</v>
      </c>
      <c r="K5048" s="4" t="s">
        <v>6</v>
      </c>
      <c r="L5048" s="4" t="s">
        <v>8</v>
      </c>
      <c r="M5048" s="4" t="s">
        <v>10</v>
      </c>
      <c r="N5048" s="4" t="s">
        <v>10</v>
      </c>
      <c r="O5048" s="4" t="s">
        <v>9</v>
      </c>
      <c r="P5048" s="4" t="s">
        <v>6</v>
      </c>
      <c r="Q5048" s="4" t="s">
        <v>8</v>
      </c>
      <c r="R5048" s="4" t="s">
        <v>10</v>
      </c>
      <c r="S5048" s="4" t="s">
        <v>10</v>
      </c>
      <c r="T5048" s="4" t="s">
        <v>9</v>
      </c>
      <c r="U5048" s="4" t="s">
        <v>6</v>
      </c>
      <c r="V5048" s="4" t="s">
        <v>8</v>
      </c>
      <c r="W5048" s="4" t="s">
        <v>10</v>
      </c>
      <c r="X5048" s="4" t="s">
        <v>10</v>
      </c>
      <c r="Y5048" s="4" t="s">
        <v>9</v>
      </c>
      <c r="Z5048" s="4" t="s">
        <v>6</v>
      </c>
      <c r="AA5048" s="4" t="s">
        <v>8</v>
      </c>
      <c r="AB5048" s="4" t="s">
        <v>10</v>
      </c>
      <c r="AC5048" s="4" t="s">
        <v>10</v>
      </c>
      <c r="AD5048" s="4" t="s">
        <v>9</v>
      </c>
      <c r="AE5048" s="4" t="s">
        <v>6</v>
      </c>
      <c r="AF5048" s="4" t="s">
        <v>8</v>
      </c>
      <c r="AG5048" s="4" t="s">
        <v>10</v>
      </c>
      <c r="AH5048" s="4" t="s">
        <v>10</v>
      </c>
      <c r="AI5048" s="4" t="s">
        <v>9</v>
      </c>
      <c r="AJ5048" s="4" t="s">
        <v>6</v>
      </c>
      <c r="AK5048" s="4" t="s">
        <v>8</v>
      </c>
      <c r="AL5048" s="4" t="s">
        <v>10</v>
      </c>
      <c r="AM5048" s="4" t="s">
        <v>10</v>
      </c>
      <c r="AN5048" s="4" t="s">
        <v>9</v>
      </c>
      <c r="AO5048" s="4" t="s">
        <v>6</v>
      </c>
      <c r="AP5048" s="4" t="s">
        <v>8</v>
      </c>
      <c r="AQ5048" s="4" t="s">
        <v>10</v>
      </c>
      <c r="AR5048" s="4" t="s">
        <v>10</v>
      </c>
      <c r="AS5048" s="4" t="s">
        <v>9</v>
      </c>
      <c r="AT5048" s="4" t="s">
        <v>6</v>
      </c>
      <c r="AU5048" s="4" t="s">
        <v>8</v>
      </c>
      <c r="AV5048" s="4" t="s">
        <v>10</v>
      </c>
      <c r="AW5048" s="4" t="s">
        <v>10</v>
      </c>
      <c r="AX5048" s="4" t="s">
        <v>9</v>
      </c>
      <c r="AY5048" s="4" t="s">
        <v>6</v>
      </c>
      <c r="AZ5048" s="4" t="s">
        <v>8</v>
      </c>
    </row>
    <row r="5049" spans="1:22">
      <c r="A5049" t="n">
        <v>35200</v>
      </c>
      <c r="B5049" s="84" t="n">
        <v>257</v>
      </c>
      <c r="C5049" s="7" t="n">
        <v>3</v>
      </c>
      <c r="D5049" s="7" t="n">
        <v>65533</v>
      </c>
      <c r="E5049" s="7" t="n">
        <v>0</v>
      </c>
      <c r="F5049" s="7" t="s">
        <v>233</v>
      </c>
      <c r="G5049" s="7" t="n">
        <f t="normal" ca="1">32-LENB(INDIRECT(ADDRESS(5049,6)))</f>
        <v>0</v>
      </c>
      <c r="H5049" s="7" t="n">
        <v>3</v>
      </c>
      <c r="I5049" s="7" t="n">
        <v>65533</v>
      </c>
      <c r="J5049" s="7" t="n">
        <v>0</v>
      </c>
      <c r="K5049" s="7" t="s">
        <v>234</v>
      </c>
      <c r="L5049" s="7" t="n">
        <f t="normal" ca="1">32-LENB(INDIRECT(ADDRESS(5049,11)))</f>
        <v>0</v>
      </c>
      <c r="M5049" s="7" t="n">
        <v>3</v>
      </c>
      <c r="N5049" s="7" t="n">
        <v>65533</v>
      </c>
      <c r="O5049" s="7" t="n">
        <v>0</v>
      </c>
      <c r="P5049" s="7" t="s">
        <v>235</v>
      </c>
      <c r="Q5049" s="7" t="n">
        <f t="normal" ca="1">32-LENB(INDIRECT(ADDRESS(5049,16)))</f>
        <v>0</v>
      </c>
      <c r="R5049" s="7" t="n">
        <v>4</v>
      </c>
      <c r="S5049" s="7" t="n">
        <v>65533</v>
      </c>
      <c r="T5049" s="7" t="n">
        <v>8120</v>
      </c>
      <c r="U5049" s="7" t="s">
        <v>12</v>
      </c>
      <c r="V5049" s="7" t="n">
        <f t="normal" ca="1">32-LENB(INDIRECT(ADDRESS(5049,21)))</f>
        <v>0</v>
      </c>
      <c r="W5049" s="7" t="n">
        <v>7</v>
      </c>
      <c r="X5049" s="7" t="n">
        <v>65533</v>
      </c>
      <c r="Y5049" s="7" t="n">
        <v>18475</v>
      </c>
      <c r="Z5049" s="7" t="s">
        <v>12</v>
      </c>
      <c r="AA5049" s="7" t="n">
        <f t="normal" ca="1">32-LENB(INDIRECT(ADDRESS(5049,26)))</f>
        <v>0</v>
      </c>
      <c r="AB5049" s="7" t="n">
        <v>7</v>
      </c>
      <c r="AC5049" s="7" t="n">
        <v>65533</v>
      </c>
      <c r="AD5049" s="7" t="n">
        <v>18476</v>
      </c>
      <c r="AE5049" s="7" t="s">
        <v>12</v>
      </c>
      <c r="AF5049" s="7" t="n">
        <f t="normal" ca="1">32-LENB(INDIRECT(ADDRESS(5049,31)))</f>
        <v>0</v>
      </c>
      <c r="AG5049" s="7" t="n">
        <v>4</v>
      </c>
      <c r="AH5049" s="7" t="n">
        <v>65533</v>
      </c>
      <c r="AI5049" s="7" t="n">
        <v>5046</v>
      </c>
      <c r="AJ5049" s="7" t="s">
        <v>12</v>
      </c>
      <c r="AK5049" s="7" t="n">
        <f t="normal" ca="1">32-LENB(INDIRECT(ADDRESS(5049,36)))</f>
        <v>0</v>
      </c>
      <c r="AL5049" s="7" t="n">
        <v>4</v>
      </c>
      <c r="AM5049" s="7" t="n">
        <v>65533</v>
      </c>
      <c r="AN5049" s="7" t="n">
        <v>4482</v>
      </c>
      <c r="AO5049" s="7" t="s">
        <v>12</v>
      </c>
      <c r="AP5049" s="7" t="n">
        <f t="normal" ca="1">32-LENB(INDIRECT(ADDRESS(5049,41)))</f>
        <v>0</v>
      </c>
      <c r="AQ5049" s="7" t="n">
        <v>4</v>
      </c>
      <c r="AR5049" s="7" t="n">
        <v>65533</v>
      </c>
      <c r="AS5049" s="7" t="n">
        <v>4538</v>
      </c>
      <c r="AT5049" s="7" t="s">
        <v>12</v>
      </c>
      <c r="AU5049" s="7" t="n">
        <f t="normal" ca="1">32-LENB(INDIRECT(ADDRESS(5049,46)))</f>
        <v>0</v>
      </c>
      <c r="AV5049" s="7" t="n">
        <v>0</v>
      </c>
      <c r="AW5049" s="7" t="n">
        <v>65533</v>
      </c>
      <c r="AX5049" s="7" t="n">
        <v>0</v>
      </c>
      <c r="AY5049" s="7" t="s">
        <v>12</v>
      </c>
      <c r="AZ5049" s="7" t="n">
        <f t="normal" ca="1">32-LENB(INDIRECT(ADDRESS(5049,51)))</f>
        <v>0</v>
      </c>
    </row>
    <row r="5050" spans="1:22">
      <c r="A5050" t="s">
        <v>4</v>
      </c>
      <c r="B5050" s="4" t="s">
        <v>5</v>
      </c>
    </row>
    <row r="5051" spans="1:22">
      <c r="A5051" t="n">
        <v>35600</v>
      </c>
      <c r="B5051" s="5" t="n">
        <v>1</v>
      </c>
    </row>
    <row r="5052" spans="1:22" s="3" customFormat="1" customHeight="0">
      <c r="A5052" s="3" t="s">
        <v>2</v>
      </c>
      <c r="B5052" s="3" t="s">
        <v>316</v>
      </c>
    </row>
    <row r="5053" spans="1:22">
      <c r="A5053" t="s">
        <v>4</v>
      </c>
      <c r="B5053" s="4" t="s">
        <v>5</v>
      </c>
      <c r="C5053" s="4" t="s">
        <v>10</v>
      </c>
      <c r="D5053" s="4" t="s">
        <v>10</v>
      </c>
      <c r="E5053" s="4" t="s">
        <v>9</v>
      </c>
      <c r="F5053" s="4" t="s">
        <v>6</v>
      </c>
      <c r="G5053" s="4" t="s">
        <v>8</v>
      </c>
      <c r="H5053" s="4" t="s">
        <v>10</v>
      </c>
      <c r="I5053" s="4" t="s">
        <v>10</v>
      </c>
      <c r="J5053" s="4" t="s">
        <v>9</v>
      </c>
      <c r="K5053" s="4" t="s">
        <v>6</v>
      </c>
      <c r="L5053" s="4" t="s">
        <v>8</v>
      </c>
      <c r="M5053" s="4" t="s">
        <v>10</v>
      </c>
      <c r="N5053" s="4" t="s">
        <v>10</v>
      </c>
      <c r="O5053" s="4" t="s">
        <v>9</v>
      </c>
      <c r="P5053" s="4" t="s">
        <v>6</v>
      </c>
      <c r="Q5053" s="4" t="s">
        <v>8</v>
      </c>
      <c r="R5053" s="4" t="s">
        <v>10</v>
      </c>
      <c r="S5053" s="4" t="s">
        <v>10</v>
      </c>
      <c r="T5053" s="4" t="s">
        <v>9</v>
      </c>
      <c r="U5053" s="4" t="s">
        <v>6</v>
      </c>
      <c r="V5053" s="4" t="s">
        <v>8</v>
      </c>
      <c r="W5053" s="4" t="s">
        <v>10</v>
      </c>
      <c r="X5053" s="4" t="s">
        <v>10</v>
      </c>
      <c r="Y5053" s="4" t="s">
        <v>9</v>
      </c>
      <c r="Z5053" s="4" t="s">
        <v>6</v>
      </c>
      <c r="AA5053" s="4" t="s">
        <v>8</v>
      </c>
      <c r="AB5053" s="4" t="s">
        <v>10</v>
      </c>
      <c r="AC5053" s="4" t="s">
        <v>10</v>
      </c>
      <c r="AD5053" s="4" t="s">
        <v>9</v>
      </c>
      <c r="AE5053" s="4" t="s">
        <v>6</v>
      </c>
      <c r="AF5053" s="4" t="s">
        <v>8</v>
      </c>
      <c r="AG5053" s="4" t="s">
        <v>10</v>
      </c>
      <c r="AH5053" s="4" t="s">
        <v>10</v>
      </c>
      <c r="AI5053" s="4" t="s">
        <v>9</v>
      </c>
      <c r="AJ5053" s="4" t="s">
        <v>6</v>
      </c>
      <c r="AK5053" s="4" t="s">
        <v>8</v>
      </c>
      <c r="AL5053" s="4" t="s">
        <v>10</v>
      </c>
      <c r="AM5053" s="4" t="s">
        <v>10</v>
      </c>
      <c r="AN5053" s="4" t="s">
        <v>9</v>
      </c>
      <c r="AO5053" s="4" t="s">
        <v>6</v>
      </c>
      <c r="AP5053" s="4" t="s">
        <v>8</v>
      </c>
    </row>
    <row r="5054" spans="1:22">
      <c r="A5054" t="n">
        <v>35616</v>
      </c>
      <c r="B5054" s="84" t="n">
        <v>257</v>
      </c>
      <c r="C5054" s="7" t="n">
        <v>3</v>
      </c>
      <c r="D5054" s="7" t="n">
        <v>65533</v>
      </c>
      <c r="E5054" s="7" t="n">
        <v>0</v>
      </c>
      <c r="F5054" s="7" t="s">
        <v>233</v>
      </c>
      <c r="G5054" s="7" t="n">
        <f t="normal" ca="1">32-LENB(INDIRECT(ADDRESS(5054,6)))</f>
        <v>0</v>
      </c>
      <c r="H5054" s="7" t="n">
        <v>3</v>
      </c>
      <c r="I5054" s="7" t="n">
        <v>65533</v>
      </c>
      <c r="J5054" s="7" t="n">
        <v>0</v>
      </c>
      <c r="K5054" s="7" t="s">
        <v>234</v>
      </c>
      <c r="L5054" s="7" t="n">
        <f t="normal" ca="1">32-LENB(INDIRECT(ADDRESS(5054,11)))</f>
        <v>0</v>
      </c>
      <c r="M5054" s="7" t="n">
        <v>3</v>
      </c>
      <c r="N5054" s="7" t="n">
        <v>65533</v>
      </c>
      <c r="O5054" s="7" t="n">
        <v>0</v>
      </c>
      <c r="P5054" s="7" t="s">
        <v>235</v>
      </c>
      <c r="Q5054" s="7" t="n">
        <f t="normal" ca="1">32-LENB(INDIRECT(ADDRESS(5054,16)))</f>
        <v>0</v>
      </c>
      <c r="R5054" s="7" t="n">
        <v>4</v>
      </c>
      <c r="S5054" s="7" t="n">
        <v>65533</v>
      </c>
      <c r="T5054" s="7" t="n">
        <v>8120</v>
      </c>
      <c r="U5054" s="7" t="s">
        <v>12</v>
      </c>
      <c r="V5054" s="7" t="n">
        <f t="normal" ca="1">32-LENB(INDIRECT(ADDRESS(5054,21)))</f>
        <v>0</v>
      </c>
      <c r="W5054" s="7" t="n">
        <v>4</v>
      </c>
      <c r="X5054" s="7" t="n">
        <v>65533</v>
      </c>
      <c r="Y5054" s="7" t="n">
        <v>5046</v>
      </c>
      <c r="Z5054" s="7" t="s">
        <v>12</v>
      </c>
      <c r="AA5054" s="7" t="n">
        <f t="normal" ca="1">32-LENB(INDIRECT(ADDRESS(5054,26)))</f>
        <v>0</v>
      </c>
      <c r="AB5054" s="7" t="n">
        <v>4</v>
      </c>
      <c r="AC5054" s="7" t="n">
        <v>65533</v>
      </c>
      <c r="AD5054" s="7" t="n">
        <v>4482</v>
      </c>
      <c r="AE5054" s="7" t="s">
        <v>12</v>
      </c>
      <c r="AF5054" s="7" t="n">
        <f t="normal" ca="1">32-LENB(INDIRECT(ADDRESS(5054,31)))</f>
        <v>0</v>
      </c>
      <c r="AG5054" s="7" t="n">
        <v>4</v>
      </c>
      <c r="AH5054" s="7" t="n">
        <v>65533</v>
      </c>
      <c r="AI5054" s="7" t="n">
        <v>4538</v>
      </c>
      <c r="AJ5054" s="7" t="s">
        <v>12</v>
      </c>
      <c r="AK5054" s="7" t="n">
        <f t="normal" ca="1">32-LENB(INDIRECT(ADDRESS(5054,36)))</f>
        <v>0</v>
      </c>
      <c r="AL5054" s="7" t="n">
        <v>0</v>
      </c>
      <c r="AM5054" s="7" t="n">
        <v>65533</v>
      </c>
      <c r="AN5054" s="7" t="n">
        <v>0</v>
      </c>
      <c r="AO5054" s="7" t="s">
        <v>12</v>
      </c>
      <c r="AP5054" s="7" t="n">
        <f t="normal" ca="1">32-LENB(INDIRECT(ADDRESS(5054,41)))</f>
        <v>0</v>
      </c>
    </row>
    <row r="5055" spans="1:22">
      <c r="A5055" t="s">
        <v>4</v>
      </c>
      <c r="B5055" s="4" t="s">
        <v>5</v>
      </c>
    </row>
    <row r="5056" spans="1:22">
      <c r="A5056" t="n">
        <v>35936</v>
      </c>
      <c r="B5056" s="5" t="n">
        <v>1</v>
      </c>
    </row>
    <row r="5057" spans="1:52" s="3" customFormat="1" customHeight="0">
      <c r="A5057" s="3" t="s">
        <v>2</v>
      </c>
      <c r="B5057" s="3" t="s">
        <v>317</v>
      </c>
    </row>
    <row r="5058" spans="1:52">
      <c r="A5058" t="s">
        <v>4</v>
      </c>
      <c r="B5058" s="4" t="s">
        <v>5</v>
      </c>
      <c r="C5058" s="4" t="s">
        <v>10</v>
      </c>
      <c r="D5058" s="4" t="s">
        <v>10</v>
      </c>
      <c r="E5058" s="4" t="s">
        <v>9</v>
      </c>
      <c r="F5058" s="4" t="s">
        <v>6</v>
      </c>
      <c r="G5058" s="4" t="s">
        <v>8</v>
      </c>
      <c r="H5058" s="4" t="s">
        <v>10</v>
      </c>
      <c r="I5058" s="4" t="s">
        <v>10</v>
      </c>
      <c r="J5058" s="4" t="s">
        <v>9</v>
      </c>
      <c r="K5058" s="4" t="s">
        <v>6</v>
      </c>
      <c r="L5058" s="4" t="s">
        <v>8</v>
      </c>
      <c r="M5058" s="4" t="s">
        <v>10</v>
      </c>
      <c r="N5058" s="4" t="s">
        <v>10</v>
      </c>
      <c r="O5058" s="4" t="s">
        <v>9</v>
      </c>
      <c r="P5058" s="4" t="s">
        <v>6</v>
      </c>
      <c r="Q5058" s="4" t="s">
        <v>8</v>
      </c>
      <c r="R5058" s="4" t="s">
        <v>10</v>
      </c>
      <c r="S5058" s="4" t="s">
        <v>10</v>
      </c>
      <c r="T5058" s="4" t="s">
        <v>9</v>
      </c>
      <c r="U5058" s="4" t="s">
        <v>6</v>
      </c>
      <c r="V5058" s="4" t="s">
        <v>8</v>
      </c>
      <c r="W5058" s="4" t="s">
        <v>10</v>
      </c>
      <c r="X5058" s="4" t="s">
        <v>10</v>
      </c>
      <c r="Y5058" s="4" t="s">
        <v>9</v>
      </c>
      <c r="Z5058" s="4" t="s">
        <v>6</v>
      </c>
      <c r="AA5058" s="4" t="s">
        <v>8</v>
      </c>
      <c r="AB5058" s="4" t="s">
        <v>10</v>
      </c>
      <c r="AC5058" s="4" t="s">
        <v>10</v>
      </c>
      <c r="AD5058" s="4" t="s">
        <v>9</v>
      </c>
      <c r="AE5058" s="4" t="s">
        <v>6</v>
      </c>
      <c r="AF5058" s="4" t="s">
        <v>8</v>
      </c>
      <c r="AG5058" s="4" t="s">
        <v>10</v>
      </c>
      <c r="AH5058" s="4" t="s">
        <v>10</v>
      </c>
      <c r="AI5058" s="4" t="s">
        <v>9</v>
      </c>
      <c r="AJ5058" s="4" t="s">
        <v>6</v>
      </c>
      <c r="AK5058" s="4" t="s">
        <v>8</v>
      </c>
      <c r="AL5058" s="4" t="s">
        <v>10</v>
      </c>
      <c r="AM5058" s="4" t="s">
        <v>10</v>
      </c>
      <c r="AN5058" s="4" t="s">
        <v>9</v>
      </c>
      <c r="AO5058" s="4" t="s">
        <v>6</v>
      </c>
      <c r="AP5058" s="4" t="s">
        <v>8</v>
      </c>
    </row>
    <row r="5059" spans="1:52">
      <c r="A5059" t="n">
        <v>35952</v>
      </c>
      <c r="B5059" s="84" t="n">
        <v>257</v>
      </c>
      <c r="C5059" s="7" t="n">
        <v>3</v>
      </c>
      <c r="D5059" s="7" t="n">
        <v>65533</v>
      </c>
      <c r="E5059" s="7" t="n">
        <v>0</v>
      </c>
      <c r="F5059" s="7" t="s">
        <v>233</v>
      </c>
      <c r="G5059" s="7" t="n">
        <f t="normal" ca="1">32-LENB(INDIRECT(ADDRESS(5059,6)))</f>
        <v>0</v>
      </c>
      <c r="H5059" s="7" t="n">
        <v>3</v>
      </c>
      <c r="I5059" s="7" t="n">
        <v>65533</v>
      </c>
      <c r="J5059" s="7" t="n">
        <v>0</v>
      </c>
      <c r="K5059" s="7" t="s">
        <v>234</v>
      </c>
      <c r="L5059" s="7" t="n">
        <f t="normal" ca="1">32-LENB(INDIRECT(ADDRESS(5059,11)))</f>
        <v>0</v>
      </c>
      <c r="M5059" s="7" t="n">
        <v>3</v>
      </c>
      <c r="N5059" s="7" t="n">
        <v>65533</v>
      </c>
      <c r="O5059" s="7" t="n">
        <v>0</v>
      </c>
      <c r="P5059" s="7" t="s">
        <v>235</v>
      </c>
      <c r="Q5059" s="7" t="n">
        <f t="normal" ca="1">32-LENB(INDIRECT(ADDRESS(5059,16)))</f>
        <v>0</v>
      </c>
      <c r="R5059" s="7" t="n">
        <v>4</v>
      </c>
      <c r="S5059" s="7" t="n">
        <v>65533</v>
      </c>
      <c r="T5059" s="7" t="n">
        <v>8120</v>
      </c>
      <c r="U5059" s="7" t="s">
        <v>12</v>
      </c>
      <c r="V5059" s="7" t="n">
        <f t="normal" ca="1">32-LENB(INDIRECT(ADDRESS(5059,21)))</f>
        <v>0</v>
      </c>
      <c r="W5059" s="7" t="n">
        <v>4</v>
      </c>
      <c r="X5059" s="7" t="n">
        <v>65533</v>
      </c>
      <c r="Y5059" s="7" t="n">
        <v>5046</v>
      </c>
      <c r="Z5059" s="7" t="s">
        <v>12</v>
      </c>
      <c r="AA5059" s="7" t="n">
        <f t="normal" ca="1">32-LENB(INDIRECT(ADDRESS(5059,26)))</f>
        <v>0</v>
      </c>
      <c r="AB5059" s="7" t="n">
        <v>4</v>
      </c>
      <c r="AC5059" s="7" t="n">
        <v>65533</v>
      </c>
      <c r="AD5059" s="7" t="n">
        <v>4482</v>
      </c>
      <c r="AE5059" s="7" t="s">
        <v>12</v>
      </c>
      <c r="AF5059" s="7" t="n">
        <f t="normal" ca="1">32-LENB(INDIRECT(ADDRESS(5059,31)))</f>
        <v>0</v>
      </c>
      <c r="AG5059" s="7" t="n">
        <v>4</v>
      </c>
      <c r="AH5059" s="7" t="n">
        <v>65533</v>
      </c>
      <c r="AI5059" s="7" t="n">
        <v>4538</v>
      </c>
      <c r="AJ5059" s="7" t="s">
        <v>12</v>
      </c>
      <c r="AK5059" s="7" t="n">
        <f t="normal" ca="1">32-LENB(INDIRECT(ADDRESS(5059,36)))</f>
        <v>0</v>
      </c>
      <c r="AL5059" s="7" t="n">
        <v>0</v>
      </c>
      <c r="AM5059" s="7" t="n">
        <v>65533</v>
      </c>
      <c r="AN5059" s="7" t="n">
        <v>0</v>
      </c>
      <c r="AO5059" s="7" t="s">
        <v>12</v>
      </c>
      <c r="AP5059" s="7" t="n">
        <f t="normal" ca="1">32-LENB(INDIRECT(ADDRESS(5059,41)))</f>
        <v>0</v>
      </c>
    </row>
    <row r="5060" spans="1:52">
      <c r="A5060" t="s">
        <v>4</v>
      </c>
      <c r="B5060" s="4" t="s">
        <v>5</v>
      </c>
    </row>
    <row r="5061" spans="1:52">
      <c r="A5061" t="n">
        <v>36272</v>
      </c>
      <c r="B5061" s="5" t="n">
        <v>1</v>
      </c>
    </row>
    <row r="5062" spans="1:52" s="3" customFormat="1" customHeight="0">
      <c r="A5062" s="3" t="s">
        <v>2</v>
      </c>
      <c r="B5062" s="3" t="s">
        <v>318</v>
      </c>
    </row>
    <row r="5063" spans="1:52">
      <c r="A5063" t="s">
        <v>4</v>
      </c>
      <c r="B5063" s="4" t="s">
        <v>5</v>
      </c>
      <c r="C5063" s="4" t="s">
        <v>10</v>
      </c>
      <c r="D5063" s="4" t="s">
        <v>10</v>
      </c>
      <c r="E5063" s="4" t="s">
        <v>9</v>
      </c>
      <c r="F5063" s="4" t="s">
        <v>6</v>
      </c>
      <c r="G5063" s="4" t="s">
        <v>8</v>
      </c>
      <c r="H5063" s="4" t="s">
        <v>10</v>
      </c>
      <c r="I5063" s="4" t="s">
        <v>10</v>
      </c>
      <c r="J5063" s="4" t="s">
        <v>9</v>
      </c>
      <c r="K5063" s="4" t="s">
        <v>6</v>
      </c>
      <c r="L5063" s="4" t="s">
        <v>8</v>
      </c>
      <c r="M5063" s="4" t="s">
        <v>10</v>
      </c>
      <c r="N5063" s="4" t="s">
        <v>10</v>
      </c>
      <c r="O5063" s="4" t="s">
        <v>9</v>
      </c>
      <c r="P5063" s="4" t="s">
        <v>6</v>
      </c>
      <c r="Q5063" s="4" t="s">
        <v>8</v>
      </c>
      <c r="R5063" s="4" t="s">
        <v>10</v>
      </c>
      <c r="S5063" s="4" t="s">
        <v>10</v>
      </c>
      <c r="T5063" s="4" t="s">
        <v>9</v>
      </c>
      <c r="U5063" s="4" t="s">
        <v>6</v>
      </c>
      <c r="V5063" s="4" t="s">
        <v>8</v>
      </c>
      <c r="W5063" s="4" t="s">
        <v>10</v>
      </c>
      <c r="X5063" s="4" t="s">
        <v>10</v>
      </c>
      <c r="Y5063" s="4" t="s">
        <v>9</v>
      </c>
      <c r="Z5063" s="4" t="s">
        <v>6</v>
      </c>
      <c r="AA5063" s="4" t="s">
        <v>8</v>
      </c>
      <c r="AB5063" s="4" t="s">
        <v>10</v>
      </c>
      <c r="AC5063" s="4" t="s">
        <v>10</v>
      </c>
      <c r="AD5063" s="4" t="s">
        <v>9</v>
      </c>
      <c r="AE5063" s="4" t="s">
        <v>6</v>
      </c>
      <c r="AF5063" s="4" t="s">
        <v>8</v>
      </c>
      <c r="AG5063" s="4" t="s">
        <v>10</v>
      </c>
      <c r="AH5063" s="4" t="s">
        <v>10</v>
      </c>
      <c r="AI5063" s="4" t="s">
        <v>9</v>
      </c>
      <c r="AJ5063" s="4" t="s">
        <v>6</v>
      </c>
      <c r="AK5063" s="4" t="s">
        <v>8</v>
      </c>
      <c r="AL5063" s="4" t="s">
        <v>10</v>
      </c>
      <c r="AM5063" s="4" t="s">
        <v>10</v>
      </c>
      <c r="AN5063" s="4" t="s">
        <v>9</v>
      </c>
      <c r="AO5063" s="4" t="s">
        <v>6</v>
      </c>
      <c r="AP5063" s="4" t="s">
        <v>8</v>
      </c>
    </row>
    <row r="5064" spans="1:52">
      <c r="A5064" t="n">
        <v>36288</v>
      </c>
      <c r="B5064" s="84" t="n">
        <v>257</v>
      </c>
      <c r="C5064" s="7" t="n">
        <v>3</v>
      </c>
      <c r="D5064" s="7" t="n">
        <v>65533</v>
      </c>
      <c r="E5064" s="7" t="n">
        <v>0</v>
      </c>
      <c r="F5064" s="7" t="s">
        <v>233</v>
      </c>
      <c r="G5064" s="7" t="n">
        <f t="normal" ca="1">32-LENB(INDIRECT(ADDRESS(5064,6)))</f>
        <v>0</v>
      </c>
      <c r="H5064" s="7" t="n">
        <v>3</v>
      </c>
      <c r="I5064" s="7" t="n">
        <v>65533</v>
      </c>
      <c r="J5064" s="7" t="n">
        <v>0</v>
      </c>
      <c r="K5064" s="7" t="s">
        <v>234</v>
      </c>
      <c r="L5064" s="7" t="n">
        <f t="normal" ca="1">32-LENB(INDIRECT(ADDRESS(5064,11)))</f>
        <v>0</v>
      </c>
      <c r="M5064" s="7" t="n">
        <v>3</v>
      </c>
      <c r="N5064" s="7" t="n">
        <v>65533</v>
      </c>
      <c r="O5064" s="7" t="n">
        <v>0</v>
      </c>
      <c r="P5064" s="7" t="s">
        <v>235</v>
      </c>
      <c r="Q5064" s="7" t="n">
        <f t="normal" ca="1">32-LENB(INDIRECT(ADDRESS(5064,16)))</f>
        <v>0</v>
      </c>
      <c r="R5064" s="7" t="n">
        <v>4</v>
      </c>
      <c r="S5064" s="7" t="n">
        <v>65533</v>
      </c>
      <c r="T5064" s="7" t="n">
        <v>8120</v>
      </c>
      <c r="U5064" s="7" t="s">
        <v>12</v>
      </c>
      <c r="V5064" s="7" t="n">
        <f t="normal" ca="1">32-LENB(INDIRECT(ADDRESS(5064,21)))</f>
        <v>0</v>
      </c>
      <c r="W5064" s="7" t="n">
        <v>4</v>
      </c>
      <c r="X5064" s="7" t="n">
        <v>65533</v>
      </c>
      <c r="Y5064" s="7" t="n">
        <v>5046</v>
      </c>
      <c r="Z5064" s="7" t="s">
        <v>12</v>
      </c>
      <c r="AA5064" s="7" t="n">
        <f t="normal" ca="1">32-LENB(INDIRECT(ADDRESS(5064,26)))</f>
        <v>0</v>
      </c>
      <c r="AB5064" s="7" t="n">
        <v>4</v>
      </c>
      <c r="AC5064" s="7" t="n">
        <v>65533</v>
      </c>
      <c r="AD5064" s="7" t="n">
        <v>4482</v>
      </c>
      <c r="AE5064" s="7" t="s">
        <v>12</v>
      </c>
      <c r="AF5064" s="7" t="n">
        <f t="normal" ca="1">32-LENB(INDIRECT(ADDRESS(5064,31)))</f>
        <v>0</v>
      </c>
      <c r="AG5064" s="7" t="n">
        <v>4</v>
      </c>
      <c r="AH5064" s="7" t="n">
        <v>65533</v>
      </c>
      <c r="AI5064" s="7" t="n">
        <v>4538</v>
      </c>
      <c r="AJ5064" s="7" t="s">
        <v>12</v>
      </c>
      <c r="AK5064" s="7" t="n">
        <f t="normal" ca="1">32-LENB(INDIRECT(ADDRESS(5064,36)))</f>
        <v>0</v>
      </c>
      <c r="AL5064" s="7" t="n">
        <v>0</v>
      </c>
      <c r="AM5064" s="7" t="n">
        <v>65533</v>
      </c>
      <c r="AN5064" s="7" t="n">
        <v>0</v>
      </c>
      <c r="AO5064" s="7" t="s">
        <v>12</v>
      </c>
      <c r="AP5064" s="7" t="n">
        <f t="normal" ca="1">32-LENB(INDIRECT(ADDRESS(5064,41)))</f>
        <v>0</v>
      </c>
    </row>
    <row r="5065" spans="1:52">
      <c r="A5065" t="s">
        <v>4</v>
      </c>
      <c r="B5065" s="4" t="s">
        <v>5</v>
      </c>
    </row>
    <row r="5066" spans="1:52">
      <c r="A5066" t="n">
        <v>36608</v>
      </c>
      <c r="B5066" s="5" t="n">
        <v>1</v>
      </c>
    </row>
    <row r="5067" spans="1:52" s="3" customFormat="1" customHeight="0">
      <c r="A5067" s="3" t="s">
        <v>2</v>
      </c>
      <c r="B5067" s="3" t="s">
        <v>319</v>
      </c>
    </row>
    <row r="5068" spans="1:52">
      <c r="A5068" t="s">
        <v>4</v>
      </c>
      <c r="B5068" s="4" t="s">
        <v>5</v>
      </c>
      <c r="C5068" s="4" t="s">
        <v>10</v>
      </c>
      <c r="D5068" s="4" t="s">
        <v>10</v>
      </c>
      <c r="E5068" s="4" t="s">
        <v>9</v>
      </c>
      <c r="F5068" s="4" t="s">
        <v>6</v>
      </c>
      <c r="G5068" s="4" t="s">
        <v>8</v>
      </c>
      <c r="H5068" s="4" t="s">
        <v>10</v>
      </c>
      <c r="I5068" s="4" t="s">
        <v>10</v>
      </c>
      <c r="J5068" s="4" t="s">
        <v>9</v>
      </c>
      <c r="K5068" s="4" t="s">
        <v>6</v>
      </c>
      <c r="L5068" s="4" t="s">
        <v>8</v>
      </c>
    </row>
    <row r="5069" spans="1:52">
      <c r="A5069" t="n">
        <v>36624</v>
      </c>
      <c r="B5069" s="84" t="n">
        <v>257</v>
      </c>
      <c r="C5069" s="7" t="n">
        <v>8</v>
      </c>
      <c r="D5069" s="7" t="n">
        <v>65533</v>
      </c>
      <c r="E5069" s="7" t="n">
        <v>0</v>
      </c>
      <c r="F5069" s="7" t="s">
        <v>295</v>
      </c>
      <c r="G5069" s="7" t="n">
        <f t="normal" ca="1">32-LENB(INDIRECT(ADDRESS(5069,6)))</f>
        <v>0</v>
      </c>
      <c r="H5069" s="7" t="n">
        <v>0</v>
      </c>
      <c r="I5069" s="7" t="n">
        <v>65533</v>
      </c>
      <c r="J5069" s="7" t="n">
        <v>0</v>
      </c>
      <c r="K5069" s="7" t="s">
        <v>12</v>
      </c>
      <c r="L5069" s="7" t="n">
        <f t="normal" ca="1">32-LENB(INDIRECT(ADDRESS(5069,11)))</f>
        <v>0</v>
      </c>
    </row>
    <row r="5070" spans="1:52">
      <c r="A5070" t="s">
        <v>4</v>
      </c>
      <c r="B5070" s="4" t="s">
        <v>5</v>
      </c>
    </row>
    <row r="5071" spans="1:52">
      <c r="A5071" t="n">
        <v>36704</v>
      </c>
      <c r="B5071" s="5" t="n">
        <v>1</v>
      </c>
    </row>
    <row r="5072" spans="1:52" s="3" customFormat="1" customHeight="0">
      <c r="A5072" s="3" t="s">
        <v>2</v>
      </c>
      <c r="B5072" s="3" t="s">
        <v>320</v>
      </c>
    </row>
    <row r="5073" spans="1:40">
      <c r="A5073" t="s">
        <v>4</v>
      </c>
      <c r="B5073" s="4" t="s">
        <v>5</v>
      </c>
      <c r="C5073" s="4" t="s">
        <v>13</v>
      </c>
      <c r="D5073" s="4" t="s">
        <v>9</v>
      </c>
      <c r="E5073" s="4" t="s">
        <v>13</v>
      </c>
      <c r="F5073" s="4" t="s">
        <v>9</v>
      </c>
      <c r="G5073" s="4" t="s">
        <v>13</v>
      </c>
      <c r="H5073" s="4" t="s">
        <v>13</v>
      </c>
      <c r="I5073" s="4" t="s">
        <v>13</v>
      </c>
      <c r="J5073" s="4" t="s">
        <v>13</v>
      </c>
      <c r="K5073" s="4" t="s">
        <v>13</v>
      </c>
      <c r="L5073" s="4" t="s">
        <v>13</v>
      </c>
      <c r="M5073" s="4" t="s">
        <v>13</v>
      </c>
      <c r="N5073" s="4" t="s">
        <v>13</v>
      </c>
      <c r="O5073" s="4" t="s">
        <v>13</v>
      </c>
      <c r="P5073" s="4" t="s">
        <v>13</v>
      </c>
      <c r="Q5073" s="4" t="s">
        <v>9</v>
      </c>
      <c r="R5073" s="4" t="s">
        <v>13</v>
      </c>
      <c r="S5073" s="4" t="s">
        <v>9</v>
      </c>
      <c r="T5073" s="4" t="s">
        <v>13</v>
      </c>
      <c r="U5073" s="4" t="s">
        <v>9</v>
      </c>
      <c r="V5073" s="4" t="s">
        <v>13</v>
      </c>
      <c r="W5073" s="4" t="s">
        <v>9</v>
      </c>
      <c r="X5073" s="4" t="s">
        <v>13</v>
      </c>
      <c r="Y5073" s="4" t="s">
        <v>9</v>
      </c>
      <c r="Z5073" s="4" t="s">
        <v>13</v>
      </c>
      <c r="AA5073" s="4" t="s">
        <v>9</v>
      </c>
      <c r="AB5073" s="4" t="s">
        <v>13</v>
      </c>
      <c r="AC5073" s="4" t="s">
        <v>9</v>
      </c>
      <c r="AD5073" s="4" t="s">
        <v>13</v>
      </c>
      <c r="AE5073" s="4" t="s">
        <v>9</v>
      </c>
      <c r="AF5073" s="4" t="s">
        <v>13</v>
      </c>
      <c r="AG5073" s="4" t="s">
        <v>9</v>
      </c>
      <c r="AH5073" s="4" t="s">
        <v>13</v>
      </c>
      <c r="AI5073" s="4" t="s">
        <v>9</v>
      </c>
      <c r="AJ5073" s="4" t="s">
        <v>13</v>
      </c>
      <c r="AK5073" s="4" t="s">
        <v>9</v>
      </c>
      <c r="AL5073" s="4" t="s">
        <v>13</v>
      </c>
      <c r="AM5073" s="4" t="s">
        <v>9</v>
      </c>
      <c r="AN5073" s="4" t="s">
        <v>13</v>
      </c>
    </row>
    <row r="5074" spans="1:40">
      <c r="A5074" t="n">
        <v>36720</v>
      </c>
      <c r="B5074" s="28" t="n">
        <v>8</v>
      </c>
      <c r="C5074" s="7" t="n">
        <v>0</v>
      </c>
      <c r="D5074" s="7" t="n">
        <v>65533</v>
      </c>
      <c r="E5074" s="7" t="n">
        <v>0</v>
      </c>
      <c r="F5074" s="7" t="n">
        <v>1348421888</v>
      </c>
      <c r="G5074" s="7" t="n">
        <v>86</v>
      </c>
      <c r="H5074" s="7" t="n">
        <v>73</v>
      </c>
      <c r="I5074" s="7" t="n">
        <v>83</v>
      </c>
      <c r="J5074" s="7" t="n">
        <v>95</v>
      </c>
      <c r="K5074" s="7" t="n">
        <v>77</v>
      </c>
      <c r="L5074" s="7" t="n">
        <v>52</v>
      </c>
      <c r="M5074" s="7" t="n">
        <v>48</v>
      </c>
      <c r="N5074" s="7" t="n">
        <v>48</v>
      </c>
      <c r="O5074" s="7" t="n">
        <v>48</v>
      </c>
      <c r="P5074" s="7" t="n">
        <v>0</v>
      </c>
      <c r="Q5074" s="7" t="n">
        <v>0</v>
      </c>
      <c r="R5074" s="7" t="n">
        <v>0</v>
      </c>
      <c r="S5074" s="7" t="n">
        <v>0</v>
      </c>
      <c r="T5074" s="7" t="n">
        <v>0</v>
      </c>
      <c r="U5074" s="7" t="n">
        <v>0</v>
      </c>
      <c r="V5074" s="7" t="n">
        <v>0</v>
      </c>
      <c r="W5074" s="7" t="n">
        <v>0</v>
      </c>
      <c r="X5074" s="7" t="n">
        <v>0</v>
      </c>
      <c r="Y5074" s="7" t="n">
        <v>16776448</v>
      </c>
      <c r="Z5074" s="7" t="n">
        <v>0</v>
      </c>
      <c r="AA5074" s="7" t="n">
        <v>0</v>
      </c>
      <c r="AB5074" s="7" t="n">
        <v>0</v>
      </c>
      <c r="AC5074" s="7" t="n">
        <v>0</v>
      </c>
      <c r="AD5074" s="7" t="n">
        <v>0</v>
      </c>
      <c r="AE5074" s="7" t="n">
        <v>0</v>
      </c>
      <c r="AF5074" s="7" t="n">
        <v>0</v>
      </c>
      <c r="AG5074" s="7" t="n">
        <v>0</v>
      </c>
      <c r="AH5074" s="7" t="n">
        <v>0</v>
      </c>
      <c r="AI5074" s="7" t="n">
        <v>0</v>
      </c>
      <c r="AJ5074" s="7" t="n">
        <v>0</v>
      </c>
      <c r="AK5074" s="7" t="n">
        <v>0</v>
      </c>
      <c r="AL5074" s="7" t="n">
        <v>0</v>
      </c>
      <c r="AM5074" s="7" t="n">
        <v>0</v>
      </c>
      <c r="AN5074" s="7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2025-09-06T21:46:30</dcterms:created>
  <dcterms:modified xsi:type="dcterms:W3CDTF">2025-09-06T21:46:30</dcterms:modified>
</cp:coreProperties>
</file>