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5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9873FF"/>
      </patternFill>
    </fill>
    <fill>
      <patternFill patternType="solid">
        <fgColor rgb="FFFF7873"/>
      </patternFill>
    </fill>
    <fill>
      <patternFill patternType="solid">
        <fgColor rgb="FFFFCE73"/>
      </patternFill>
    </fill>
    <fill>
      <patternFill patternType="solid">
        <fgColor rgb="FFDEFF73"/>
      </patternFill>
    </fill>
    <fill>
      <patternFill patternType="solid">
        <fgColor rgb="FFFFE873"/>
      </patternFill>
    </fill>
    <fill>
      <patternFill patternType="solid">
        <fgColor rgb="FF94FF73"/>
      </patternFill>
    </fill>
    <fill>
      <patternFill patternType="solid">
        <fgColor rgb="FFFF9F73"/>
      </patternFill>
    </fill>
    <fill>
      <patternFill patternType="solid">
        <fgColor rgb="FF73FF7C"/>
      </patternFill>
    </fill>
    <fill>
      <patternFill patternType="solid">
        <fgColor rgb="FFFFBE73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E8FF73"/>
      </patternFill>
    </fill>
    <fill>
      <patternFill patternType="solid">
        <fgColor rgb="FFB0FF73"/>
      </patternFill>
    </fill>
    <fill>
      <patternFill patternType="solid">
        <fgColor rgb="FFB7FF73"/>
      </patternFill>
    </fill>
    <fill>
      <patternFill patternType="solid">
        <fgColor rgb="FFFF8F73"/>
      </patternFill>
    </fill>
    <fill>
      <patternFill patternType="solid">
        <fgColor rgb="FFFFA273"/>
      </patternFill>
    </fill>
    <fill>
      <patternFill patternType="solid">
        <fgColor rgb="FFFF8673"/>
      </patternFill>
    </fill>
    <fill>
      <patternFill patternType="solid">
        <fgColor rgb="FFFF9173"/>
      </patternFill>
    </fill>
    <fill>
      <patternFill patternType="solid">
        <fgColor rgb="FFFFA673"/>
      </patternFill>
    </fill>
    <fill>
      <patternFill patternType="solid">
        <fgColor rgb="FF98FF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473"/>
      </patternFill>
    </fill>
    <fill>
      <patternFill patternType="solid">
        <fgColor rgb="FFFF0000"/>
      </patternFill>
    </fill>
    <fill>
      <patternFill patternType="solid">
        <fgColor rgb="FFF6FF73"/>
      </patternFill>
    </fill>
    <fill>
      <patternFill patternType="solid">
        <fgColor rgb="FFFFB273"/>
      </patternFill>
    </fill>
    <fill>
      <patternFill patternType="solid">
        <fgColor rgb="FFFFFA73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FF8173"/>
      </patternFill>
    </fill>
    <fill>
      <patternFill patternType="solid">
        <fgColor rgb="FFFF9873"/>
      </patternFill>
    </fill>
    <fill>
      <patternFill patternType="solid">
        <fgColor rgb="FFFF9473"/>
      </patternFill>
    </fill>
    <fill>
      <patternFill patternType="solid">
        <fgColor rgb="FFADFF73"/>
      </patternFill>
    </fill>
    <fill>
      <patternFill patternType="solid">
        <fgColor rgb="FFFF9673"/>
      </patternFill>
    </fill>
    <fill>
      <patternFill patternType="solid">
        <fgColor rgb="FFFFC073"/>
      </patternFill>
    </fill>
    <fill>
      <patternFill patternType="solid">
        <fgColor rgb="FFFFA973"/>
      </patternFill>
    </fill>
    <fill>
      <patternFill patternType="solid">
        <fgColor rgb="FFF8FF73"/>
      </patternFill>
    </fill>
    <fill>
      <patternFill patternType="solid">
        <fgColor rgb="FF9FFF73"/>
      </patternFill>
    </fill>
    <fill>
      <patternFill patternType="solid">
        <fgColor rgb="FFFFDC73"/>
      </patternFill>
    </fill>
    <fill>
      <patternFill patternType="solid">
        <fgColor rgb="FFFFD773"/>
      </patternFill>
    </fill>
    <fill>
      <patternFill patternType="solid">
        <fgColor rgb="FFFFDA73"/>
      </patternFill>
    </fill>
    <fill>
      <patternFill patternType="solid">
        <fgColor rgb="FFFFB973"/>
      </patternFill>
    </fill>
    <fill>
      <patternFill patternType="solid">
        <fgColor rgb="FFFFDE73"/>
      </patternFill>
    </fill>
    <fill>
      <patternFill patternType="solid">
        <fgColor rgb="FFFFE573"/>
      </patternFill>
    </fill>
    <fill>
      <patternFill patternType="solid">
        <fgColor rgb="FF9BFF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BB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5" fillId="0" borderId="2" xfId="0" applyFont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0" xfId="0" applyFill="1" applyAlignment="1">
      <alignment horizontal="center" vertical="center" wrapText="1"/>
    </xf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<sst xmlns="http://schemas.openxmlformats.org/spreadsheetml/2006/main" count="4976" uniqueCount="149">
  <si>
    <t>CS2</t>
  </si>
  <si>
    <t>m4002</t>
  </si>
  <si>
    <t>FUNCTION</t>
  </si>
  <si>
    <t/>
  </si>
  <si>
    <t>Location</t>
  </si>
  <si>
    <t>OP Code</t>
  </si>
  <si>
    <t>string</t>
  </si>
  <si>
    <t>bm4002</t>
  </si>
  <si>
    <t>fill</t>
  </si>
  <si>
    <t>int</t>
  </si>
  <si>
    <t>short</t>
  </si>
  <si>
    <t>mon233</t>
  </si>
  <si>
    <t>byte</t>
  </si>
  <si>
    <t>bytearray</t>
  </si>
  <si>
    <t>mon140</t>
  </si>
  <si>
    <t>mon015</t>
  </si>
  <si>
    <t>mon159</t>
  </si>
  <si>
    <t>mon227_c04_0</t>
  </si>
  <si>
    <t>mon140_c01</t>
  </si>
  <si>
    <t/>
  </si>
  <si>
    <t>mon159_c01</t>
  </si>
  <si>
    <t>PreInit</t>
  </si>
  <si>
    <t>FC_Change_MapColor</t>
  </si>
  <si>
    <t>Init</t>
  </si>
  <si>
    <t>event/ev2sk000.eff</t>
  </si>
  <si>
    <t>event/ev2wa010.eff</t>
  </si>
  <si>
    <t>event/ev2sk008.eff</t>
  </si>
  <si>
    <t>event/ev2sk009.eff</t>
  </si>
  <si>
    <t>float</t>
  </si>
  <si>
    <t>tbox00</t>
  </si>
  <si>
    <t>LP_tbox00</t>
  </si>
  <si>
    <t>tbox01</t>
  </si>
  <si>
    <t>tbox02</t>
  </si>
  <si>
    <t>tbox03</t>
  </si>
  <si>
    <t>tbox04</t>
  </si>
  <si>
    <t>LP_mbox00</t>
  </si>
  <si>
    <t>EV_AVoice_Treasure01</t>
  </si>
  <si>
    <t>EV_AVoice_Treasure02</t>
  </si>
  <si>
    <t>EV_AVoice_Treasure03</t>
  </si>
  <si>
    <t>kbox00</t>
  </si>
  <si>
    <t>LP_kbox00</t>
  </si>
  <si>
    <t>kbox01</t>
  </si>
  <si>
    <t>LP_kbox01</t>
  </si>
  <si>
    <t>breakobj00</t>
  </si>
  <si>
    <t>LP_dropItem</t>
  </si>
  <si>
    <t>breakobj01</t>
  </si>
  <si>
    <t>breakobj02</t>
  </si>
  <si>
    <t>breakobj03</t>
  </si>
  <si>
    <t>breakobj04</t>
  </si>
  <si>
    <t>breakobj05</t>
  </si>
  <si>
    <t>breakobj06</t>
  </si>
  <si>
    <t>breakobj07</t>
  </si>
  <si>
    <t>breakobj08</t>
  </si>
  <si>
    <t>breakobj09</t>
  </si>
  <si>
    <t>event00_G</t>
  </si>
  <si>
    <t>EV_event00_G</t>
  </si>
  <si>
    <t>event01_G</t>
  </si>
  <si>
    <t>EV_event01_G</t>
  </si>
  <si>
    <t>event02_G</t>
  </si>
  <si>
    <t>EV_event02_G</t>
  </si>
  <si>
    <t>healobject00</t>
  </si>
  <si>
    <t>LP_healobject</t>
  </si>
  <si>
    <t>EV_AVoice_BigEnemy01</t>
  </si>
  <si>
    <t>EV_AVoice_BigEnemy02</t>
  </si>
  <si>
    <t>EV_AVoice_BigEnemy03</t>
  </si>
  <si>
    <t>EV_AVoice_BigEnemy04</t>
  </si>
  <si>
    <t>EV_AVoice_BigEnemy05</t>
  </si>
  <si>
    <t>EV_AVoice_BigEnemy06</t>
  </si>
  <si>
    <t>Init_Replay</t>
  </si>
  <si>
    <t>Init_Replay</t>
  </si>
  <si>
    <t>__mmp__</t>
  </si>
  <si>
    <t>sw00</t>
  </si>
  <si>
    <t>sw01</t>
  </si>
  <si>
    <t>sw02</t>
  </si>
  <si>
    <t>pointer</t>
  </si>
  <si>
    <t>on_c</t>
  </si>
  <si>
    <t>wait</t>
  </si>
  <si>
    <t>LP_event00_G</t>
  </si>
  <si>
    <t>Reinit</t>
  </si>
  <si>
    <t>LP_mbox00_Get</t>
  </si>
  <si>
    <t>LP_kbox00_Get</t>
  </si>
  <si>
    <t>LP_kbox01_Get</t>
  </si>
  <si>
    <t>WP_WarpOut</t>
  </si>
  <si>
    <t>LP_kbox00</t>
  </si>
  <si>
    <t>dialog</t>
  </si>
  <si>
    <t>A spiritual presence is emanating from the chest.
Combatants: Machias, Millium
Monster Level: L96</t>
  </si>
  <si>
    <t>Start</t>
  </si>
  <si>
    <t>End</t>
  </si>
  <si>
    <t>Open the Trial Chest?</t>
  </si>
  <si>
    <t>Yes</t>
  </si>
  <si>
    <t>No</t>
  </si>
  <si>
    <t>open</t>
  </si>
  <si>
    <t>FC_Party_Face_Reset2</t>
  </si>
  <si>
    <t>FC_MapJumpState</t>
  </si>
  <si>
    <t>FC_MapJumpState2</t>
  </si>
  <si>
    <t>Millium tried to run after Machias caught her sneaking
food, but she stopped dead in her tracks when
he shouted, 'Don't you move one more milliumeter!'</t>
  </si>
  <si>
    <t>LP_kbox00_Get</t>
  </si>
  <si>
    <t>open_c</t>
  </si>
  <si>
    <t>Overcame the trial!</t>
  </si>
  <si>
    <t>Machias and Millium can now use Overdrive
when linked with one another.</t>
  </si>
  <si>
    <t>Machias and Millium can now use Overdrive II
when linked with one another.</t>
  </si>
  <si>
    <t>Machias and Millium's bond strengthened!</t>
  </si>
  <si>
    <t>HP and EP were fully restored!</t>
  </si>
  <si>
    <t>LP_kbox01</t>
  </si>
  <si>
    <t>A spiritual presence is emanating from the chest.
Combatants: Alisa, Fie
Monster Level: L96</t>
  </si>
  <si>
    <t>It's whispered among jaegers that Class VII will take out
anyone...if the price is right. They'll just charge you a
little Fie.</t>
  </si>
  <si>
    <t>LP_kbox01_Get</t>
  </si>
  <si>
    <t>Alisa and Fie can now use Overdrive 
when linked with one another.</t>
  </si>
  <si>
    <t>Alisa and Fie can now use Overdrive II
when linked with one another.</t>
  </si>
  <si>
    <t>Alisa and Fie's bond strengthened!</t>
  </si>
  <si>
    <t>LP_tbox00</t>
  </si>
  <si>
    <t>Obtained #3C#87IEarth Sepith#0C x1000.</t>
  </si>
  <si>
    <t>LP_mbox00</t>
  </si>
  <si>
    <t>LP_mbox00_Get</t>
  </si>
  <si>
    <t xml:space="preserve">Obtained </t>
  </si>
  <si>
    <t>.</t>
  </si>
  <si>
    <t>EV_event00_G</t>
  </si>
  <si>
    <t>on</t>
  </si>
  <si>
    <t>EV_event01_G</t>
  </si>
  <si>
    <t>EV_event02_G</t>
  </si>
  <si>
    <t>LP_healobject</t>
  </si>
  <si>
    <t>EV_healobject</t>
  </si>
  <si>
    <t>LP_warpobj00</t>
  </si>
  <si>
    <t>event/ev2wa011.eff</t>
  </si>
  <si>
    <t>event/ev2wa012.eff</t>
  </si>
  <si>
    <t>Warp to [Terra Shrine - Entrance]</t>
  </si>
  <si>
    <t>Warp to [Terra Shrine - Halfway]</t>
  </si>
  <si>
    <t>Cancel</t>
  </si>
  <si>
    <t>m4000</t>
  </si>
  <si>
    <t>m4001</t>
  </si>
  <si>
    <t>m4002</t>
  </si>
  <si>
    <t>WP_WarpOut</t>
  </si>
  <si>
    <t>event/ev2wa013.eff</t>
  </si>
  <si>
    <t>LP_event00_G</t>
  </si>
  <si>
    <t>#E[C]#M_0</t>
  </si>
  <si>
    <t>#K#0TWhat the heck is this? A stone bridge?</t>
  </si>
  <si>
    <t>#E_2#M_A</t>
  </si>
  <si>
    <t>#K#0TYeah. Looks like it'll take a fair amount
of force to get it to budge, though.</t>
  </si>
  <si>
    <t>To lower the bridge, it will need to be 'attacked' using
a field attack of a character with Rank B or higher in a
certain damage type.</t>
  </si>
  <si>
    <t>_LP_kbox00_Get</t>
  </si>
  <si>
    <t>_LP_kbox01_Get</t>
  </si>
  <si>
    <t>_LP_tbox00</t>
  </si>
  <si>
    <t>_LP_mbox00_Get</t>
  </si>
  <si>
    <t>_EV_event00_G</t>
  </si>
  <si>
    <t>_EV_event01_G</t>
  </si>
  <si>
    <t>_EV_event02_G</t>
  </si>
  <si>
    <t>_LP_warpobj00</t>
  </si>
  <si>
    <t>_WP_WarpOut</t>
  </si>
  <si>
    <t>_LP_event00_G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</si>
</sst>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5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9873FF"/>
      </patternFill>
    </fill>
    <fill>
      <patternFill patternType="solid">
        <fgColor rgb="FFFF7873"/>
      </patternFill>
    </fill>
    <fill>
      <patternFill patternType="solid">
        <fgColor rgb="FFFFCE73"/>
      </patternFill>
    </fill>
    <fill>
      <patternFill patternType="solid">
        <fgColor rgb="FFDEFF73"/>
      </patternFill>
    </fill>
    <fill>
      <patternFill patternType="solid">
        <fgColor rgb="FFFFE873"/>
      </patternFill>
    </fill>
    <fill>
      <patternFill patternType="solid">
        <fgColor rgb="FF94FF73"/>
      </patternFill>
    </fill>
    <fill>
      <patternFill patternType="solid">
        <fgColor rgb="FFFF9F73"/>
      </patternFill>
    </fill>
    <fill>
      <patternFill patternType="solid">
        <fgColor rgb="FF73FF7C"/>
      </patternFill>
    </fill>
    <fill>
      <patternFill patternType="solid">
        <fgColor rgb="FFFFBE73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E8FF73"/>
      </patternFill>
    </fill>
    <fill>
      <patternFill patternType="solid">
        <fgColor rgb="FFB0FF73"/>
      </patternFill>
    </fill>
    <fill>
      <patternFill patternType="solid">
        <fgColor rgb="FFB7FF73"/>
      </patternFill>
    </fill>
    <fill>
      <patternFill patternType="solid">
        <fgColor rgb="FFFF8F73"/>
      </patternFill>
    </fill>
    <fill>
      <patternFill patternType="solid">
        <fgColor rgb="FFFFA273"/>
      </patternFill>
    </fill>
    <fill>
      <patternFill patternType="solid">
        <fgColor rgb="FFFF8673"/>
      </patternFill>
    </fill>
    <fill>
      <patternFill patternType="solid">
        <fgColor rgb="FFFF9173"/>
      </patternFill>
    </fill>
    <fill>
      <patternFill patternType="solid">
        <fgColor rgb="FFFFA673"/>
      </patternFill>
    </fill>
    <fill>
      <patternFill patternType="solid">
        <fgColor rgb="FF98FF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473"/>
      </patternFill>
    </fill>
    <fill>
      <patternFill patternType="solid">
        <fgColor rgb="FFFF0000"/>
      </patternFill>
    </fill>
    <fill>
      <patternFill patternType="solid">
        <fgColor rgb="FFF6FF73"/>
      </patternFill>
    </fill>
    <fill>
      <patternFill patternType="solid">
        <fgColor rgb="FFFFB273"/>
      </patternFill>
    </fill>
    <fill>
      <patternFill patternType="solid">
        <fgColor rgb="FFFFFA73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FF8173"/>
      </patternFill>
    </fill>
    <fill>
      <patternFill patternType="solid">
        <fgColor rgb="FFFF9873"/>
      </patternFill>
    </fill>
    <fill>
      <patternFill patternType="solid">
        <fgColor rgb="FFFF9473"/>
      </patternFill>
    </fill>
    <fill>
      <patternFill patternType="solid">
        <fgColor rgb="FFADFF73"/>
      </patternFill>
    </fill>
    <fill>
      <patternFill patternType="solid">
        <fgColor rgb="FFFF9673"/>
      </patternFill>
    </fill>
    <fill>
      <patternFill patternType="solid">
        <fgColor rgb="FFFFC073"/>
      </patternFill>
    </fill>
    <fill>
      <patternFill patternType="solid">
        <fgColor rgb="FFFFA973"/>
      </patternFill>
    </fill>
    <fill>
      <patternFill patternType="solid">
        <fgColor rgb="FFF8FF73"/>
      </patternFill>
    </fill>
    <fill>
      <patternFill patternType="solid">
        <fgColor rgb="FF9FFF73"/>
      </patternFill>
    </fill>
    <fill>
      <patternFill patternType="solid">
        <fgColor rgb="FFFFDC73"/>
      </patternFill>
    </fill>
    <fill>
      <patternFill patternType="solid">
        <fgColor rgb="FFFFD773"/>
      </patternFill>
    </fill>
    <fill>
      <patternFill patternType="solid">
        <fgColor rgb="FFFFDA73"/>
      </patternFill>
    </fill>
    <fill>
      <patternFill patternType="solid">
        <fgColor rgb="FFFFB973"/>
      </patternFill>
    </fill>
    <fill>
      <patternFill patternType="solid">
        <fgColor rgb="FFFFDE73"/>
      </patternFill>
    </fill>
    <fill>
      <patternFill patternType="solid">
        <fgColor rgb="FFFFE573"/>
      </patternFill>
    </fill>
    <fill>
      <patternFill patternType="solid">
        <fgColor rgb="FF9BFF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BB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5" fillId="0" borderId="2" xfId="0" applyFont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0" xfId="0" applyFill="1" applyAlignment="1">
      <alignment horizontal="center" vertical="center" wrapText="1"/>
    </xf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302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584</v>
      </c>
      <c r="B6" s="5" t="n">
        <v>1</v>
      </c>
    </row>
    <row r="7" s="3" customFormat="1" customHeight="0">
      <c r="A7" s="3" t="s">
        <v>2</v>
      </c>
      <c r="B7" s="3" t="s">
        <v>3</v>
      </c>
    </row>
    <row r="8">
      <c r="A8" t="s">
        <v>4</v>
      </c>
      <c r="B8" s="4" t="s">
        <v>5</v>
      </c>
      <c r="C8" s="4" t="s">
        <v>6</v>
      </c>
      <c r="D8" s="4" t="s">
        <v>8</v>
      </c>
      <c r="E8" s="4" t="s">
        <v>9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9</v>
      </c>
      <c r="M8" s="4" t="s">
        <v>6</v>
      </c>
      <c r="N8" s="4" t="s">
        <v>8</v>
      </c>
      <c r="O8" s="4" t="s">
        <v>6</v>
      </c>
      <c r="P8" s="4" t="s">
        <v>8</v>
      </c>
      <c r="Q8" s="4" t="s">
        <v>6</v>
      </c>
      <c r="R8" s="4" t="s">
        <v>8</v>
      </c>
      <c r="S8" s="4" t="s">
        <v>6</v>
      </c>
      <c r="T8" s="4" t="s">
        <v>8</v>
      </c>
      <c r="U8" s="4" t="s">
        <v>6</v>
      </c>
      <c r="V8" s="4" t="s">
        <v>8</v>
      </c>
      <c r="W8" s="4" t="s">
        <v>6</v>
      </c>
      <c r="X8" s="4" t="s">
        <v>8</v>
      </c>
      <c r="Y8" s="4" t="s">
        <v>6</v>
      </c>
      <c r="Z8" s="4" t="s">
        <v>8</v>
      </c>
      <c r="AA8" s="4" t="s">
        <v>6</v>
      </c>
      <c r="AB8" s="4" t="s">
        <v>8</v>
      </c>
      <c r="AC8" s="4" t="s">
        <v>12</v>
      </c>
      <c r="AD8" s="4" t="s">
        <v>12</v>
      </c>
      <c r="AE8" s="4" t="s">
        <v>12</v>
      </c>
      <c r="AF8" s="4" t="s">
        <v>12</v>
      </c>
      <c r="AG8" s="4" t="s">
        <v>12</v>
      </c>
      <c r="AH8" s="4" t="s">
        <v>12</v>
      </c>
      <c r="AI8" s="4" t="s">
        <v>12</v>
      </c>
      <c r="AJ8" s="4" t="s">
        <v>12</v>
      </c>
      <c r="AK8" s="4" t="s">
        <v>13</v>
      </c>
      <c r="AL8" s="4" t="s">
        <v>13</v>
      </c>
      <c r="AM8" s="4" t="s">
        <v>13</v>
      </c>
      <c r="AN8" s="4" t="s">
        <v>13</v>
      </c>
      <c r="AO8" s="4" t="s">
        <v>13</v>
      </c>
      <c r="AP8" s="4" t="s">
        <v>13</v>
      </c>
      <c r="AQ8" s="4" t="s">
        <v>13</v>
      </c>
      <c r="AR8" s="4" t="s">
        <v>13</v>
      </c>
      <c r="AS8" s="4" t="s">
        <v>9</v>
      </c>
      <c r="AT8" s="4" t="s">
        <v>6</v>
      </c>
      <c r="AU8" s="4" t="s">
        <v>8</v>
      </c>
      <c r="AV8" s="4" t="s">
        <v>6</v>
      </c>
      <c r="AW8" s="4" t="s">
        <v>8</v>
      </c>
      <c r="AX8" s="4" t="s">
        <v>6</v>
      </c>
      <c r="AY8" s="4" t="s">
        <v>8</v>
      </c>
      <c r="AZ8" s="4" t="s">
        <v>6</v>
      </c>
      <c r="BA8" s="4" t="s">
        <v>8</v>
      </c>
      <c r="BB8" s="4" t="s">
        <v>6</v>
      </c>
      <c r="BC8" s="4" t="s">
        <v>8</v>
      </c>
      <c r="BD8" s="4" t="s">
        <v>6</v>
      </c>
      <c r="BE8" s="4" t="s">
        <v>8</v>
      </c>
      <c r="BF8" s="4" t="s">
        <v>6</v>
      </c>
      <c r="BG8" s="4" t="s">
        <v>8</v>
      </c>
      <c r="BH8" s="4" t="s">
        <v>6</v>
      </c>
      <c r="BI8" s="4" t="s">
        <v>8</v>
      </c>
      <c r="BJ8" s="4" t="s">
        <v>12</v>
      </c>
      <c r="BK8" s="4" t="s">
        <v>12</v>
      </c>
      <c r="BL8" s="4" t="s">
        <v>12</v>
      </c>
      <c r="BM8" s="4" t="s">
        <v>12</v>
      </c>
      <c r="BN8" s="4" t="s">
        <v>12</v>
      </c>
      <c r="BO8" s="4" t="s">
        <v>12</v>
      </c>
      <c r="BP8" s="4" t="s">
        <v>12</v>
      </c>
      <c r="BQ8" s="4" t="s">
        <v>12</v>
      </c>
      <c r="BR8" s="4" t="s">
        <v>13</v>
      </c>
      <c r="BS8" s="4" t="s">
        <v>13</v>
      </c>
      <c r="BT8" s="4" t="s">
        <v>13</v>
      </c>
      <c r="BU8" s="4" t="s">
        <v>13</v>
      </c>
      <c r="BV8" s="4" t="s">
        <v>13</v>
      </c>
      <c r="BW8" s="4" t="s">
        <v>13</v>
      </c>
      <c r="BX8" s="4" t="s">
        <v>13</v>
      </c>
      <c r="BY8" s="4" t="s">
        <v>13</v>
      </c>
      <c r="BZ8" s="4" t="s">
        <v>9</v>
      </c>
      <c r="CA8" s="4" t="s">
        <v>6</v>
      </c>
      <c r="CB8" s="4" t="s">
        <v>8</v>
      </c>
      <c r="CC8" s="4" t="s">
        <v>6</v>
      </c>
      <c r="CD8" s="4" t="s">
        <v>8</v>
      </c>
      <c r="CE8" s="4" t="s">
        <v>6</v>
      </c>
      <c r="CF8" s="4" t="s">
        <v>8</v>
      </c>
      <c r="CG8" s="4" t="s">
        <v>6</v>
      </c>
      <c r="CH8" s="4" t="s">
        <v>8</v>
      </c>
      <c r="CI8" s="4" t="s">
        <v>6</v>
      </c>
      <c r="CJ8" s="4" t="s">
        <v>8</v>
      </c>
      <c r="CK8" s="4" t="s">
        <v>6</v>
      </c>
      <c r="CL8" s="4" t="s">
        <v>8</v>
      </c>
      <c r="CM8" s="4" t="s">
        <v>6</v>
      </c>
      <c r="CN8" s="4" t="s">
        <v>8</v>
      </c>
      <c r="CO8" s="4" t="s">
        <v>6</v>
      </c>
      <c r="CP8" s="4" t="s">
        <v>8</v>
      </c>
      <c r="CQ8" s="4" t="s">
        <v>12</v>
      </c>
      <c r="CR8" s="4" t="s">
        <v>12</v>
      </c>
      <c r="CS8" s="4" t="s">
        <v>12</v>
      </c>
      <c r="CT8" s="4" t="s">
        <v>12</v>
      </c>
      <c r="CU8" s="4" t="s">
        <v>12</v>
      </c>
      <c r="CV8" s="4" t="s">
        <v>12</v>
      </c>
      <c r="CW8" s="4" t="s">
        <v>12</v>
      </c>
      <c r="CX8" s="4" t="s">
        <v>12</v>
      </c>
      <c r="CY8" s="4" t="s">
        <v>13</v>
      </c>
      <c r="CZ8" s="4" t="s">
        <v>13</v>
      </c>
      <c r="DA8" s="4" t="s">
        <v>13</v>
      </c>
      <c r="DB8" s="4" t="s">
        <v>13</v>
      </c>
      <c r="DC8" s="4" t="s">
        <v>13</v>
      </c>
      <c r="DD8" s="4" t="s">
        <v>13</v>
      </c>
      <c r="DE8" s="4" t="s">
        <v>13</v>
      </c>
      <c r="DF8" s="4" t="s">
        <v>13</v>
      </c>
      <c r="DG8" s="4" t="s">
        <v>9</v>
      </c>
      <c r="DH8" s="4" t="s">
        <v>6</v>
      </c>
      <c r="DI8" s="4" t="s">
        <v>8</v>
      </c>
      <c r="DJ8" s="4" t="s">
        <v>6</v>
      </c>
      <c r="DK8" s="4" t="s">
        <v>8</v>
      </c>
      <c r="DL8" s="4" t="s">
        <v>6</v>
      </c>
      <c r="DM8" s="4" t="s">
        <v>8</v>
      </c>
      <c r="DN8" s="4" t="s">
        <v>6</v>
      </c>
      <c r="DO8" s="4" t="s">
        <v>8</v>
      </c>
      <c r="DP8" s="4" t="s">
        <v>6</v>
      </c>
      <c r="DQ8" s="4" t="s">
        <v>8</v>
      </c>
      <c r="DR8" s="4" t="s">
        <v>6</v>
      </c>
      <c r="DS8" s="4" t="s">
        <v>8</v>
      </c>
      <c r="DT8" s="4" t="s">
        <v>6</v>
      </c>
      <c r="DU8" s="4" t="s">
        <v>8</v>
      </c>
      <c r="DV8" s="4" t="s">
        <v>6</v>
      </c>
      <c r="DW8" s="4" t="s">
        <v>8</v>
      </c>
      <c r="DX8" s="4" t="s">
        <v>12</v>
      </c>
      <c r="DY8" s="4" t="s">
        <v>12</v>
      </c>
      <c r="DZ8" s="4" t="s">
        <v>12</v>
      </c>
      <c r="EA8" s="4" t="s">
        <v>12</v>
      </c>
      <c r="EB8" s="4" t="s">
        <v>12</v>
      </c>
      <c r="EC8" s="4" t="s">
        <v>12</v>
      </c>
      <c r="ED8" s="4" t="s">
        <v>12</v>
      </c>
      <c r="EE8" s="4" t="s">
        <v>12</v>
      </c>
      <c r="EF8" s="4" t="s">
        <v>13</v>
      </c>
      <c r="EG8" s="4" t="s">
        <v>13</v>
      </c>
      <c r="EH8" s="4" t="s">
        <v>13</v>
      </c>
      <c r="EI8" s="4" t="s">
        <v>13</v>
      </c>
      <c r="EJ8" s="4" t="s">
        <v>13</v>
      </c>
      <c r="EK8" s="4" t="s">
        <v>13</v>
      </c>
      <c r="EL8" s="4" t="s">
        <v>13</v>
      </c>
      <c r="EM8" s="4" t="s">
        <v>13</v>
      </c>
      <c r="EN8" s="4" t="s">
        <v>9</v>
      </c>
      <c r="EO8" s="4" t="s">
        <v>6</v>
      </c>
      <c r="EP8" s="4" t="s">
        <v>8</v>
      </c>
      <c r="EQ8" s="4" t="s">
        <v>6</v>
      </c>
      <c r="ER8" s="4" t="s">
        <v>8</v>
      </c>
      <c r="ES8" s="4" t="s">
        <v>6</v>
      </c>
      <c r="ET8" s="4" t="s">
        <v>8</v>
      </c>
      <c r="EU8" s="4" t="s">
        <v>6</v>
      </c>
      <c r="EV8" s="4" t="s">
        <v>8</v>
      </c>
      <c r="EW8" s="4" t="s">
        <v>6</v>
      </c>
      <c r="EX8" s="4" t="s">
        <v>8</v>
      </c>
      <c r="EY8" s="4" t="s">
        <v>6</v>
      </c>
      <c r="EZ8" s="4" t="s">
        <v>8</v>
      </c>
      <c r="FA8" s="4" t="s">
        <v>6</v>
      </c>
      <c r="FB8" s="4" t="s">
        <v>8</v>
      </c>
      <c r="FC8" s="4" t="s">
        <v>6</v>
      </c>
      <c r="FD8" s="4" t="s">
        <v>8</v>
      </c>
      <c r="FE8" s="4" t="s">
        <v>12</v>
      </c>
      <c r="FF8" s="4" t="s">
        <v>12</v>
      </c>
      <c r="FG8" s="4" t="s">
        <v>12</v>
      </c>
      <c r="FH8" s="4" t="s">
        <v>12</v>
      </c>
      <c r="FI8" s="4" t="s">
        <v>12</v>
      </c>
      <c r="FJ8" s="4" t="s">
        <v>12</v>
      </c>
      <c r="FK8" s="4" t="s">
        <v>12</v>
      </c>
      <c r="FL8" s="4" t="s">
        <v>12</v>
      </c>
      <c r="FM8" s="4" t="s">
        <v>13</v>
      </c>
      <c r="FN8" s="4" t="s">
        <v>13</v>
      </c>
      <c r="FO8" s="4" t="s">
        <v>13</v>
      </c>
      <c r="FP8" s="4" t="s">
        <v>13</v>
      </c>
      <c r="FQ8" s="4" t="s">
        <v>13</v>
      </c>
      <c r="FR8" s="4" t="s">
        <v>13</v>
      </c>
      <c r="FS8" s="4" t="s">
        <v>13</v>
      </c>
      <c r="FT8" s="4" t="s">
        <v>13</v>
      </c>
      <c r="FU8" s="4" t="s">
        <v>13</v>
      </c>
      <c r="FV8" s="4" t="s">
        <v>13</v>
      </c>
      <c r="FW8" s="4" t="s">
        <v>13</v>
      </c>
      <c r="FX8" s="4" t="s">
        <v>13</v>
      </c>
      <c r="FY8" s="4" t="s">
        <v>13</v>
      </c>
      <c r="FZ8" s="4" t="s">
        <v>13</v>
      </c>
      <c r="GA8" s="4" t="s">
        <v>13</v>
      </c>
      <c r="GB8" s="4" t="s">
        <v>13</v>
      </c>
      <c r="GC8" s="4" t="s">
        <v>13</v>
      </c>
      <c r="GD8" s="4" t="s">
        <v>13</v>
      </c>
      <c r="GE8" s="4" t="s">
        <v>13</v>
      </c>
      <c r="GF8" s="4" t="s">
        <v>13</v>
      </c>
      <c r="GG8" s="4" t="s">
        <v>13</v>
      </c>
      <c r="GH8" s="4" t="s">
        <v>13</v>
      </c>
      <c r="GI8" s="4" t="s">
        <v>13</v>
      </c>
      <c r="GJ8" s="4" t="s">
        <v>13</v>
      </c>
      <c r="GK8" s="4" t="s">
        <v>13</v>
      </c>
      <c r="GL8" s="4" t="s">
        <v>13</v>
      </c>
      <c r="GM8" s="4" t="s">
        <v>13</v>
      </c>
      <c r="GN8" s="4" t="s">
        <v>13</v>
      </c>
      <c r="GO8" s="4" t="s">
        <v>13</v>
      </c>
      <c r="GP8" s="4" t="s">
        <v>13</v>
      </c>
      <c r="GQ8" s="4" t="s">
        <v>13</v>
      </c>
      <c r="GR8" s="4" t="s">
        <v>13</v>
      </c>
      <c r="GS8" s="4" t="s">
        <v>13</v>
      </c>
      <c r="GT8" s="4" t="s">
        <v>13</v>
      </c>
      <c r="GU8" s="4" t="s">
        <v>13</v>
      </c>
      <c r="GV8" s="4" t="s">
        <v>13</v>
      </c>
    </row>
    <row r="9">
      <c r="A9" t="n">
        <v>588</v>
      </c>
      <c r="B9" s="6" t="n">
        <v>256</v>
      </c>
      <c r="C9" s="7" t="s">
        <v>7</v>
      </c>
      <c r="D9" s="7" t="n">
        <f t="normal" ca="1">16-LENB(INDIRECT(ADDRESS(9,3)))</f>
        <v>0</v>
      </c>
      <c r="E9" s="7" t="n">
        <v>0</v>
      </c>
      <c r="F9" s="7" t="n">
        <v>420</v>
      </c>
      <c r="G9" s="7" t="n">
        <v>423</v>
      </c>
      <c r="H9" s="7" t="n">
        <v>0</v>
      </c>
      <c r="I9" s="7" t="n">
        <v>0</v>
      </c>
      <c r="J9" s="7" t="n">
        <v>2</v>
      </c>
      <c r="K9" s="7" t="n">
        <v>0</v>
      </c>
      <c r="L9" s="7" t="n">
        <v>0</v>
      </c>
      <c r="M9" s="7" t="s">
        <v>11</v>
      </c>
      <c r="N9" s="7" t="n">
        <f t="normal" ca="1">16-LENB(INDIRECT(ADDRESS(9,13)))</f>
        <v>0</v>
      </c>
      <c r="O9" s="7" t="s">
        <v>11</v>
      </c>
      <c r="P9" s="7" t="n">
        <f t="normal" ca="1">16-LENB(INDIRECT(ADDRESS(9,15)))</f>
        <v>0</v>
      </c>
      <c r="Q9" s="7" t="s">
        <v>11</v>
      </c>
      <c r="R9" s="7" t="n">
        <f t="normal" ca="1">16-LENB(INDIRECT(ADDRESS(9,17)))</f>
        <v>0</v>
      </c>
      <c r="S9" s="7" t="s">
        <v>11</v>
      </c>
      <c r="T9" s="7" t="n">
        <f t="normal" ca="1">16-LENB(INDIRECT(ADDRESS(9,19)))</f>
        <v>0</v>
      </c>
      <c r="U9" s="7" t="s">
        <v>11</v>
      </c>
      <c r="V9" s="7" t="n">
        <f t="normal" ca="1">16-LENB(INDIRECT(ADDRESS(9,21)))</f>
        <v>0</v>
      </c>
      <c r="W9" s="7" t="s">
        <v>11</v>
      </c>
      <c r="X9" s="7" t="n">
        <f t="normal" ca="1">16-LENB(INDIRECT(ADDRESS(9,23)))</f>
        <v>0</v>
      </c>
      <c r="Y9" s="7" t="s">
        <v>11</v>
      </c>
      <c r="Z9" s="7" t="n">
        <f t="normal" ca="1">16-LENB(INDIRECT(ADDRESS(9,25)))</f>
        <v>0</v>
      </c>
      <c r="AA9" s="7" t="s">
        <v>11</v>
      </c>
      <c r="AB9" s="7" t="n">
        <f t="normal" ca="1">16-LENB(INDIRECT(ADDRESS(9,27)))</f>
        <v>0</v>
      </c>
      <c r="AC9" s="7" t="n">
        <v>100</v>
      </c>
      <c r="AD9" s="7" t="n">
        <v>100</v>
      </c>
      <c r="AE9" s="7" t="n">
        <v>100</v>
      </c>
      <c r="AF9" s="7" t="n">
        <v>30</v>
      </c>
      <c r="AG9" s="7" t="n">
        <v>20</v>
      </c>
      <c r="AH9" s="7" t="n">
        <v>10</v>
      </c>
      <c r="AI9" s="7" t="n">
        <v>5</v>
      </c>
      <c r="AJ9" s="7" t="n">
        <v>5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1</v>
      </c>
      <c r="AT9" s="7" t="s">
        <v>14</v>
      </c>
      <c r="AU9" s="7" t="n">
        <f t="normal" ca="1">16-LENB(INDIRECT(ADDRESS(9,46)))</f>
        <v>0</v>
      </c>
      <c r="AV9" s="7" t="s">
        <v>14</v>
      </c>
      <c r="AW9" s="7" t="n">
        <f t="normal" ca="1">16-LENB(INDIRECT(ADDRESS(9,48)))</f>
        <v>0</v>
      </c>
      <c r="AX9" s="7" t="s">
        <v>14</v>
      </c>
      <c r="AY9" s="7" t="n">
        <f t="normal" ca="1">16-LENB(INDIRECT(ADDRESS(9,50)))</f>
        <v>0</v>
      </c>
      <c r="AZ9" s="7" t="s">
        <v>14</v>
      </c>
      <c r="BA9" s="7" t="n">
        <f t="normal" ca="1">16-LENB(INDIRECT(ADDRESS(9,52)))</f>
        <v>0</v>
      </c>
      <c r="BB9" s="7" t="s">
        <v>11</v>
      </c>
      <c r="BC9" s="7" t="n">
        <f t="normal" ca="1">16-LENB(INDIRECT(ADDRESS(9,54)))</f>
        <v>0</v>
      </c>
      <c r="BD9" s="7" t="s">
        <v>11</v>
      </c>
      <c r="BE9" s="7" t="n">
        <f t="normal" ca="1">16-LENB(INDIRECT(ADDRESS(9,56)))</f>
        <v>0</v>
      </c>
      <c r="BF9" s="7" t="s">
        <v>11</v>
      </c>
      <c r="BG9" s="7" t="n">
        <f t="normal" ca="1">16-LENB(INDIRECT(ADDRESS(9,58)))</f>
        <v>0</v>
      </c>
      <c r="BH9" s="7" t="s">
        <v>11</v>
      </c>
      <c r="BI9" s="7" t="n">
        <f t="normal" ca="1">16-LENB(INDIRECT(ADDRESS(9,60)))</f>
        <v>0</v>
      </c>
      <c r="BJ9" s="7" t="n">
        <v>100</v>
      </c>
      <c r="BK9" s="7" t="n">
        <v>80</v>
      </c>
      <c r="BL9" s="7" t="n">
        <v>50</v>
      </c>
      <c r="BM9" s="7" t="n">
        <v>30</v>
      </c>
      <c r="BN9" s="7" t="n">
        <v>20</v>
      </c>
      <c r="BO9" s="7" t="n">
        <v>10</v>
      </c>
      <c r="BP9" s="7" t="n">
        <v>5</v>
      </c>
      <c r="BQ9" s="7" t="n">
        <v>5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2</v>
      </c>
      <c r="CA9" s="7" t="s">
        <v>15</v>
      </c>
      <c r="CB9" s="7" t="n">
        <f t="normal" ca="1">16-LENB(INDIRECT(ADDRESS(9,79)))</f>
        <v>0</v>
      </c>
      <c r="CC9" s="7" t="s">
        <v>15</v>
      </c>
      <c r="CD9" s="7" t="n">
        <f t="normal" ca="1">16-LENB(INDIRECT(ADDRESS(9,81)))</f>
        <v>0</v>
      </c>
      <c r="CE9" s="7" t="s">
        <v>15</v>
      </c>
      <c r="CF9" s="7" t="n">
        <f t="normal" ca="1">16-LENB(INDIRECT(ADDRESS(9,83)))</f>
        <v>0</v>
      </c>
      <c r="CG9" s="7" t="s">
        <v>15</v>
      </c>
      <c r="CH9" s="7" t="n">
        <f t="normal" ca="1">16-LENB(INDIRECT(ADDRESS(9,85)))</f>
        <v>0</v>
      </c>
      <c r="CI9" s="7" t="s">
        <v>15</v>
      </c>
      <c r="CJ9" s="7" t="n">
        <f t="normal" ca="1">16-LENB(INDIRECT(ADDRESS(9,87)))</f>
        <v>0</v>
      </c>
      <c r="CK9" s="7" t="s">
        <v>15</v>
      </c>
      <c r="CL9" s="7" t="n">
        <f t="normal" ca="1">16-LENB(INDIRECT(ADDRESS(9,89)))</f>
        <v>0</v>
      </c>
      <c r="CM9" s="7" t="s">
        <v>15</v>
      </c>
      <c r="CN9" s="7" t="n">
        <f t="normal" ca="1">16-LENB(INDIRECT(ADDRESS(9,91)))</f>
        <v>0</v>
      </c>
      <c r="CO9" s="7" t="s">
        <v>15</v>
      </c>
      <c r="CP9" s="7" t="n">
        <f t="normal" ca="1">16-LENB(INDIRECT(ADDRESS(9,93)))</f>
        <v>0</v>
      </c>
      <c r="CQ9" s="7" t="n">
        <v>100</v>
      </c>
      <c r="CR9" s="7" t="n">
        <v>80</v>
      </c>
      <c r="CS9" s="7" t="n">
        <v>50</v>
      </c>
      <c r="CT9" s="7" t="n">
        <v>30</v>
      </c>
      <c r="CU9" s="7" t="n">
        <v>20</v>
      </c>
      <c r="CV9" s="7" t="n">
        <v>10</v>
      </c>
      <c r="CW9" s="7" t="n">
        <v>5</v>
      </c>
      <c r="CX9" s="7" t="n">
        <v>5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3</v>
      </c>
      <c r="DH9" s="7" t="s">
        <v>16</v>
      </c>
      <c r="DI9" s="7" t="n">
        <f t="normal" ca="1">16-LENB(INDIRECT(ADDRESS(9,112)))</f>
        <v>0</v>
      </c>
      <c r="DJ9" s="7" t="s">
        <v>16</v>
      </c>
      <c r="DK9" s="7" t="n">
        <f t="normal" ca="1">16-LENB(INDIRECT(ADDRESS(9,114)))</f>
        <v>0</v>
      </c>
      <c r="DL9" s="7" t="s">
        <v>11</v>
      </c>
      <c r="DM9" s="7" t="n">
        <f t="normal" ca="1">16-LENB(INDIRECT(ADDRESS(9,116)))</f>
        <v>0</v>
      </c>
      <c r="DN9" s="7" t="s">
        <v>15</v>
      </c>
      <c r="DO9" s="7" t="n">
        <f t="normal" ca="1">16-LENB(INDIRECT(ADDRESS(9,118)))</f>
        <v>0</v>
      </c>
      <c r="DP9" s="7" t="s">
        <v>11</v>
      </c>
      <c r="DQ9" s="7" t="n">
        <f t="normal" ca="1">16-LENB(INDIRECT(ADDRESS(9,120)))</f>
        <v>0</v>
      </c>
      <c r="DR9" s="7" t="s">
        <v>15</v>
      </c>
      <c r="DS9" s="7" t="n">
        <f t="normal" ca="1">16-LENB(INDIRECT(ADDRESS(9,122)))</f>
        <v>0</v>
      </c>
      <c r="DT9" s="7" t="s">
        <v>11</v>
      </c>
      <c r="DU9" s="7" t="n">
        <f t="normal" ca="1">16-LENB(INDIRECT(ADDRESS(9,124)))</f>
        <v>0</v>
      </c>
      <c r="DV9" s="7" t="s">
        <v>15</v>
      </c>
      <c r="DW9" s="7" t="n">
        <f t="normal" ca="1">16-LENB(INDIRECT(ADDRESS(9,126)))</f>
        <v>0</v>
      </c>
      <c r="DX9" s="7" t="n">
        <v>100</v>
      </c>
      <c r="DY9" s="7" t="n">
        <v>50</v>
      </c>
      <c r="DZ9" s="7" t="n">
        <v>50</v>
      </c>
      <c r="EA9" s="7" t="n">
        <v>30</v>
      </c>
      <c r="EB9" s="7" t="n">
        <v>20</v>
      </c>
      <c r="EC9" s="7" t="n">
        <v>10</v>
      </c>
      <c r="ED9" s="7" t="n">
        <v>5</v>
      </c>
      <c r="EE9" s="7" t="n">
        <v>5</v>
      </c>
      <c r="EF9" s="7" t="n">
        <v>0</v>
      </c>
      <c r="EG9" s="7" t="n">
        <v>0</v>
      </c>
      <c r="EH9" s="7" t="n">
        <v>0</v>
      </c>
      <c r="EI9" s="7" t="n">
        <v>0</v>
      </c>
      <c r="EJ9" s="7" t="n">
        <v>0</v>
      </c>
      <c r="EK9" s="7" t="n">
        <v>0</v>
      </c>
      <c r="EL9" s="7" t="n">
        <v>0</v>
      </c>
      <c r="EM9" s="7" t="n">
        <v>0</v>
      </c>
      <c r="EN9" s="7" t="n">
        <v>4</v>
      </c>
      <c r="EO9" s="7" t="s">
        <v>17</v>
      </c>
      <c r="EP9" s="7" t="n">
        <f t="normal" ca="1">16-LENB(INDIRECT(ADDRESS(9,145)))</f>
        <v>0</v>
      </c>
      <c r="EQ9" s="7" t="s">
        <v>17</v>
      </c>
      <c r="ER9" s="7" t="n">
        <f t="normal" ca="1">16-LENB(INDIRECT(ADDRESS(9,147)))</f>
        <v>0</v>
      </c>
      <c r="ES9" s="7" t="s">
        <v>15</v>
      </c>
      <c r="ET9" s="7" t="n">
        <f t="normal" ca="1">16-LENB(INDIRECT(ADDRESS(9,149)))</f>
        <v>0</v>
      </c>
      <c r="EU9" s="7" t="s">
        <v>11</v>
      </c>
      <c r="EV9" s="7" t="n">
        <f t="normal" ca="1">16-LENB(INDIRECT(ADDRESS(9,151)))</f>
        <v>0</v>
      </c>
      <c r="EW9" s="7" t="s">
        <v>15</v>
      </c>
      <c r="EX9" s="7" t="n">
        <f t="normal" ca="1">16-LENB(INDIRECT(ADDRESS(9,153)))</f>
        <v>0</v>
      </c>
      <c r="EY9" s="7" t="s">
        <v>11</v>
      </c>
      <c r="EZ9" s="7" t="n">
        <f t="normal" ca="1">16-LENB(INDIRECT(ADDRESS(9,155)))</f>
        <v>0</v>
      </c>
      <c r="FA9" s="7" t="s">
        <v>15</v>
      </c>
      <c r="FB9" s="7" t="n">
        <f t="normal" ca="1">16-LENB(INDIRECT(ADDRESS(9,157)))</f>
        <v>0</v>
      </c>
      <c r="FC9" s="7" t="s">
        <v>11</v>
      </c>
      <c r="FD9" s="7" t="n">
        <f t="normal" ca="1">16-LENB(INDIRECT(ADDRESS(9,159)))</f>
        <v>0</v>
      </c>
      <c r="FE9" s="7" t="n">
        <v>100</v>
      </c>
      <c r="FF9" s="7" t="n">
        <v>50</v>
      </c>
      <c r="FG9" s="7" t="n">
        <v>50</v>
      </c>
      <c r="FH9" s="7" t="n">
        <v>30</v>
      </c>
      <c r="FI9" s="7" t="n">
        <v>20</v>
      </c>
      <c r="FJ9" s="7" t="n">
        <v>10</v>
      </c>
      <c r="FK9" s="7" t="n">
        <v>5</v>
      </c>
      <c r="FL9" s="7" t="n">
        <v>5</v>
      </c>
      <c r="FM9" s="7" t="n">
        <v>0</v>
      </c>
      <c r="FN9" s="7" t="n">
        <v>0</v>
      </c>
      <c r="FO9" s="7" t="n">
        <v>0</v>
      </c>
      <c r="FP9" s="7" t="n">
        <v>0</v>
      </c>
      <c r="FQ9" s="7" t="n">
        <v>0</v>
      </c>
      <c r="FR9" s="7" t="n">
        <v>0</v>
      </c>
      <c r="FS9" s="7" t="n">
        <v>0</v>
      </c>
      <c r="FT9" s="7" t="n">
        <v>0</v>
      </c>
      <c r="FU9" s="7" t="n">
        <v>255</v>
      </c>
      <c r="FV9" s="7" t="n">
        <v>255</v>
      </c>
      <c r="FW9" s="7" t="n">
        <v>255</v>
      </c>
      <c r="FX9" s="7" t="n">
        <v>255</v>
      </c>
      <c r="FY9" s="7" t="n">
        <v>0</v>
      </c>
      <c r="FZ9" s="7" t="n">
        <v>0</v>
      </c>
      <c r="GA9" s="7" t="n">
        <v>0</v>
      </c>
      <c r="GB9" s="7" t="n">
        <v>0</v>
      </c>
      <c r="GC9" s="7" t="n">
        <v>0</v>
      </c>
      <c r="GD9" s="7" t="n">
        <v>0</v>
      </c>
      <c r="GE9" s="7" t="n">
        <v>0</v>
      </c>
      <c r="GF9" s="7" t="n">
        <v>0</v>
      </c>
      <c r="GG9" s="7" t="n">
        <v>0</v>
      </c>
      <c r="GH9" s="7" t="n">
        <v>0</v>
      </c>
      <c r="GI9" s="7" t="n">
        <v>0</v>
      </c>
      <c r="GJ9" s="7" t="n">
        <v>0</v>
      </c>
      <c r="GK9" s="7" t="n">
        <v>0</v>
      </c>
      <c r="GL9" s="7" t="n">
        <v>0</v>
      </c>
      <c r="GM9" s="7" t="n">
        <v>0</v>
      </c>
      <c r="GN9" s="7" t="n">
        <v>0</v>
      </c>
      <c r="GO9" s="7" t="n">
        <v>0</v>
      </c>
      <c r="GP9" s="7" t="n">
        <v>0</v>
      </c>
      <c r="GQ9" s="7" t="n">
        <v>0</v>
      </c>
      <c r="GR9" s="7" t="n">
        <v>0</v>
      </c>
      <c r="GS9" s="7" t="n">
        <v>0</v>
      </c>
      <c r="GT9" s="7" t="n">
        <v>0</v>
      </c>
      <c r="GU9" s="7" t="n">
        <v>0</v>
      </c>
      <c r="GV9" s="7" t="n">
        <v>0</v>
      </c>
    </row>
    <row r="10">
      <c r="A10" t="s">
        <v>4</v>
      </c>
      <c r="B10" s="4" t="s">
        <v>5</v>
      </c>
    </row>
    <row r="11">
      <c r="A11" t="n">
        <v>1388</v>
      </c>
      <c r="B11" s="5" t="n">
        <v>1</v>
      </c>
    </row>
    <row r="12" s="3" customFormat="1" customHeight="0">
      <c r="A12" s="3" t="s">
        <v>2</v>
      </c>
      <c r="B12" s="3" t="s">
        <v>3</v>
      </c>
    </row>
    <row r="13">
      <c r="A13" t="s">
        <v>4</v>
      </c>
      <c r="B13" s="4" t="s">
        <v>5</v>
      </c>
      <c r="C13" s="4" t="s">
        <v>6</v>
      </c>
      <c r="D13" s="4" t="s">
        <v>8</v>
      </c>
      <c r="E13" s="4" t="s">
        <v>9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9</v>
      </c>
      <c r="M13" s="4" t="s">
        <v>6</v>
      </c>
      <c r="N13" s="4" t="s">
        <v>8</v>
      </c>
      <c r="O13" s="4" t="s">
        <v>6</v>
      </c>
      <c r="P13" s="4" t="s">
        <v>8</v>
      </c>
      <c r="Q13" s="4" t="s">
        <v>6</v>
      </c>
      <c r="R13" s="4" t="s">
        <v>8</v>
      </c>
      <c r="S13" s="4" t="s">
        <v>6</v>
      </c>
      <c r="T13" s="4" t="s">
        <v>8</v>
      </c>
      <c r="U13" s="4" t="s">
        <v>6</v>
      </c>
      <c r="V13" s="4" t="s">
        <v>8</v>
      </c>
      <c r="W13" s="4" t="s">
        <v>6</v>
      </c>
      <c r="X13" s="4" t="s">
        <v>8</v>
      </c>
      <c r="Y13" s="4" t="s">
        <v>6</v>
      </c>
      <c r="Z13" s="4" t="s">
        <v>8</v>
      </c>
      <c r="AA13" s="4" t="s">
        <v>6</v>
      </c>
      <c r="AB13" s="4" t="s">
        <v>8</v>
      </c>
      <c r="AC13" s="4" t="s">
        <v>12</v>
      </c>
      <c r="AD13" s="4" t="s">
        <v>12</v>
      </c>
      <c r="AE13" s="4" t="s">
        <v>12</v>
      </c>
      <c r="AF13" s="4" t="s">
        <v>12</v>
      </c>
      <c r="AG13" s="4" t="s">
        <v>12</v>
      </c>
      <c r="AH13" s="4" t="s">
        <v>12</v>
      </c>
      <c r="AI13" s="4" t="s">
        <v>12</v>
      </c>
      <c r="AJ13" s="4" t="s">
        <v>12</v>
      </c>
      <c r="AK13" s="4" t="s">
        <v>13</v>
      </c>
      <c r="AL13" s="4" t="s">
        <v>13</v>
      </c>
      <c r="AM13" s="4" t="s">
        <v>13</v>
      </c>
      <c r="AN13" s="4" t="s">
        <v>13</v>
      </c>
      <c r="AO13" s="4" t="s">
        <v>13</v>
      </c>
      <c r="AP13" s="4" t="s">
        <v>13</v>
      </c>
      <c r="AQ13" s="4" t="s">
        <v>13</v>
      </c>
      <c r="AR13" s="4" t="s">
        <v>13</v>
      </c>
      <c r="AS13" s="4" t="s">
        <v>13</v>
      </c>
      <c r="AT13" s="4" t="s">
        <v>13</v>
      </c>
      <c r="AU13" s="4" t="s">
        <v>13</v>
      </c>
      <c r="AV13" s="4" t="s">
        <v>13</v>
      </c>
      <c r="AW13" s="4" t="s">
        <v>13</v>
      </c>
      <c r="AX13" s="4" t="s">
        <v>13</v>
      </c>
      <c r="AY13" s="4" t="s">
        <v>13</v>
      </c>
      <c r="AZ13" s="4" t="s">
        <v>13</v>
      </c>
      <c r="BA13" s="4" t="s">
        <v>13</v>
      </c>
      <c r="BB13" s="4" t="s">
        <v>13</v>
      </c>
      <c r="BC13" s="4" t="s">
        <v>13</v>
      </c>
      <c r="BD13" s="4" t="s">
        <v>13</v>
      </c>
      <c r="BE13" s="4" t="s">
        <v>13</v>
      </c>
      <c r="BF13" s="4" t="s">
        <v>13</v>
      </c>
      <c r="BG13" s="4" t="s">
        <v>13</v>
      </c>
      <c r="BH13" s="4" t="s">
        <v>13</v>
      </c>
      <c r="BI13" s="4" t="s">
        <v>13</v>
      </c>
      <c r="BJ13" s="4" t="s">
        <v>13</v>
      </c>
      <c r="BK13" s="4" t="s">
        <v>13</v>
      </c>
      <c r="BL13" s="4" t="s">
        <v>13</v>
      </c>
      <c r="BM13" s="4" t="s">
        <v>13</v>
      </c>
      <c r="BN13" s="4" t="s">
        <v>13</v>
      </c>
      <c r="BO13" s="4" t="s">
        <v>13</v>
      </c>
      <c r="BP13" s="4" t="s">
        <v>13</v>
      </c>
      <c r="BQ13" s="4" t="s">
        <v>13</v>
      </c>
      <c r="BR13" s="4" t="s">
        <v>13</v>
      </c>
      <c r="BS13" s="4" t="s">
        <v>13</v>
      </c>
      <c r="BT13" s="4" t="s">
        <v>13</v>
      </c>
    </row>
    <row r="14">
      <c r="A14" t="n">
        <v>1392</v>
      </c>
      <c r="B14" s="6" t="n">
        <v>256</v>
      </c>
      <c r="C14" s="7" t="s">
        <v>7</v>
      </c>
      <c r="D14" s="7" t="n">
        <f t="normal" ca="1">16-LENB(INDIRECT(ADDRESS(14,3)))</f>
        <v>0</v>
      </c>
      <c r="E14" s="7" t="n">
        <v>80</v>
      </c>
      <c r="F14" s="7" t="n">
        <v>421</v>
      </c>
      <c r="G14" s="7" t="n">
        <v>423</v>
      </c>
      <c r="H14" s="7" t="n">
        <v>0</v>
      </c>
      <c r="I14" s="7" t="n">
        <v>0</v>
      </c>
      <c r="J14" s="7" t="n">
        <v>1</v>
      </c>
      <c r="K14" s="7" t="n">
        <v>0</v>
      </c>
      <c r="L14" s="7" t="n">
        <v>0</v>
      </c>
      <c r="M14" s="7" t="s">
        <v>16</v>
      </c>
      <c r="N14" s="7" t="n">
        <f t="normal" ca="1">16-LENB(INDIRECT(ADDRESS(14,13)))</f>
        <v>0</v>
      </c>
      <c r="O14" s="7" t="s">
        <v>11</v>
      </c>
      <c r="P14" s="7" t="n">
        <f t="normal" ca="1">16-LENB(INDIRECT(ADDRESS(14,15)))</f>
        <v>0</v>
      </c>
      <c r="Q14" s="7" t="s">
        <v>16</v>
      </c>
      <c r="R14" s="7" t="n">
        <f t="normal" ca="1">16-LENB(INDIRECT(ADDRESS(14,17)))</f>
        <v>0</v>
      </c>
      <c r="S14" s="7" t="s">
        <v>11</v>
      </c>
      <c r="T14" s="7" t="n">
        <f t="normal" ca="1">16-LENB(INDIRECT(ADDRESS(14,19)))</f>
        <v>0</v>
      </c>
      <c r="U14" s="7" t="s">
        <v>16</v>
      </c>
      <c r="V14" s="7" t="n">
        <f t="normal" ca="1">16-LENB(INDIRECT(ADDRESS(14,21)))</f>
        <v>0</v>
      </c>
      <c r="W14" s="7" t="s">
        <v>11</v>
      </c>
      <c r="X14" s="7" t="n">
        <f t="normal" ca="1">16-LENB(INDIRECT(ADDRESS(14,23)))</f>
        <v>0</v>
      </c>
      <c r="Y14" s="7" t="s">
        <v>16</v>
      </c>
      <c r="Z14" s="7" t="n">
        <f t="normal" ca="1">16-LENB(INDIRECT(ADDRESS(14,25)))</f>
        <v>0</v>
      </c>
      <c r="AA14" s="7" t="s">
        <v>11</v>
      </c>
      <c r="AB14" s="7" t="n">
        <f t="normal" ca="1">16-LENB(INDIRECT(ADDRESS(14,27)))</f>
        <v>0</v>
      </c>
      <c r="AC14" s="7" t="n">
        <v>100</v>
      </c>
      <c r="AD14" s="7" t="n">
        <v>100</v>
      </c>
      <c r="AE14" s="7" t="n">
        <v>100</v>
      </c>
      <c r="AF14" s="7" t="n">
        <v>100</v>
      </c>
      <c r="AG14" s="7" t="n">
        <v>100</v>
      </c>
      <c r="AH14" s="7" t="n">
        <v>100</v>
      </c>
      <c r="AI14" s="7" t="n">
        <v>100</v>
      </c>
      <c r="AJ14" s="7" t="n">
        <v>100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255</v>
      </c>
      <c r="AT14" s="7" t="n">
        <v>255</v>
      </c>
      <c r="AU14" s="7" t="n">
        <v>255</v>
      </c>
      <c r="AV14" s="7" t="n">
        <v>255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</row>
    <row r="15">
      <c r="A15" t="s">
        <v>4</v>
      </c>
      <c r="B15" s="4" t="s">
        <v>5</v>
      </c>
    </row>
    <row r="16">
      <c r="A16" t="n">
        <v>1600</v>
      </c>
      <c r="B16" s="5" t="n">
        <v>1</v>
      </c>
    </row>
    <row r="17" spans="1:204" s="3" customFormat="1" customHeight="0">
      <c r="A17" s="3" t="s">
        <v>2</v>
      </c>
      <c r="B17" s="3" t="s">
        <v>3</v>
      </c>
    </row>
    <row r="18" spans="1:204">
      <c r="A18" t="s">
        <v>4</v>
      </c>
      <c r="B18" s="4" t="s">
        <v>5</v>
      </c>
      <c r="C18" s="4" t="s">
        <v>6</v>
      </c>
      <c r="D18" s="4" t="s">
        <v>8</v>
      </c>
      <c r="E18" s="4" t="s">
        <v>9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9</v>
      </c>
      <c r="M18" s="4" t="s">
        <v>6</v>
      </c>
      <c r="N18" s="4" t="s">
        <v>8</v>
      </c>
      <c r="O18" s="4" t="s">
        <v>6</v>
      </c>
      <c r="P18" s="4" t="s">
        <v>8</v>
      </c>
      <c r="Q18" s="4" t="s">
        <v>6</v>
      </c>
      <c r="R18" s="4" t="s">
        <v>8</v>
      </c>
      <c r="S18" s="4" t="s">
        <v>6</v>
      </c>
      <c r="T18" s="4" t="s">
        <v>8</v>
      </c>
      <c r="U18" s="4" t="s">
        <v>6</v>
      </c>
      <c r="V18" s="4" t="s">
        <v>8</v>
      </c>
      <c r="W18" s="4" t="s">
        <v>6</v>
      </c>
      <c r="X18" s="4" t="s">
        <v>8</v>
      </c>
      <c r="Y18" s="4" t="s">
        <v>6</v>
      </c>
      <c r="Z18" s="4" t="s">
        <v>8</v>
      </c>
      <c r="AA18" s="4" t="s">
        <v>6</v>
      </c>
      <c r="AB18" s="4" t="s">
        <v>8</v>
      </c>
      <c r="AC18" s="4" t="s">
        <v>12</v>
      </c>
      <c r="AD18" s="4" t="s">
        <v>12</v>
      </c>
      <c r="AE18" s="4" t="s">
        <v>12</v>
      </c>
      <c r="AF18" s="4" t="s">
        <v>12</v>
      </c>
      <c r="AG18" s="4" t="s">
        <v>12</v>
      </c>
      <c r="AH18" s="4" t="s">
        <v>12</v>
      </c>
      <c r="AI18" s="4" t="s">
        <v>12</v>
      </c>
      <c r="AJ18" s="4" t="s">
        <v>12</v>
      </c>
      <c r="AK18" s="4" t="s">
        <v>13</v>
      </c>
      <c r="AL18" s="4" t="s">
        <v>13</v>
      </c>
      <c r="AM18" s="4" t="s">
        <v>13</v>
      </c>
      <c r="AN18" s="4" t="s">
        <v>13</v>
      </c>
      <c r="AO18" s="4" t="s">
        <v>13</v>
      </c>
      <c r="AP18" s="4" t="s">
        <v>13</v>
      </c>
      <c r="AQ18" s="4" t="s">
        <v>13</v>
      </c>
      <c r="AR18" s="4" t="s">
        <v>13</v>
      </c>
      <c r="AS18" s="4" t="s">
        <v>13</v>
      </c>
      <c r="AT18" s="4" t="s">
        <v>13</v>
      </c>
      <c r="AU18" s="4" t="s">
        <v>13</v>
      </c>
      <c r="AV18" s="4" t="s">
        <v>13</v>
      </c>
      <c r="AW18" s="4" t="s">
        <v>13</v>
      </c>
      <c r="AX18" s="4" t="s">
        <v>13</v>
      </c>
      <c r="AY18" s="4" t="s">
        <v>13</v>
      </c>
      <c r="AZ18" s="4" t="s">
        <v>13</v>
      </c>
      <c r="BA18" s="4" t="s">
        <v>13</v>
      </c>
      <c r="BB18" s="4" t="s">
        <v>13</v>
      </c>
      <c r="BC18" s="4" t="s">
        <v>13</v>
      </c>
      <c r="BD18" s="4" t="s">
        <v>13</v>
      </c>
      <c r="BE18" s="4" t="s">
        <v>13</v>
      </c>
      <c r="BF18" s="4" t="s">
        <v>13</v>
      </c>
      <c r="BG18" s="4" t="s">
        <v>13</v>
      </c>
      <c r="BH18" s="4" t="s">
        <v>13</v>
      </c>
      <c r="BI18" s="4" t="s">
        <v>13</v>
      </c>
      <c r="BJ18" s="4" t="s">
        <v>13</v>
      </c>
      <c r="BK18" s="4" t="s">
        <v>13</v>
      </c>
      <c r="BL18" s="4" t="s">
        <v>13</v>
      </c>
      <c r="BM18" s="4" t="s">
        <v>13</v>
      </c>
      <c r="BN18" s="4" t="s">
        <v>13</v>
      </c>
      <c r="BO18" s="4" t="s">
        <v>13</v>
      </c>
      <c r="BP18" s="4" t="s">
        <v>13</v>
      </c>
      <c r="BQ18" s="4" t="s">
        <v>13</v>
      </c>
      <c r="BR18" s="4" t="s">
        <v>13</v>
      </c>
      <c r="BS18" s="4" t="s">
        <v>13</v>
      </c>
      <c r="BT18" s="4" t="s">
        <v>13</v>
      </c>
    </row>
    <row r="19" spans="1:204">
      <c r="A19" t="n">
        <v>1604</v>
      </c>
      <c r="B19" s="6" t="n">
        <v>256</v>
      </c>
      <c r="C19" s="7" t="s">
        <v>7</v>
      </c>
      <c r="D19" s="7" t="n">
        <f t="normal" ca="1">16-LENB(INDIRECT(ADDRESS(19,3)))</f>
        <v>0</v>
      </c>
      <c r="E19" s="7" t="n">
        <v>85</v>
      </c>
      <c r="F19" s="7" t="n">
        <v>443</v>
      </c>
      <c r="G19" s="7" t="n">
        <v>423</v>
      </c>
      <c r="H19" s="7" t="n">
        <v>0</v>
      </c>
      <c r="I19" s="7" t="n">
        <v>0</v>
      </c>
      <c r="J19" s="7" t="n">
        <v>1</v>
      </c>
      <c r="K19" s="7" t="n">
        <v>0</v>
      </c>
      <c r="L19" s="7" t="n">
        <v>0</v>
      </c>
      <c r="M19" s="7" t="s">
        <v>18</v>
      </c>
      <c r="N19" s="7" t="n">
        <f t="normal" ca="1">16-LENB(INDIRECT(ADDRESS(19,13)))</f>
        <v>0</v>
      </c>
      <c r="O19" s="7" t="s">
        <v>14</v>
      </c>
      <c r="P19" s="7" t="n">
        <f t="normal" ca="1">16-LENB(INDIRECT(ADDRESS(19,15)))</f>
        <v>0</v>
      </c>
      <c r="Q19" s="7" t="s">
        <v>14</v>
      </c>
      <c r="R19" s="7" t="n">
        <f t="normal" ca="1">16-LENB(INDIRECT(ADDRESS(19,17)))</f>
        <v>0</v>
      </c>
      <c r="S19" s="7" t="s">
        <v>14</v>
      </c>
      <c r="T19" s="7" t="n">
        <f t="normal" ca="1">16-LENB(INDIRECT(ADDRESS(19,19)))</f>
        <v>0</v>
      </c>
      <c r="U19" s="7" t="s">
        <v>14</v>
      </c>
      <c r="V19" s="7" t="n">
        <f t="normal" ca="1">16-LENB(INDIRECT(ADDRESS(19,21)))</f>
        <v>0</v>
      </c>
      <c r="W19" s="7" t="s">
        <v>14</v>
      </c>
      <c r="X19" s="7" t="n">
        <f t="normal" ca="1">16-LENB(INDIRECT(ADDRESS(19,23)))</f>
        <v>0</v>
      </c>
      <c r="Y19" s="7" t="s">
        <v>19</v>
      </c>
      <c r="Z19" s="7" t="n">
        <f t="normal" ca="1">16-LENB(INDIRECT(ADDRESS(19,25)))</f>
        <v>0</v>
      </c>
      <c r="AA19" s="7" t="s">
        <v>19</v>
      </c>
      <c r="AB19" s="7" t="n">
        <f t="normal" ca="1">16-LENB(INDIRECT(ADDRESS(19,27)))</f>
        <v>0</v>
      </c>
      <c r="AC19" s="7" t="n">
        <v>100</v>
      </c>
      <c r="AD19" s="7" t="n">
        <v>100</v>
      </c>
      <c r="AE19" s="7" t="n">
        <v>100</v>
      </c>
      <c r="AF19" s="7" t="n">
        <v>100</v>
      </c>
      <c r="AG19" s="7" t="n">
        <v>100</v>
      </c>
      <c r="AH19" s="7" t="n">
        <v>100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255</v>
      </c>
      <c r="AT19" s="7" t="n">
        <v>255</v>
      </c>
      <c r="AU19" s="7" t="n">
        <v>255</v>
      </c>
      <c r="AV19" s="7" t="n">
        <v>255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</row>
    <row r="20" spans="1:204">
      <c r="A20" t="s">
        <v>4</v>
      </c>
      <c r="B20" s="4" t="s">
        <v>5</v>
      </c>
    </row>
    <row r="21" spans="1:204">
      <c r="A21" t="n">
        <v>1812</v>
      </c>
      <c r="B21" s="5" t="n">
        <v>1</v>
      </c>
    </row>
    <row r="22" spans="1:204" s="3" customFormat="1" customHeight="0">
      <c r="A22" s="3" t="s">
        <v>2</v>
      </c>
      <c r="B22" s="3" t="s">
        <v>3</v>
      </c>
    </row>
    <row r="23" spans="1:204">
      <c r="A23" t="s">
        <v>4</v>
      </c>
      <c r="B23" s="4" t="s">
        <v>5</v>
      </c>
      <c r="C23" s="4" t="s">
        <v>6</v>
      </c>
      <c r="D23" s="4" t="s">
        <v>8</v>
      </c>
      <c r="E23" s="4" t="s">
        <v>9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9</v>
      </c>
      <c r="M23" s="4" t="s">
        <v>6</v>
      </c>
      <c r="N23" s="4" t="s">
        <v>8</v>
      </c>
      <c r="O23" s="4" t="s">
        <v>6</v>
      </c>
      <c r="P23" s="4" t="s">
        <v>8</v>
      </c>
      <c r="Q23" s="4" t="s">
        <v>6</v>
      </c>
      <c r="R23" s="4" t="s">
        <v>8</v>
      </c>
      <c r="S23" s="4" t="s">
        <v>6</v>
      </c>
      <c r="T23" s="4" t="s">
        <v>8</v>
      </c>
      <c r="U23" s="4" t="s">
        <v>6</v>
      </c>
      <c r="V23" s="4" t="s">
        <v>8</v>
      </c>
      <c r="W23" s="4" t="s">
        <v>6</v>
      </c>
      <c r="X23" s="4" t="s">
        <v>8</v>
      </c>
      <c r="Y23" s="4" t="s">
        <v>6</v>
      </c>
      <c r="Z23" s="4" t="s">
        <v>8</v>
      </c>
      <c r="AA23" s="4" t="s">
        <v>6</v>
      </c>
      <c r="AB23" s="4" t="s">
        <v>8</v>
      </c>
      <c r="AC23" s="4" t="s">
        <v>12</v>
      </c>
      <c r="AD23" s="4" t="s">
        <v>12</v>
      </c>
      <c r="AE23" s="4" t="s">
        <v>12</v>
      </c>
      <c r="AF23" s="4" t="s">
        <v>12</v>
      </c>
      <c r="AG23" s="4" t="s">
        <v>12</v>
      </c>
      <c r="AH23" s="4" t="s">
        <v>12</v>
      </c>
      <c r="AI23" s="4" t="s">
        <v>12</v>
      </c>
      <c r="AJ23" s="4" t="s">
        <v>12</v>
      </c>
      <c r="AK23" s="4" t="s">
        <v>13</v>
      </c>
      <c r="AL23" s="4" t="s">
        <v>13</v>
      </c>
      <c r="AM23" s="4" t="s">
        <v>13</v>
      </c>
      <c r="AN23" s="4" t="s">
        <v>13</v>
      </c>
      <c r="AO23" s="4" t="s">
        <v>13</v>
      </c>
      <c r="AP23" s="4" t="s">
        <v>13</v>
      </c>
      <c r="AQ23" s="4" t="s">
        <v>13</v>
      </c>
      <c r="AR23" s="4" t="s">
        <v>13</v>
      </c>
      <c r="AS23" s="4" t="s">
        <v>13</v>
      </c>
      <c r="AT23" s="4" t="s">
        <v>13</v>
      </c>
      <c r="AU23" s="4" t="s">
        <v>13</v>
      </c>
      <c r="AV23" s="4" t="s">
        <v>13</v>
      </c>
      <c r="AW23" s="4" t="s">
        <v>13</v>
      </c>
      <c r="AX23" s="4" t="s">
        <v>13</v>
      </c>
      <c r="AY23" s="4" t="s">
        <v>13</v>
      </c>
      <c r="AZ23" s="4" t="s">
        <v>13</v>
      </c>
      <c r="BA23" s="4" t="s">
        <v>13</v>
      </c>
      <c r="BB23" s="4" t="s">
        <v>13</v>
      </c>
      <c r="BC23" s="4" t="s">
        <v>13</v>
      </c>
      <c r="BD23" s="4" t="s">
        <v>13</v>
      </c>
      <c r="BE23" s="4" t="s">
        <v>13</v>
      </c>
      <c r="BF23" s="4" t="s">
        <v>13</v>
      </c>
      <c r="BG23" s="4" t="s">
        <v>13</v>
      </c>
      <c r="BH23" s="4" t="s">
        <v>13</v>
      </c>
      <c r="BI23" s="4" t="s">
        <v>13</v>
      </c>
      <c r="BJ23" s="4" t="s">
        <v>13</v>
      </c>
      <c r="BK23" s="4" t="s">
        <v>13</v>
      </c>
      <c r="BL23" s="4" t="s">
        <v>13</v>
      </c>
      <c r="BM23" s="4" t="s">
        <v>13</v>
      </c>
      <c r="BN23" s="4" t="s">
        <v>13</v>
      </c>
      <c r="BO23" s="4" t="s">
        <v>13</v>
      </c>
      <c r="BP23" s="4" t="s">
        <v>13</v>
      </c>
      <c r="BQ23" s="4" t="s">
        <v>13</v>
      </c>
      <c r="BR23" s="4" t="s">
        <v>13</v>
      </c>
      <c r="BS23" s="4" t="s">
        <v>13</v>
      </c>
      <c r="BT23" s="4" t="s">
        <v>13</v>
      </c>
    </row>
    <row r="24" spans="1:204">
      <c r="A24" t="n">
        <v>1816</v>
      </c>
      <c r="B24" s="6" t="n">
        <v>256</v>
      </c>
      <c r="C24" s="7" t="s">
        <v>7</v>
      </c>
      <c r="D24" s="7" t="n">
        <f t="normal" ca="1">16-LENB(INDIRECT(ADDRESS(24,3)))</f>
        <v>0</v>
      </c>
      <c r="E24" s="7" t="n">
        <v>86</v>
      </c>
      <c r="F24" s="7" t="n">
        <v>443</v>
      </c>
      <c r="G24" s="7" t="n">
        <v>423</v>
      </c>
      <c r="H24" s="7" t="n">
        <v>0</v>
      </c>
      <c r="I24" s="7" t="n">
        <v>0</v>
      </c>
      <c r="J24" s="7" t="n">
        <v>1</v>
      </c>
      <c r="K24" s="7" t="n">
        <v>0</v>
      </c>
      <c r="L24" s="7" t="n">
        <v>0</v>
      </c>
      <c r="M24" s="7" t="s">
        <v>20</v>
      </c>
      <c r="N24" s="7" t="n">
        <f t="normal" ca="1">16-LENB(INDIRECT(ADDRESS(24,13)))</f>
        <v>0</v>
      </c>
      <c r="O24" s="7" t="s">
        <v>16</v>
      </c>
      <c r="P24" s="7" t="n">
        <f t="normal" ca="1">16-LENB(INDIRECT(ADDRESS(24,15)))</f>
        <v>0</v>
      </c>
      <c r="Q24" s="7" t="s">
        <v>16</v>
      </c>
      <c r="R24" s="7" t="n">
        <f t="normal" ca="1">16-LENB(INDIRECT(ADDRESS(24,17)))</f>
        <v>0</v>
      </c>
      <c r="S24" s="7" t="s">
        <v>19</v>
      </c>
      <c r="T24" s="7" t="n">
        <f t="normal" ca="1">16-LENB(INDIRECT(ADDRESS(24,19)))</f>
        <v>0</v>
      </c>
      <c r="U24" s="7" t="s">
        <v>19</v>
      </c>
      <c r="V24" s="7" t="n">
        <f t="normal" ca="1">16-LENB(INDIRECT(ADDRESS(24,21)))</f>
        <v>0</v>
      </c>
      <c r="W24" s="7" t="s">
        <v>19</v>
      </c>
      <c r="X24" s="7" t="n">
        <f t="normal" ca="1">16-LENB(INDIRECT(ADDRESS(24,23)))</f>
        <v>0</v>
      </c>
      <c r="Y24" s="7" t="s">
        <v>19</v>
      </c>
      <c r="Z24" s="7" t="n">
        <f t="normal" ca="1">16-LENB(INDIRECT(ADDRESS(24,25)))</f>
        <v>0</v>
      </c>
      <c r="AA24" s="7" t="s">
        <v>19</v>
      </c>
      <c r="AB24" s="7" t="n">
        <f t="normal" ca="1">16-LENB(INDIRECT(ADDRESS(24,27)))</f>
        <v>0</v>
      </c>
      <c r="AC24" s="7" t="n">
        <v>100</v>
      </c>
      <c r="AD24" s="7" t="n">
        <v>100</v>
      </c>
      <c r="AE24" s="7" t="n">
        <v>100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255</v>
      </c>
      <c r="AT24" s="7" t="n">
        <v>255</v>
      </c>
      <c r="AU24" s="7" t="n">
        <v>255</v>
      </c>
      <c r="AV24" s="7" t="n">
        <v>255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</row>
    <row r="25" spans="1:204">
      <c r="A25" t="s">
        <v>4</v>
      </c>
      <c r="B25" s="4" t="s">
        <v>5</v>
      </c>
    </row>
    <row r="26" spans="1:204">
      <c r="A26" t="n">
        <v>2024</v>
      </c>
      <c r="B26" s="5" t="n">
        <v>1</v>
      </c>
    </row>
    <row r="27" spans="1:204" s="3" customFormat="1" customHeight="0">
      <c r="A27" s="3" t="s">
        <v>2</v>
      </c>
      <c r="B27" s="3" t="s">
        <v>21</v>
      </c>
    </row>
    <row r="28" spans="1:204">
      <c r="A28" t="s">
        <v>4</v>
      </c>
      <c r="B28" s="4" t="s">
        <v>5</v>
      </c>
      <c r="C28" s="4" t="s">
        <v>12</v>
      </c>
      <c r="D28" s="4" t="s">
        <v>6</v>
      </c>
    </row>
    <row r="29" spans="1:204">
      <c r="A29" t="n">
        <v>2028</v>
      </c>
      <c r="B29" s="8" t="n">
        <v>2</v>
      </c>
      <c r="C29" s="7" t="n">
        <v>10</v>
      </c>
      <c r="D29" s="7" t="s">
        <v>22</v>
      </c>
    </row>
    <row r="30" spans="1:204">
      <c r="A30" t="s">
        <v>4</v>
      </c>
      <c r="B30" s="4" t="s">
        <v>5</v>
      </c>
    </row>
    <row r="31" spans="1:204">
      <c r="A31" t="n">
        <v>2049</v>
      </c>
      <c r="B31" s="5" t="n">
        <v>1</v>
      </c>
    </row>
    <row r="32" spans="1:204" s="3" customFormat="1" customHeight="0">
      <c r="A32" s="3" t="s">
        <v>2</v>
      </c>
      <c r="B32" s="3" t="s">
        <v>23</v>
      </c>
    </row>
    <row r="33" spans="1:72">
      <c r="A33" t="s">
        <v>4</v>
      </c>
      <c r="B33" s="4" t="s">
        <v>5</v>
      </c>
      <c r="C33" s="4" t="s">
        <v>12</v>
      </c>
      <c r="D33" s="4" t="s">
        <v>10</v>
      </c>
      <c r="E33" s="4" t="s">
        <v>12</v>
      </c>
      <c r="F33" s="4" t="s">
        <v>6</v>
      </c>
    </row>
    <row r="34" spans="1:72">
      <c r="A34" t="n">
        <v>2052</v>
      </c>
      <c r="B34" s="9" t="n">
        <v>39</v>
      </c>
      <c r="C34" s="7" t="n">
        <v>10</v>
      </c>
      <c r="D34" s="7" t="n">
        <v>65533</v>
      </c>
      <c r="E34" s="7" t="n">
        <v>200</v>
      </c>
      <c r="F34" s="7" t="s">
        <v>24</v>
      </c>
    </row>
    <row r="35" spans="1:72">
      <c r="A35" t="s">
        <v>4</v>
      </c>
      <c r="B35" s="4" t="s">
        <v>5</v>
      </c>
      <c r="C35" s="4" t="s">
        <v>12</v>
      </c>
      <c r="D35" s="4" t="s">
        <v>12</v>
      </c>
      <c r="E35" s="4" t="s">
        <v>9</v>
      </c>
    </row>
    <row r="36" spans="1:72">
      <c r="A36" t="n">
        <v>2076</v>
      </c>
      <c r="B36" s="10" t="n">
        <v>74</v>
      </c>
      <c r="C36" s="7" t="n">
        <v>23</v>
      </c>
      <c r="D36" s="7" t="n">
        <v>0</v>
      </c>
      <c r="E36" s="7" t="n">
        <v>200</v>
      </c>
    </row>
    <row r="37" spans="1:72">
      <c r="A37" t="s">
        <v>4</v>
      </c>
      <c r="B37" s="4" t="s">
        <v>5</v>
      </c>
      <c r="C37" s="4" t="s">
        <v>12</v>
      </c>
      <c r="D37" s="4" t="s">
        <v>10</v>
      </c>
      <c r="E37" s="4" t="s">
        <v>12</v>
      </c>
      <c r="F37" s="4" t="s">
        <v>6</v>
      </c>
    </row>
    <row r="38" spans="1:72">
      <c r="A38" t="n">
        <v>2083</v>
      </c>
      <c r="B38" s="9" t="n">
        <v>39</v>
      </c>
      <c r="C38" s="7" t="n">
        <v>10</v>
      </c>
      <c r="D38" s="7" t="n">
        <v>65533</v>
      </c>
      <c r="E38" s="7" t="n">
        <v>231</v>
      </c>
      <c r="F38" s="7" t="s">
        <v>25</v>
      </c>
    </row>
    <row r="39" spans="1:72">
      <c r="A39" t="s">
        <v>4</v>
      </c>
      <c r="B39" s="4" t="s">
        <v>5</v>
      </c>
      <c r="C39" s="4" t="s">
        <v>12</v>
      </c>
      <c r="D39" s="4" t="s">
        <v>10</v>
      </c>
      <c r="E39" s="4" t="s">
        <v>12</v>
      </c>
      <c r="F39" s="4" t="s">
        <v>6</v>
      </c>
    </row>
    <row r="40" spans="1:72">
      <c r="A40" t="n">
        <v>2107</v>
      </c>
      <c r="B40" s="9" t="n">
        <v>39</v>
      </c>
      <c r="C40" s="7" t="n">
        <v>10</v>
      </c>
      <c r="D40" s="7" t="n">
        <v>65533</v>
      </c>
      <c r="E40" s="7" t="n">
        <v>222</v>
      </c>
      <c r="F40" s="7" t="s">
        <v>26</v>
      </c>
    </row>
    <row r="41" spans="1:72">
      <c r="A41" t="s">
        <v>4</v>
      </c>
      <c r="B41" s="4" t="s">
        <v>5</v>
      </c>
      <c r="C41" s="4" t="s">
        <v>12</v>
      </c>
      <c r="D41" s="4" t="s">
        <v>10</v>
      </c>
      <c r="E41" s="4" t="s">
        <v>12</v>
      </c>
      <c r="F41" s="4" t="s">
        <v>6</v>
      </c>
    </row>
    <row r="42" spans="1:72">
      <c r="A42" t="n">
        <v>2131</v>
      </c>
      <c r="B42" s="9" t="n">
        <v>39</v>
      </c>
      <c r="C42" s="7" t="n">
        <v>10</v>
      </c>
      <c r="D42" s="7" t="n">
        <v>65533</v>
      </c>
      <c r="E42" s="7" t="n">
        <v>223</v>
      </c>
      <c r="F42" s="7" t="s">
        <v>27</v>
      </c>
    </row>
    <row r="43" spans="1:72">
      <c r="A43" t="s">
        <v>4</v>
      </c>
      <c r="B43" s="4" t="s">
        <v>5</v>
      </c>
      <c r="C43" s="4" t="s">
        <v>12</v>
      </c>
      <c r="D43" s="4" t="s">
        <v>10</v>
      </c>
      <c r="E43" s="4" t="s">
        <v>28</v>
      </c>
      <c r="F43" s="4" t="s">
        <v>10</v>
      </c>
      <c r="G43" s="4" t="s">
        <v>9</v>
      </c>
      <c r="H43" s="4" t="s">
        <v>9</v>
      </c>
      <c r="I43" s="4" t="s">
        <v>10</v>
      </c>
      <c r="J43" s="4" t="s">
        <v>10</v>
      </c>
      <c r="K43" s="4" t="s">
        <v>9</v>
      </c>
      <c r="L43" s="4" t="s">
        <v>9</v>
      </c>
      <c r="M43" s="4" t="s">
        <v>9</v>
      </c>
      <c r="N43" s="4" t="s">
        <v>9</v>
      </c>
      <c r="O43" s="4" t="s">
        <v>6</v>
      </c>
    </row>
    <row r="44" spans="1:72">
      <c r="A44" t="n">
        <v>2155</v>
      </c>
      <c r="B44" s="11" t="n">
        <v>50</v>
      </c>
      <c r="C44" s="7" t="n">
        <v>0</v>
      </c>
      <c r="D44" s="7" t="n">
        <v>8121</v>
      </c>
      <c r="E44" s="7" t="n">
        <v>0.699999988079071</v>
      </c>
      <c r="F44" s="7" t="n">
        <v>1000</v>
      </c>
      <c r="G44" s="7" t="n">
        <v>0</v>
      </c>
      <c r="H44" s="7" t="n">
        <v>0</v>
      </c>
      <c r="I44" s="7" t="n">
        <v>0</v>
      </c>
      <c r="J44" s="7" t="n">
        <v>65533</v>
      </c>
      <c r="K44" s="7" t="n">
        <v>0</v>
      </c>
      <c r="L44" s="7" t="n">
        <v>0</v>
      </c>
      <c r="M44" s="7" t="n">
        <v>0</v>
      </c>
      <c r="N44" s="7" t="n">
        <v>0</v>
      </c>
      <c r="O44" s="7" t="s">
        <v>19</v>
      </c>
    </row>
    <row r="45" spans="1:72">
      <c r="A45" t="s">
        <v>4</v>
      </c>
      <c r="B45" s="4" t="s">
        <v>5</v>
      </c>
      <c r="C45" s="4" t="s">
        <v>12</v>
      </c>
      <c r="D45" s="4" t="s">
        <v>10</v>
      </c>
      <c r="E45" s="4" t="s">
        <v>28</v>
      </c>
      <c r="F45" s="4" t="s">
        <v>10</v>
      </c>
      <c r="G45" s="4" t="s">
        <v>9</v>
      </c>
      <c r="H45" s="4" t="s">
        <v>9</v>
      </c>
      <c r="I45" s="4" t="s">
        <v>10</v>
      </c>
      <c r="J45" s="4" t="s">
        <v>10</v>
      </c>
      <c r="K45" s="4" t="s">
        <v>9</v>
      </c>
      <c r="L45" s="4" t="s">
        <v>9</v>
      </c>
      <c r="M45" s="4" t="s">
        <v>9</v>
      </c>
      <c r="N45" s="4" t="s">
        <v>9</v>
      </c>
      <c r="O45" s="4" t="s">
        <v>6</v>
      </c>
    </row>
    <row r="46" spans="1:72">
      <c r="A46" t="n">
        <v>2194</v>
      </c>
      <c r="B46" s="11" t="n">
        <v>50</v>
      </c>
      <c r="C46" s="7" t="n">
        <v>0</v>
      </c>
      <c r="D46" s="7" t="n">
        <v>8063</v>
      </c>
      <c r="E46" s="7" t="n">
        <v>0.400000005960464</v>
      </c>
      <c r="F46" s="7" t="n">
        <v>1000</v>
      </c>
      <c r="G46" s="7" t="n">
        <v>0</v>
      </c>
      <c r="H46" s="7" t="n">
        <v>-1061158912</v>
      </c>
      <c r="I46" s="7" t="n">
        <v>0</v>
      </c>
      <c r="J46" s="7" t="n">
        <v>65533</v>
      </c>
      <c r="K46" s="7" t="n">
        <v>0</v>
      </c>
      <c r="L46" s="7" t="n">
        <v>0</v>
      </c>
      <c r="M46" s="7" t="n">
        <v>0</v>
      </c>
      <c r="N46" s="7" t="n">
        <v>0</v>
      </c>
      <c r="O46" s="7" t="s">
        <v>19</v>
      </c>
    </row>
    <row r="47" spans="1:72">
      <c r="A47" t="s">
        <v>4</v>
      </c>
      <c r="B47" s="4" t="s">
        <v>5</v>
      </c>
      <c r="C47" s="4" t="s">
        <v>12</v>
      </c>
      <c r="D47" s="4" t="s">
        <v>6</v>
      </c>
      <c r="E47" s="4" t="s">
        <v>6</v>
      </c>
      <c r="F47" s="4" t="s">
        <v>10</v>
      </c>
      <c r="G47" s="4" t="s">
        <v>10</v>
      </c>
    </row>
    <row r="48" spans="1:72">
      <c r="A48" t="n">
        <v>2233</v>
      </c>
      <c r="B48" s="10" t="n">
        <v>74</v>
      </c>
      <c r="C48" s="7" t="n">
        <v>13</v>
      </c>
      <c r="D48" s="7" t="s">
        <v>29</v>
      </c>
      <c r="E48" s="7" t="s">
        <v>30</v>
      </c>
      <c r="F48" s="7" t="n">
        <v>6022</v>
      </c>
      <c r="G48" s="7" t="n">
        <v>9999</v>
      </c>
    </row>
    <row r="49" spans="1:15">
      <c r="A49" t="s">
        <v>4</v>
      </c>
      <c r="B49" s="4" t="s">
        <v>5</v>
      </c>
      <c r="C49" s="4" t="s">
        <v>12</v>
      </c>
      <c r="D49" s="4" t="s">
        <v>6</v>
      </c>
      <c r="E49" s="4" t="s">
        <v>6</v>
      </c>
      <c r="F49" s="4" t="s">
        <v>10</v>
      </c>
      <c r="G49" s="4" t="s">
        <v>10</v>
      </c>
    </row>
    <row r="50" spans="1:15">
      <c r="A50" t="n">
        <v>2256</v>
      </c>
      <c r="B50" s="10" t="n">
        <v>74</v>
      </c>
      <c r="C50" s="7" t="n">
        <v>13</v>
      </c>
      <c r="D50" s="7" t="s">
        <v>31</v>
      </c>
      <c r="E50" s="7" t="s">
        <v>19</v>
      </c>
      <c r="F50" s="7" t="n">
        <v>6024</v>
      </c>
      <c r="G50" s="7" t="n">
        <v>3304</v>
      </c>
    </row>
    <row r="51" spans="1:15">
      <c r="A51" t="s">
        <v>4</v>
      </c>
      <c r="B51" s="4" t="s">
        <v>5</v>
      </c>
      <c r="C51" s="4" t="s">
        <v>12</v>
      </c>
      <c r="D51" s="4" t="s">
        <v>6</v>
      </c>
      <c r="E51" s="4" t="s">
        <v>6</v>
      </c>
      <c r="F51" s="4" t="s">
        <v>10</v>
      </c>
      <c r="G51" s="4" t="s">
        <v>10</v>
      </c>
    </row>
    <row r="52" spans="1:15">
      <c r="A52" t="n">
        <v>2270</v>
      </c>
      <c r="B52" s="10" t="n">
        <v>74</v>
      </c>
      <c r="C52" s="7" t="n">
        <v>13</v>
      </c>
      <c r="D52" s="7" t="s">
        <v>32</v>
      </c>
      <c r="E52" s="7" t="s">
        <v>19</v>
      </c>
      <c r="F52" s="7" t="n">
        <v>6026</v>
      </c>
      <c r="G52" s="7" t="n">
        <v>26</v>
      </c>
    </row>
    <row r="53" spans="1:15">
      <c r="A53" t="s">
        <v>4</v>
      </c>
      <c r="B53" s="4" t="s">
        <v>5</v>
      </c>
      <c r="C53" s="4" t="s">
        <v>12</v>
      </c>
      <c r="D53" s="4" t="s">
        <v>6</v>
      </c>
      <c r="E53" s="4" t="s">
        <v>6</v>
      </c>
      <c r="F53" s="4" t="s">
        <v>10</v>
      </c>
      <c r="G53" s="4" t="s">
        <v>10</v>
      </c>
    </row>
    <row r="54" spans="1:15">
      <c r="A54" t="n">
        <v>2284</v>
      </c>
      <c r="B54" s="10" t="n">
        <v>74</v>
      </c>
      <c r="C54" s="7" t="n">
        <v>13</v>
      </c>
      <c r="D54" s="7" t="s">
        <v>33</v>
      </c>
      <c r="E54" s="7" t="s">
        <v>19</v>
      </c>
      <c r="F54" s="7" t="n">
        <v>6028</v>
      </c>
      <c r="G54" s="7" t="n">
        <v>3329</v>
      </c>
    </row>
    <row r="55" spans="1:15">
      <c r="A55" t="s">
        <v>4</v>
      </c>
      <c r="B55" s="4" t="s">
        <v>5</v>
      </c>
      <c r="C55" s="4" t="s">
        <v>12</v>
      </c>
      <c r="D55" s="4" t="s">
        <v>6</v>
      </c>
      <c r="E55" s="4" t="s">
        <v>6</v>
      </c>
      <c r="F55" s="4" t="s">
        <v>10</v>
      </c>
      <c r="G55" s="4" t="s">
        <v>10</v>
      </c>
    </row>
    <row r="56" spans="1:15">
      <c r="A56" t="n">
        <v>2298</v>
      </c>
      <c r="B56" s="10" t="n">
        <v>74</v>
      </c>
      <c r="C56" s="7" t="n">
        <v>13</v>
      </c>
      <c r="D56" s="7" t="s">
        <v>34</v>
      </c>
      <c r="E56" s="7" t="s">
        <v>35</v>
      </c>
      <c r="F56" s="7" t="n">
        <v>6030</v>
      </c>
      <c r="G56" s="7" t="n">
        <v>3332</v>
      </c>
    </row>
    <row r="57" spans="1:15">
      <c r="A57" t="s">
        <v>4</v>
      </c>
      <c r="B57" s="4" t="s">
        <v>5</v>
      </c>
      <c r="C57" s="4" t="s">
        <v>10</v>
      </c>
      <c r="D57" s="4" t="s">
        <v>12</v>
      </c>
      <c r="E57" s="4" t="s">
        <v>6</v>
      </c>
      <c r="F57" s="4" t="s">
        <v>9</v>
      </c>
      <c r="G57" s="4" t="s">
        <v>10</v>
      </c>
      <c r="H57" s="4" t="s">
        <v>10</v>
      </c>
      <c r="I57" s="4" t="s">
        <v>6</v>
      </c>
      <c r="J57" s="4" t="s">
        <v>28</v>
      </c>
    </row>
    <row r="58" spans="1:15">
      <c r="A58" t="n">
        <v>2321</v>
      </c>
      <c r="B58" s="12" t="n">
        <v>106</v>
      </c>
      <c r="C58" s="7" t="n">
        <v>0</v>
      </c>
      <c r="D58" s="7" t="n">
        <v>3</v>
      </c>
      <c r="E58" s="7" t="s">
        <v>31</v>
      </c>
      <c r="F58" s="7" t="n">
        <v>1091567616</v>
      </c>
      <c r="G58" s="7" t="n">
        <v>7424</v>
      </c>
      <c r="H58" s="7" t="n">
        <v>6024</v>
      </c>
      <c r="I58" s="7" t="s">
        <v>36</v>
      </c>
      <c r="J58" s="7" t="n">
        <v>2</v>
      </c>
    </row>
    <row r="59" spans="1:15">
      <c r="A59" t="s">
        <v>4</v>
      </c>
      <c r="B59" s="4" t="s">
        <v>5</v>
      </c>
      <c r="C59" s="4" t="s">
        <v>10</v>
      </c>
      <c r="D59" s="4" t="s">
        <v>12</v>
      </c>
      <c r="E59" s="4" t="s">
        <v>6</v>
      </c>
      <c r="F59" s="4" t="s">
        <v>9</v>
      </c>
      <c r="G59" s="4" t="s">
        <v>10</v>
      </c>
      <c r="H59" s="4" t="s">
        <v>10</v>
      </c>
      <c r="I59" s="4" t="s">
        <v>6</v>
      </c>
      <c r="J59" s="4" t="s">
        <v>28</v>
      </c>
    </row>
    <row r="60" spans="1:15">
      <c r="A60" t="n">
        <v>2365</v>
      </c>
      <c r="B60" s="12" t="n">
        <v>106</v>
      </c>
      <c r="C60" s="7" t="n">
        <v>0</v>
      </c>
      <c r="D60" s="7" t="n">
        <v>3</v>
      </c>
      <c r="E60" s="7" t="s">
        <v>33</v>
      </c>
      <c r="F60" s="7" t="n">
        <v>1091567616</v>
      </c>
      <c r="G60" s="7" t="n">
        <v>7425</v>
      </c>
      <c r="H60" s="7" t="n">
        <v>6028</v>
      </c>
      <c r="I60" s="7" t="s">
        <v>37</v>
      </c>
      <c r="J60" s="7" t="n">
        <v>2</v>
      </c>
    </row>
    <row r="61" spans="1:15">
      <c r="A61" t="s">
        <v>4</v>
      </c>
      <c r="B61" s="4" t="s">
        <v>5</v>
      </c>
      <c r="C61" s="4" t="s">
        <v>10</v>
      </c>
      <c r="D61" s="4" t="s">
        <v>12</v>
      </c>
      <c r="E61" s="4" t="s">
        <v>6</v>
      </c>
      <c r="F61" s="4" t="s">
        <v>9</v>
      </c>
      <c r="G61" s="4" t="s">
        <v>10</v>
      </c>
      <c r="H61" s="4" t="s">
        <v>10</v>
      </c>
      <c r="I61" s="4" t="s">
        <v>6</v>
      </c>
      <c r="J61" s="4" t="s">
        <v>28</v>
      </c>
    </row>
    <row r="62" spans="1:15">
      <c r="A62" t="n">
        <v>2409</v>
      </c>
      <c r="B62" s="12" t="n">
        <v>106</v>
      </c>
      <c r="C62" s="7" t="n">
        <v>0</v>
      </c>
      <c r="D62" s="7" t="n">
        <v>3</v>
      </c>
      <c r="E62" s="7" t="s">
        <v>34</v>
      </c>
      <c r="F62" s="7" t="n">
        <v>1091567616</v>
      </c>
      <c r="G62" s="7" t="n">
        <v>7426</v>
      </c>
      <c r="H62" s="7" t="n">
        <v>6030</v>
      </c>
      <c r="I62" s="7" t="s">
        <v>38</v>
      </c>
      <c r="J62" s="7" t="n">
        <v>2</v>
      </c>
    </row>
    <row r="63" spans="1:15">
      <c r="A63" t="s">
        <v>4</v>
      </c>
      <c r="B63" s="4" t="s">
        <v>5</v>
      </c>
      <c r="C63" s="4" t="s">
        <v>12</v>
      </c>
      <c r="D63" s="4" t="s">
        <v>6</v>
      </c>
      <c r="E63" s="4" t="s">
        <v>6</v>
      </c>
      <c r="F63" s="4" t="s">
        <v>10</v>
      </c>
      <c r="G63" s="4" t="s">
        <v>10</v>
      </c>
    </row>
    <row r="64" spans="1:15">
      <c r="A64" t="n">
        <v>2453</v>
      </c>
      <c r="B64" s="10" t="n">
        <v>74</v>
      </c>
      <c r="C64" s="7" t="n">
        <v>13</v>
      </c>
      <c r="D64" s="7" t="s">
        <v>39</v>
      </c>
      <c r="E64" s="7" t="s">
        <v>40</v>
      </c>
      <c r="F64" s="7" t="n">
        <v>6222</v>
      </c>
      <c r="G64" s="7" t="n">
        <v>9999</v>
      </c>
    </row>
    <row r="65" spans="1:10">
      <c r="A65" t="s">
        <v>4</v>
      </c>
      <c r="B65" s="4" t="s">
        <v>5</v>
      </c>
      <c r="C65" s="4" t="s">
        <v>12</v>
      </c>
      <c r="D65" s="4" t="s">
        <v>6</v>
      </c>
      <c r="E65" s="4" t="s">
        <v>6</v>
      </c>
      <c r="F65" s="4" t="s">
        <v>10</v>
      </c>
      <c r="G65" s="4" t="s">
        <v>10</v>
      </c>
    </row>
    <row r="66" spans="1:10">
      <c r="A66" t="n">
        <v>2476</v>
      </c>
      <c r="B66" s="10" t="n">
        <v>74</v>
      </c>
      <c r="C66" s="7" t="n">
        <v>13</v>
      </c>
      <c r="D66" s="7" t="s">
        <v>41</v>
      </c>
      <c r="E66" s="7" t="s">
        <v>42</v>
      </c>
      <c r="F66" s="7" t="n">
        <v>6224</v>
      </c>
      <c r="G66" s="7" t="n">
        <v>9999</v>
      </c>
    </row>
    <row r="67" spans="1:10">
      <c r="A67" t="s">
        <v>4</v>
      </c>
      <c r="B67" s="4" t="s">
        <v>5</v>
      </c>
      <c r="C67" s="4" t="s">
        <v>12</v>
      </c>
      <c r="D67" s="4" t="s">
        <v>6</v>
      </c>
      <c r="E67" s="4" t="s">
        <v>6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>
      <c r="A68" t="n">
        <v>2499</v>
      </c>
      <c r="B68" s="10" t="n">
        <v>74</v>
      </c>
      <c r="C68" s="7" t="n">
        <v>20</v>
      </c>
      <c r="D68" s="7" t="s">
        <v>43</v>
      </c>
      <c r="E68" s="7" t="s">
        <v>44</v>
      </c>
      <c r="F68" s="7" t="n">
        <v>0</v>
      </c>
      <c r="G68" s="7" t="n">
        <v>40</v>
      </c>
      <c r="H68" s="7" t="n">
        <v>129</v>
      </c>
      <c r="I68" s="7" t="n">
        <v>0</v>
      </c>
      <c r="J68" s="7" t="n">
        <v>0</v>
      </c>
    </row>
    <row r="69" spans="1:10">
      <c r="A69" t="s">
        <v>4</v>
      </c>
      <c r="B69" s="4" t="s">
        <v>5</v>
      </c>
      <c r="C69" s="4" t="s">
        <v>12</v>
      </c>
      <c r="D69" s="4" t="s">
        <v>6</v>
      </c>
      <c r="E69" s="4" t="s">
        <v>6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>
      <c r="A70" t="n">
        <v>2534</v>
      </c>
      <c r="B70" s="10" t="n">
        <v>74</v>
      </c>
      <c r="C70" s="7" t="n">
        <v>20</v>
      </c>
      <c r="D70" s="7" t="s">
        <v>45</v>
      </c>
      <c r="E70" s="7" t="s">
        <v>44</v>
      </c>
      <c r="F70" s="7" t="n">
        <v>0</v>
      </c>
      <c r="G70" s="7" t="n">
        <v>40</v>
      </c>
      <c r="H70" s="7" t="n">
        <v>129</v>
      </c>
      <c r="I70" s="7" t="n">
        <v>0</v>
      </c>
      <c r="J70" s="7" t="n">
        <v>0</v>
      </c>
    </row>
    <row r="71" spans="1:10">
      <c r="A71" t="s">
        <v>4</v>
      </c>
      <c r="B71" s="4" t="s">
        <v>5</v>
      </c>
      <c r="C71" s="4" t="s">
        <v>12</v>
      </c>
      <c r="D71" s="4" t="s">
        <v>6</v>
      </c>
      <c r="E71" s="4" t="s">
        <v>6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>
      <c r="A72" t="n">
        <v>2569</v>
      </c>
      <c r="B72" s="10" t="n">
        <v>74</v>
      </c>
      <c r="C72" s="7" t="n">
        <v>20</v>
      </c>
      <c r="D72" s="7" t="s">
        <v>46</v>
      </c>
      <c r="E72" s="7" t="s">
        <v>44</v>
      </c>
      <c r="F72" s="7" t="n">
        <v>0</v>
      </c>
      <c r="G72" s="7" t="n">
        <v>40</v>
      </c>
      <c r="H72" s="7" t="n">
        <v>129</v>
      </c>
      <c r="I72" s="7" t="n">
        <v>0</v>
      </c>
      <c r="J72" s="7" t="n">
        <v>0</v>
      </c>
    </row>
    <row r="73" spans="1:10">
      <c r="A73" t="s">
        <v>4</v>
      </c>
      <c r="B73" s="4" t="s">
        <v>5</v>
      </c>
      <c r="C73" s="4" t="s">
        <v>12</v>
      </c>
      <c r="D73" s="4" t="s">
        <v>6</v>
      </c>
      <c r="E73" s="4" t="s">
        <v>6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>
      <c r="A74" t="n">
        <v>2604</v>
      </c>
      <c r="B74" s="10" t="n">
        <v>74</v>
      </c>
      <c r="C74" s="7" t="n">
        <v>20</v>
      </c>
      <c r="D74" s="7" t="s">
        <v>47</v>
      </c>
      <c r="E74" s="7" t="s">
        <v>44</v>
      </c>
      <c r="F74" s="7" t="n">
        <v>0</v>
      </c>
      <c r="G74" s="7" t="n">
        <v>40</v>
      </c>
      <c r="H74" s="7" t="n">
        <v>129</v>
      </c>
      <c r="I74" s="7" t="n">
        <v>0</v>
      </c>
      <c r="J74" s="7" t="n">
        <v>0</v>
      </c>
    </row>
    <row r="75" spans="1:10">
      <c r="A75" t="s">
        <v>4</v>
      </c>
      <c r="B75" s="4" t="s">
        <v>5</v>
      </c>
      <c r="C75" s="4" t="s">
        <v>12</v>
      </c>
      <c r="D75" s="4" t="s">
        <v>6</v>
      </c>
      <c r="E75" s="4" t="s">
        <v>6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>
      <c r="A76" t="n">
        <v>2639</v>
      </c>
      <c r="B76" s="10" t="n">
        <v>74</v>
      </c>
      <c r="C76" s="7" t="n">
        <v>20</v>
      </c>
      <c r="D76" s="7" t="s">
        <v>48</v>
      </c>
      <c r="E76" s="7" t="s">
        <v>44</v>
      </c>
      <c r="F76" s="7" t="n">
        <v>0</v>
      </c>
      <c r="G76" s="7" t="n">
        <v>40</v>
      </c>
      <c r="H76" s="7" t="n">
        <v>129</v>
      </c>
      <c r="I76" s="7" t="n">
        <v>0</v>
      </c>
      <c r="J76" s="7" t="n">
        <v>0</v>
      </c>
    </row>
    <row r="77" spans="1:10">
      <c r="A77" t="s">
        <v>4</v>
      </c>
      <c r="B77" s="4" t="s">
        <v>5</v>
      </c>
      <c r="C77" s="4" t="s">
        <v>12</v>
      </c>
      <c r="D77" s="4" t="s">
        <v>6</v>
      </c>
      <c r="E77" s="4" t="s">
        <v>6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>
      <c r="A78" t="n">
        <v>2674</v>
      </c>
      <c r="B78" s="10" t="n">
        <v>74</v>
      </c>
      <c r="C78" s="7" t="n">
        <v>20</v>
      </c>
      <c r="D78" s="7" t="s">
        <v>49</v>
      </c>
      <c r="E78" s="7" t="s">
        <v>44</v>
      </c>
      <c r="F78" s="7" t="n">
        <v>0</v>
      </c>
      <c r="G78" s="7" t="n">
        <v>40</v>
      </c>
      <c r="H78" s="7" t="n">
        <v>129</v>
      </c>
      <c r="I78" s="7" t="n">
        <v>0</v>
      </c>
      <c r="J78" s="7" t="n">
        <v>0</v>
      </c>
    </row>
    <row r="79" spans="1:10">
      <c r="A79" t="s">
        <v>4</v>
      </c>
      <c r="B79" s="4" t="s">
        <v>5</v>
      </c>
      <c r="C79" s="4" t="s">
        <v>12</v>
      </c>
      <c r="D79" s="4" t="s">
        <v>6</v>
      </c>
      <c r="E79" s="4" t="s">
        <v>6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>
      <c r="A80" t="n">
        <v>2709</v>
      </c>
      <c r="B80" s="10" t="n">
        <v>74</v>
      </c>
      <c r="C80" s="7" t="n">
        <v>20</v>
      </c>
      <c r="D80" s="7" t="s">
        <v>50</v>
      </c>
      <c r="E80" s="7" t="s">
        <v>44</v>
      </c>
      <c r="F80" s="7" t="n">
        <v>0</v>
      </c>
      <c r="G80" s="7" t="n">
        <v>40</v>
      </c>
      <c r="H80" s="7" t="n">
        <v>129</v>
      </c>
      <c r="I80" s="7" t="n">
        <v>0</v>
      </c>
      <c r="J80" s="7" t="n">
        <v>0</v>
      </c>
    </row>
    <row r="81" spans="1:10">
      <c r="A81" t="s">
        <v>4</v>
      </c>
      <c r="B81" s="4" t="s">
        <v>5</v>
      </c>
      <c r="C81" s="4" t="s">
        <v>12</v>
      </c>
      <c r="D81" s="4" t="s">
        <v>6</v>
      </c>
      <c r="E81" s="4" t="s">
        <v>6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>
      <c r="A82" t="n">
        <v>2744</v>
      </c>
      <c r="B82" s="10" t="n">
        <v>74</v>
      </c>
      <c r="C82" s="7" t="n">
        <v>20</v>
      </c>
      <c r="D82" s="7" t="s">
        <v>51</v>
      </c>
      <c r="E82" s="7" t="s">
        <v>44</v>
      </c>
      <c r="F82" s="7" t="n">
        <v>0</v>
      </c>
      <c r="G82" s="7" t="n">
        <v>40</v>
      </c>
      <c r="H82" s="7" t="n">
        <v>129</v>
      </c>
      <c r="I82" s="7" t="n">
        <v>0</v>
      </c>
      <c r="J82" s="7" t="n">
        <v>0</v>
      </c>
    </row>
    <row r="83" spans="1:10">
      <c r="A83" t="s">
        <v>4</v>
      </c>
      <c r="B83" s="4" t="s">
        <v>5</v>
      </c>
      <c r="C83" s="4" t="s">
        <v>12</v>
      </c>
      <c r="D83" s="4" t="s">
        <v>6</v>
      </c>
      <c r="E83" s="4" t="s">
        <v>6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>
      <c r="A84" t="n">
        <v>2779</v>
      </c>
      <c r="B84" s="10" t="n">
        <v>74</v>
      </c>
      <c r="C84" s="7" t="n">
        <v>20</v>
      </c>
      <c r="D84" s="7" t="s">
        <v>52</v>
      </c>
      <c r="E84" s="7" t="s">
        <v>44</v>
      </c>
      <c r="F84" s="7" t="n">
        <v>0</v>
      </c>
      <c r="G84" s="7" t="n">
        <v>40</v>
      </c>
      <c r="H84" s="7" t="n">
        <v>129</v>
      </c>
      <c r="I84" s="7" t="n">
        <v>0</v>
      </c>
      <c r="J84" s="7" t="n">
        <v>0</v>
      </c>
    </row>
    <row r="85" spans="1:10">
      <c r="A85" t="s">
        <v>4</v>
      </c>
      <c r="B85" s="4" t="s">
        <v>5</v>
      </c>
      <c r="C85" s="4" t="s">
        <v>12</v>
      </c>
      <c r="D85" s="4" t="s">
        <v>6</v>
      </c>
      <c r="E85" s="4" t="s">
        <v>6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>
      <c r="A86" t="n">
        <v>2814</v>
      </c>
      <c r="B86" s="10" t="n">
        <v>74</v>
      </c>
      <c r="C86" s="7" t="n">
        <v>20</v>
      </c>
      <c r="D86" s="7" t="s">
        <v>53</v>
      </c>
      <c r="E86" s="7" t="s">
        <v>44</v>
      </c>
      <c r="F86" s="7" t="n">
        <v>0</v>
      </c>
      <c r="G86" s="7" t="n">
        <v>40</v>
      </c>
      <c r="H86" s="7" t="n">
        <v>129</v>
      </c>
      <c r="I86" s="7" t="n">
        <v>0</v>
      </c>
      <c r="J86" s="7" t="n">
        <v>0</v>
      </c>
    </row>
    <row r="87" spans="1:10">
      <c r="A87" t="s">
        <v>4</v>
      </c>
      <c r="B87" s="4" t="s">
        <v>5</v>
      </c>
      <c r="C87" s="4" t="s">
        <v>12</v>
      </c>
      <c r="D87" s="4" t="s">
        <v>6</v>
      </c>
      <c r="E87" s="4" t="s">
        <v>6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>
      <c r="A88" t="n">
        <v>2849</v>
      </c>
      <c r="B88" s="10" t="n">
        <v>74</v>
      </c>
      <c r="C88" s="7" t="n">
        <v>20</v>
      </c>
      <c r="D88" s="7" t="s">
        <v>54</v>
      </c>
      <c r="E88" s="7" t="s">
        <v>55</v>
      </c>
      <c r="F88" s="7" t="n">
        <v>1</v>
      </c>
      <c r="G88" s="7" t="n">
        <v>0</v>
      </c>
      <c r="H88" s="7" t="n">
        <v>128</v>
      </c>
      <c r="I88" s="7" t="n">
        <v>0</v>
      </c>
      <c r="J88" s="7" t="n">
        <v>0</v>
      </c>
    </row>
    <row r="89" spans="1:10">
      <c r="A89" t="s">
        <v>4</v>
      </c>
      <c r="B89" s="4" t="s">
        <v>5</v>
      </c>
      <c r="C89" s="4" t="s">
        <v>12</v>
      </c>
      <c r="D89" s="4" t="s">
        <v>6</v>
      </c>
      <c r="E89" s="4" t="s">
        <v>6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>
      <c r="A90" t="n">
        <v>2884</v>
      </c>
      <c r="B90" s="10" t="n">
        <v>74</v>
      </c>
      <c r="C90" s="7" t="n">
        <v>20</v>
      </c>
      <c r="D90" s="7" t="s">
        <v>56</v>
      </c>
      <c r="E90" s="7" t="s">
        <v>57</v>
      </c>
      <c r="F90" s="7" t="n">
        <v>1</v>
      </c>
      <c r="G90" s="7" t="n">
        <v>0</v>
      </c>
      <c r="H90" s="7" t="n">
        <v>128</v>
      </c>
      <c r="I90" s="7" t="n">
        <v>0</v>
      </c>
      <c r="J90" s="7" t="n">
        <v>0</v>
      </c>
    </row>
    <row r="91" spans="1:10">
      <c r="A91" t="s">
        <v>4</v>
      </c>
      <c r="B91" s="4" t="s">
        <v>5</v>
      </c>
      <c r="C91" s="4" t="s">
        <v>12</v>
      </c>
      <c r="D91" s="4" t="s">
        <v>6</v>
      </c>
      <c r="E91" s="4" t="s">
        <v>6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>
      <c r="A92" t="n">
        <v>2919</v>
      </c>
      <c r="B92" s="10" t="n">
        <v>74</v>
      </c>
      <c r="C92" s="7" t="n">
        <v>20</v>
      </c>
      <c r="D92" s="7" t="s">
        <v>58</v>
      </c>
      <c r="E92" s="7" t="s">
        <v>59</v>
      </c>
      <c r="F92" s="7" t="n">
        <v>1</v>
      </c>
      <c r="G92" s="7" t="n">
        <v>0</v>
      </c>
      <c r="H92" s="7" t="n">
        <v>128</v>
      </c>
      <c r="I92" s="7" t="n">
        <v>0</v>
      </c>
      <c r="J92" s="7" t="n">
        <v>0</v>
      </c>
    </row>
    <row r="93" spans="1:10">
      <c r="A93" t="s">
        <v>4</v>
      </c>
      <c r="B93" s="4" t="s">
        <v>5</v>
      </c>
      <c r="C93" s="4" t="s">
        <v>12</v>
      </c>
      <c r="D93" s="4" t="s">
        <v>6</v>
      </c>
      <c r="E93" s="4" t="s">
        <v>6</v>
      </c>
    </row>
    <row r="94" spans="1:10">
      <c r="A94" t="n">
        <v>2954</v>
      </c>
      <c r="B94" s="10" t="n">
        <v>74</v>
      </c>
      <c r="C94" s="7" t="n">
        <v>25</v>
      </c>
      <c r="D94" s="7" t="s">
        <v>60</v>
      </c>
      <c r="E94" s="7" t="s">
        <v>61</v>
      </c>
    </row>
    <row r="95" spans="1:10">
      <c r="A95" t="s">
        <v>4</v>
      </c>
      <c r="B95" s="4" t="s">
        <v>5</v>
      </c>
      <c r="C95" s="4" t="s">
        <v>10</v>
      </c>
      <c r="D95" s="4" t="s">
        <v>6</v>
      </c>
      <c r="E95" s="4" t="s">
        <v>6</v>
      </c>
      <c r="F95" s="4" t="s">
        <v>6</v>
      </c>
      <c r="G95" s="4" t="s">
        <v>12</v>
      </c>
      <c r="H95" s="4" t="s">
        <v>9</v>
      </c>
      <c r="I95" s="4" t="s">
        <v>28</v>
      </c>
      <c r="J95" s="4" t="s">
        <v>28</v>
      </c>
      <c r="K95" s="4" t="s">
        <v>28</v>
      </c>
      <c r="L95" s="4" t="s">
        <v>28</v>
      </c>
      <c r="M95" s="4" t="s">
        <v>28</v>
      </c>
      <c r="N95" s="4" t="s">
        <v>28</v>
      </c>
      <c r="O95" s="4" t="s">
        <v>28</v>
      </c>
      <c r="P95" s="4" t="s">
        <v>6</v>
      </c>
      <c r="Q95" s="4" t="s">
        <v>6</v>
      </c>
      <c r="R95" s="4" t="s">
        <v>9</v>
      </c>
      <c r="S95" s="4" t="s">
        <v>12</v>
      </c>
      <c r="T95" s="4" t="s">
        <v>9</v>
      </c>
      <c r="U95" s="4" t="s">
        <v>9</v>
      </c>
      <c r="V95" s="4" t="s">
        <v>10</v>
      </c>
    </row>
    <row r="96" spans="1:10">
      <c r="A96" t="n">
        <v>2983</v>
      </c>
      <c r="B96" s="13" t="n">
        <v>19</v>
      </c>
      <c r="C96" s="7" t="n">
        <v>2000</v>
      </c>
      <c r="D96" s="7" t="s">
        <v>19</v>
      </c>
      <c r="E96" s="7" t="s">
        <v>19</v>
      </c>
      <c r="F96" s="7" t="s">
        <v>16</v>
      </c>
      <c r="G96" s="7" t="n">
        <v>2</v>
      </c>
      <c r="H96" s="7" t="n">
        <v>0</v>
      </c>
      <c r="I96" s="7" t="n">
        <v>0.439999997615814</v>
      </c>
      <c r="J96" s="7" t="n">
        <v>0</v>
      </c>
      <c r="K96" s="7" t="n">
        <v>-37.189998626709</v>
      </c>
      <c r="L96" s="7" t="n">
        <v>1.70000004768372</v>
      </c>
      <c r="M96" s="7" t="n">
        <v>-1</v>
      </c>
      <c r="N96" s="7" t="n">
        <v>0</v>
      </c>
      <c r="O96" s="7" t="n">
        <v>0</v>
      </c>
      <c r="P96" s="7" t="s">
        <v>19</v>
      </c>
      <c r="Q96" s="7" t="s">
        <v>19</v>
      </c>
      <c r="R96" s="7" t="n">
        <v>1</v>
      </c>
      <c r="S96" s="7" t="n">
        <v>3</v>
      </c>
      <c r="T96" s="7" t="n">
        <v>1090519040</v>
      </c>
      <c r="U96" s="7" t="n">
        <v>1101004800</v>
      </c>
      <c r="V96" s="7" t="n">
        <v>7430</v>
      </c>
    </row>
    <row r="97" spans="1:22">
      <c r="A97" t="s">
        <v>4</v>
      </c>
      <c r="B97" s="4" t="s">
        <v>5</v>
      </c>
      <c r="C97" s="4" t="s">
        <v>10</v>
      </c>
      <c r="D97" s="4" t="s">
        <v>12</v>
      </c>
      <c r="E97" s="4" t="s">
        <v>10</v>
      </c>
      <c r="F97" s="4" t="s">
        <v>28</v>
      </c>
      <c r="G97" s="4" t="s">
        <v>10</v>
      </c>
      <c r="H97" s="4" t="s">
        <v>10</v>
      </c>
      <c r="I97" s="4" t="s">
        <v>6</v>
      </c>
      <c r="J97" s="4" t="s">
        <v>28</v>
      </c>
    </row>
    <row r="98" spans="1:22">
      <c r="A98" t="n">
        <v>3045</v>
      </c>
      <c r="B98" s="12" t="n">
        <v>106</v>
      </c>
      <c r="C98" s="7" t="n">
        <v>0</v>
      </c>
      <c r="D98" s="7" t="n">
        <v>2</v>
      </c>
      <c r="E98" s="7" t="n">
        <v>2000</v>
      </c>
      <c r="F98" s="7" t="n">
        <v>16</v>
      </c>
      <c r="G98" s="7" t="n">
        <v>7430</v>
      </c>
      <c r="H98" s="7" t="n">
        <v>0</v>
      </c>
      <c r="I98" s="7" t="s">
        <v>62</v>
      </c>
      <c r="J98" s="7" t="n">
        <v>2</v>
      </c>
    </row>
    <row r="99" spans="1:22">
      <c r="A99" t="s">
        <v>4</v>
      </c>
      <c r="B99" s="4" t="s">
        <v>5</v>
      </c>
      <c r="C99" s="4" t="s">
        <v>10</v>
      </c>
      <c r="D99" s="4" t="s">
        <v>6</v>
      </c>
      <c r="E99" s="4" t="s">
        <v>6</v>
      </c>
      <c r="F99" s="4" t="s">
        <v>6</v>
      </c>
      <c r="G99" s="4" t="s">
        <v>12</v>
      </c>
      <c r="H99" s="4" t="s">
        <v>9</v>
      </c>
      <c r="I99" s="4" t="s">
        <v>28</v>
      </c>
      <c r="J99" s="4" t="s">
        <v>28</v>
      </c>
      <c r="K99" s="4" t="s">
        <v>28</v>
      </c>
      <c r="L99" s="4" t="s">
        <v>28</v>
      </c>
      <c r="M99" s="4" t="s">
        <v>28</v>
      </c>
      <c r="N99" s="4" t="s">
        <v>28</v>
      </c>
      <c r="O99" s="4" t="s">
        <v>28</v>
      </c>
      <c r="P99" s="4" t="s">
        <v>6</v>
      </c>
      <c r="Q99" s="4" t="s">
        <v>6</v>
      </c>
      <c r="R99" s="4" t="s">
        <v>9</v>
      </c>
      <c r="S99" s="4" t="s">
        <v>12</v>
      </c>
      <c r="T99" s="4" t="s">
        <v>9</v>
      </c>
      <c r="U99" s="4" t="s">
        <v>9</v>
      </c>
      <c r="V99" s="4" t="s">
        <v>10</v>
      </c>
    </row>
    <row r="100" spans="1:22">
      <c r="A100" t="n">
        <v>3084</v>
      </c>
      <c r="B100" s="13" t="n">
        <v>19</v>
      </c>
      <c r="C100" s="7" t="n">
        <v>2001</v>
      </c>
      <c r="D100" s="7" t="s">
        <v>19</v>
      </c>
      <c r="E100" s="7" t="s">
        <v>19</v>
      </c>
      <c r="F100" s="7" t="s">
        <v>11</v>
      </c>
      <c r="G100" s="7" t="n">
        <v>2</v>
      </c>
      <c r="H100" s="7" t="n">
        <v>0</v>
      </c>
      <c r="I100" s="7" t="n">
        <v>-17.5499992370605</v>
      </c>
      <c r="J100" s="7" t="n">
        <v>4</v>
      </c>
      <c r="K100" s="7" t="n">
        <v>-80.0100021362305</v>
      </c>
      <c r="L100" s="7" t="n">
        <v>13.1999998092651</v>
      </c>
      <c r="M100" s="7" t="n">
        <v>-1</v>
      </c>
      <c r="N100" s="7" t="n">
        <v>0</v>
      </c>
      <c r="O100" s="7" t="n">
        <v>0</v>
      </c>
      <c r="P100" s="7" t="s">
        <v>19</v>
      </c>
      <c r="Q100" s="7" t="s">
        <v>19</v>
      </c>
      <c r="R100" s="7" t="n">
        <v>1</v>
      </c>
      <c r="S100" s="7" t="n">
        <v>0</v>
      </c>
      <c r="T100" s="7" t="n">
        <v>1090519040</v>
      </c>
      <c r="U100" s="7" t="n">
        <v>1101004800</v>
      </c>
      <c r="V100" s="7" t="n">
        <v>0</v>
      </c>
    </row>
    <row r="101" spans="1:22">
      <c r="A101" t="s">
        <v>4</v>
      </c>
      <c r="B101" s="4" t="s">
        <v>5</v>
      </c>
      <c r="C101" s="4" t="s">
        <v>10</v>
      </c>
      <c r="D101" s="4" t="s">
        <v>6</v>
      </c>
      <c r="E101" s="4" t="s">
        <v>6</v>
      </c>
      <c r="F101" s="4" t="s">
        <v>6</v>
      </c>
      <c r="G101" s="4" t="s">
        <v>12</v>
      </c>
      <c r="H101" s="4" t="s">
        <v>9</v>
      </c>
      <c r="I101" s="4" t="s">
        <v>28</v>
      </c>
      <c r="J101" s="4" t="s">
        <v>28</v>
      </c>
      <c r="K101" s="4" t="s">
        <v>28</v>
      </c>
      <c r="L101" s="4" t="s">
        <v>28</v>
      </c>
      <c r="M101" s="4" t="s">
        <v>28</v>
      </c>
      <c r="N101" s="4" t="s">
        <v>28</v>
      </c>
      <c r="O101" s="4" t="s">
        <v>28</v>
      </c>
      <c r="P101" s="4" t="s">
        <v>6</v>
      </c>
      <c r="Q101" s="4" t="s">
        <v>6</v>
      </c>
      <c r="R101" s="4" t="s">
        <v>9</v>
      </c>
      <c r="S101" s="4" t="s">
        <v>12</v>
      </c>
      <c r="T101" s="4" t="s">
        <v>9</v>
      </c>
      <c r="U101" s="4" t="s">
        <v>9</v>
      </c>
      <c r="V101" s="4" t="s">
        <v>10</v>
      </c>
    </row>
    <row r="102" spans="1:22">
      <c r="A102" t="n">
        <v>3146</v>
      </c>
      <c r="B102" s="13" t="n">
        <v>19</v>
      </c>
      <c r="C102" s="7" t="n">
        <v>2002</v>
      </c>
      <c r="D102" s="7" t="s">
        <v>19</v>
      </c>
      <c r="E102" s="7" t="s">
        <v>19</v>
      </c>
      <c r="F102" s="7" t="s">
        <v>11</v>
      </c>
      <c r="G102" s="7" t="n">
        <v>2</v>
      </c>
      <c r="H102" s="7" t="n">
        <v>0</v>
      </c>
      <c r="I102" s="7" t="n">
        <v>-13.9700002670288</v>
      </c>
      <c r="J102" s="7" t="n">
        <v>4</v>
      </c>
      <c r="K102" s="7" t="n">
        <v>-76.5599975585938</v>
      </c>
      <c r="L102" s="7" t="n">
        <v>273.299987792969</v>
      </c>
      <c r="M102" s="7" t="n">
        <v>-1</v>
      </c>
      <c r="N102" s="7" t="n">
        <v>0</v>
      </c>
      <c r="O102" s="7" t="n">
        <v>0</v>
      </c>
      <c r="P102" s="7" t="s">
        <v>19</v>
      </c>
      <c r="Q102" s="7" t="s">
        <v>19</v>
      </c>
      <c r="R102" s="7" t="n">
        <v>1</v>
      </c>
      <c r="S102" s="7" t="n">
        <v>0</v>
      </c>
      <c r="T102" s="7" t="n">
        <v>1090519040</v>
      </c>
      <c r="U102" s="7" t="n">
        <v>1101004800</v>
      </c>
      <c r="V102" s="7" t="n">
        <v>0</v>
      </c>
    </row>
    <row r="103" spans="1:22">
      <c r="A103" t="s">
        <v>4</v>
      </c>
      <c r="B103" s="4" t="s">
        <v>5</v>
      </c>
      <c r="C103" s="4" t="s">
        <v>10</v>
      </c>
      <c r="D103" s="4" t="s">
        <v>6</v>
      </c>
      <c r="E103" s="4" t="s">
        <v>6</v>
      </c>
      <c r="F103" s="4" t="s">
        <v>6</v>
      </c>
      <c r="G103" s="4" t="s">
        <v>12</v>
      </c>
      <c r="H103" s="4" t="s">
        <v>9</v>
      </c>
      <c r="I103" s="4" t="s">
        <v>28</v>
      </c>
      <c r="J103" s="4" t="s">
        <v>28</v>
      </c>
      <c r="K103" s="4" t="s">
        <v>28</v>
      </c>
      <c r="L103" s="4" t="s">
        <v>28</v>
      </c>
      <c r="M103" s="4" t="s">
        <v>28</v>
      </c>
      <c r="N103" s="4" t="s">
        <v>28</v>
      </c>
      <c r="O103" s="4" t="s">
        <v>28</v>
      </c>
      <c r="P103" s="4" t="s">
        <v>6</v>
      </c>
      <c r="Q103" s="4" t="s">
        <v>6</v>
      </c>
      <c r="R103" s="4" t="s">
        <v>9</v>
      </c>
      <c r="S103" s="4" t="s">
        <v>12</v>
      </c>
      <c r="T103" s="4" t="s">
        <v>9</v>
      </c>
      <c r="U103" s="4" t="s">
        <v>9</v>
      </c>
      <c r="V103" s="4" t="s">
        <v>10</v>
      </c>
    </row>
    <row r="104" spans="1:22">
      <c r="A104" t="n">
        <v>3208</v>
      </c>
      <c r="B104" s="13" t="n">
        <v>19</v>
      </c>
      <c r="C104" s="7" t="n">
        <v>2003</v>
      </c>
      <c r="D104" s="7" t="s">
        <v>19</v>
      </c>
      <c r="E104" s="7" t="s">
        <v>19</v>
      </c>
      <c r="F104" s="7" t="s">
        <v>14</v>
      </c>
      <c r="G104" s="7" t="n">
        <v>2</v>
      </c>
      <c r="H104" s="7" t="n">
        <v>0</v>
      </c>
      <c r="I104" s="7" t="n">
        <v>-48.0099983215332</v>
      </c>
      <c r="J104" s="7" t="n">
        <v>8</v>
      </c>
      <c r="K104" s="7" t="n">
        <v>-80.0299987792969</v>
      </c>
      <c r="L104" s="7" t="n">
        <v>352.700012207031</v>
      </c>
      <c r="M104" s="7" t="n">
        <v>-1</v>
      </c>
      <c r="N104" s="7" t="n">
        <v>0</v>
      </c>
      <c r="O104" s="7" t="n">
        <v>0</v>
      </c>
      <c r="P104" s="7" t="s">
        <v>19</v>
      </c>
      <c r="Q104" s="7" t="s">
        <v>19</v>
      </c>
      <c r="R104" s="7" t="n">
        <v>1</v>
      </c>
      <c r="S104" s="7" t="n">
        <v>1</v>
      </c>
      <c r="T104" s="7" t="n">
        <v>1090519040</v>
      </c>
      <c r="U104" s="7" t="n">
        <v>1101004800</v>
      </c>
      <c r="V104" s="7" t="n">
        <v>0</v>
      </c>
    </row>
    <row r="105" spans="1:22">
      <c r="A105" t="s">
        <v>4</v>
      </c>
      <c r="B105" s="4" t="s">
        <v>5</v>
      </c>
      <c r="C105" s="4" t="s">
        <v>10</v>
      </c>
      <c r="D105" s="4" t="s">
        <v>6</v>
      </c>
      <c r="E105" s="4" t="s">
        <v>6</v>
      </c>
      <c r="F105" s="4" t="s">
        <v>6</v>
      </c>
      <c r="G105" s="4" t="s">
        <v>12</v>
      </c>
      <c r="H105" s="4" t="s">
        <v>9</v>
      </c>
      <c r="I105" s="4" t="s">
        <v>28</v>
      </c>
      <c r="J105" s="4" t="s">
        <v>28</v>
      </c>
      <c r="K105" s="4" t="s">
        <v>28</v>
      </c>
      <c r="L105" s="4" t="s">
        <v>28</v>
      </c>
      <c r="M105" s="4" t="s">
        <v>28</v>
      </c>
      <c r="N105" s="4" t="s">
        <v>28</v>
      </c>
      <c r="O105" s="4" t="s">
        <v>28</v>
      </c>
      <c r="P105" s="4" t="s">
        <v>6</v>
      </c>
      <c r="Q105" s="4" t="s">
        <v>6</v>
      </c>
      <c r="R105" s="4" t="s">
        <v>9</v>
      </c>
      <c r="S105" s="4" t="s">
        <v>12</v>
      </c>
      <c r="T105" s="4" t="s">
        <v>9</v>
      </c>
      <c r="U105" s="4" t="s">
        <v>9</v>
      </c>
      <c r="V105" s="4" t="s">
        <v>10</v>
      </c>
    </row>
    <row r="106" spans="1:22">
      <c r="A106" t="n">
        <v>3270</v>
      </c>
      <c r="B106" s="13" t="n">
        <v>19</v>
      </c>
      <c r="C106" s="7" t="n">
        <v>2004</v>
      </c>
      <c r="D106" s="7" t="s">
        <v>19</v>
      </c>
      <c r="E106" s="7" t="s">
        <v>19</v>
      </c>
      <c r="F106" s="7" t="s">
        <v>14</v>
      </c>
      <c r="G106" s="7" t="n">
        <v>2</v>
      </c>
      <c r="H106" s="7" t="n">
        <v>0</v>
      </c>
      <c r="I106" s="7" t="n">
        <v>-32.5299987792969</v>
      </c>
      <c r="J106" s="7" t="n">
        <v>12</v>
      </c>
      <c r="K106" s="7" t="n">
        <v>-98.9800033569336</v>
      </c>
      <c r="L106" s="7" t="n">
        <v>185.699996948242</v>
      </c>
      <c r="M106" s="7" t="n">
        <v>-1</v>
      </c>
      <c r="N106" s="7" t="n">
        <v>0</v>
      </c>
      <c r="O106" s="7" t="n">
        <v>0</v>
      </c>
      <c r="P106" s="7" t="s">
        <v>19</v>
      </c>
      <c r="Q106" s="7" t="s">
        <v>19</v>
      </c>
      <c r="R106" s="7" t="n">
        <v>1</v>
      </c>
      <c r="S106" s="7" t="n">
        <v>1</v>
      </c>
      <c r="T106" s="7" t="n">
        <v>1090519040</v>
      </c>
      <c r="U106" s="7" t="n">
        <v>1101004800</v>
      </c>
      <c r="V106" s="7" t="n">
        <v>0</v>
      </c>
    </row>
    <row r="107" spans="1:22">
      <c r="A107" t="s">
        <v>4</v>
      </c>
      <c r="B107" s="4" t="s">
        <v>5</v>
      </c>
      <c r="C107" s="4" t="s">
        <v>10</v>
      </c>
      <c r="D107" s="4" t="s">
        <v>6</v>
      </c>
      <c r="E107" s="4" t="s">
        <v>6</v>
      </c>
      <c r="F107" s="4" t="s">
        <v>6</v>
      </c>
      <c r="G107" s="4" t="s">
        <v>12</v>
      </c>
      <c r="H107" s="4" t="s">
        <v>9</v>
      </c>
      <c r="I107" s="4" t="s">
        <v>28</v>
      </c>
      <c r="J107" s="4" t="s">
        <v>28</v>
      </c>
      <c r="K107" s="4" t="s">
        <v>28</v>
      </c>
      <c r="L107" s="4" t="s">
        <v>28</v>
      </c>
      <c r="M107" s="4" t="s">
        <v>28</v>
      </c>
      <c r="N107" s="4" t="s">
        <v>28</v>
      </c>
      <c r="O107" s="4" t="s">
        <v>28</v>
      </c>
      <c r="P107" s="4" t="s">
        <v>6</v>
      </c>
      <c r="Q107" s="4" t="s">
        <v>6</v>
      </c>
      <c r="R107" s="4" t="s">
        <v>9</v>
      </c>
      <c r="S107" s="4" t="s">
        <v>12</v>
      </c>
      <c r="T107" s="4" t="s">
        <v>9</v>
      </c>
      <c r="U107" s="4" t="s">
        <v>9</v>
      </c>
      <c r="V107" s="4" t="s">
        <v>10</v>
      </c>
    </row>
    <row r="108" spans="1:22">
      <c r="A108" t="n">
        <v>3332</v>
      </c>
      <c r="B108" s="13" t="n">
        <v>19</v>
      </c>
      <c r="C108" s="7" t="n">
        <v>2005</v>
      </c>
      <c r="D108" s="7" t="s">
        <v>19</v>
      </c>
      <c r="E108" s="7" t="s">
        <v>19</v>
      </c>
      <c r="F108" s="7" t="s">
        <v>16</v>
      </c>
      <c r="G108" s="7" t="n">
        <v>2</v>
      </c>
      <c r="H108" s="7" t="n">
        <v>0</v>
      </c>
      <c r="I108" s="7" t="n">
        <v>0.360000014305115</v>
      </c>
      <c r="J108" s="7" t="n">
        <v>20</v>
      </c>
      <c r="K108" s="7" t="n">
        <v>-90</v>
      </c>
      <c r="L108" s="7" t="n">
        <v>271.600006103516</v>
      </c>
      <c r="M108" s="7" t="n">
        <v>-1</v>
      </c>
      <c r="N108" s="7" t="n">
        <v>0</v>
      </c>
      <c r="O108" s="7" t="n">
        <v>0</v>
      </c>
      <c r="P108" s="7" t="s">
        <v>19</v>
      </c>
      <c r="Q108" s="7" t="s">
        <v>19</v>
      </c>
      <c r="R108" s="7" t="n">
        <v>1</v>
      </c>
      <c r="S108" s="7" t="n">
        <v>3</v>
      </c>
      <c r="T108" s="7" t="n">
        <v>1090519040</v>
      </c>
      <c r="U108" s="7" t="n">
        <v>1101004800</v>
      </c>
      <c r="V108" s="7" t="n">
        <v>7431</v>
      </c>
    </row>
    <row r="109" spans="1:22">
      <c r="A109" t="s">
        <v>4</v>
      </c>
      <c r="B109" s="4" t="s">
        <v>5</v>
      </c>
      <c r="C109" s="4" t="s">
        <v>10</v>
      </c>
      <c r="D109" s="4" t="s">
        <v>12</v>
      </c>
      <c r="E109" s="4" t="s">
        <v>10</v>
      </c>
      <c r="F109" s="4" t="s">
        <v>28</v>
      </c>
      <c r="G109" s="4" t="s">
        <v>10</v>
      </c>
      <c r="H109" s="4" t="s">
        <v>10</v>
      </c>
      <c r="I109" s="4" t="s">
        <v>6</v>
      </c>
      <c r="J109" s="4" t="s">
        <v>28</v>
      </c>
    </row>
    <row r="110" spans="1:22">
      <c r="A110" t="n">
        <v>3394</v>
      </c>
      <c r="B110" s="12" t="n">
        <v>106</v>
      </c>
      <c r="C110" s="7" t="n">
        <v>0</v>
      </c>
      <c r="D110" s="7" t="n">
        <v>2</v>
      </c>
      <c r="E110" s="7" t="n">
        <v>2005</v>
      </c>
      <c r="F110" s="7" t="n">
        <v>16</v>
      </c>
      <c r="G110" s="7" t="n">
        <v>7431</v>
      </c>
      <c r="H110" s="7" t="n">
        <v>0</v>
      </c>
      <c r="I110" s="7" t="s">
        <v>63</v>
      </c>
      <c r="J110" s="7" t="n">
        <v>2</v>
      </c>
    </row>
    <row r="111" spans="1:22">
      <c r="A111" t="s">
        <v>4</v>
      </c>
      <c r="B111" s="4" t="s">
        <v>5</v>
      </c>
      <c r="C111" s="4" t="s">
        <v>10</v>
      </c>
      <c r="D111" s="4" t="s">
        <v>6</v>
      </c>
      <c r="E111" s="4" t="s">
        <v>6</v>
      </c>
      <c r="F111" s="4" t="s">
        <v>6</v>
      </c>
      <c r="G111" s="4" t="s">
        <v>12</v>
      </c>
      <c r="H111" s="4" t="s">
        <v>9</v>
      </c>
      <c r="I111" s="4" t="s">
        <v>28</v>
      </c>
      <c r="J111" s="4" t="s">
        <v>28</v>
      </c>
      <c r="K111" s="4" t="s">
        <v>28</v>
      </c>
      <c r="L111" s="4" t="s">
        <v>28</v>
      </c>
      <c r="M111" s="4" t="s">
        <v>28</v>
      </c>
      <c r="N111" s="4" t="s">
        <v>28</v>
      </c>
      <c r="O111" s="4" t="s">
        <v>28</v>
      </c>
      <c r="P111" s="4" t="s">
        <v>6</v>
      </c>
      <c r="Q111" s="4" t="s">
        <v>6</v>
      </c>
      <c r="R111" s="4" t="s">
        <v>9</v>
      </c>
      <c r="S111" s="4" t="s">
        <v>12</v>
      </c>
      <c r="T111" s="4" t="s">
        <v>9</v>
      </c>
      <c r="U111" s="4" t="s">
        <v>9</v>
      </c>
      <c r="V111" s="4" t="s">
        <v>10</v>
      </c>
    </row>
    <row r="112" spans="1:22">
      <c r="A112" t="n">
        <v>3433</v>
      </c>
      <c r="B112" s="13" t="n">
        <v>19</v>
      </c>
      <c r="C112" s="7" t="n">
        <v>2006</v>
      </c>
      <c r="D112" s="7" t="s">
        <v>19</v>
      </c>
      <c r="E112" s="7" t="s">
        <v>19</v>
      </c>
      <c r="F112" s="7" t="s">
        <v>17</v>
      </c>
      <c r="G112" s="7" t="n">
        <v>2</v>
      </c>
      <c r="H112" s="7" t="n">
        <v>0</v>
      </c>
      <c r="I112" s="7" t="n">
        <v>33.3499984741211</v>
      </c>
      <c r="J112" s="7" t="n">
        <v>26</v>
      </c>
      <c r="K112" s="7" t="n">
        <v>-76.1600036621094</v>
      </c>
      <c r="L112" s="7" t="n">
        <v>184.199996948242</v>
      </c>
      <c r="M112" s="7" t="n">
        <v>-1</v>
      </c>
      <c r="N112" s="7" t="n">
        <v>0</v>
      </c>
      <c r="O112" s="7" t="n">
        <v>0</v>
      </c>
      <c r="P112" s="7" t="s">
        <v>19</v>
      </c>
      <c r="Q112" s="7" t="s">
        <v>19</v>
      </c>
      <c r="R112" s="7" t="n">
        <v>1</v>
      </c>
      <c r="S112" s="7" t="n">
        <v>4</v>
      </c>
      <c r="T112" s="7" t="n">
        <v>1090519040</v>
      </c>
      <c r="U112" s="7" t="n">
        <v>1101004800</v>
      </c>
      <c r="V112" s="7" t="n">
        <v>7432</v>
      </c>
    </row>
    <row r="113" spans="1:22">
      <c r="A113" t="s">
        <v>4</v>
      </c>
      <c r="B113" s="4" t="s">
        <v>5</v>
      </c>
      <c r="C113" s="4" t="s">
        <v>10</v>
      </c>
      <c r="D113" s="4" t="s">
        <v>12</v>
      </c>
      <c r="E113" s="4" t="s">
        <v>10</v>
      </c>
      <c r="F113" s="4" t="s">
        <v>28</v>
      </c>
      <c r="G113" s="4" t="s">
        <v>10</v>
      </c>
      <c r="H113" s="4" t="s">
        <v>10</v>
      </c>
      <c r="I113" s="4" t="s">
        <v>6</v>
      </c>
      <c r="J113" s="4" t="s">
        <v>28</v>
      </c>
    </row>
    <row r="114" spans="1:22">
      <c r="A114" t="n">
        <v>3501</v>
      </c>
      <c r="B114" s="12" t="n">
        <v>106</v>
      </c>
      <c r="C114" s="7" t="n">
        <v>0</v>
      </c>
      <c r="D114" s="7" t="n">
        <v>2</v>
      </c>
      <c r="E114" s="7" t="n">
        <v>2006</v>
      </c>
      <c r="F114" s="7" t="n">
        <v>16</v>
      </c>
      <c r="G114" s="7" t="n">
        <v>7432</v>
      </c>
      <c r="H114" s="7" t="n">
        <v>0</v>
      </c>
      <c r="I114" s="7" t="s">
        <v>64</v>
      </c>
      <c r="J114" s="7" t="n">
        <v>2</v>
      </c>
    </row>
    <row r="115" spans="1:22">
      <c r="A115" t="s">
        <v>4</v>
      </c>
      <c r="B115" s="4" t="s">
        <v>5</v>
      </c>
      <c r="C115" s="4" t="s">
        <v>10</v>
      </c>
      <c r="D115" s="4" t="s">
        <v>6</v>
      </c>
      <c r="E115" s="4" t="s">
        <v>6</v>
      </c>
      <c r="F115" s="4" t="s">
        <v>6</v>
      </c>
      <c r="G115" s="4" t="s">
        <v>12</v>
      </c>
      <c r="H115" s="4" t="s">
        <v>9</v>
      </c>
      <c r="I115" s="4" t="s">
        <v>28</v>
      </c>
      <c r="J115" s="4" t="s">
        <v>28</v>
      </c>
      <c r="K115" s="4" t="s">
        <v>28</v>
      </c>
      <c r="L115" s="4" t="s">
        <v>28</v>
      </c>
      <c r="M115" s="4" t="s">
        <v>28</v>
      </c>
      <c r="N115" s="4" t="s">
        <v>28</v>
      </c>
      <c r="O115" s="4" t="s">
        <v>28</v>
      </c>
      <c r="P115" s="4" t="s">
        <v>6</v>
      </c>
      <c r="Q115" s="4" t="s">
        <v>6</v>
      </c>
      <c r="R115" s="4" t="s">
        <v>9</v>
      </c>
      <c r="S115" s="4" t="s">
        <v>12</v>
      </c>
      <c r="T115" s="4" t="s">
        <v>9</v>
      </c>
      <c r="U115" s="4" t="s">
        <v>9</v>
      </c>
      <c r="V115" s="4" t="s">
        <v>10</v>
      </c>
    </row>
    <row r="116" spans="1:22">
      <c r="A116" t="n">
        <v>3540</v>
      </c>
      <c r="B116" s="13" t="n">
        <v>19</v>
      </c>
      <c r="C116" s="7" t="n">
        <v>2007</v>
      </c>
      <c r="D116" s="7" t="s">
        <v>19</v>
      </c>
      <c r="E116" s="7" t="s">
        <v>19</v>
      </c>
      <c r="F116" s="7" t="s">
        <v>15</v>
      </c>
      <c r="G116" s="7" t="n">
        <v>2</v>
      </c>
      <c r="H116" s="7" t="n">
        <v>0</v>
      </c>
      <c r="I116" s="7" t="n">
        <v>13.9399995803833</v>
      </c>
      <c r="J116" s="7" t="n">
        <v>20</v>
      </c>
      <c r="K116" s="7" t="n">
        <v>-59.3899993896484</v>
      </c>
      <c r="L116" s="7" t="n">
        <v>190.600006103516</v>
      </c>
      <c r="M116" s="7" t="n">
        <v>-1</v>
      </c>
      <c r="N116" s="7" t="n">
        <v>0</v>
      </c>
      <c r="O116" s="7" t="n">
        <v>0</v>
      </c>
      <c r="P116" s="7" t="s">
        <v>19</v>
      </c>
      <c r="Q116" s="7" t="s">
        <v>19</v>
      </c>
      <c r="R116" s="7" t="n">
        <v>1</v>
      </c>
      <c r="S116" s="7" t="n">
        <v>2</v>
      </c>
      <c r="T116" s="7" t="n">
        <v>1090519040</v>
      </c>
      <c r="U116" s="7" t="n">
        <v>1101004800</v>
      </c>
      <c r="V116" s="7" t="n">
        <v>0</v>
      </c>
    </row>
    <row r="117" spans="1:22">
      <c r="A117" t="s">
        <v>4</v>
      </c>
      <c r="B117" s="4" t="s">
        <v>5</v>
      </c>
      <c r="C117" s="4" t="s">
        <v>10</v>
      </c>
      <c r="D117" s="4" t="s">
        <v>6</v>
      </c>
      <c r="E117" s="4" t="s">
        <v>6</v>
      </c>
      <c r="F117" s="4" t="s">
        <v>6</v>
      </c>
      <c r="G117" s="4" t="s">
        <v>12</v>
      </c>
      <c r="H117" s="4" t="s">
        <v>9</v>
      </c>
      <c r="I117" s="4" t="s">
        <v>28</v>
      </c>
      <c r="J117" s="4" t="s">
        <v>28</v>
      </c>
      <c r="K117" s="4" t="s">
        <v>28</v>
      </c>
      <c r="L117" s="4" t="s">
        <v>28</v>
      </c>
      <c r="M117" s="4" t="s">
        <v>28</v>
      </c>
      <c r="N117" s="4" t="s">
        <v>28</v>
      </c>
      <c r="O117" s="4" t="s">
        <v>28</v>
      </c>
      <c r="P117" s="4" t="s">
        <v>6</v>
      </c>
      <c r="Q117" s="4" t="s">
        <v>6</v>
      </c>
      <c r="R117" s="4" t="s">
        <v>9</v>
      </c>
      <c r="S117" s="4" t="s">
        <v>12</v>
      </c>
      <c r="T117" s="4" t="s">
        <v>9</v>
      </c>
      <c r="U117" s="4" t="s">
        <v>9</v>
      </c>
      <c r="V117" s="4" t="s">
        <v>10</v>
      </c>
    </row>
    <row r="118" spans="1:22">
      <c r="A118" t="n">
        <v>3602</v>
      </c>
      <c r="B118" s="13" t="n">
        <v>19</v>
      </c>
      <c r="C118" s="7" t="n">
        <v>2008</v>
      </c>
      <c r="D118" s="7" t="s">
        <v>19</v>
      </c>
      <c r="E118" s="7" t="s">
        <v>19</v>
      </c>
      <c r="F118" s="7" t="s">
        <v>16</v>
      </c>
      <c r="G118" s="7" t="n">
        <v>2</v>
      </c>
      <c r="H118" s="7" t="n">
        <v>0</v>
      </c>
      <c r="I118" s="7" t="n">
        <v>45.8199996948242</v>
      </c>
      <c r="J118" s="7" t="n">
        <v>20</v>
      </c>
      <c r="K118" s="7" t="n">
        <v>-73.2099990844727</v>
      </c>
      <c r="L118" s="7" t="n">
        <v>2.5</v>
      </c>
      <c r="M118" s="7" t="n">
        <v>-1</v>
      </c>
      <c r="N118" s="7" t="n">
        <v>0</v>
      </c>
      <c r="O118" s="7" t="n">
        <v>0</v>
      </c>
      <c r="P118" s="7" t="s">
        <v>19</v>
      </c>
      <c r="Q118" s="7" t="s">
        <v>19</v>
      </c>
      <c r="R118" s="7" t="n">
        <v>1</v>
      </c>
      <c r="S118" s="7" t="n">
        <v>3</v>
      </c>
      <c r="T118" s="7" t="n">
        <v>1090519040</v>
      </c>
      <c r="U118" s="7" t="n">
        <v>1101004800</v>
      </c>
      <c r="V118" s="7" t="n">
        <v>7433</v>
      </c>
    </row>
    <row r="119" spans="1:22">
      <c r="A119" t="s">
        <v>4</v>
      </c>
      <c r="B119" s="4" t="s">
        <v>5</v>
      </c>
      <c r="C119" s="4" t="s">
        <v>10</v>
      </c>
      <c r="D119" s="4" t="s">
        <v>12</v>
      </c>
      <c r="E119" s="4" t="s">
        <v>10</v>
      </c>
      <c r="F119" s="4" t="s">
        <v>28</v>
      </c>
      <c r="G119" s="4" t="s">
        <v>10</v>
      </c>
      <c r="H119" s="4" t="s">
        <v>10</v>
      </c>
      <c r="I119" s="4" t="s">
        <v>6</v>
      </c>
      <c r="J119" s="4" t="s">
        <v>28</v>
      </c>
    </row>
    <row r="120" spans="1:22">
      <c r="A120" t="n">
        <v>3664</v>
      </c>
      <c r="B120" s="12" t="n">
        <v>106</v>
      </c>
      <c r="C120" s="7" t="n">
        <v>0</v>
      </c>
      <c r="D120" s="7" t="n">
        <v>2</v>
      </c>
      <c r="E120" s="7" t="n">
        <v>2008</v>
      </c>
      <c r="F120" s="7" t="n">
        <v>16</v>
      </c>
      <c r="G120" s="7" t="n">
        <v>7433</v>
      </c>
      <c r="H120" s="7" t="n">
        <v>0</v>
      </c>
      <c r="I120" s="7" t="s">
        <v>65</v>
      </c>
      <c r="J120" s="7" t="n">
        <v>2</v>
      </c>
    </row>
    <row r="121" spans="1:22">
      <c r="A121" t="s">
        <v>4</v>
      </c>
      <c r="B121" s="4" t="s">
        <v>5</v>
      </c>
      <c r="C121" s="4" t="s">
        <v>10</v>
      </c>
      <c r="D121" s="4" t="s">
        <v>6</v>
      </c>
      <c r="E121" s="4" t="s">
        <v>6</v>
      </c>
      <c r="F121" s="4" t="s">
        <v>6</v>
      </c>
      <c r="G121" s="4" t="s">
        <v>12</v>
      </c>
      <c r="H121" s="4" t="s">
        <v>9</v>
      </c>
      <c r="I121" s="4" t="s">
        <v>28</v>
      </c>
      <c r="J121" s="4" t="s">
        <v>28</v>
      </c>
      <c r="K121" s="4" t="s">
        <v>28</v>
      </c>
      <c r="L121" s="4" t="s">
        <v>28</v>
      </c>
      <c r="M121" s="4" t="s">
        <v>28</v>
      </c>
      <c r="N121" s="4" t="s">
        <v>28</v>
      </c>
      <c r="O121" s="4" t="s">
        <v>28</v>
      </c>
      <c r="P121" s="4" t="s">
        <v>6</v>
      </c>
      <c r="Q121" s="4" t="s">
        <v>6</v>
      </c>
      <c r="R121" s="4" t="s">
        <v>9</v>
      </c>
      <c r="S121" s="4" t="s">
        <v>12</v>
      </c>
      <c r="T121" s="4" t="s">
        <v>9</v>
      </c>
      <c r="U121" s="4" t="s">
        <v>9</v>
      </c>
      <c r="V121" s="4" t="s">
        <v>10</v>
      </c>
    </row>
    <row r="122" spans="1:22">
      <c r="A122" t="n">
        <v>3703</v>
      </c>
      <c r="B122" s="13" t="n">
        <v>19</v>
      </c>
      <c r="C122" s="7" t="n">
        <v>2009</v>
      </c>
      <c r="D122" s="7" t="s">
        <v>19</v>
      </c>
      <c r="E122" s="7" t="s">
        <v>19</v>
      </c>
      <c r="F122" s="7" t="s">
        <v>11</v>
      </c>
      <c r="G122" s="7" t="n">
        <v>2</v>
      </c>
      <c r="H122" s="7" t="n">
        <v>0</v>
      </c>
      <c r="I122" s="7" t="n">
        <v>37.939998626709</v>
      </c>
      <c r="J122" s="7" t="n">
        <v>20</v>
      </c>
      <c r="K122" s="7" t="n">
        <v>-22.0799999237061</v>
      </c>
      <c r="L122" s="7" t="n">
        <v>180.300003051758</v>
      </c>
      <c r="M122" s="7" t="n">
        <v>-1</v>
      </c>
      <c r="N122" s="7" t="n">
        <v>0</v>
      </c>
      <c r="O122" s="7" t="n">
        <v>0</v>
      </c>
      <c r="P122" s="7" t="s">
        <v>19</v>
      </c>
      <c r="Q122" s="7" t="s">
        <v>19</v>
      </c>
      <c r="R122" s="7" t="n">
        <v>1</v>
      </c>
      <c r="S122" s="7" t="n">
        <v>0</v>
      </c>
      <c r="T122" s="7" t="n">
        <v>1090519040</v>
      </c>
      <c r="U122" s="7" t="n">
        <v>1101004800</v>
      </c>
      <c r="V122" s="7" t="n">
        <v>0</v>
      </c>
    </row>
    <row r="123" spans="1:22">
      <c r="A123" t="s">
        <v>4</v>
      </c>
      <c r="B123" s="4" t="s">
        <v>5</v>
      </c>
      <c r="C123" s="4" t="s">
        <v>10</v>
      </c>
      <c r="D123" s="4" t="s">
        <v>6</v>
      </c>
      <c r="E123" s="4" t="s">
        <v>6</v>
      </c>
      <c r="F123" s="4" t="s">
        <v>6</v>
      </c>
      <c r="G123" s="4" t="s">
        <v>12</v>
      </c>
      <c r="H123" s="4" t="s">
        <v>9</v>
      </c>
      <c r="I123" s="4" t="s">
        <v>28</v>
      </c>
      <c r="J123" s="4" t="s">
        <v>28</v>
      </c>
      <c r="K123" s="4" t="s">
        <v>28</v>
      </c>
      <c r="L123" s="4" t="s">
        <v>28</v>
      </c>
      <c r="M123" s="4" t="s">
        <v>28</v>
      </c>
      <c r="N123" s="4" t="s">
        <v>28</v>
      </c>
      <c r="O123" s="4" t="s">
        <v>28</v>
      </c>
      <c r="P123" s="4" t="s">
        <v>6</v>
      </c>
      <c r="Q123" s="4" t="s">
        <v>6</v>
      </c>
      <c r="R123" s="4" t="s">
        <v>9</v>
      </c>
      <c r="S123" s="4" t="s">
        <v>12</v>
      </c>
      <c r="T123" s="4" t="s">
        <v>9</v>
      </c>
      <c r="U123" s="4" t="s">
        <v>9</v>
      </c>
      <c r="V123" s="4" t="s">
        <v>10</v>
      </c>
    </row>
    <row r="124" spans="1:22">
      <c r="A124" t="n">
        <v>3765</v>
      </c>
      <c r="B124" s="13" t="n">
        <v>19</v>
      </c>
      <c r="C124" s="7" t="n">
        <v>2010</v>
      </c>
      <c r="D124" s="7" t="s">
        <v>19</v>
      </c>
      <c r="E124" s="7" t="s">
        <v>19</v>
      </c>
      <c r="F124" s="7" t="s">
        <v>11</v>
      </c>
      <c r="G124" s="7" t="n">
        <v>2</v>
      </c>
      <c r="H124" s="7" t="n">
        <v>0</v>
      </c>
      <c r="I124" s="7" t="n">
        <v>36.1800003051758</v>
      </c>
      <c r="J124" s="7" t="n">
        <v>20</v>
      </c>
      <c r="K124" s="7" t="n">
        <v>-23</v>
      </c>
      <c r="L124" s="7" t="n">
        <v>168.699996948242</v>
      </c>
      <c r="M124" s="7" t="n">
        <v>-1</v>
      </c>
      <c r="N124" s="7" t="n">
        <v>0</v>
      </c>
      <c r="O124" s="7" t="n">
        <v>0</v>
      </c>
      <c r="P124" s="7" t="s">
        <v>19</v>
      </c>
      <c r="Q124" s="7" t="s">
        <v>19</v>
      </c>
      <c r="R124" s="7" t="n">
        <v>1</v>
      </c>
      <c r="S124" s="7" t="n">
        <v>0</v>
      </c>
      <c r="T124" s="7" t="n">
        <v>1090519040</v>
      </c>
      <c r="U124" s="7" t="n">
        <v>1101004800</v>
      </c>
      <c r="V124" s="7" t="n">
        <v>0</v>
      </c>
    </row>
    <row r="125" spans="1:22">
      <c r="A125" t="s">
        <v>4</v>
      </c>
      <c r="B125" s="4" t="s">
        <v>5</v>
      </c>
      <c r="C125" s="4" t="s">
        <v>10</v>
      </c>
      <c r="D125" s="4" t="s">
        <v>6</v>
      </c>
      <c r="E125" s="4" t="s">
        <v>6</v>
      </c>
      <c r="F125" s="4" t="s">
        <v>6</v>
      </c>
      <c r="G125" s="4" t="s">
        <v>12</v>
      </c>
      <c r="H125" s="4" t="s">
        <v>9</v>
      </c>
      <c r="I125" s="4" t="s">
        <v>28</v>
      </c>
      <c r="J125" s="4" t="s">
        <v>28</v>
      </c>
      <c r="K125" s="4" t="s">
        <v>28</v>
      </c>
      <c r="L125" s="4" t="s">
        <v>28</v>
      </c>
      <c r="M125" s="4" t="s">
        <v>28</v>
      </c>
      <c r="N125" s="4" t="s">
        <v>28</v>
      </c>
      <c r="O125" s="4" t="s">
        <v>28</v>
      </c>
      <c r="P125" s="4" t="s">
        <v>6</v>
      </c>
      <c r="Q125" s="4" t="s">
        <v>6</v>
      </c>
      <c r="R125" s="4" t="s">
        <v>9</v>
      </c>
      <c r="S125" s="4" t="s">
        <v>12</v>
      </c>
      <c r="T125" s="4" t="s">
        <v>9</v>
      </c>
      <c r="U125" s="4" t="s">
        <v>9</v>
      </c>
      <c r="V125" s="4" t="s">
        <v>10</v>
      </c>
    </row>
    <row r="126" spans="1:22">
      <c r="A126" t="n">
        <v>3827</v>
      </c>
      <c r="B126" s="13" t="n">
        <v>19</v>
      </c>
      <c r="C126" s="7" t="n">
        <v>2011</v>
      </c>
      <c r="D126" s="7" t="s">
        <v>19</v>
      </c>
      <c r="E126" s="7" t="s">
        <v>19</v>
      </c>
      <c r="F126" s="7" t="s">
        <v>14</v>
      </c>
      <c r="G126" s="7" t="n">
        <v>2</v>
      </c>
      <c r="H126" s="7" t="n">
        <v>0</v>
      </c>
      <c r="I126" s="7" t="n">
        <v>-17.4400005340576</v>
      </c>
      <c r="J126" s="7" t="n">
        <v>20</v>
      </c>
      <c r="K126" s="7" t="n">
        <v>-29.7800006866455</v>
      </c>
      <c r="L126" s="7" t="n">
        <v>79.4000015258789</v>
      </c>
      <c r="M126" s="7" t="n">
        <v>-1</v>
      </c>
      <c r="N126" s="7" t="n">
        <v>0</v>
      </c>
      <c r="O126" s="7" t="n">
        <v>0</v>
      </c>
      <c r="P126" s="7" t="s">
        <v>19</v>
      </c>
      <c r="Q126" s="7" t="s">
        <v>19</v>
      </c>
      <c r="R126" s="7" t="n">
        <v>1</v>
      </c>
      <c r="S126" s="7" t="n">
        <v>1</v>
      </c>
      <c r="T126" s="7" t="n">
        <v>1090519040</v>
      </c>
      <c r="U126" s="7" t="n">
        <v>1101004800</v>
      </c>
      <c r="V126" s="7" t="n">
        <v>0</v>
      </c>
    </row>
    <row r="127" spans="1:22">
      <c r="A127" t="s">
        <v>4</v>
      </c>
      <c r="B127" s="4" t="s">
        <v>5</v>
      </c>
      <c r="C127" s="4" t="s">
        <v>10</v>
      </c>
      <c r="D127" s="4" t="s">
        <v>6</v>
      </c>
      <c r="E127" s="4" t="s">
        <v>6</v>
      </c>
      <c r="F127" s="4" t="s">
        <v>6</v>
      </c>
      <c r="G127" s="4" t="s">
        <v>12</v>
      </c>
      <c r="H127" s="4" t="s">
        <v>9</v>
      </c>
      <c r="I127" s="4" t="s">
        <v>28</v>
      </c>
      <c r="J127" s="4" t="s">
        <v>28</v>
      </c>
      <c r="K127" s="4" t="s">
        <v>28</v>
      </c>
      <c r="L127" s="4" t="s">
        <v>28</v>
      </c>
      <c r="M127" s="4" t="s">
        <v>28</v>
      </c>
      <c r="N127" s="4" t="s">
        <v>28</v>
      </c>
      <c r="O127" s="4" t="s">
        <v>28</v>
      </c>
      <c r="P127" s="4" t="s">
        <v>6</v>
      </c>
      <c r="Q127" s="4" t="s">
        <v>6</v>
      </c>
      <c r="R127" s="4" t="s">
        <v>9</v>
      </c>
      <c r="S127" s="4" t="s">
        <v>12</v>
      </c>
      <c r="T127" s="4" t="s">
        <v>9</v>
      </c>
      <c r="U127" s="4" t="s">
        <v>9</v>
      </c>
      <c r="V127" s="4" t="s">
        <v>10</v>
      </c>
    </row>
    <row r="128" spans="1:22">
      <c r="A128" t="n">
        <v>3889</v>
      </c>
      <c r="B128" s="13" t="n">
        <v>19</v>
      </c>
      <c r="C128" s="7" t="n">
        <v>2012</v>
      </c>
      <c r="D128" s="7" t="s">
        <v>19</v>
      </c>
      <c r="E128" s="7" t="s">
        <v>19</v>
      </c>
      <c r="F128" s="7" t="s">
        <v>15</v>
      </c>
      <c r="G128" s="7" t="n">
        <v>2</v>
      </c>
      <c r="H128" s="7" t="n">
        <v>0</v>
      </c>
      <c r="I128" s="7" t="n">
        <v>13.2799997329712</v>
      </c>
      <c r="J128" s="7" t="n">
        <v>12</v>
      </c>
      <c r="K128" s="7" t="n">
        <v>-9.73999977111816</v>
      </c>
      <c r="L128" s="7" t="n">
        <v>271.700012207031</v>
      </c>
      <c r="M128" s="7" t="n">
        <v>-1</v>
      </c>
      <c r="N128" s="7" t="n">
        <v>0</v>
      </c>
      <c r="O128" s="7" t="n">
        <v>0</v>
      </c>
      <c r="P128" s="7" t="s">
        <v>19</v>
      </c>
      <c r="Q128" s="7" t="s">
        <v>19</v>
      </c>
      <c r="R128" s="7" t="n">
        <v>1</v>
      </c>
      <c r="S128" s="7" t="n">
        <v>2</v>
      </c>
      <c r="T128" s="7" t="n">
        <v>1090519040</v>
      </c>
      <c r="U128" s="7" t="n">
        <v>1101004800</v>
      </c>
      <c r="V128" s="7" t="n">
        <v>0</v>
      </c>
    </row>
    <row r="129" spans="1:22">
      <c r="A129" t="s">
        <v>4</v>
      </c>
      <c r="B129" s="4" t="s">
        <v>5</v>
      </c>
      <c r="C129" s="4" t="s">
        <v>10</v>
      </c>
      <c r="D129" s="4" t="s">
        <v>6</v>
      </c>
      <c r="E129" s="4" t="s">
        <v>6</v>
      </c>
      <c r="F129" s="4" t="s">
        <v>6</v>
      </c>
      <c r="G129" s="4" t="s">
        <v>12</v>
      </c>
      <c r="H129" s="4" t="s">
        <v>9</v>
      </c>
      <c r="I129" s="4" t="s">
        <v>28</v>
      </c>
      <c r="J129" s="4" t="s">
        <v>28</v>
      </c>
      <c r="K129" s="4" t="s">
        <v>28</v>
      </c>
      <c r="L129" s="4" t="s">
        <v>28</v>
      </c>
      <c r="M129" s="4" t="s">
        <v>28</v>
      </c>
      <c r="N129" s="4" t="s">
        <v>28</v>
      </c>
      <c r="O129" s="4" t="s">
        <v>28</v>
      </c>
      <c r="P129" s="4" t="s">
        <v>6</v>
      </c>
      <c r="Q129" s="4" t="s">
        <v>6</v>
      </c>
      <c r="R129" s="4" t="s">
        <v>9</v>
      </c>
      <c r="S129" s="4" t="s">
        <v>12</v>
      </c>
      <c r="T129" s="4" t="s">
        <v>9</v>
      </c>
      <c r="U129" s="4" t="s">
        <v>9</v>
      </c>
      <c r="V129" s="4" t="s">
        <v>10</v>
      </c>
    </row>
    <row r="130" spans="1:22">
      <c r="A130" t="n">
        <v>3951</v>
      </c>
      <c r="B130" s="13" t="n">
        <v>19</v>
      </c>
      <c r="C130" s="7" t="n">
        <v>2013</v>
      </c>
      <c r="D130" s="7" t="s">
        <v>19</v>
      </c>
      <c r="E130" s="7" t="s">
        <v>19</v>
      </c>
      <c r="F130" s="7" t="s">
        <v>17</v>
      </c>
      <c r="G130" s="7" t="n">
        <v>2</v>
      </c>
      <c r="H130" s="7" t="n">
        <v>0</v>
      </c>
      <c r="I130" s="7" t="n">
        <v>-43.7700004577637</v>
      </c>
      <c r="J130" s="7" t="n">
        <v>24</v>
      </c>
      <c r="K130" s="7" t="n">
        <v>-57.4799995422363</v>
      </c>
      <c r="L130" s="7" t="n">
        <v>354.799987792969</v>
      </c>
      <c r="M130" s="7" t="n">
        <v>-1</v>
      </c>
      <c r="N130" s="7" t="n">
        <v>0</v>
      </c>
      <c r="O130" s="7" t="n">
        <v>0</v>
      </c>
      <c r="P130" s="7" t="s">
        <v>19</v>
      </c>
      <c r="Q130" s="7" t="s">
        <v>19</v>
      </c>
      <c r="R130" s="7" t="n">
        <v>1</v>
      </c>
      <c r="S130" s="7" t="n">
        <v>4</v>
      </c>
      <c r="T130" s="7" t="n">
        <v>1090519040</v>
      </c>
      <c r="U130" s="7" t="n">
        <v>1101004800</v>
      </c>
      <c r="V130" s="7" t="n">
        <v>7434</v>
      </c>
    </row>
    <row r="131" spans="1:22">
      <c r="A131" t="s">
        <v>4</v>
      </c>
      <c r="B131" s="4" t="s">
        <v>5</v>
      </c>
      <c r="C131" s="4" t="s">
        <v>10</v>
      </c>
      <c r="D131" s="4" t="s">
        <v>12</v>
      </c>
      <c r="E131" s="4" t="s">
        <v>10</v>
      </c>
      <c r="F131" s="4" t="s">
        <v>28</v>
      </c>
      <c r="G131" s="4" t="s">
        <v>10</v>
      </c>
      <c r="H131" s="4" t="s">
        <v>10</v>
      </c>
      <c r="I131" s="4" t="s">
        <v>6</v>
      </c>
      <c r="J131" s="4" t="s">
        <v>28</v>
      </c>
    </row>
    <row r="132" spans="1:22">
      <c r="A132" t="n">
        <v>4019</v>
      </c>
      <c r="B132" s="12" t="n">
        <v>106</v>
      </c>
      <c r="C132" s="7" t="n">
        <v>0</v>
      </c>
      <c r="D132" s="7" t="n">
        <v>2</v>
      </c>
      <c r="E132" s="7" t="n">
        <v>2013</v>
      </c>
      <c r="F132" s="7" t="n">
        <v>16</v>
      </c>
      <c r="G132" s="7" t="n">
        <v>7434</v>
      </c>
      <c r="H132" s="7" t="n">
        <v>0</v>
      </c>
      <c r="I132" s="7" t="s">
        <v>66</v>
      </c>
      <c r="J132" s="7" t="n">
        <v>2</v>
      </c>
    </row>
    <row r="133" spans="1:22">
      <c r="A133" t="s">
        <v>4</v>
      </c>
      <c r="B133" s="4" t="s">
        <v>5</v>
      </c>
      <c r="C133" s="4" t="s">
        <v>10</v>
      </c>
      <c r="D133" s="4" t="s">
        <v>6</v>
      </c>
      <c r="E133" s="4" t="s">
        <v>6</v>
      </c>
      <c r="F133" s="4" t="s">
        <v>6</v>
      </c>
      <c r="G133" s="4" t="s">
        <v>12</v>
      </c>
      <c r="H133" s="4" t="s">
        <v>9</v>
      </c>
      <c r="I133" s="4" t="s">
        <v>28</v>
      </c>
      <c r="J133" s="4" t="s">
        <v>28</v>
      </c>
      <c r="K133" s="4" t="s">
        <v>28</v>
      </c>
      <c r="L133" s="4" t="s">
        <v>28</v>
      </c>
      <c r="M133" s="4" t="s">
        <v>28</v>
      </c>
      <c r="N133" s="4" t="s">
        <v>28</v>
      </c>
      <c r="O133" s="4" t="s">
        <v>28</v>
      </c>
      <c r="P133" s="4" t="s">
        <v>6</v>
      </c>
      <c r="Q133" s="4" t="s">
        <v>6</v>
      </c>
      <c r="R133" s="4" t="s">
        <v>9</v>
      </c>
      <c r="S133" s="4" t="s">
        <v>12</v>
      </c>
      <c r="T133" s="4" t="s">
        <v>9</v>
      </c>
      <c r="U133" s="4" t="s">
        <v>9</v>
      </c>
      <c r="V133" s="4" t="s">
        <v>10</v>
      </c>
    </row>
    <row r="134" spans="1:22">
      <c r="A134" t="n">
        <v>4058</v>
      </c>
      <c r="B134" s="13" t="n">
        <v>19</v>
      </c>
      <c r="C134" s="7" t="n">
        <v>2014</v>
      </c>
      <c r="D134" s="7" t="s">
        <v>19</v>
      </c>
      <c r="E134" s="7" t="s">
        <v>19</v>
      </c>
      <c r="F134" s="7" t="s">
        <v>15</v>
      </c>
      <c r="G134" s="7" t="n">
        <v>2</v>
      </c>
      <c r="H134" s="7" t="n">
        <v>0</v>
      </c>
      <c r="I134" s="7" t="n">
        <v>-13.1099996566772</v>
      </c>
      <c r="J134" s="7" t="n">
        <v>32</v>
      </c>
      <c r="K134" s="7" t="n">
        <v>-71.379997253418</v>
      </c>
      <c r="L134" s="7" t="n">
        <v>378.899993896484</v>
      </c>
      <c r="M134" s="7" t="n">
        <v>-1</v>
      </c>
      <c r="N134" s="7" t="n">
        <v>0</v>
      </c>
      <c r="O134" s="7" t="n">
        <v>0</v>
      </c>
      <c r="P134" s="7" t="s">
        <v>19</v>
      </c>
      <c r="Q134" s="7" t="s">
        <v>19</v>
      </c>
      <c r="R134" s="7" t="n">
        <v>1</v>
      </c>
      <c r="S134" s="7" t="n">
        <v>2</v>
      </c>
      <c r="T134" s="7" t="n">
        <v>1090519040</v>
      </c>
      <c r="U134" s="7" t="n">
        <v>1101004800</v>
      </c>
      <c r="V134" s="7" t="n">
        <v>0</v>
      </c>
    </row>
    <row r="135" spans="1:22">
      <c r="A135" t="s">
        <v>4</v>
      </c>
      <c r="B135" s="4" t="s">
        <v>5</v>
      </c>
      <c r="C135" s="4" t="s">
        <v>10</v>
      </c>
      <c r="D135" s="4" t="s">
        <v>6</v>
      </c>
      <c r="E135" s="4" t="s">
        <v>6</v>
      </c>
      <c r="F135" s="4" t="s">
        <v>6</v>
      </c>
      <c r="G135" s="4" t="s">
        <v>12</v>
      </c>
      <c r="H135" s="4" t="s">
        <v>9</v>
      </c>
      <c r="I135" s="4" t="s">
        <v>28</v>
      </c>
      <c r="J135" s="4" t="s">
        <v>28</v>
      </c>
      <c r="K135" s="4" t="s">
        <v>28</v>
      </c>
      <c r="L135" s="4" t="s">
        <v>28</v>
      </c>
      <c r="M135" s="4" t="s">
        <v>28</v>
      </c>
      <c r="N135" s="4" t="s">
        <v>28</v>
      </c>
      <c r="O135" s="4" t="s">
        <v>28</v>
      </c>
      <c r="P135" s="4" t="s">
        <v>6</v>
      </c>
      <c r="Q135" s="4" t="s">
        <v>6</v>
      </c>
      <c r="R135" s="4" t="s">
        <v>9</v>
      </c>
      <c r="S135" s="4" t="s">
        <v>12</v>
      </c>
      <c r="T135" s="4" t="s">
        <v>9</v>
      </c>
      <c r="U135" s="4" t="s">
        <v>9</v>
      </c>
      <c r="V135" s="4" t="s">
        <v>10</v>
      </c>
    </row>
    <row r="136" spans="1:22">
      <c r="A136" t="n">
        <v>4120</v>
      </c>
      <c r="B136" s="13" t="n">
        <v>19</v>
      </c>
      <c r="C136" s="7" t="n">
        <v>2015</v>
      </c>
      <c r="D136" s="7" t="s">
        <v>19</v>
      </c>
      <c r="E136" s="7" t="s">
        <v>19</v>
      </c>
      <c r="F136" s="7" t="s">
        <v>16</v>
      </c>
      <c r="G136" s="7" t="n">
        <v>2</v>
      </c>
      <c r="H136" s="7" t="n">
        <v>0</v>
      </c>
      <c r="I136" s="7" t="n">
        <v>14.6099996566772</v>
      </c>
      <c r="J136" s="7" t="n">
        <v>28</v>
      </c>
      <c r="K136" s="7" t="n">
        <v>-43.3199996948242</v>
      </c>
      <c r="L136" s="7" t="n">
        <v>181</v>
      </c>
      <c r="M136" s="7" t="n">
        <v>-1</v>
      </c>
      <c r="N136" s="7" t="n">
        <v>0</v>
      </c>
      <c r="O136" s="7" t="n">
        <v>0</v>
      </c>
      <c r="P136" s="7" t="s">
        <v>19</v>
      </c>
      <c r="Q136" s="7" t="s">
        <v>19</v>
      </c>
      <c r="R136" s="7" t="n">
        <v>1</v>
      </c>
      <c r="S136" s="7" t="n">
        <v>3</v>
      </c>
      <c r="T136" s="7" t="n">
        <v>1090519040</v>
      </c>
      <c r="U136" s="7" t="n">
        <v>1101004800</v>
      </c>
      <c r="V136" s="7" t="n">
        <v>7435</v>
      </c>
    </row>
    <row r="137" spans="1:22">
      <c r="A137" t="s">
        <v>4</v>
      </c>
      <c r="B137" s="4" t="s">
        <v>5</v>
      </c>
      <c r="C137" s="4" t="s">
        <v>10</v>
      </c>
      <c r="D137" s="4" t="s">
        <v>12</v>
      </c>
      <c r="E137" s="4" t="s">
        <v>10</v>
      </c>
      <c r="F137" s="4" t="s">
        <v>28</v>
      </c>
      <c r="G137" s="4" t="s">
        <v>10</v>
      </c>
      <c r="H137" s="4" t="s">
        <v>10</v>
      </c>
      <c r="I137" s="4" t="s">
        <v>6</v>
      </c>
      <c r="J137" s="4" t="s">
        <v>28</v>
      </c>
    </row>
    <row r="138" spans="1:22">
      <c r="A138" t="n">
        <v>4182</v>
      </c>
      <c r="B138" s="12" t="n">
        <v>106</v>
      </c>
      <c r="C138" s="7" t="n">
        <v>0</v>
      </c>
      <c r="D138" s="7" t="n">
        <v>2</v>
      </c>
      <c r="E138" s="7" t="n">
        <v>2015</v>
      </c>
      <c r="F138" s="7" t="n">
        <v>16</v>
      </c>
      <c r="G138" s="7" t="n">
        <v>7435</v>
      </c>
      <c r="H138" s="7" t="n">
        <v>0</v>
      </c>
      <c r="I138" s="7" t="s">
        <v>67</v>
      </c>
      <c r="J138" s="7" t="n">
        <v>2</v>
      </c>
    </row>
    <row r="139" spans="1:22">
      <c r="A139" t="s">
        <v>4</v>
      </c>
      <c r="B139" s="4" t="s">
        <v>5</v>
      </c>
      <c r="C139" s="4" t="s">
        <v>12</v>
      </c>
      <c r="D139" s="4" t="s">
        <v>6</v>
      </c>
    </row>
    <row r="140" spans="1:22">
      <c r="A140" t="n">
        <v>4221</v>
      </c>
      <c r="B140" s="8" t="n">
        <v>2</v>
      </c>
      <c r="C140" s="7" t="n">
        <v>11</v>
      </c>
      <c r="D140" s="7" t="s">
        <v>68</v>
      </c>
    </row>
    <row r="141" spans="1:22">
      <c r="A141" t="s">
        <v>4</v>
      </c>
      <c r="B141" s="4" t="s">
        <v>5</v>
      </c>
      <c r="C141" s="4" t="s">
        <v>12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9</v>
      </c>
      <c r="K141" s="4" t="s">
        <v>9</v>
      </c>
      <c r="L141" s="4" t="s">
        <v>9</v>
      </c>
      <c r="M141" s="4" t="s">
        <v>6</v>
      </c>
    </row>
    <row r="142" spans="1:22">
      <c r="A142" t="n">
        <v>4235</v>
      </c>
      <c r="B142" s="14" t="n">
        <v>124</v>
      </c>
      <c r="C142" s="7" t="n">
        <v>255</v>
      </c>
      <c r="D142" s="7" t="n">
        <v>0</v>
      </c>
      <c r="E142" s="7" t="n">
        <v>0</v>
      </c>
      <c r="F142" s="7" t="n">
        <v>0</v>
      </c>
      <c r="G142" s="7" t="n">
        <v>0</v>
      </c>
      <c r="H142" s="7" t="n">
        <v>0</v>
      </c>
      <c r="I142" s="7" t="n">
        <v>65535</v>
      </c>
      <c r="J142" s="7" t="n">
        <v>0</v>
      </c>
      <c r="K142" s="7" t="n">
        <v>0</v>
      </c>
      <c r="L142" s="7" t="n">
        <v>0</v>
      </c>
      <c r="M142" s="7" t="s">
        <v>19</v>
      </c>
    </row>
    <row r="143" spans="1:22">
      <c r="A143" t="s">
        <v>4</v>
      </c>
      <c r="B143" s="4" t="s">
        <v>5</v>
      </c>
    </row>
    <row r="144" spans="1:22">
      <c r="A144" t="n">
        <v>4262</v>
      </c>
      <c r="B144" s="5" t="n">
        <v>1</v>
      </c>
    </row>
    <row r="145" spans="1:22" s="3" customFormat="1" customHeight="0">
      <c r="A145" s="3" t="s">
        <v>2</v>
      </c>
      <c r="B145" s="3" t="s">
        <v>69</v>
      </c>
    </row>
    <row r="146" spans="1:22">
      <c r="A146" t="s">
        <v>4</v>
      </c>
      <c r="B146" s="4" t="s">
        <v>5</v>
      </c>
      <c r="C146" s="4" t="s">
        <v>12</v>
      </c>
      <c r="D146" s="4" t="s">
        <v>10</v>
      </c>
      <c r="E146" s="4" t="s">
        <v>6</v>
      </c>
      <c r="F146" s="4" t="s">
        <v>6</v>
      </c>
      <c r="G146" s="4" t="s">
        <v>12</v>
      </c>
    </row>
    <row r="147" spans="1:22">
      <c r="A147" t="n">
        <v>4264</v>
      </c>
      <c r="B147" s="15" t="n">
        <v>32</v>
      </c>
      <c r="C147" s="7" t="n">
        <v>0</v>
      </c>
      <c r="D147" s="7" t="n">
        <v>65533</v>
      </c>
      <c r="E147" s="7" t="s">
        <v>70</v>
      </c>
      <c r="F147" s="7" t="s">
        <v>71</v>
      </c>
      <c r="G147" s="7" t="n">
        <v>0</v>
      </c>
    </row>
    <row r="148" spans="1:22">
      <c r="A148" t="s">
        <v>4</v>
      </c>
      <c r="B148" s="4" t="s">
        <v>5</v>
      </c>
      <c r="C148" s="4" t="s">
        <v>12</v>
      </c>
      <c r="D148" s="4" t="s">
        <v>10</v>
      </c>
      <c r="E148" s="4" t="s">
        <v>6</v>
      </c>
      <c r="F148" s="4" t="s">
        <v>6</v>
      </c>
      <c r="G148" s="4" t="s">
        <v>12</v>
      </c>
    </row>
    <row r="149" spans="1:22">
      <c r="A149" t="n">
        <v>4282</v>
      </c>
      <c r="B149" s="15" t="n">
        <v>32</v>
      </c>
      <c r="C149" s="7" t="n">
        <v>0</v>
      </c>
      <c r="D149" s="7" t="n">
        <v>65533</v>
      </c>
      <c r="E149" s="7" t="s">
        <v>70</v>
      </c>
      <c r="F149" s="7" t="s">
        <v>72</v>
      </c>
      <c r="G149" s="7" t="n">
        <v>0</v>
      </c>
    </row>
    <row r="150" spans="1:22">
      <c r="A150" t="s">
        <v>4</v>
      </c>
      <c r="B150" s="4" t="s">
        <v>5</v>
      </c>
      <c r="C150" s="4" t="s">
        <v>12</v>
      </c>
      <c r="D150" s="4" t="s">
        <v>10</v>
      </c>
      <c r="E150" s="4" t="s">
        <v>6</v>
      </c>
      <c r="F150" s="4" t="s">
        <v>6</v>
      </c>
      <c r="G150" s="4" t="s">
        <v>12</v>
      </c>
    </row>
    <row r="151" spans="1:22">
      <c r="A151" t="n">
        <v>4300</v>
      </c>
      <c r="B151" s="15" t="n">
        <v>32</v>
      </c>
      <c r="C151" s="7" t="n">
        <v>0</v>
      </c>
      <c r="D151" s="7" t="n">
        <v>65533</v>
      </c>
      <c r="E151" s="7" t="s">
        <v>70</v>
      </c>
      <c r="F151" s="7" t="s">
        <v>73</v>
      </c>
      <c r="G151" s="7" t="n">
        <v>0</v>
      </c>
    </row>
    <row r="152" spans="1:22">
      <c r="A152" t="s">
        <v>4</v>
      </c>
      <c r="B152" s="4" t="s">
        <v>5</v>
      </c>
      <c r="C152" s="4" t="s">
        <v>12</v>
      </c>
      <c r="D152" s="4" t="s">
        <v>12</v>
      </c>
      <c r="E152" s="4" t="s">
        <v>12</v>
      </c>
      <c r="F152" s="4" t="s">
        <v>9</v>
      </c>
      <c r="G152" s="4" t="s">
        <v>12</v>
      </c>
      <c r="H152" s="4" t="s">
        <v>12</v>
      </c>
      <c r="I152" s="4" t="s">
        <v>74</v>
      </c>
    </row>
    <row r="153" spans="1:22">
      <c r="A153" t="n">
        <v>4318</v>
      </c>
      <c r="B153" s="16" t="n">
        <v>5</v>
      </c>
      <c r="C153" s="7" t="n">
        <v>35</v>
      </c>
      <c r="D153" s="7" t="n">
        <v>3</v>
      </c>
      <c r="E153" s="7" t="n">
        <v>0</v>
      </c>
      <c r="F153" s="7" t="n">
        <v>0</v>
      </c>
      <c r="G153" s="7" t="n">
        <v>2</v>
      </c>
      <c r="H153" s="7" t="n">
        <v>1</v>
      </c>
      <c r="I153" s="17" t="n">
        <f t="normal" ca="1">A157</f>
        <v>0</v>
      </c>
    </row>
    <row r="154" spans="1:22">
      <c r="A154" t="s">
        <v>4</v>
      </c>
      <c r="B154" s="4" t="s">
        <v>5</v>
      </c>
      <c r="C154" s="4" t="s">
        <v>74</v>
      </c>
    </row>
    <row r="155" spans="1:22">
      <c r="A155" t="n">
        <v>4332</v>
      </c>
      <c r="B155" s="18" t="n">
        <v>3</v>
      </c>
      <c r="C155" s="17" t="n">
        <f t="normal" ca="1">A179</f>
        <v>0</v>
      </c>
    </row>
    <row r="156" spans="1:22">
      <c r="A156" t="s">
        <v>4</v>
      </c>
      <c r="B156" s="4" t="s">
        <v>5</v>
      </c>
      <c r="C156" s="4" t="s">
        <v>12</v>
      </c>
      <c r="D156" s="4" t="s">
        <v>12</v>
      </c>
      <c r="E156" s="4" t="s">
        <v>12</v>
      </c>
      <c r="F156" s="4" t="s">
        <v>9</v>
      </c>
      <c r="G156" s="4" t="s">
        <v>12</v>
      </c>
      <c r="H156" s="4" t="s">
        <v>12</v>
      </c>
      <c r="I156" s="4" t="s">
        <v>74</v>
      </c>
    </row>
    <row r="157" spans="1:22">
      <c r="A157" t="n">
        <v>4337</v>
      </c>
      <c r="B157" s="16" t="n">
        <v>5</v>
      </c>
      <c r="C157" s="7" t="n">
        <v>35</v>
      </c>
      <c r="D157" s="7" t="n">
        <v>3</v>
      </c>
      <c r="E157" s="7" t="n">
        <v>0</v>
      </c>
      <c r="F157" s="7" t="n">
        <v>1</v>
      </c>
      <c r="G157" s="7" t="n">
        <v>2</v>
      </c>
      <c r="H157" s="7" t="n">
        <v>1</v>
      </c>
      <c r="I157" s="17" t="n">
        <f t="normal" ca="1">A161</f>
        <v>0</v>
      </c>
    </row>
    <row r="158" spans="1:22">
      <c r="A158" t="s">
        <v>4</v>
      </c>
      <c r="B158" s="4" t="s">
        <v>5</v>
      </c>
      <c r="C158" s="4" t="s">
        <v>74</v>
      </c>
    </row>
    <row r="159" spans="1:22">
      <c r="A159" t="n">
        <v>4351</v>
      </c>
      <c r="B159" s="18" t="n">
        <v>3</v>
      </c>
      <c r="C159" s="17" t="n">
        <f t="normal" ca="1">A179</f>
        <v>0</v>
      </c>
    </row>
    <row r="160" spans="1:22">
      <c r="A160" t="s">
        <v>4</v>
      </c>
      <c r="B160" s="4" t="s">
        <v>5</v>
      </c>
      <c r="C160" s="4" t="s">
        <v>12</v>
      </c>
      <c r="D160" s="4" t="s">
        <v>12</v>
      </c>
      <c r="E160" s="4" t="s">
        <v>12</v>
      </c>
      <c r="F160" s="4" t="s">
        <v>9</v>
      </c>
      <c r="G160" s="4" t="s">
        <v>12</v>
      </c>
      <c r="H160" s="4" t="s">
        <v>12</v>
      </c>
      <c r="I160" s="4" t="s">
        <v>74</v>
      </c>
    </row>
    <row r="161" spans="1:9">
      <c r="A161" t="n">
        <v>4356</v>
      </c>
      <c r="B161" s="16" t="n">
        <v>5</v>
      </c>
      <c r="C161" s="7" t="n">
        <v>35</v>
      </c>
      <c r="D161" s="7" t="n">
        <v>3</v>
      </c>
      <c r="E161" s="7" t="n">
        <v>0</v>
      </c>
      <c r="F161" s="7" t="n">
        <v>2</v>
      </c>
      <c r="G161" s="7" t="n">
        <v>2</v>
      </c>
      <c r="H161" s="7" t="n">
        <v>1</v>
      </c>
      <c r="I161" s="17" t="n">
        <f t="normal" ca="1">A165</f>
        <v>0</v>
      </c>
    </row>
    <row r="162" spans="1:9">
      <c r="A162" t="s">
        <v>4</v>
      </c>
      <c r="B162" s="4" t="s">
        <v>5</v>
      </c>
      <c r="C162" s="4" t="s">
        <v>74</v>
      </c>
    </row>
    <row r="163" spans="1:9">
      <c r="A163" t="n">
        <v>4370</v>
      </c>
      <c r="B163" s="18" t="n">
        <v>3</v>
      </c>
      <c r="C163" s="17" t="n">
        <f t="normal" ca="1">A179</f>
        <v>0</v>
      </c>
    </row>
    <row r="164" spans="1:9">
      <c r="A164" t="s">
        <v>4</v>
      </c>
      <c r="B164" s="4" t="s">
        <v>5</v>
      </c>
      <c r="C164" s="4" t="s">
        <v>12</v>
      </c>
      <c r="D164" s="4" t="s">
        <v>12</v>
      </c>
      <c r="E164" s="4" t="s">
        <v>12</v>
      </c>
      <c r="F164" s="4" t="s">
        <v>9</v>
      </c>
      <c r="G164" s="4" t="s">
        <v>12</v>
      </c>
      <c r="H164" s="4" t="s">
        <v>12</v>
      </c>
      <c r="I164" s="4" t="s">
        <v>74</v>
      </c>
    </row>
    <row r="165" spans="1:9">
      <c r="A165" t="n">
        <v>4375</v>
      </c>
      <c r="B165" s="16" t="n">
        <v>5</v>
      </c>
      <c r="C165" s="7" t="n">
        <v>35</v>
      </c>
      <c r="D165" s="7" t="n">
        <v>3</v>
      </c>
      <c r="E165" s="7" t="n">
        <v>0</v>
      </c>
      <c r="F165" s="7" t="n">
        <v>3</v>
      </c>
      <c r="G165" s="7" t="n">
        <v>2</v>
      </c>
      <c r="H165" s="7" t="n">
        <v>1</v>
      </c>
      <c r="I165" s="17" t="n">
        <f t="normal" ca="1">A169</f>
        <v>0</v>
      </c>
    </row>
    <row r="166" spans="1:9">
      <c r="A166" t="s">
        <v>4</v>
      </c>
      <c r="B166" s="4" t="s">
        <v>5</v>
      </c>
      <c r="C166" s="4" t="s">
        <v>74</v>
      </c>
    </row>
    <row r="167" spans="1:9">
      <c r="A167" t="n">
        <v>4389</v>
      </c>
      <c r="B167" s="18" t="n">
        <v>3</v>
      </c>
      <c r="C167" s="17" t="n">
        <f t="normal" ca="1">A179</f>
        <v>0</v>
      </c>
    </row>
    <row r="168" spans="1:9">
      <c r="A168" t="s">
        <v>4</v>
      </c>
      <c r="B168" s="4" t="s">
        <v>5</v>
      </c>
      <c r="C168" s="4" t="s">
        <v>12</v>
      </c>
      <c r="D168" s="4" t="s">
        <v>12</v>
      </c>
      <c r="E168" s="4" t="s">
        <v>12</v>
      </c>
      <c r="F168" s="4" t="s">
        <v>9</v>
      </c>
      <c r="G168" s="4" t="s">
        <v>12</v>
      </c>
      <c r="H168" s="4" t="s">
        <v>12</v>
      </c>
      <c r="I168" s="4" t="s">
        <v>74</v>
      </c>
    </row>
    <row r="169" spans="1:9">
      <c r="A169" t="n">
        <v>4394</v>
      </c>
      <c r="B169" s="16" t="n">
        <v>5</v>
      </c>
      <c r="C169" s="7" t="n">
        <v>35</v>
      </c>
      <c r="D169" s="7" t="n">
        <v>3</v>
      </c>
      <c r="E169" s="7" t="n">
        <v>0</v>
      </c>
      <c r="F169" s="7" t="n">
        <v>4</v>
      </c>
      <c r="G169" s="7" t="n">
        <v>2</v>
      </c>
      <c r="H169" s="7" t="n">
        <v>1</v>
      </c>
      <c r="I169" s="17" t="n">
        <f t="normal" ca="1">A173</f>
        <v>0</v>
      </c>
    </row>
    <row r="170" spans="1:9">
      <c r="A170" t="s">
        <v>4</v>
      </c>
      <c r="B170" s="4" t="s">
        <v>5</v>
      </c>
      <c r="C170" s="4" t="s">
        <v>74</v>
      </c>
    </row>
    <row r="171" spans="1:9">
      <c r="A171" t="n">
        <v>4408</v>
      </c>
      <c r="B171" s="18" t="n">
        <v>3</v>
      </c>
      <c r="C171" s="17" t="n">
        <f t="normal" ca="1">A179</f>
        <v>0</v>
      </c>
    </row>
    <row r="172" spans="1:9">
      <c r="A172" t="s">
        <v>4</v>
      </c>
      <c r="B172" s="4" t="s">
        <v>5</v>
      </c>
      <c r="C172" s="4" t="s">
        <v>12</v>
      </c>
      <c r="D172" s="4" t="s">
        <v>12</v>
      </c>
      <c r="E172" s="4" t="s">
        <v>12</v>
      </c>
      <c r="F172" s="4" t="s">
        <v>9</v>
      </c>
      <c r="G172" s="4" t="s">
        <v>12</v>
      </c>
      <c r="H172" s="4" t="s">
        <v>12</v>
      </c>
      <c r="I172" s="4" t="s">
        <v>74</v>
      </c>
    </row>
    <row r="173" spans="1:9">
      <c r="A173" t="n">
        <v>4413</v>
      </c>
      <c r="B173" s="16" t="n">
        <v>5</v>
      </c>
      <c r="C173" s="7" t="n">
        <v>35</v>
      </c>
      <c r="D173" s="7" t="n">
        <v>3</v>
      </c>
      <c r="E173" s="7" t="n">
        <v>0</v>
      </c>
      <c r="F173" s="7" t="n">
        <v>5</v>
      </c>
      <c r="G173" s="7" t="n">
        <v>2</v>
      </c>
      <c r="H173" s="7" t="n">
        <v>1</v>
      </c>
      <c r="I173" s="17" t="n">
        <f t="normal" ca="1">A177</f>
        <v>0</v>
      </c>
    </row>
    <row r="174" spans="1:9">
      <c r="A174" t="s">
        <v>4</v>
      </c>
      <c r="B174" s="4" t="s">
        <v>5</v>
      </c>
      <c r="C174" s="4" t="s">
        <v>74</v>
      </c>
    </row>
    <row r="175" spans="1:9">
      <c r="A175" t="n">
        <v>4427</v>
      </c>
      <c r="B175" s="18" t="n">
        <v>3</v>
      </c>
      <c r="C175" s="17" t="n">
        <f t="normal" ca="1">A179</f>
        <v>0</v>
      </c>
    </row>
    <row r="176" spans="1:9">
      <c r="A176" t="s">
        <v>4</v>
      </c>
      <c r="B176" s="4" t="s">
        <v>5</v>
      </c>
      <c r="C176" s="4" t="s">
        <v>12</v>
      </c>
      <c r="D176" s="4" t="s">
        <v>12</v>
      </c>
      <c r="E176" s="4" t="s">
        <v>12</v>
      </c>
      <c r="F176" s="4" t="s">
        <v>9</v>
      </c>
      <c r="G176" s="4" t="s">
        <v>12</v>
      </c>
      <c r="H176" s="4" t="s">
        <v>12</v>
      </c>
      <c r="I176" s="4" t="s">
        <v>74</v>
      </c>
    </row>
    <row r="177" spans="1:9">
      <c r="A177" t="n">
        <v>4432</v>
      </c>
      <c r="B177" s="16" t="n">
        <v>5</v>
      </c>
      <c r="C177" s="7" t="n">
        <v>35</v>
      </c>
      <c r="D177" s="7" t="n">
        <v>3</v>
      </c>
      <c r="E177" s="7" t="n">
        <v>0</v>
      </c>
      <c r="F177" s="7" t="n">
        <v>6</v>
      </c>
      <c r="G177" s="7" t="n">
        <v>2</v>
      </c>
      <c r="H177" s="7" t="n">
        <v>1</v>
      </c>
      <c r="I177" s="17" t="n">
        <f t="normal" ca="1">A179</f>
        <v>0</v>
      </c>
    </row>
    <row r="178" spans="1:9">
      <c r="A178" t="s">
        <v>4</v>
      </c>
      <c r="B178" s="4" t="s">
        <v>5</v>
      </c>
      <c r="C178" s="4" t="s">
        <v>12</v>
      </c>
      <c r="D178" s="4" t="s">
        <v>10</v>
      </c>
      <c r="E178" s="4" t="s">
        <v>12</v>
      </c>
      <c r="F178" s="4" t="s">
        <v>74</v>
      </c>
    </row>
    <row r="179" spans="1:9">
      <c r="A179" t="n">
        <v>4446</v>
      </c>
      <c r="B179" s="16" t="n">
        <v>5</v>
      </c>
      <c r="C179" s="7" t="n">
        <v>30</v>
      </c>
      <c r="D179" s="7" t="n">
        <v>11026</v>
      </c>
      <c r="E179" s="7" t="n">
        <v>1</v>
      </c>
      <c r="F179" s="17" t="n">
        <f t="normal" ca="1">A191</f>
        <v>0</v>
      </c>
    </row>
    <row r="180" spans="1:9">
      <c r="A180" t="s">
        <v>4</v>
      </c>
      <c r="B180" s="4" t="s">
        <v>5</v>
      </c>
      <c r="C180" s="4" t="s">
        <v>6</v>
      </c>
      <c r="D180" s="4" t="s">
        <v>6</v>
      </c>
    </row>
    <row r="181" spans="1:9">
      <c r="A181" t="n">
        <v>4455</v>
      </c>
      <c r="B181" s="19" t="n">
        <v>70</v>
      </c>
      <c r="C181" s="7" t="s">
        <v>54</v>
      </c>
      <c r="D181" s="7" t="s">
        <v>75</v>
      </c>
    </row>
    <row r="182" spans="1:9">
      <c r="A182" t="s">
        <v>4</v>
      </c>
      <c r="B182" s="4" t="s">
        <v>5</v>
      </c>
      <c r="C182" s="4" t="s">
        <v>12</v>
      </c>
      <c r="D182" s="4" t="s">
        <v>6</v>
      </c>
      <c r="E182" s="4" t="s">
        <v>10</v>
      </c>
    </row>
    <row r="183" spans="1:9">
      <c r="A183" t="n">
        <v>4471</v>
      </c>
      <c r="B183" s="20" t="n">
        <v>94</v>
      </c>
      <c r="C183" s="7" t="n">
        <v>1</v>
      </c>
      <c r="D183" s="7" t="s">
        <v>54</v>
      </c>
      <c r="E183" s="7" t="n">
        <v>2048</v>
      </c>
    </row>
    <row r="184" spans="1:9">
      <c r="A184" t="s">
        <v>4</v>
      </c>
      <c r="B184" s="4" t="s">
        <v>5</v>
      </c>
      <c r="C184" s="4" t="s">
        <v>12</v>
      </c>
      <c r="D184" s="4" t="s">
        <v>6</v>
      </c>
      <c r="E184" s="4" t="s">
        <v>10</v>
      </c>
    </row>
    <row r="185" spans="1:9">
      <c r="A185" t="n">
        <v>4485</v>
      </c>
      <c r="B185" s="20" t="n">
        <v>94</v>
      </c>
      <c r="C185" s="7" t="n">
        <v>1</v>
      </c>
      <c r="D185" s="7" t="s">
        <v>54</v>
      </c>
      <c r="E185" s="7" t="n">
        <v>2</v>
      </c>
    </row>
    <row r="186" spans="1:9">
      <c r="A186" t="s">
        <v>4</v>
      </c>
      <c r="B186" s="4" t="s">
        <v>5</v>
      </c>
      <c r="C186" s="4" t="s">
        <v>12</v>
      </c>
      <c r="D186" s="4" t="s">
        <v>10</v>
      </c>
      <c r="E186" s="4" t="s">
        <v>6</v>
      </c>
      <c r="F186" s="4" t="s">
        <v>6</v>
      </c>
      <c r="G186" s="4" t="s">
        <v>12</v>
      </c>
    </row>
    <row r="187" spans="1:9">
      <c r="A187" t="n">
        <v>4499</v>
      </c>
      <c r="B187" s="15" t="n">
        <v>32</v>
      </c>
      <c r="C187" s="7" t="n">
        <v>0</v>
      </c>
      <c r="D187" s="7" t="n">
        <v>65533</v>
      </c>
      <c r="E187" s="7" t="s">
        <v>70</v>
      </c>
      <c r="F187" s="7" t="s">
        <v>71</v>
      </c>
      <c r="G187" s="7" t="n">
        <v>1</v>
      </c>
    </row>
    <row r="188" spans="1:9">
      <c r="A188" t="s">
        <v>4</v>
      </c>
      <c r="B188" s="4" t="s">
        <v>5</v>
      </c>
      <c r="C188" s="4" t="s">
        <v>74</v>
      </c>
    </row>
    <row r="189" spans="1:9">
      <c r="A189" t="n">
        <v>4517</v>
      </c>
      <c r="B189" s="18" t="n">
        <v>3</v>
      </c>
      <c r="C189" s="17" t="n">
        <f t="normal" ca="1">A199</f>
        <v>0</v>
      </c>
    </row>
    <row r="190" spans="1:9">
      <c r="A190" t="s">
        <v>4</v>
      </c>
      <c r="B190" s="4" t="s">
        <v>5</v>
      </c>
      <c r="C190" s="4" t="s">
        <v>6</v>
      </c>
      <c r="D190" s="4" t="s">
        <v>6</v>
      </c>
    </row>
    <row r="191" spans="1:9">
      <c r="A191" t="n">
        <v>4522</v>
      </c>
      <c r="B191" s="19" t="n">
        <v>70</v>
      </c>
      <c r="C191" s="7" t="s">
        <v>54</v>
      </c>
      <c r="D191" s="7" t="s">
        <v>76</v>
      </c>
    </row>
    <row r="192" spans="1:9">
      <c r="A192" t="s">
        <v>4</v>
      </c>
      <c r="B192" s="4" t="s">
        <v>5</v>
      </c>
      <c r="C192" s="4" t="s">
        <v>12</v>
      </c>
      <c r="D192" s="4" t="s">
        <v>6</v>
      </c>
      <c r="E192" s="4" t="s">
        <v>10</v>
      </c>
    </row>
    <row r="193" spans="1:9">
      <c r="A193" t="n">
        <v>4538</v>
      </c>
      <c r="B193" s="20" t="n">
        <v>94</v>
      </c>
      <c r="C193" s="7" t="n">
        <v>0</v>
      </c>
      <c r="D193" s="7" t="s">
        <v>54</v>
      </c>
      <c r="E193" s="7" t="n">
        <v>2048</v>
      </c>
    </row>
    <row r="194" spans="1:9">
      <c r="A194" t="s">
        <v>4</v>
      </c>
      <c r="B194" s="4" t="s">
        <v>5</v>
      </c>
      <c r="C194" s="4" t="s">
        <v>12</v>
      </c>
      <c r="D194" s="4" t="s">
        <v>6</v>
      </c>
      <c r="E194" s="4" t="s">
        <v>10</v>
      </c>
    </row>
    <row r="195" spans="1:9">
      <c r="A195" t="n">
        <v>4552</v>
      </c>
      <c r="B195" s="20" t="n">
        <v>94</v>
      </c>
      <c r="C195" s="7" t="n">
        <v>0</v>
      </c>
      <c r="D195" s="7" t="s">
        <v>54</v>
      </c>
      <c r="E195" s="7" t="n">
        <v>2</v>
      </c>
    </row>
    <row r="196" spans="1:9">
      <c r="A196" t="s">
        <v>4</v>
      </c>
      <c r="B196" s="4" t="s">
        <v>5</v>
      </c>
      <c r="C196" s="4" t="s">
        <v>12</v>
      </c>
      <c r="D196" s="4" t="s">
        <v>10</v>
      </c>
      <c r="E196" s="4" t="s">
        <v>6</v>
      </c>
      <c r="F196" s="4" t="s">
        <v>6</v>
      </c>
      <c r="G196" s="4" t="s">
        <v>12</v>
      </c>
    </row>
    <row r="197" spans="1:9">
      <c r="A197" t="n">
        <v>4566</v>
      </c>
      <c r="B197" s="15" t="n">
        <v>32</v>
      </c>
      <c r="C197" s="7" t="n">
        <v>0</v>
      </c>
      <c r="D197" s="7" t="n">
        <v>65533</v>
      </c>
      <c r="E197" s="7" t="s">
        <v>70</v>
      </c>
      <c r="F197" s="7" t="s">
        <v>71</v>
      </c>
      <c r="G197" s="7" t="n">
        <v>0</v>
      </c>
    </row>
    <row r="198" spans="1:9">
      <c r="A198" t="s">
        <v>4</v>
      </c>
      <c r="B198" s="4" t="s">
        <v>5</v>
      </c>
      <c r="C198" s="4" t="s">
        <v>12</v>
      </c>
      <c r="D198" s="4" t="s">
        <v>6</v>
      </c>
      <c r="E198" s="4" t="s">
        <v>10</v>
      </c>
    </row>
    <row r="199" spans="1:9">
      <c r="A199" t="n">
        <v>4584</v>
      </c>
      <c r="B199" s="21" t="n">
        <v>91</v>
      </c>
      <c r="C199" s="7" t="n">
        <v>1</v>
      </c>
      <c r="D199" s="7" t="s">
        <v>77</v>
      </c>
      <c r="E199" s="7" t="n">
        <v>1</v>
      </c>
    </row>
    <row r="200" spans="1:9">
      <c r="A200" t="s">
        <v>4</v>
      </c>
      <c r="B200" s="4" t="s">
        <v>5</v>
      </c>
      <c r="C200" s="4" t="s">
        <v>12</v>
      </c>
      <c r="D200" s="4" t="s">
        <v>10</v>
      </c>
      <c r="E200" s="4" t="s">
        <v>12</v>
      </c>
      <c r="F200" s="4" t="s">
        <v>12</v>
      </c>
      <c r="G200" s="4" t="s">
        <v>10</v>
      </c>
      <c r="H200" s="4" t="s">
        <v>12</v>
      </c>
      <c r="I200" s="4" t="s">
        <v>12</v>
      </c>
      <c r="J200" s="4" t="s">
        <v>12</v>
      </c>
      <c r="K200" s="4" t="s">
        <v>74</v>
      </c>
    </row>
    <row r="201" spans="1:9">
      <c r="A201" t="n">
        <v>4601</v>
      </c>
      <c r="B201" s="16" t="n">
        <v>5</v>
      </c>
      <c r="C201" s="7" t="n">
        <v>30</v>
      </c>
      <c r="D201" s="7" t="n">
        <v>9610</v>
      </c>
      <c r="E201" s="7" t="n">
        <v>8</v>
      </c>
      <c r="F201" s="7" t="n">
        <v>30</v>
      </c>
      <c r="G201" s="7" t="n">
        <v>11026</v>
      </c>
      <c r="H201" s="7" t="n">
        <v>8</v>
      </c>
      <c r="I201" s="7" t="n">
        <v>9</v>
      </c>
      <c r="J201" s="7" t="n">
        <v>1</v>
      </c>
      <c r="K201" s="17" t="n">
        <f t="normal" ca="1">A207</f>
        <v>0</v>
      </c>
    </row>
    <row r="202" spans="1:9">
      <c r="A202" t="s">
        <v>4</v>
      </c>
      <c r="B202" s="4" t="s">
        <v>5</v>
      </c>
      <c r="C202" s="4" t="s">
        <v>12</v>
      </c>
      <c r="D202" s="4" t="s">
        <v>6</v>
      </c>
      <c r="E202" s="4" t="s">
        <v>10</v>
      </c>
    </row>
    <row r="203" spans="1:9">
      <c r="A203" t="n">
        <v>4616</v>
      </c>
      <c r="B203" s="20" t="n">
        <v>94</v>
      </c>
      <c r="C203" s="7" t="n">
        <v>1</v>
      </c>
      <c r="D203" s="7" t="s">
        <v>54</v>
      </c>
      <c r="E203" s="7" t="n">
        <v>2048</v>
      </c>
    </row>
    <row r="204" spans="1:9">
      <c r="A204" t="s">
        <v>4</v>
      </c>
      <c r="B204" s="4" t="s">
        <v>5</v>
      </c>
      <c r="C204" s="4" t="s">
        <v>12</v>
      </c>
      <c r="D204" s="4" t="s">
        <v>6</v>
      </c>
      <c r="E204" s="4" t="s">
        <v>10</v>
      </c>
    </row>
    <row r="205" spans="1:9">
      <c r="A205" t="n">
        <v>4630</v>
      </c>
      <c r="B205" s="21" t="n">
        <v>91</v>
      </c>
      <c r="C205" s="7" t="n">
        <v>0</v>
      </c>
      <c r="D205" s="7" t="s">
        <v>77</v>
      </c>
      <c r="E205" s="7" t="n">
        <v>1</v>
      </c>
    </row>
    <row r="206" spans="1:9">
      <c r="A206" t="s">
        <v>4</v>
      </c>
      <c r="B206" s="4" t="s">
        <v>5</v>
      </c>
      <c r="C206" s="4" t="s">
        <v>12</v>
      </c>
      <c r="D206" s="4" t="s">
        <v>10</v>
      </c>
      <c r="E206" s="4" t="s">
        <v>12</v>
      </c>
      <c r="F206" s="4" t="s">
        <v>74</v>
      </c>
    </row>
    <row r="207" spans="1:9">
      <c r="A207" t="n">
        <v>4647</v>
      </c>
      <c r="B207" s="16" t="n">
        <v>5</v>
      </c>
      <c r="C207" s="7" t="n">
        <v>30</v>
      </c>
      <c r="D207" s="7" t="n">
        <v>11027</v>
      </c>
      <c r="E207" s="7" t="n">
        <v>1</v>
      </c>
      <c r="F207" s="17" t="n">
        <f t="normal" ca="1">A219</f>
        <v>0</v>
      </c>
    </row>
    <row r="208" spans="1:9">
      <c r="A208" t="s">
        <v>4</v>
      </c>
      <c r="B208" s="4" t="s">
        <v>5</v>
      </c>
      <c r="C208" s="4" t="s">
        <v>6</v>
      </c>
      <c r="D208" s="4" t="s">
        <v>6</v>
      </c>
    </row>
    <row r="209" spans="1:11">
      <c r="A209" t="n">
        <v>4656</v>
      </c>
      <c r="B209" s="19" t="n">
        <v>70</v>
      </c>
      <c r="C209" s="7" t="s">
        <v>56</v>
      </c>
      <c r="D209" s="7" t="s">
        <v>75</v>
      </c>
    </row>
    <row r="210" spans="1:11">
      <c r="A210" t="s">
        <v>4</v>
      </c>
      <c r="B210" s="4" t="s">
        <v>5</v>
      </c>
      <c r="C210" s="4" t="s">
        <v>12</v>
      </c>
      <c r="D210" s="4" t="s">
        <v>6</v>
      </c>
      <c r="E210" s="4" t="s">
        <v>10</v>
      </c>
    </row>
    <row r="211" spans="1:11">
      <c r="A211" t="n">
        <v>4672</v>
      </c>
      <c r="B211" s="20" t="n">
        <v>94</v>
      </c>
      <c r="C211" s="7" t="n">
        <v>1</v>
      </c>
      <c r="D211" s="7" t="s">
        <v>56</v>
      </c>
      <c r="E211" s="7" t="n">
        <v>2048</v>
      </c>
    </row>
    <row r="212" spans="1:11">
      <c r="A212" t="s">
        <v>4</v>
      </c>
      <c r="B212" s="4" t="s">
        <v>5</v>
      </c>
      <c r="C212" s="4" t="s">
        <v>12</v>
      </c>
      <c r="D212" s="4" t="s">
        <v>6</v>
      </c>
      <c r="E212" s="4" t="s">
        <v>10</v>
      </c>
    </row>
    <row r="213" spans="1:11">
      <c r="A213" t="n">
        <v>4686</v>
      </c>
      <c r="B213" s="20" t="n">
        <v>94</v>
      </c>
      <c r="C213" s="7" t="n">
        <v>1</v>
      </c>
      <c r="D213" s="7" t="s">
        <v>56</v>
      </c>
      <c r="E213" s="7" t="n">
        <v>2</v>
      </c>
    </row>
    <row r="214" spans="1:11">
      <c r="A214" t="s">
        <v>4</v>
      </c>
      <c r="B214" s="4" t="s">
        <v>5</v>
      </c>
      <c r="C214" s="4" t="s">
        <v>12</v>
      </c>
      <c r="D214" s="4" t="s">
        <v>10</v>
      </c>
      <c r="E214" s="4" t="s">
        <v>6</v>
      </c>
      <c r="F214" s="4" t="s">
        <v>6</v>
      </c>
      <c r="G214" s="4" t="s">
        <v>12</v>
      </c>
    </row>
    <row r="215" spans="1:11">
      <c r="A215" t="n">
        <v>4700</v>
      </c>
      <c r="B215" s="15" t="n">
        <v>32</v>
      </c>
      <c r="C215" s="7" t="n">
        <v>0</v>
      </c>
      <c r="D215" s="7" t="n">
        <v>65533</v>
      </c>
      <c r="E215" s="7" t="s">
        <v>70</v>
      </c>
      <c r="F215" s="7" t="s">
        <v>72</v>
      </c>
      <c r="G215" s="7" t="n">
        <v>1</v>
      </c>
    </row>
    <row r="216" spans="1:11">
      <c r="A216" t="s">
        <v>4</v>
      </c>
      <c r="B216" s="4" t="s">
        <v>5</v>
      </c>
      <c r="C216" s="4" t="s">
        <v>74</v>
      </c>
    </row>
    <row r="217" spans="1:11">
      <c r="A217" t="n">
        <v>4718</v>
      </c>
      <c r="B217" s="18" t="n">
        <v>3</v>
      </c>
      <c r="C217" s="17" t="n">
        <f t="normal" ca="1">A227</f>
        <v>0</v>
      </c>
    </row>
    <row r="218" spans="1:11">
      <c r="A218" t="s">
        <v>4</v>
      </c>
      <c r="B218" s="4" t="s">
        <v>5</v>
      </c>
      <c r="C218" s="4" t="s">
        <v>6</v>
      </c>
      <c r="D218" s="4" t="s">
        <v>6</v>
      </c>
    </row>
    <row r="219" spans="1:11">
      <c r="A219" t="n">
        <v>4723</v>
      </c>
      <c r="B219" s="19" t="n">
        <v>70</v>
      </c>
      <c r="C219" s="7" t="s">
        <v>56</v>
      </c>
      <c r="D219" s="7" t="s">
        <v>76</v>
      </c>
    </row>
    <row r="220" spans="1:11">
      <c r="A220" t="s">
        <v>4</v>
      </c>
      <c r="B220" s="4" t="s">
        <v>5</v>
      </c>
      <c r="C220" s="4" t="s">
        <v>12</v>
      </c>
      <c r="D220" s="4" t="s">
        <v>6</v>
      </c>
      <c r="E220" s="4" t="s">
        <v>10</v>
      </c>
    </row>
    <row r="221" spans="1:11">
      <c r="A221" t="n">
        <v>4739</v>
      </c>
      <c r="B221" s="20" t="n">
        <v>94</v>
      </c>
      <c r="C221" s="7" t="n">
        <v>0</v>
      </c>
      <c r="D221" s="7" t="s">
        <v>56</v>
      </c>
      <c r="E221" s="7" t="n">
        <v>2048</v>
      </c>
    </row>
    <row r="222" spans="1:11">
      <c r="A222" t="s">
        <v>4</v>
      </c>
      <c r="B222" s="4" t="s">
        <v>5</v>
      </c>
      <c r="C222" s="4" t="s">
        <v>12</v>
      </c>
      <c r="D222" s="4" t="s">
        <v>6</v>
      </c>
      <c r="E222" s="4" t="s">
        <v>10</v>
      </c>
    </row>
    <row r="223" spans="1:11">
      <c r="A223" t="n">
        <v>4753</v>
      </c>
      <c r="B223" s="20" t="n">
        <v>94</v>
      </c>
      <c r="C223" s="7" t="n">
        <v>0</v>
      </c>
      <c r="D223" s="7" t="s">
        <v>56</v>
      </c>
      <c r="E223" s="7" t="n">
        <v>2</v>
      </c>
    </row>
    <row r="224" spans="1:11">
      <c r="A224" t="s">
        <v>4</v>
      </c>
      <c r="B224" s="4" t="s">
        <v>5</v>
      </c>
      <c r="C224" s="4" t="s">
        <v>12</v>
      </c>
      <c r="D224" s="4" t="s">
        <v>10</v>
      </c>
      <c r="E224" s="4" t="s">
        <v>6</v>
      </c>
      <c r="F224" s="4" t="s">
        <v>6</v>
      </c>
      <c r="G224" s="4" t="s">
        <v>12</v>
      </c>
    </row>
    <row r="225" spans="1:7">
      <c r="A225" t="n">
        <v>4767</v>
      </c>
      <c r="B225" s="15" t="n">
        <v>32</v>
      </c>
      <c r="C225" s="7" t="n">
        <v>0</v>
      </c>
      <c r="D225" s="7" t="n">
        <v>65533</v>
      </c>
      <c r="E225" s="7" t="s">
        <v>70</v>
      </c>
      <c r="F225" s="7" t="s">
        <v>72</v>
      </c>
      <c r="G225" s="7" t="n">
        <v>0</v>
      </c>
    </row>
    <row r="226" spans="1:7">
      <c r="A226" t="s">
        <v>4</v>
      </c>
      <c r="B226" s="4" t="s">
        <v>5</v>
      </c>
      <c r="C226" s="4" t="s">
        <v>12</v>
      </c>
      <c r="D226" s="4" t="s">
        <v>10</v>
      </c>
      <c r="E226" s="4" t="s">
        <v>12</v>
      </c>
      <c r="F226" s="4" t="s">
        <v>74</v>
      </c>
    </row>
    <row r="227" spans="1:7">
      <c r="A227" t="n">
        <v>4785</v>
      </c>
      <c r="B227" s="16" t="n">
        <v>5</v>
      </c>
      <c r="C227" s="7" t="n">
        <v>30</v>
      </c>
      <c r="D227" s="7" t="n">
        <v>11028</v>
      </c>
      <c r="E227" s="7" t="n">
        <v>1</v>
      </c>
      <c r="F227" s="17" t="n">
        <f t="normal" ca="1">A239</f>
        <v>0</v>
      </c>
    </row>
    <row r="228" spans="1:7">
      <c r="A228" t="s">
        <v>4</v>
      </c>
      <c r="B228" s="4" t="s">
        <v>5</v>
      </c>
      <c r="C228" s="4" t="s">
        <v>6</v>
      </c>
      <c r="D228" s="4" t="s">
        <v>6</v>
      </c>
    </row>
    <row r="229" spans="1:7">
      <c r="A229" t="n">
        <v>4794</v>
      </c>
      <c r="B229" s="19" t="n">
        <v>70</v>
      </c>
      <c r="C229" s="7" t="s">
        <v>58</v>
      </c>
      <c r="D229" s="7" t="s">
        <v>75</v>
      </c>
    </row>
    <row r="230" spans="1:7">
      <c r="A230" t="s">
        <v>4</v>
      </c>
      <c r="B230" s="4" t="s">
        <v>5</v>
      </c>
      <c r="C230" s="4" t="s">
        <v>12</v>
      </c>
      <c r="D230" s="4" t="s">
        <v>6</v>
      </c>
      <c r="E230" s="4" t="s">
        <v>10</v>
      </c>
    </row>
    <row r="231" spans="1:7">
      <c r="A231" t="n">
        <v>4810</v>
      </c>
      <c r="B231" s="20" t="n">
        <v>94</v>
      </c>
      <c r="C231" s="7" t="n">
        <v>1</v>
      </c>
      <c r="D231" s="7" t="s">
        <v>58</v>
      </c>
      <c r="E231" s="7" t="n">
        <v>2048</v>
      </c>
    </row>
    <row r="232" spans="1:7">
      <c r="A232" t="s">
        <v>4</v>
      </c>
      <c r="B232" s="4" t="s">
        <v>5</v>
      </c>
      <c r="C232" s="4" t="s">
        <v>12</v>
      </c>
      <c r="D232" s="4" t="s">
        <v>6</v>
      </c>
      <c r="E232" s="4" t="s">
        <v>10</v>
      </c>
    </row>
    <row r="233" spans="1:7">
      <c r="A233" t="n">
        <v>4824</v>
      </c>
      <c r="B233" s="20" t="n">
        <v>94</v>
      </c>
      <c r="C233" s="7" t="n">
        <v>1</v>
      </c>
      <c r="D233" s="7" t="s">
        <v>58</v>
      </c>
      <c r="E233" s="7" t="n">
        <v>2</v>
      </c>
    </row>
    <row r="234" spans="1:7">
      <c r="A234" t="s">
        <v>4</v>
      </c>
      <c r="B234" s="4" t="s">
        <v>5</v>
      </c>
      <c r="C234" s="4" t="s">
        <v>12</v>
      </c>
      <c r="D234" s="4" t="s">
        <v>10</v>
      </c>
      <c r="E234" s="4" t="s">
        <v>6</v>
      </c>
      <c r="F234" s="4" t="s">
        <v>6</v>
      </c>
      <c r="G234" s="4" t="s">
        <v>12</v>
      </c>
    </row>
    <row r="235" spans="1:7">
      <c r="A235" t="n">
        <v>4838</v>
      </c>
      <c r="B235" s="15" t="n">
        <v>32</v>
      </c>
      <c r="C235" s="7" t="n">
        <v>0</v>
      </c>
      <c r="D235" s="7" t="n">
        <v>65533</v>
      </c>
      <c r="E235" s="7" t="s">
        <v>70</v>
      </c>
      <c r="F235" s="7" t="s">
        <v>73</v>
      </c>
      <c r="G235" s="7" t="n">
        <v>1</v>
      </c>
    </row>
    <row r="236" spans="1:7">
      <c r="A236" t="s">
        <v>4</v>
      </c>
      <c r="B236" s="4" t="s">
        <v>5</v>
      </c>
      <c r="C236" s="4" t="s">
        <v>74</v>
      </c>
    </row>
    <row r="237" spans="1:7">
      <c r="A237" t="n">
        <v>4856</v>
      </c>
      <c r="B237" s="18" t="n">
        <v>3</v>
      </c>
      <c r="C237" s="17" t="n">
        <f t="normal" ca="1">A247</f>
        <v>0</v>
      </c>
    </row>
    <row r="238" spans="1:7">
      <c r="A238" t="s">
        <v>4</v>
      </c>
      <c r="B238" s="4" t="s">
        <v>5</v>
      </c>
      <c r="C238" s="4" t="s">
        <v>6</v>
      </c>
      <c r="D238" s="4" t="s">
        <v>6</v>
      </c>
    </row>
    <row r="239" spans="1:7">
      <c r="A239" t="n">
        <v>4861</v>
      </c>
      <c r="B239" s="19" t="n">
        <v>70</v>
      </c>
      <c r="C239" s="7" t="s">
        <v>58</v>
      </c>
      <c r="D239" s="7" t="s">
        <v>76</v>
      </c>
    </row>
    <row r="240" spans="1:7">
      <c r="A240" t="s">
        <v>4</v>
      </c>
      <c r="B240" s="4" t="s">
        <v>5</v>
      </c>
      <c r="C240" s="4" t="s">
        <v>12</v>
      </c>
      <c r="D240" s="4" t="s">
        <v>6</v>
      </c>
      <c r="E240" s="4" t="s">
        <v>10</v>
      </c>
    </row>
    <row r="241" spans="1:7">
      <c r="A241" t="n">
        <v>4877</v>
      </c>
      <c r="B241" s="20" t="n">
        <v>94</v>
      </c>
      <c r="C241" s="7" t="n">
        <v>0</v>
      </c>
      <c r="D241" s="7" t="s">
        <v>58</v>
      </c>
      <c r="E241" s="7" t="n">
        <v>2048</v>
      </c>
    </row>
    <row r="242" spans="1:7">
      <c r="A242" t="s">
        <v>4</v>
      </c>
      <c r="B242" s="4" t="s">
        <v>5</v>
      </c>
      <c r="C242" s="4" t="s">
        <v>12</v>
      </c>
      <c r="D242" s="4" t="s">
        <v>6</v>
      </c>
      <c r="E242" s="4" t="s">
        <v>10</v>
      </c>
    </row>
    <row r="243" spans="1:7">
      <c r="A243" t="n">
        <v>4891</v>
      </c>
      <c r="B243" s="20" t="n">
        <v>94</v>
      </c>
      <c r="C243" s="7" t="n">
        <v>0</v>
      </c>
      <c r="D243" s="7" t="s">
        <v>58</v>
      </c>
      <c r="E243" s="7" t="n">
        <v>2</v>
      </c>
    </row>
    <row r="244" spans="1:7">
      <c r="A244" t="s">
        <v>4</v>
      </c>
      <c r="B244" s="4" t="s">
        <v>5</v>
      </c>
      <c r="C244" s="4" t="s">
        <v>12</v>
      </c>
      <c r="D244" s="4" t="s">
        <v>10</v>
      </c>
      <c r="E244" s="4" t="s">
        <v>6</v>
      </c>
      <c r="F244" s="4" t="s">
        <v>6</v>
      </c>
      <c r="G244" s="4" t="s">
        <v>12</v>
      </c>
    </row>
    <row r="245" spans="1:7">
      <c r="A245" t="n">
        <v>4905</v>
      </c>
      <c r="B245" s="15" t="n">
        <v>32</v>
      </c>
      <c r="C245" s="7" t="n">
        <v>0</v>
      </c>
      <c r="D245" s="7" t="n">
        <v>65533</v>
      </c>
      <c r="E245" s="7" t="s">
        <v>70</v>
      </c>
      <c r="F245" s="7" t="s">
        <v>73</v>
      </c>
      <c r="G245" s="7" t="n">
        <v>0</v>
      </c>
    </row>
    <row r="246" spans="1:7">
      <c r="A246" t="s">
        <v>4</v>
      </c>
      <c r="B246" s="4" t="s">
        <v>5</v>
      </c>
      <c r="C246" s="4" t="s">
        <v>12</v>
      </c>
      <c r="D246" s="4" t="s">
        <v>10</v>
      </c>
      <c r="E246" s="4" t="s">
        <v>10</v>
      </c>
      <c r="F246" s="4" t="s">
        <v>10</v>
      </c>
      <c r="G246" s="4" t="s">
        <v>10</v>
      </c>
      <c r="H246" s="4" t="s">
        <v>10</v>
      </c>
      <c r="I246" s="4" t="s">
        <v>6</v>
      </c>
      <c r="J246" s="4" t="s">
        <v>28</v>
      </c>
      <c r="K246" s="4" t="s">
        <v>28</v>
      </c>
      <c r="L246" s="4" t="s">
        <v>28</v>
      </c>
      <c r="M246" s="4" t="s">
        <v>9</v>
      </c>
      <c r="N246" s="4" t="s">
        <v>9</v>
      </c>
      <c r="O246" s="4" t="s">
        <v>28</v>
      </c>
      <c r="P246" s="4" t="s">
        <v>28</v>
      </c>
      <c r="Q246" s="4" t="s">
        <v>28</v>
      </c>
      <c r="R246" s="4" t="s">
        <v>28</v>
      </c>
      <c r="S246" s="4" t="s">
        <v>12</v>
      </c>
    </row>
    <row r="247" spans="1:7">
      <c r="A247" t="n">
        <v>4923</v>
      </c>
      <c r="B247" s="9" t="n">
        <v>39</v>
      </c>
      <c r="C247" s="7" t="n">
        <v>12</v>
      </c>
      <c r="D247" s="7" t="n">
        <v>65533</v>
      </c>
      <c r="E247" s="7" t="n">
        <v>231</v>
      </c>
      <c r="F247" s="7" t="n">
        <v>0</v>
      </c>
      <c r="G247" s="7" t="n">
        <v>65533</v>
      </c>
      <c r="H247" s="7" t="n">
        <v>0</v>
      </c>
      <c r="I247" s="7" t="s">
        <v>19</v>
      </c>
      <c r="J247" s="7" t="n">
        <v>0</v>
      </c>
      <c r="K247" s="7" t="n">
        <v>36</v>
      </c>
      <c r="L247" s="7" t="n">
        <v>-138</v>
      </c>
      <c r="M247" s="7" t="n">
        <v>0</v>
      </c>
      <c r="N247" s="7" t="n">
        <v>0</v>
      </c>
      <c r="O247" s="7" t="n">
        <v>0</v>
      </c>
      <c r="P247" s="7" t="n">
        <v>1</v>
      </c>
      <c r="Q247" s="7" t="n">
        <v>1</v>
      </c>
      <c r="R247" s="7" t="n">
        <v>1</v>
      </c>
      <c r="S247" s="7" t="n">
        <v>131</v>
      </c>
    </row>
    <row r="248" spans="1:7">
      <c r="A248" t="s">
        <v>4</v>
      </c>
      <c r="B248" s="4" t="s">
        <v>5</v>
      </c>
    </row>
    <row r="249" spans="1:7">
      <c r="A249" t="n">
        <v>4973</v>
      </c>
      <c r="B249" s="5" t="n">
        <v>1</v>
      </c>
    </row>
    <row r="250" spans="1:7" s="3" customFormat="1" customHeight="0">
      <c r="A250" s="3" t="s">
        <v>2</v>
      </c>
      <c r="B250" s="3" t="s">
        <v>78</v>
      </c>
    </row>
    <row r="251" spans="1:7">
      <c r="A251" t="s">
        <v>4</v>
      </c>
      <c r="B251" s="4" t="s">
        <v>5</v>
      </c>
      <c r="C251" s="4" t="s">
        <v>12</v>
      </c>
      <c r="D251" s="4" t="s">
        <v>12</v>
      </c>
      <c r="E251" s="4" t="s">
        <v>12</v>
      </c>
      <c r="F251" s="4" t="s">
        <v>9</v>
      </c>
      <c r="G251" s="4" t="s">
        <v>12</v>
      </c>
      <c r="H251" s="4" t="s">
        <v>12</v>
      </c>
      <c r="I251" s="4" t="s">
        <v>74</v>
      </c>
    </row>
    <row r="252" spans="1:7">
      <c r="A252" t="n">
        <v>4976</v>
      </c>
      <c r="B252" s="16" t="n">
        <v>5</v>
      </c>
      <c r="C252" s="7" t="n">
        <v>32</v>
      </c>
      <c r="D252" s="7" t="n">
        <v>3</v>
      </c>
      <c r="E252" s="7" t="n">
        <v>0</v>
      </c>
      <c r="F252" s="7" t="n">
        <v>80</v>
      </c>
      <c r="G252" s="7" t="n">
        <v>2</v>
      </c>
      <c r="H252" s="7" t="n">
        <v>1</v>
      </c>
      <c r="I252" s="17" t="n">
        <f t="normal" ca="1">A264</f>
        <v>0</v>
      </c>
    </row>
    <row r="253" spans="1:7">
      <c r="A253" t="s">
        <v>4</v>
      </c>
      <c r="B253" s="4" t="s">
        <v>5</v>
      </c>
      <c r="C253" s="4" t="s">
        <v>12</v>
      </c>
      <c r="D253" s="4" t="s">
        <v>12</v>
      </c>
      <c r="E253" s="4" t="s">
        <v>12</v>
      </c>
      <c r="F253" s="4" t="s">
        <v>9</v>
      </c>
      <c r="G253" s="4" t="s">
        <v>12</v>
      </c>
      <c r="H253" s="4" t="s">
        <v>12</v>
      </c>
      <c r="I253" s="4" t="s">
        <v>74</v>
      </c>
    </row>
    <row r="254" spans="1:7">
      <c r="A254" t="n">
        <v>4990</v>
      </c>
      <c r="B254" s="16" t="n">
        <v>5</v>
      </c>
      <c r="C254" s="7" t="n">
        <v>32</v>
      </c>
      <c r="D254" s="7" t="n">
        <v>4</v>
      </c>
      <c r="E254" s="7" t="n">
        <v>0</v>
      </c>
      <c r="F254" s="7" t="n">
        <v>1</v>
      </c>
      <c r="G254" s="7" t="n">
        <v>2</v>
      </c>
      <c r="H254" s="7" t="n">
        <v>1</v>
      </c>
      <c r="I254" s="17" t="n">
        <f t="normal" ca="1">A262</f>
        <v>0</v>
      </c>
    </row>
    <row r="255" spans="1:7">
      <c r="A255" t="s">
        <v>4</v>
      </c>
      <c r="B255" s="4" t="s">
        <v>5</v>
      </c>
      <c r="C255" s="4" t="s">
        <v>10</v>
      </c>
    </row>
    <row r="256" spans="1:7">
      <c r="A256" t="n">
        <v>5004</v>
      </c>
      <c r="B256" s="22" t="n">
        <v>12</v>
      </c>
      <c r="C256" s="7" t="n">
        <v>6030</v>
      </c>
    </row>
    <row r="257" spans="1:19">
      <c r="A257" t="s">
        <v>4</v>
      </c>
      <c r="B257" s="4" t="s">
        <v>5</v>
      </c>
      <c r="C257" s="4" t="s">
        <v>12</v>
      </c>
      <c r="D257" s="4" t="s">
        <v>6</v>
      </c>
      <c r="E257" s="4" t="s">
        <v>10</v>
      </c>
    </row>
    <row r="258" spans="1:19">
      <c r="A258" t="n">
        <v>5007</v>
      </c>
      <c r="B258" s="21" t="n">
        <v>91</v>
      </c>
      <c r="C258" s="7" t="n">
        <v>1</v>
      </c>
      <c r="D258" s="7" t="s">
        <v>35</v>
      </c>
      <c r="E258" s="7" t="n">
        <v>1</v>
      </c>
    </row>
    <row r="259" spans="1:19">
      <c r="A259" t="s">
        <v>4</v>
      </c>
      <c r="B259" s="4" t="s">
        <v>5</v>
      </c>
      <c r="C259" s="4" t="s">
        <v>10</v>
      </c>
      <c r="D259" s="4" t="s">
        <v>12</v>
      </c>
      <c r="E259" s="4" t="s">
        <v>12</v>
      </c>
      <c r="F259" s="4" t="s">
        <v>6</v>
      </c>
    </row>
    <row r="260" spans="1:19">
      <c r="A260" t="n">
        <v>5021</v>
      </c>
      <c r="B260" s="23" t="n">
        <v>20</v>
      </c>
      <c r="C260" s="7" t="n">
        <v>65533</v>
      </c>
      <c r="D260" s="7" t="n">
        <v>0</v>
      </c>
      <c r="E260" s="7" t="n">
        <v>11</v>
      </c>
      <c r="F260" s="7" t="s">
        <v>79</v>
      </c>
    </row>
    <row r="261" spans="1:19">
      <c r="A261" t="s">
        <v>4</v>
      </c>
      <c r="B261" s="4" t="s">
        <v>5</v>
      </c>
      <c r="C261" s="4" t="s">
        <v>12</v>
      </c>
      <c r="D261" s="4" t="s">
        <v>12</v>
      </c>
      <c r="E261" s="4" t="s">
        <v>9</v>
      </c>
      <c r="F261" s="4" t="s">
        <v>12</v>
      </c>
      <c r="G261" s="4" t="s">
        <v>12</v>
      </c>
    </row>
    <row r="262" spans="1:19">
      <c r="A262" t="n">
        <v>5040</v>
      </c>
      <c r="B262" s="24" t="n">
        <v>8</v>
      </c>
      <c r="C262" s="7" t="n">
        <v>3</v>
      </c>
      <c r="D262" s="7" t="n">
        <v>0</v>
      </c>
      <c r="E262" s="7" t="n">
        <v>0</v>
      </c>
      <c r="F262" s="7" t="n">
        <v>19</v>
      </c>
      <c r="G262" s="7" t="n">
        <v>1</v>
      </c>
    </row>
    <row r="263" spans="1:19">
      <c r="A263" t="s">
        <v>4</v>
      </c>
      <c r="B263" s="4" t="s">
        <v>5</v>
      </c>
      <c r="C263" s="4" t="s">
        <v>12</v>
      </c>
      <c r="D263" s="4" t="s">
        <v>12</v>
      </c>
      <c r="E263" s="4" t="s">
        <v>12</v>
      </c>
      <c r="F263" s="4" t="s">
        <v>9</v>
      </c>
      <c r="G263" s="4" t="s">
        <v>12</v>
      </c>
      <c r="H263" s="4" t="s">
        <v>12</v>
      </c>
      <c r="I263" s="4" t="s">
        <v>74</v>
      </c>
    </row>
    <row r="264" spans="1:19">
      <c r="A264" t="n">
        <v>5049</v>
      </c>
      <c r="B264" s="16" t="n">
        <v>5</v>
      </c>
      <c r="C264" s="7" t="n">
        <v>32</v>
      </c>
      <c r="D264" s="7" t="n">
        <v>3</v>
      </c>
      <c r="E264" s="7" t="n">
        <v>0</v>
      </c>
      <c r="F264" s="7" t="n">
        <v>85</v>
      </c>
      <c r="G264" s="7" t="n">
        <v>2</v>
      </c>
      <c r="H264" s="7" t="n">
        <v>1</v>
      </c>
      <c r="I264" s="17" t="n">
        <f t="normal" ca="1">A276</f>
        <v>0</v>
      </c>
    </row>
    <row r="265" spans="1:19">
      <c r="A265" t="s">
        <v>4</v>
      </c>
      <c r="B265" s="4" t="s">
        <v>5</v>
      </c>
      <c r="C265" s="4" t="s">
        <v>12</v>
      </c>
      <c r="D265" s="4" t="s">
        <v>12</v>
      </c>
      <c r="E265" s="4" t="s">
        <v>12</v>
      </c>
      <c r="F265" s="4" t="s">
        <v>9</v>
      </c>
      <c r="G265" s="4" t="s">
        <v>12</v>
      </c>
      <c r="H265" s="4" t="s">
        <v>12</v>
      </c>
      <c r="I265" s="4" t="s">
        <v>74</v>
      </c>
    </row>
    <row r="266" spans="1:19">
      <c r="A266" t="n">
        <v>5063</v>
      </c>
      <c r="B266" s="16" t="n">
        <v>5</v>
      </c>
      <c r="C266" s="7" t="n">
        <v>32</v>
      </c>
      <c r="D266" s="7" t="n">
        <v>4</v>
      </c>
      <c r="E266" s="7" t="n">
        <v>0</v>
      </c>
      <c r="F266" s="7" t="n">
        <v>1</v>
      </c>
      <c r="G266" s="7" t="n">
        <v>2</v>
      </c>
      <c r="H266" s="7" t="n">
        <v>1</v>
      </c>
      <c r="I266" s="17" t="n">
        <f t="normal" ca="1">A274</f>
        <v>0</v>
      </c>
    </row>
    <row r="267" spans="1:19">
      <c r="A267" t="s">
        <v>4</v>
      </c>
      <c r="B267" s="4" t="s">
        <v>5</v>
      </c>
      <c r="C267" s="4" t="s">
        <v>10</v>
      </c>
    </row>
    <row r="268" spans="1:19">
      <c r="A268" t="n">
        <v>5077</v>
      </c>
      <c r="B268" s="22" t="n">
        <v>12</v>
      </c>
      <c r="C268" s="7" t="n">
        <v>6222</v>
      </c>
    </row>
    <row r="269" spans="1:19">
      <c r="A269" t="s">
        <v>4</v>
      </c>
      <c r="B269" s="4" t="s">
        <v>5</v>
      </c>
      <c r="C269" s="4" t="s">
        <v>12</v>
      </c>
      <c r="D269" s="4" t="s">
        <v>6</v>
      </c>
      <c r="E269" s="4" t="s">
        <v>10</v>
      </c>
    </row>
    <row r="270" spans="1:19">
      <c r="A270" t="n">
        <v>5080</v>
      </c>
      <c r="B270" s="21" t="n">
        <v>91</v>
      </c>
      <c r="C270" s="7" t="n">
        <v>1</v>
      </c>
      <c r="D270" s="7" t="s">
        <v>40</v>
      </c>
      <c r="E270" s="7" t="n">
        <v>1</v>
      </c>
    </row>
    <row r="271" spans="1:19">
      <c r="A271" t="s">
        <v>4</v>
      </c>
      <c r="B271" s="4" t="s">
        <v>5</v>
      </c>
      <c r="C271" s="4" t="s">
        <v>10</v>
      </c>
      <c r="D271" s="4" t="s">
        <v>12</v>
      </c>
      <c r="E271" s="4" t="s">
        <v>12</v>
      </c>
      <c r="F271" s="4" t="s">
        <v>6</v>
      </c>
    </row>
    <row r="272" spans="1:19">
      <c r="A272" t="n">
        <v>5094</v>
      </c>
      <c r="B272" s="23" t="n">
        <v>20</v>
      </c>
      <c r="C272" s="7" t="n">
        <v>65533</v>
      </c>
      <c r="D272" s="7" t="n">
        <v>0</v>
      </c>
      <c r="E272" s="7" t="n">
        <v>11</v>
      </c>
      <c r="F272" s="7" t="s">
        <v>80</v>
      </c>
    </row>
    <row r="273" spans="1:9">
      <c r="A273" t="s">
        <v>4</v>
      </c>
      <c r="B273" s="4" t="s">
        <v>5</v>
      </c>
      <c r="C273" s="4" t="s">
        <v>12</v>
      </c>
      <c r="D273" s="4" t="s">
        <v>12</v>
      </c>
      <c r="E273" s="4" t="s">
        <v>9</v>
      </c>
      <c r="F273" s="4" t="s">
        <v>12</v>
      </c>
      <c r="G273" s="4" t="s">
        <v>12</v>
      </c>
    </row>
    <row r="274" spans="1:9">
      <c r="A274" t="n">
        <v>5113</v>
      </c>
      <c r="B274" s="24" t="n">
        <v>8</v>
      </c>
      <c r="C274" s="7" t="n">
        <v>3</v>
      </c>
      <c r="D274" s="7" t="n">
        <v>0</v>
      </c>
      <c r="E274" s="7" t="n">
        <v>0</v>
      </c>
      <c r="F274" s="7" t="n">
        <v>19</v>
      </c>
      <c r="G274" s="7" t="n">
        <v>1</v>
      </c>
    </row>
    <row r="275" spans="1:9">
      <c r="A275" t="s">
        <v>4</v>
      </c>
      <c r="B275" s="4" t="s">
        <v>5</v>
      </c>
      <c r="C275" s="4" t="s">
        <v>12</v>
      </c>
      <c r="D275" s="4" t="s">
        <v>12</v>
      </c>
      <c r="E275" s="4" t="s">
        <v>12</v>
      </c>
      <c r="F275" s="4" t="s">
        <v>9</v>
      </c>
      <c r="G275" s="4" t="s">
        <v>12</v>
      </c>
      <c r="H275" s="4" t="s">
        <v>12</v>
      </c>
      <c r="I275" s="4" t="s">
        <v>74</v>
      </c>
    </row>
    <row r="276" spans="1:9">
      <c r="A276" t="n">
        <v>5122</v>
      </c>
      <c r="B276" s="16" t="n">
        <v>5</v>
      </c>
      <c r="C276" s="7" t="n">
        <v>32</v>
      </c>
      <c r="D276" s="7" t="n">
        <v>3</v>
      </c>
      <c r="E276" s="7" t="n">
        <v>0</v>
      </c>
      <c r="F276" s="7" t="n">
        <v>86</v>
      </c>
      <c r="G276" s="7" t="n">
        <v>2</v>
      </c>
      <c r="H276" s="7" t="n">
        <v>1</v>
      </c>
      <c r="I276" s="17" t="n">
        <f t="normal" ca="1">A288</f>
        <v>0</v>
      </c>
    </row>
    <row r="277" spans="1:9">
      <c r="A277" t="s">
        <v>4</v>
      </c>
      <c r="B277" s="4" t="s">
        <v>5</v>
      </c>
      <c r="C277" s="4" t="s">
        <v>12</v>
      </c>
      <c r="D277" s="4" t="s">
        <v>12</v>
      </c>
      <c r="E277" s="4" t="s">
        <v>12</v>
      </c>
      <c r="F277" s="4" t="s">
        <v>9</v>
      </c>
      <c r="G277" s="4" t="s">
        <v>12</v>
      </c>
      <c r="H277" s="4" t="s">
        <v>12</v>
      </c>
      <c r="I277" s="4" t="s">
        <v>74</v>
      </c>
    </row>
    <row r="278" spans="1:9">
      <c r="A278" t="n">
        <v>5136</v>
      </c>
      <c r="B278" s="16" t="n">
        <v>5</v>
      </c>
      <c r="C278" s="7" t="n">
        <v>32</v>
      </c>
      <c r="D278" s="7" t="n">
        <v>4</v>
      </c>
      <c r="E278" s="7" t="n">
        <v>0</v>
      </c>
      <c r="F278" s="7" t="n">
        <v>1</v>
      </c>
      <c r="G278" s="7" t="n">
        <v>2</v>
      </c>
      <c r="H278" s="7" t="n">
        <v>1</v>
      </c>
      <c r="I278" s="17" t="n">
        <f t="normal" ca="1">A286</f>
        <v>0</v>
      </c>
    </row>
    <row r="279" spans="1:9">
      <c r="A279" t="s">
        <v>4</v>
      </c>
      <c r="B279" s="4" t="s">
        <v>5</v>
      </c>
      <c r="C279" s="4" t="s">
        <v>10</v>
      </c>
    </row>
    <row r="280" spans="1:9">
      <c r="A280" t="n">
        <v>5150</v>
      </c>
      <c r="B280" s="22" t="n">
        <v>12</v>
      </c>
      <c r="C280" s="7" t="n">
        <v>6224</v>
      </c>
    </row>
    <row r="281" spans="1:9">
      <c r="A281" t="s">
        <v>4</v>
      </c>
      <c r="B281" s="4" t="s">
        <v>5</v>
      </c>
      <c r="C281" s="4" t="s">
        <v>12</v>
      </c>
      <c r="D281" s="4" t="s">
        <v>6</v>
      </c>
      <c r="E281" s="4" t="s">
        <v>10</v>
      </c>
    </row>
    <row r="282" spans="1:9">
      <c r="A282" t="n">
        <v>5153</v>
      </c>
      <c r="B282" s="21" t="n">
        <v>91</v>
      </c>
      <c r="C282" s="7" t="n">
        <v>1</v>
      </c>
      <c r="D282" s="7" t="s">
        <v>42</v>
      </c>
      <c r="E282" s="7" t="n">
        <v>1</v>
      </c>
    </row>
    <row r="283" spans="1:9">
      <c r="A283" t="s">
        <v>4</v>
      </c>
      <c r="B283" s="4" t="s">
        <v>5</v>
      </c>
      <c r="C283" s="4" t="s">
        <v>10</v>
      </c>
      <c r="D283" s="4" t="s">
        <v>12</v>
      </c>
      <c r="E283" s="4" t="s">
        <v>12</v>
      </c>
      <c r="F283" s="4" t="s">
        <v>6</v>
      </c>
    </row>
    <row r="284" spans="1:9">
      <c r="A284" t="n">
        <v>5167</v>
      </c>
      <c r="B284" s="23" t="n">
        <v>20</v>
      </c>
      <c r="C284" s="7" t="n">
        <v>65533</v>
      </c>
      <c r="D284" s="7" t="n">
        <v>0</v>
      </c>
      <c r="E284" s="7" t="n">
        <v>11</v>
      </c>
      <c r="F284" s="7" t="s">
        <v>81</v>
      </c>
    </row>
    <row r="285" spans="1:9">
      <c r="A285" t="s">
        <v>4</v>
      </c>
      <c r="B285" s="4" t="s">
        <v>5</v>
      </c>
      <c r="C285" s="4" t="s">
        <v>12</v>
      </c>
      <c r="D285" s="4" t="s">
        <v>12</v>
      </c>
      <c r="E285" s="4" t="s">
        <v>9</v>
      </c>
      <c r="F285" s="4" t="s">
        <v>12</v>
      </c>
      <c r="G285" s="4" t="s">
        <v>12</v>
      </c>
    </row>
    <row r="286" spans="1:9">
      <c r="A286" t="n">
        <v>5186</v>
      </c>
      <c r="B286" s="24" t="n">
        <v>8</v>
      </c>
      <c r="C286" s="7" t="n">
        <v>3</v>
      </c>
      <c r="D286" s="7" t="n">
        <v>0</v>
      </c>
      <c r="E286" s="7" t="n">
        <v>0</v>
      </c>
      <c r="F286" s="7" t="n">
        <v>19</v>
      </c>
      <c r="G286" s="7" t="n">
        <v>1</v>
      </c>
    </row>
    <row r="287" spans="1:9">
      <c r="A287" t="s">
        <v>4</v>
      </c>
      <c r="B287" s="4" t="s">
        <v>5</v>
      </c>
      <c r="C287" s="4" t="s">
        <v>12</v>
      </c>
      <c r="D287" s="4" t="s">
        <v>10</v>
      </c>
      <c r="E287" s="4" t="s">
        <v>12</v>
      </c>
      <c r="F287" s="4" t="s">
        <v>74</v>
      </c>
    </row>
    <row r="288" spans="1:9">
      <c r="A288" t="n">
        <v>5195</v>
      </c>
      <c r="B288" s="16" t="n">
        <v>5</v>
      </c>
      <c r="C288" s="7" t="n">
        <v>30</v>
      </c>
      <c r="D288" s="7" t="n">
        <v>6753</v>
      </c>
      <c r="E288" s="7" t="n">
        <v>1</v>
      </c>
      <c r="F288" s="17" t="n">
        <f t="normal" ca="1">A294</f>
        <v>0</v>
      </c>
    </row>
    <row r="289" spans="1:9">
      <c r="A289" t="s">
        <v>4</v>
      </c>
      <c r="B289" s="4" t="s">
        <v>5</v>
      </c>
      <c r="C289" s="4" t="s">
        <v>10</v>
      </c>
    </row>
    <row r="290" spans="1:9">
      <c r="A290" t="n">
        <v>5204</v>
      </c>
      <c r="B290" s="25" t="n">
        <v>13</v>
      </c>
      <c r="C290" s="7" t="n">
        <v>6753</v>
      </c>
    </row>
    <row r="291" spans="1:9">
      <c r="A291" t="s">
        <v>4</v>
      </c>
      <c r="B291" s="4" t="s">
        <v>5</v>
      </c>
      <c r="C291" s="4" t="s">
        <v>10</v>
      </c>
      <c r="D291" s="4" t="s">
        <v>12</v>
      </c>
      <c r="E291" s="4" t="s">
        <v>12</v>
      </c>
      <c r="F291" s="4" t="s">
        <v>6</v>
      </c>
    </row>
    <row r="292" spans="1:9">
      <c r="A292" t="n">
        <v>5207</v>
      </c>
      <c r="B292" s="23" t="n">
        <v>20</v>
      </c>
      <c r="C292" s="7" t="n">
        <v>65533</v>
      </c>
      <c r="D292" s="7" t="n">
        <v>0</v>
      </c>
      <c r="E292" s="7" t="n">
        <v>11</v>
      </c>
      <c r="F292" s="7" t="s">
        <v>82</v>
      </c>
    </row>
    <row r="293" spans="1:9">
      <c r="A293" t="s">
        <v>4</v>
      </c>
      <c r="B293" s="4" t="s">
        <v>5</v>
      </c>
    </row>
    <row r="294" spans="1:9">
      <c r="A294" t="n">
        <v>5223</v>
      </c>
      <c r="B294" s="5" t="n">
        <v>1</v>
      </c>
    </row>
    <row r="295" spans="1:9" s="3" customFormat="1" customHeight="0">
      <c r="A295" s="3" t="s">
        <v>2</v>
      </c>
      <c r="B295" s="3" t="s">
        <v>83</v>
      </c>
    </row>
    <row r="296" spans="1:9">
      <c r="A296" t="s">
        <v>4</v>
      </c>
      <c r="B296" s="4" t="s">
        <v>5</v>
      </c>
      <c r="C296" s="4" t="s">
        <v>12</v>
      </c>
      <c r="D296" s="4" t="s">
        <v>10</v>
      </c>
    </row>
    <row r="297" spans="1:9">
      <c r="A297" t="n">
        <v>5224</v>
      </c>
      <c r="B297" s="26" t="n">
        <v>22</v>
      </c>
      <c r="C297" s="7" t="n">
        <v>20</v>
      </c>
      <c r="D297" s="7" t="n">
        <v>0</v>
      </c>
    </row>
    <row r="298" spans="1:9">
      <c r="A298" t="s">
        <v>4</v>
      </c>
      <c r="B298" s="4" t="s">
        <v>5</v>
      </c>
      <c r="C298" s="4" t="s">
        <v>10</v>
      </c>
      <c r="D298" s="4" t="s">
        <v>12</v>
      </c>
      <c r="E298" s="4" t="s">
        <v>12</v>
      </c>
    </row>
    <row r="299" spans="1:9">
      <c r="A299" t="n">
        <v>5228</v>
      </c>
      <c r="B299" s="27" t="n">
        <v>104</v>
      </c>
      <c r="C299" s="7" t="n">
        <v>186</v>
      </c>
      <c r="D299" s="7" t="n">
        <v>3</v>
      </c>
      <c r="E299" s="7" t="n">
        <v>2</v>
      </c>
    </row>
    <row r="300" spans="1:9">
      <c r="A300" t="s">
        <v>4</v>
      </c>
      <c r="B300" s="4" t="s">
        <v>5</v>
      </c>
    </row>
    <row r="301" spans="1:9">
      <c r="A301" t="n">
        <v>5233</v>
      </c>
      <c r="B301" s="5" t="n">
        <v>1</v>
      </c>
    </row>
    <row r="302" spans="1:9">
      <c r="A302" t="s">
        <v>4</v>
      </c>
      <c r="B302" s="4" t="s">
        <v>5</v>
      </c>
      <c r="C302" s="4" t="s">
        <v>10</v>
      </c>
      <c r="D302" s="4" t="s">
        <v>12</v>
      </c>
      <c r="E302" s="4" t="s">
        <v>10</v>
      </c>
    </row>
    <row r="303" spans="1:9">
      <c r="A303" t="n">
        <v>5234</v>
      </c>
      <c r="B303" s="27" t="n">
        <v>104</v>
      </c>
      <c r="C303" s="7" t="n">
        <v>186</v>
      </c>
      <c r="D303" s="7" t="n">
        <v>1</v>
      </c>
      <c r="E303" s="7" t="n">
        <v>0</v>
      </c>
    </row>
    <row r="304" spans="1:9">
      <c r="A304" t="s">
        <v>4</v>
      </c>
      <c r="B304" s="4" t="s">
        <v>5</v>
      </c>
    </row>
    <row r="305" spans="1:6">
      <c r="A305" t="n">
        <v>5240</v>
      </c>
      <c r="B305" s="5" t="n">
        <v>1</v>
      </c>
    </row>
    <row r="306" spans="1:6">
      <c r="A306" t="s">
        <v>4</v>
      </c>
      <c r="B306" s="4" t="s">
        <v>5</v>
      </c>
      <c r="C306" s="4" t="s">
        <v>12</v>
      </c>
      <c r="D306" s="4" t="s">
        <v>10</v>
      </c>
      <c r="E306" s="4" t="s">
        <v>10</v>
      </c>
      <c r="F306" s="4" t="s">
        <v>10</v>
      </c>
      <c r="G306" s="4" t="s">
        <v>10</v>
      </c>
      <c r="H306" s="4" t="s">
        <v>12</v>
      </c>
    </row>
    <row r="307" spans="1:6">
      <c r="A307" t="n">
        <v>5241</v>
      </c>
      <c r="B307" s="28" t="n">
        <v>25</v>
      </c>
      <c r="C307" s="7" t="n">
        <v>5</v>
      </c>
      <c r="D307" s="7" t="n">
        <v>65535</v>
      </c>
      <c r="E307" s="7" t="n">
        <v>500</v>
      </c>
      <c r="F307" s="7" t="n">
        <v>800</v>
      </c>
      <c r="G307" s="7" t="n">
        <v>140</v>
      </c>
      <c r="H307" s="7" t="n">
        <v>0</v>
      </c>
    </row>
    <row r="308" spans="1:6">
      <c r="A308" t="s">
        <v>4</v>
      </c>
      <c r="B308" s="4" t="s">
        <v>5</v>
      </c>
      <c r="C308" s="4" t="s">
        <v>10</v>
      </c>
      <c r="D308" s="4" t="s">
        <v>12</v>
      </c>
      <c r="E308" s="4" t="s">
        <v>84</v>
      </c>
      <c r="F308" s="4" t="s">
        <v>12</v>
      </c>
      <c r="G308" s="4" t="s">
        <v>12</v>
      </c>
    </row>
    <row r="309" spans="1:6">
      <c r="A309" t="n">
        <v>5252</v>
      </c>
      <c r="B309" s="29" t="n">
        <v>24</v>
      </c>
      <c r="C309" s="7" t="n">
        <v>65533</v>
      </c>
      <c r="D309" s="7" t="n">
        <v>11</v>
      </c>
      <c r="E309" s="7" t="s">
        <v>85</v>
      </c>
      <c r="F309" s="7" t="n">
        <v>2</v>
      </c>
      <c r="G309" s="7" t="n">
        <v>0</v>
      </c>
    </row>
    <row r="310" spans="1:6">
      <c r="A310" t="s">
        <v>4</v>
      </c>
      <c r="B310" s="4" t="s">
        <v>5</v>
      </c>
    </row>
    <row r="311" spans="1:6">
      <c r="A311" t="n">
        <v>5355</v>
      </c>
      <c r="B311" s="30" t="n">
        <v>28</v>
      </c>
    </row>
    <row r="312" spans="1:6">
      <c r="A312" t="s">
        <v>4</v>
      </c>
      <c r="B312" s="4" t="s">
        <v>5</v>
      </c>
      <c r="C312" s="4" t="s">
        <v>12</v>
      </c>
      <c r="D312" s="31" t="s">
        <v>86</v>
      </c>
      <c r="E312" s="4" t="s">
        <v>5</v>
      </c>
      <c r="F312" s="4" t="s">
        <v>12</v>
      </c>
      <c r="G312" s="4" t="s">
        <v>10</v>
      </c>
      <c r="H312" s="31" t="s">
        <v>87</v>
      </c>
      <c r="I312" s="4" t="s">
        <v>12</v>
      </c>
      <c r="J312" s="31" t="s">
        <v>86</v>
      </c>
      <c r="K312" s="4" t="s">
        <v>5</v>
      </c>
      <c r="L312" s="4" t="s">
        <v>12</v>
      </c>
      <c r="M312" s="4" t="s">
        <v>10</v>
      </c>
      <c r="N312" s="31" t="s">
        <v>87</v>
      </c>
      <c r="O312" s="4" t="s">
        <v>12</v>
      </c>
      <c r="P312" s="4" t="s">
        <v>12</v>
      </c>
      <c r="Q312" s="4" t="s">
        <v>74</v>
      </c>
    </row>
    <row r="313" spans="1:6">
      <c r="A313" t="n">
        <v>5356</v>
      </c>
      <c r="B313" s="16" t="n">
        <v>5</v>
      </c>
      <c r="C313" s="7" t="n">
        <v>28</v>
      </c>
      <c r="D313" s="31" t="s">
        <v>3</v>
      </c>
      <c r="E313" s="32" t="n">
        <v>64</v>
      </c>
      <c r="F313" s="7" t="n">
        <v>5</v>
      </c>
      <c r="G313" s="7" t="n">
        <v>4</v>
      </c>
      <c r="H313" s="31" t="s">
        <v>3</v>
      </c>
      <c r="I313" s="7" t="n">
        <v>28</v>
      </c>
      <c r="J313" s="31" t="s">
        <v>3</v>
      </c>
      <c r="K313" s="32" t="n">
        <v>64</v>
      </c>
      <c r="L313" s="7" t="n">
        <v>5</v>
      </c>
      <c r="M313" s="7" t="n">
        <v>9</v>
      </c>
      <c r="N313" s="31" t="s">
        <v>3</v>
      </c>
      <c r="O313" s="7" t="n">
        <v>9</v>
      </c>
      <c r="P313" s="7" t="n">
        <v>1</v>
      </c>
      <c r="Q313" s="17" t="n">
        <f t="normal" ca="1">A399</f>
        <v>0</v>
      </c>
    </row>
    <row r="314" spans="1:6">
      <c r="A314" t="s">
        <v>4</v>
      </c>
      <c r="B314" s="4" t="s">
        <v>5</v>
      </c>
      <c r="C314" s="4" t="s">
        <v>12</v>
      </c>
    </row>
    <row r="315" spans="1:6">
      <c r="A315" t="n">
        <v>5373</v>
      </c>
      <c r="B315" s="33" t="n">
        <v>27</v>
      </c>
      <c r="C315" s="7" t="n">
        <v>0</v>
      </c>
    </row>
    <row r="316" spans="1:6">
      <c r="A316" t="s">
        <v>4</v>
      </c>
      <c r="B316" s="4" t="s">
        <v>5</v>
      </c>
      <c r="C316" s="4" t="s">
        <v>12</v>
      </c>
    </row>
    <row r="317" spans="1:6">
      <c r="A317" t="n">
        <v>5375</v>
      </c>
      <c r="B317" s="33" t="n">
        <v>27</v>
      </c>
      <c r="C317" s="7" t="n">
        <v>1</v>
      </c>
    </row>
    <row r="318" spans="1:6">
      <c r="A318" t="s">
        <v>4</v>
      </c>
      <c r="B318" s="4" t="s">
        <v>5</v>
      </c>
      <c r="C318" s="4" t="s">
        <v>12</v>
      </c>
      <c r="D318" s="4" t="s">
        <v>10</v>
      </c>
      <c r="E318" s="4" t="s">
        <v>28</v>
      </c>
    </row>
    <row r="319" spans="1:6">
      <c r="A319" t="n">
        <v>5377</v>
      </c>
      <c r="B319" s="34" t="n">
        <v>58</v>
      </c>
      <c r="C319" s="7" t="n">
        <v>0</v>
      </c>
      <c r="D319" s="7" t="n">
        <v>300</v>
      </c>
      <c r="E319" s="7" t="n">
        <v>0.300000011920929</v>
      </c>
    </row>
    <row r="320" spans="1:6">
      <c r="A320" t="s">
        <v>4</v>
      </c>
      <c r="B320" s="4" t="s">
        <v>5</v>
      </c>
      <c r="C320" s="4" t="s">
        <v>12</v>
      </c>
      <c r="D320" s="4" t="s">
        <v>10</v>
      </c>
    </row>
    <row r="321" spans="1:17">
      <c r="A321" t="n">
        <v>5385</v>
      </c>
      <c r="B321" s="34" t="n">
        <v>58</v>
      </c>
      <c r="C321" s="7" t="n">
        <v>255</v>
      </c>
      <c r="D321" s="7" t="n">
        <v>0</v>
      </c>
    </row>
    <row r="322" spans="1:17">
      <c r="A322" t="s">
        <v>4</v>
      </c>
      <c r="B322" s="4" t="s">
        <v>5</v>
      </c>
      <c r="C322" s="4" t="s">
        <v>12</v>
      </c>
      <c r="D322" s="4" t="s">
        <v>10</v>
      </c>
      <c r="E322" s="4" t="s">
        <v>10</v>
      </c>
      <c r="F322" s="4" t="s">
        <v>10</v>
      </c>
      <c r="G322" s="4" t="s">
        <v>10</v>
      </c>
      <c r="H322" s="4" t="s">
        <v>12</v>
      </c>
    </row>
    <row r="323" spans="1:17">
      <c r="A323" t="n">
        <v>5389</v>
      </c>
      <c r="B323" s="28" t="n">
        <v>25</v>
      </c>
      <c r="C323" s="7" t="n">
        <v>5</v>
      </c>
      <c r="D323" s="7" t="n">
        <v>65535</v>
      </c>
      <c r="E323" s="7" t="n">
        <v>160</v>
      </c>
      <c r="F323" s="7" t="n">
        <v>65535</v>
      </c>
      <c r="G323" s="7" t="n">
        <v>65535</v>
      </c>
      <c r="H323" s="7" t="n">
        <v>0</v>
      </c>
    </row>
    <row r="324" spans="1:17">
      <c r="A324" t="s">
        <v>4</v>
      </c>
      <c r="B324" s="4" t="s">
        <v>5</v>
      </c>
      <c r="C324" s="4" t="s">
        <v>10</v>
      </c>
      <c r="D324" s="4" t="s">
        <v>12</v>
      </c>
      <c r="E324" s="4" t="s">
        <v>12</v>
      </c>
      <c r="F324" s="4" t="s">
        <v>12</v>
      </c>
      <c r="G324" s="4" t="s">
        <v>84</v>
      </c>
      <c r="H324" s="4" t="s">
        <v>12</v>
      </c>
      <c r="I324" s="4" t="s">
        <v>12</v>
      </c>
      <c r="J324" s="4" t="s">
        <v>12</v>
      </c>
      <c r="K324" s="4" t="s">
        <v>12</v>
      </c>
    </row>
    <row r="325" spans="1:17">
      <c r="A325" t="n">
        <v>5400</v>
      </c>
      <c r="B325" s="29" t="n">
        <v>24</v>
      </c>
      <c r="C325" s="7" t="n">
        <v>65533</v>
      </c>
      <c r="D325" s="7" t="n">
        <v>11</v>
      </c>
      <c r="E325" s="7" t="n">
        <v>6</v>
      </c>
      <c r="F325" s="7" t="n">
        <v>8</v>
      </c>
      <c r="G325" s="7" t="s">
        <v>88</v>
      </c>
      <c r="H325" s="7" t="n">
        <v>6</v>
      </c>
      <c r="I325" s="7" t="n">
        <v>8</v>
      </c>
      <c r="J325" s="7" t="n">
        <v>2</v>
      </c>
      <c r="K325" s="7" t="n">
        <v>0</v>
      </c>
    </row>
    <row r="326" spans="1:17">
      <c r="A326" t="s">
        <v>4</v>
      </c>
      <c r="B326" s="4" t="s">
        <v>5</v>
      </c>
      <c r="C326" s="4" t="s">
        <v>12</v>
      </c>
      <c r="D326" s="4" t="s">
        <v>12</v>
      </c>
      <c r="E326" s="4" t="s">
        <v>9</v>
      </c>
      <c r="F326" s="4" t="s">
        <v>12</v>
      </c>
      <c r="G326" s="4" t="s">
        <v>12</v>
      </c>
    </row>
    <row r="327" spans="1:17">
      <c r="A327" t="n">
        <v>5431</v>
      </c>
      <c r="B327" s="35" t="n">
        <v>18</v>
      </c>
      <c r="C327" s="7" t="n">
        <v>0</v>
      </c>
      <c r="D327" s="7" t="n">
        <v>0</v>
      </c>
      <c r="E327" s="7" t="n">
        <v>0</v>
      </c>
      <c r="F327" s="7" t="n">
        <v>19</v>
      </c>
      <c r="G327" s="7" t="n">
        <v>1</v>
      </c>
    </row>
    <row r="328" spans="1:17">
      <c r="A328" t="s">
        <v>4</v>
      </c>
      <c r="B328" s="4" t="s">
        <v>5</v>
      </c>
      <c r="C328" s="4" t="s">
        <v>12</v>
      </c>
      <c r="D328" s="4" t="s">
        <v>12</v>
      </c>
      <c r="E328" s="4" t="s">
        <v>10</v>
      </c>
      <c r="F328" s="4" t="s">
        <v>28</v>
      </c>
    </row>
    <row r="329" spans="1:17">
      <c r="A329" t="n">
        <v>5440</v>
      </c>
      <c r="B329" s="36" t="n">
        <v>107</v>
      </c>
      <c r="C329" s="7" t="n">
        <v>0</v>
      </c>
      <c r="D329" s="7" t="n">
        <v>0</v>
      </c>
      <c r="E329" s="7" t="n">
        <v>0</v>
      </c>
      <c r="F329" s="7" t="n">
        <v>32</v>
      </c>
    </row>
    <row r="330" spans="1:17">
      <c r="A330" t="s">
        <v>4</v>
      </c>
      <c r="B330" s="4" t="s">
        <v>5</v>
      </c>
      <c r="C330" s="4" t="s">
        <v>12</v>
      </c>
      <c r="D330" s="4" t="s">
        <v>12</v>
      </c>
      <c r="E330" s="4" t="s">
        <v>6</v>
      </c>
      <c r="F330" s="4" t="s">
        <v>10</v>
      </c>
    </row>
    <row r="331" spans="1:17">
      <c r="A331" t="n">
        <v>5449</v>
      </c>
      <c r="B331" s="36" t="n">
        <v>107</v>
      </c>
      <c r="C331" s="7" t="n">
        <v>1</v>
      </c>
      <c r="D331" s="7" t="n">
        <v>0</v>
      </c>
      <c r="E331" s="7" t="s">
        <v>89</v>
      </c>
      <c r="F331" s="7" t="n">
        <v>1</v>
      </c>
    </row>
    <row r="332" spans="1:17">
      <c r="A332" t="s">
        <v>4</v>
      </c>
      <c r="B332" s="4" t="s">
        <v>5</v>
      </c>
      <c r="C332" s="4" t="s">
        <v>12</v>
      </c>
      <c r="D332" s="4" t="s">
        <v>12</v>
      </c>
      <c r="E332" s="4" t="s">
        <v>6</v>
      </c>
      <c r="F332" s="4" t="s">
        <v>10</v>
      </c>
    </row>
    <row r="333" spans="1:17">
      <c r="A333" t="n">
        <v>5458</v>
      </c>
      <c r="B333" s="36" t="n">
        <v>107</v>
      </c>
      <c r="C333" s="7" t="n">
        <v>1</v>
      </c>
      <c r="D333" s="7" t="n">
        <v>0</v>
      </c>
      <c r="E333" s="7" t="s">
        <v>90</v>
      </c>
      <c r="F333" s="7" t="n">
        <v>2</v>
      </c>
    </row>
    <row r="334" spans="1:17">
      <c r="A334" t="s">
        <v>4</v>
      </c>
      <c r="B334" s="4" t="s">
        <v>5</v>
      </c>
      <c r="C334" s="4" t="s">
        <v>12</v>
      </c>
      <c r="D334" s="4" t="s">
        <v>12</v>
      </c>
      <c r="E334" s="4" t="s">
        <v>12</v>
      </c>
      <c r="F334" s="4" t="s">
        <v>10</v>
      </c>
      <c r="G334" s="4" t="s">
        <v>10</v>
      </c>
      <c r="H334" s="4" t="s">
        <v>12</v>
      </c>
    </row>
    <row r="335" spans="1:17">
      <c r="A335" t="n">
        <v>5466</v>
      </c>
      <c r="B335" s="36" t="n">
        <v>107</v>
      </c>
      <c r="C335" s="7" t="n">
        <v>2</v>
      </c>
      <c r="D335" s="7" t="n">
        <v>0</v>
      </c>
      <c r="E335" s="7" t="n">
        <v>1</v>
      </c>
      <c r="F335" s="7" t="n">
        <v>65535</v>
      </c>
      <c r="G335" s="7" t="n">
        <v>65535</v>
      </c>
      <c r="H335" s="7" t="n">
        <v>0</v>
      </c>
    </row>
    <row r="336" spans="1:17">
      <c r="A336" t="s">
        <v>4</v>
      </c>
      <c r="B336" s="4" t="s">
        <v>5</v>
      </c>
      <c r="C336" s="4" t="s">
        <v>12</v>
      </c>
      <c r="D336" s="4" t="s">
        <v>12</v>
      </c>
      <c r="E336" s="4" t="s">
        <v>12</v>
      </c>
    </row>
    <row r="337" spans="1:11">
      <c r="A337" t="n">
        <v>5475</v>
      </c>
      <c r="B337" s="36" t="n">
        <v>107</v>
      </c>
      <c r="C337" s="7" t="n">
        <v>4</v>
      </c>
      <c r="D337" s="7" t="n">
        <v>0</v>
      </c>
      <c r="E337" s="7" t="n">
        <v>0</v>
      </c>
    </row>
    <row r="338" spans="1:11">
      <c r="A338" t="s">
        <v>4</v>
      </c>
      <c r="B338" s="4" t="s">
        <v>5</v>
      </c>
      <c r="C338" s="4" t="s">
        <v>12</v>
      </c>
      <c r="D338" s="4" t="s">
        <v>12</v>
      </c>
    </row>
    <row r="339" spans="1:11">
      <c r="A339" t="n">
        <v>5479</v>
      </c>
      <c r="B339" s="36" t="n">
        <v>107</v>
      </c>
      <c r="C339" s="7" t="n">
        <v>3</v>
      </c>
      <c r="D339" s="7" t="n">
        <v>0</v>
      </c>
    </row>
    <row r="340" spans="1:11">
      <c r="A340" t="s">
        <v>4</v>
      </c>
      <c r="B340" s="4" t="s">
        <v>5</v>
      </c>
      <c r="C340" s="4" t="s">
        <v>12</v>
      </c>
    </row>
    <row r="341" spans="1:11">
      <c r="A341" t="n">
        <v>5482</v>
      </c>
      <c r="B341" s="33" t="n">
        <v>27</v>
      </c>
      <c r="C341" s="7" t="n">
        <v>0</v>
      </c>
    </row>
    <row r="342" spans="1:11">
      <c r="A342" t="s">
        <v>4</v>
      </c>
      <c r="B342" s="4" t="s">
        <v>5</v>
      </c>
      <c r="C342" s="4" t="s">
        <v>12</v>
      </c>
      <c r="D342" s="4" t="s">
        <v>10</v>
      </c>
      <c r="E342" s="4" t="s">
        <v>10</v>
      </c>
      <c r="F342" s="4" t="s">
        <v>10</v>
      </c>
      <c r="G342" s="4" t="s">
        <v>10</v>
      </c>
      <c r="H342" s="4" t="s">
        <v>12</v>
      </c>
    </row>
    <row r="343" spans="1:11">
      <c r="A343" t="n">
        <v>5484</v>
      </c>
      <c r="B343" s="28" t="n">
        <v>25</v>
      </c>
      <c r="C343" s="7" t="n">
        <v>5</v>
      </c>
      <c r="D343" s="7" t="n">
        <v>65535</v>
      </c>
      <c r="E343" s="7" t="n">
        <v>65535</v>
      </c>
      <c r="F343" s="7" t="n">
        <v>65535</v>
      </c>
      <c r="G343" s="7" t="n">
        <v>65535</v>
      </c>
      <c r="H343" s="7" t="n">
        <v>0</v>
      </c>
    </row>
    <row r="344" spans="1:11">
      <c r="A344" t="s">
        <v>4</v>
      </c>
      <c r="B344" s="4" t="s">
        <v>5</v>
      </c>
      <c r="C344" s="4" t="s">
        <v>12</v>
      </c>
      <c r="D344" s="4" t="s">
        <v>12</v>
      </c>
      <c r="E344" s="4" t="s">
        <v>12</v>
      </c>
      <c r="F344" s="4" t="s">
        <v>12</v>
      </c>
      <c r="G344" s="4" t="s">
        <v>10</v>
      </c>
      <c r="H344" s="4" t="s">
        <v>74</v>
      </c>
      <c r="I344" s="4" t="s">
        <v>74</v>
      </c>
    </row>
    <row r="345" spans="1:11">
      <c r="A345" t="n">
        <v>5495</v>
      </c>
      <c r="B345" s="37" t="n">
        <v>6</v>
      </c>
      <c r="C345" s="7" t="n">
        <v>35</v>
      </c>
      <c r="D345" s="7" t="n">
        <v>0</v>
      </c>
      <c r="E345" s="7" t="n">
        <v>1</v>
      </c>
      <c r="F345" s="7" t="n">
        <v>1</v>
      </c>
      <c r="G345" s="7" t="n">
        <v>1</v>
      </c>
      <c r="H345" s="17" t="n">
        <f t="normal" ca="1">A347</f>
        <v>0</v>
      </c>
      <c r="I345" s="17" t="n">
        <f t="normal" ca="1">A377</f>
        <v>0</v>
      </c>
    </row>
    <row r="346" spans="1:11">
      <c r="A346" t="s">
        <v>4</v>
      </c>
      <c r="B346" s="4" t="s">
        <v>5</v>
      </c>
      <c r="C346" s="4" t="s">
        <v>12</v>
      </c>
      <c r="D346" s="4" t="s">
        <v>10</v>
      </c>
      <c r="E346" s="4" t="s">
        <v>28</v>
      </c>
    </row>
    <row r="347" spans="1:11">
      <c r="A347" t="n">
        <v>5510</v>
      </c>
      <c r="B347" s="34" t="n">
        <v>58</v>
      </c>
      <c r="C347" s="7" t="n">
        <v>100</v>
      </c>
      <c r="D347" s="7" t="n">
        <v>300</v>
      </c>
      <c r="E347" s="7" t="n">
        <v>0.300000011920929</v>
      </c>
    </row>
    <row r="348" spans="1:11">
      <c r="A348" t="s">
        <v>4</v>
      </c>
      <c r="B348" s="4" t="s">
        <v>5</v>
      </c>
      <c r="C348" s="4" t="s">
        <v>12</v>
      </c>
      <c r="D348" s="4" t="s">
        <v>10</v>
      </c>
    </row>
    <row r="349" spans="1:11">
      <c r="A349" t="n">
        <v>5518</v>
      </c>
      <c r="B349" s="34" t="n">
        <v>58</v>
      </c>
      <c r="C349" s="7" t="n">
        <v>255</v>
      </c>
      <c r="D349" s="7" t="n">
        <v>0</v>
      </c>
    </row>
    <row r="350" spans="1:11">
      <c r="A350" t="s">
        <v>4</v>
      </c>
      <c r="B350" s="4" t="s">
        <v>5</v>
      </c>
      <c r="C350" s="4" t="s">
        <v>10</v>
      </c>
    </row>
    <row r="351" spans="1:11">
      <c r="A351" t="n">
        <v>5522</v>
      </c>
      <c r="B351" s="38" t="n">
        <v>16</v>
      </c>
      <c r="C351" s="7" t="n">
        <v>500</v>
      </c>
    </row>
    <row r="352" spans="1:11">
      <c r="A352" t="s">
        <v>4</v>
      </c>
      <c r="B352" s="4" t="s">
        <v>5</v>
      </c>
      <c r="C352" s="4" t="s">
        <v>6</v>
      </c>
      <c r="D352" s="4" t="s">
        <v>6</v>
      </c>
    </row>
    <row r="353" spans="1:9">
      <c r="A353" t="n">
        <v>5525</v>
      </c>
      <c r="B353" s="19" t="n">
        <v>70</v>
      </c>
      <c r="C353" s="7" t="s">
        <v>39</v>
      </c>
      <c r="D353" s="7" t="s">
        <v>91</v>
      </c>
    </row>
    <row r="354" spans="1:9">
      <c r="A354" t="s">
        <v>4</v>
      </c>
      <c r="B354" s="4" t="s">
        <v>5</v>
      </c>
      <c r="C354" s="4" t="s">
        <v>10</v>
      </c>
    </row>
    <row r="355" spans="1:9">
      <c r="A355" t="n">
        <v>5538</v>
      </c>
      <c r="B355" s="38" t="n">
        <v>16</v>
      </c>
      <c r="C355" s="7" t="n">
        <v>1200</v>
      </c>
    </row>
    <row r="356" spans="1:9">
      <c r="A356" t="s">
        <v>4</v>
      </c>
      <c r="B356" s="4" t="s">
        <v>5</v>
      </c>
      <c r="C356" s="4" t="s">
        <v>12</v>
      </c>
    </row>
    <row r="357" spans="1:9">
      <c r="A357" t="n">
        <v>5541</v>
      </c>
      <c r="B357" s="32" t="n">
        <v>64</v>
      </c>
      <c r="C357" s="7" t="n">
        <v>14</v>
      </c>
    </row>
    <row r="358" spans="1:9">
      <c r="A358" t="s">
        <v>4</v>
      </c>
      <c r="B358" s="4" t="s">
        <v>5</v>
      </c>
    </row>
    <row r="359" spans="1:9">
      <c r="A359" t="n">
        <v>5543</v>
      </c>
      <c r="B359" s="5" t="n">
        <v>1</v>
      </c>
    </row>
    <row r="360" spans="1:9">
      <c r="A360" t="s">
        <v>4</v>
      </c>
      <c r="B360" s="4" t="s">
        <v>5</v>
      </c>
      <c r="C360" s="4" t="s">
        <v>12</v>
      </c>
      <c r="D360" s="4" t="s">
        <v>12</v>
      </c>
      <c r="E360" s="4" t="s">
        <v>12</v>
      </c>
      <c r="F360" s="4" t="s">
        <v>12</v>
      </c>
    </row>
    <row r="361" spans="1:9">
      <c r="A361" t="n">
        <v>5544</v>
      </c>
      <c r="B361" s="39" t="n">
        <v>14</v>
      </c>
      <c r="C361" s="7" t="n">
        <v>0</v>
      </c>
      <c r="D361" s="7" t="n">
        <v>16</v>
      </c>
      <c r="E361" s="7" t="n">
        <v>0</v>
      </c>
      <c r="F361" s="7" t="n">
        <v>0</v>
      </c>
    </row>
    <row r="362" spans="1:9">
      <c r="A362" t="s">
        <v>4</v>
      </c>
      <c r="B362" s="4" t="s">
        <v>5</v>
      </c>
      <c r="C362" s="4" t="s">
        <v>12</v>
      </c>
    </row>
    <row r="363" spans="1:9">
      <c r="A363" t="n">
        <v>5549</v>
      </c>
      <c r="B363" s="32" t="n">
        <v>64</v>
      </c>
      <c r="C363" s="7" t="n">
        <v>18</v>
      </c>
    </row>
    <row r="364" spans="1:9">
      <c r="A364" t="s">
        <v>4</v>
      </c>
      <c r="B364" s="4" t="s">
        <v>5</v>
      </c>
      <c r="C364" s="4" t="s">
        <v>12</v>
      </c>
      <c r="D364" s="4" t="s">
        <v>10</v>
      </c>
    </row>
    <row r="365" spans="1:9">
      <c r="A365" t="n">
        <v>5551</v>
      </c>
      <c r="B365" s="32" t="n">
        <v>64</v>
      </c>
      <c r="C365" s="7" t="n">
        <v>0</v>
      </c>
      <c r="D365" s="7" t="n">
        <v>4</v>
      </c>
    </row>
    <row r="366" spans="1:9">
      <c r="A366" t="s">
        <v>4</v>
      </c>
      <c r="B366" s="4" t="s">
        <v>5</v>
      </c>
      <c r="C366" s="4" t="s">
        <v>12</v>
      </c>
      <c r="D366" s="4" t="s">
        <v>10</v>
      </c>
    </row>
    <row r="367" spans="1:9">
      <c r="A367" t="n">
        <v>5555</v>
      </c>
      <c r="B367" s="32" t="n">
        <v>64</v>
      </c>
      <c r="C367" s="7" t="n">
        <v>0</v>
      </c>
      <c r="D367" s="7" t="n">
        <v>9</v>
      </c>
    </row>
    <row r="368" spans="1:9">
      <c r="A368" t="s">
        <v>4</v>
      </c>
      <c r="B368" s="4" t="s">
        <v>5</v>
      </c>
      <c r="C368" s="4" t="s">
        <v>12</v>
      </c>
      <c r="D368" s="4" t="s">
        <v>10</v>
      </c>
      <c r="E368" s="4" t="s">
        <v>10</v>
      </c>
      <c r="F368" s="4" t="s">
        <v>12</v>
      </c>
      <c r="G368" s="4" t="s">
        <v>9</v>
      </c>
    </row>
    <row r="369" spans="1:7">
      <c r="A369" t="n">
        <v>5559</v>
      </c>
      <c r="B369" s="40" t="n">
        <v>95</v>
      </c>
      <c r="C369" s="7" t="n">
        <v>0</v>
      </c>
      <c r="D369" s="7" t="n">
        <v>4</v>
      </c>
      <c r="E369" s="7" t="n">
        <v>9</v>
      </c>
      <c r="F369" s="7" t="n">
        <v>255</v>
      </c>
      <c r="G369" s="7" t="n">
        <v>0</v>
      </c>
    </row>
    <row r="370" spans="1:7">
      <c r="A370" t="s">
        <v>4</v>
      </c>
      <c r="B370" s="4" t="s">
        <v>5</v>
      </c>
      <c r="C370" s="4" t="s">
        <v>9</v>
      </c>
    </row>
    <row r="371" spans="1:7">
      <c r="A371" t="n">
        <v>5570</v>
      </c>
      <c r="B371" s="41" t="n">
        <v>15</v>
      </c>
      <c r="C371" s="7" t="n">
        <v>4096</v>
      </c>
    </row>
    <row r="372" spans="1:7">
      <c r="A372" t="s">
        <v>4</v>
      </c>
      <c r="B372" s="4" t="s">
        <v>5</v>
      </c>
      <c r="C372" s="4" t="s">
        <v>12</v>
      </c>
      <c r="D372" s="4" t="s">
        <v>9</v>
      </c>
      <c r="E372" s="4" t="s">
        <v>12</v>
      </c>
      <c r="F372" s="4" t="s">
        <v>12</v>
      </c>
      <c r="G372" s="4" t="s">
        <v>9</v>
      </c>
      <c r="H372" s="4" t="s">
        <v>12</v>
      </c>
      <c r="I372" s="4" t="s">
        <v>9</v>
      </c>
      <c r="J372" s="4" t="s">
        <v>12</v>
      </c>
    </row>
    <row r="373" spans="1:7">
      <c r="A373" t="n">
        <v>5575</v>
      </c>
      <c r="B373" s="42" t="n">
        <v>33</v>
      </c>
      <c r="C373" s="7" t="n">
        <v>0</v>
      </c>
      <c r="D373" s="7" t="n">
        <v>3</v>
      </c>
      <c r="E373" s="7" t="n">
        <v>0</v>
      </c>
      <c r="F373" s="7" t="n">
        <v>0</v>
      </c>
      <c r="G373" s="7" t="n">
        <v>-1</v>
      </c>
      <c r="H373" s="7" t="n">
        <v>0</v>
      </c>
      <c r="I373" s="7" t="n">
        <v>-1</v>
      </c>
      <c r="J373" s="7" t="n">
        <v>0</v>
      </c>
    </row>
    <row r="374" spans="1:7">
      <c r="A374" t="s">
        <v>4</v>
      </c>
      <c r="B374" s="4" t="s">
        <v>5</v>
      </c>
      <c r="C374" s="4" t="s">
        <v>74</v>
      </c>
    </row>
    <row r="375" spans="1:7">
      <c r="A375" t="n">
        <v>5593</v>
      </c>
      <c r="B375" s="18" t="n">
        <v>3</v>
      </c>
      <c r="C375" s="17" t="n">
        <f t="normal" ca="1">A397</f>
        <v>0</v>
      </c>
    </row>
    <row r="376" spans="1:7">
      <c r="A376" t="s">
        <v>4</v>
      </c>
      <c r="B376" s="4" t="s">
        <v>5</v>
      </c>
      <c r="C376" s="4" t="s">
        <v>12</v>
      </c>
      <c r="D376" s="4" t="s">
        <v>10</v>
      </c>
      <c r="E376" s="4" t="s">
        <v>28</v>
      </c>
    </row>
    <row r="377" spans="1:7">
      <c r="A377" t="n">
        <v>5598</v>
      </c>
      <c r="B377" s="34" t="n">
        <v>58</v>
      </c>
      <c r="C377" s="7" t="n">
        <v>100</v>
      </c>
      <c r="D377" s="7" t="n">
        <v>300</v>
      </c>
      <c r="E377" s="7" t="n">
        <v>0.300000011920929</v>
      </c>
    </row>
    <row r="378" spans="1:7">
      <c r="A378" t="s">
        <v>4</v>
      </c>
      <c r="B378" s="4" t="s">
        <v>5</v>
      </c>
      <c r="C378" s="4" t="s">
        <v>12</v>
      </c>
      <c r="D378" s="4" t="s">
        <v>10</v>
      </c>
    </row>
    <row r="379" spans="1:7">
      <c r="A379" t="n">
        <v>5606</v>
      </c>
      <c r="B379" s="34" t="n">
        <v>58</v>
      </c>
      <c r="C379" s="7" t="n">
        <v>255</v>
      </c>
      <c r="D379" s="7" t="n">
        <v>0</v>
      </c>
    </row>
    <row r="380" spans="1:7">
      <c r="A380" t="s">
        <v>4</v>
      </c>
      <c r="B380" s="4" t="s">
        <v>5</v>
      </c>
      <c r="C380" s="4" t="s">
        <v>12</v>
      </c>
      <c r="D380" s="4" t="s">
        <v>6</v>
      </c>
    </row>
    <row r="381" spans="1:7">
      <c r="A381" t="n">
        <v>5610</v>
      </c>
      <c r="B381" s="8" t="n">
        <v>2</v>
      </c>
      <c r="C381" s="7" t="n">
        <v>10</v>
      </c>
      <c r="D381" s="7" t="s">
        <v>92</v>
      </c>
    </row>
    <row r="382" spans="1:7">
      <c r="A382" t="s">
        <v>4</v>
      </c>
      <c r="B382" s="4" t="s">
        <v>5</v>
      </c>
      <c r="C382" s="4" t="s">
        <v>10</v>
      </c>
    </row>
    <row r="383" spans="1:7">
      <c r="A383" t="n">
        <v>5633</v>
      </c>
      <c r="B383" s="38" t="n">
        <v>16</v>
      </c>
      <c r="C383" s="7" t="n">
        <v>0</v>
      </c>
    </row>
    <row r="384" spans="1:7">
      <c r="A384" t="s">
        <v>4</v>
      </c>
      <c r="B384" s="4" t="s">
        <v>5</v>
      </c>
      <c r="C384" s="4" t="s">
        <v>12</v>
      </c>
      <c r="D384" s="4" t="s">
        <v>6</v>
      </c>
    </row>
    <row r="385" spans="1:10">
      <c r="A385" t="n">
        <v>5636</v>
      </c>
      <c r="B385" s="8" t="n">
        <v>2</v>
      </c>
      <c r="C385" s="7" t="n">
        <v>10</v>
      </c>
      <c r="D385" s="7" t="s">
        <v>93</v>
      </c>
    </row>
    <row r="386" spans="1:10">
      <c r="A386" t="s">
        <v>4</v>
      </c>
      <c r="B386" s="4" t="s">
        <v>5</v>
      </c>
      <c r="C386" s="4" t="s">
        <v>10</v>
      </c>
    </row>
    <row r="387" spans="1:10">
      <c r="A387" t="n">
        <v>5654</v>
      </c>
      <c r="B387" s="38" t="n">
        <v>16</v>
      </c>
      <c r="C387" s="7" t="n">
        <v>0</v>
      </c>
    </row>
    <row r="388" spans="1:10">
      <c r="A388" t="s">
        <v>4</v>
      </c>
      <c r="B388" s="4" t="s">
        <v>5</v>
      </c>
      <c r="C388" s="4" t="s">
        <v>12</v>
      </c>
      <c r="D388" s="4" t="s">
        <v>6</v>
      </c>
    </row>
    <row r="389" spans="1:10">
      <c r="A389" t="n">
        <v>5657</v>
      </c>
      <c r="B389" s="8" t="n">
        <v>2</v>
      </c>
      <c r="C389" s="7" t="n">
        <v>10</v>
      </c>
      <c r="D389" s="7" t="s">
        <v>94</v>
      </c>
    </row>
    <row r="390" spans="1:10">
      <c r="A390" t="s">
        <v>4</v>
      </c>
      <c r="B390" s="4" t="s">
        <v>5</v>
      </c>
      <c r="C390" s="4" t="s">
        <v>10</v>
      </c>
    </row>
    <row r="391" spans="1:10">
      <c r="A391" t="n">
        <v>5676</v>
      </c>
      <c r="B391" s="38" t="n">
        <v>16</v>
      </c>
      <c r="C391" s="7" t="n">
        <v>0</v>
      </c>
    </row>
    <row r="392" spans="1:10">
      <c r="A392" t="s">
        <v>4</v>
      </c>
      <c r="B392" s="4" t="s">
        <v>5</v>
      </c>
      <c r="C392" s="4" t="s">
        <v>12</v>
      </c>
    </row>
    <row r="393" spans="1:10">
      <c r="A393" t="n">
        <v>5679</v>
      </c>
      <c r="B393" s="43" t="n">
        <v>23</v>
      </c>
      <c r="C393" s="7" t="n">
        <v>20</v>
      </c>
    </row>
    <row r="394" spans="1:10">
      <c r="A394" t="s">
        <v>4</v>
      </c>
      <c r="B394" s="4" t="s">
        <v>5</v>
      </c>
      <c r="C394" s="4" t="s">
        <v>74</v>
      </c>
    </row>
    <row r="395" spans="1:10">
      <c r="A395" t="n">
        <v>5681</v>
      </c>
      <c r="B395" s="18" t="n">
        <v>3</v>
      </c>
      <c r="C395" s="17" t="n">
        <f t="normal" ca="1">A397</f>
        <v>0</v>
      </c>
    </row>
    <row r="396" spans="1:10">
      <c r="A396" t="s">
        <v>4</v>
      </c>
      <c r="B396" s="4" t="s">
        <v>5</v>
      </c>
      <c r="C396" s="4" t="s">
        <v>74</v>
      </c>
    </row>
    <row r="397" spans="1:10">
      <c r="A397" t="n">
        <v>5686</v>
      </c>
      <c r="B397" s="18" t="n">
        <v>3</v>
      </c>
      <c r="C397" s="17" t="n">
        <f t="normal" ca="1">A425</f>
        <v>0</v>
      </c>
    </row>
    <row r="398" spans="1:10">
      <c r="A398" t="s">
        <v>4</v>
      </c>
      <c r="B398" s="4" t="s">
        <v>5</v>
      </c>
      <c r="C398" s="4" t="s">
        <v>12</v>
      </c>
      <c r="D398" s="4" t="s">
        <v>10</v>
      </c>
      <c r="E398" s="4" t="s">
        <v>10</v>
      </c>
      <c r="F398" s="4" t="s">
        <v>10</v>
      </c>
      <c r="G398" s="4" t="s">
        <v>10</v>
      </c>
      <c r="H398" s="4" t="s">
        <v>12</v>
      </c>
    </row>
    <row r="399" spans="1:10">
      <c r="A399" t="n">
        <v>5691</v>
      </c>
      <c r="B399" s="28" t="n">
        <v>25</v>
      </c>
      <c r="C399" s="7" t="n">
        <v>5</v>
      </c>
      <c r="D399" s="7" t="n">
        <v>65535</v>
      </c>
      <c r="E399" s="7" t="n">
        <v>500</v>
      </c>
      <c r="F399" s="7" t="n">
        <v>800</v>
      </c>
      <c r="G399" s="7" t="n">
        <v>140</v>
      </c>
      <c r="H399" s="7" t="n">
        <v>0</v>
      </c>
    </row>
    <row r="400" spans="1:10">
      <c r="A400" t="s">
        <v>4</v>
      </c>
      <c r="B400" s="4" t="s">
        <v>5</v>
      </c>
      <c r="C400" s="4" t="s">
        <v>10</v>
      </c>
      <c r="D400" s="4" t="s">
        <v>12</v>
      </c>
      <c r="E400" s="4" t="s">
        <v>84</v>
      </c>
      <c r="F400" s="4" t="s">
        <v>12</v>
      </c>
      <c r="G400" s="4" t="s">
        <v>12</v>
      </c>
    </row>
    <row r="401" spans="1:8">
      <c r="A401" t="n">
        <v>5702</v>
      </c>
      <c r="B401" s="29" t="n">
        <v>24</v>
      </c>
      <c r="C401" s="7" t="n">
        <v>65533</v>
      </c>
      <c r="D401" s="7" t="n">
        <v>11</v>
      </c>
      <c r="E401" s="7" t="s">
        <v>95</v>
      </c>
      <c r="F401" s="7" t="n">
        <v>2</v>
      </c>
      <c r="G401" s="7" t="n">
        <v>0</v>
      </c>
    </row>
    <row r="402" spans="1:8">
      <c r="A402" t="s">
        <v>4</v>
      </c>
      <c r="B402" s="4" t="s">
        <v>5</v>
      </c>
    </row>
    <row r="403" spans="1:8">
      <c r="A403" t="n">
        <v>5859</v>
      </c>
      <c r="B403" s="30" t="n">
        <v>28</v>
      </c>
    </row>
    <row r="404" spans="1:8">
      <c r="A404" t="s">
        <v>4</v>
      </c>
      <c r="B404" s="4" t="s">
        <v>5</v>
      </c>
      <c r="C404" s="4" t="s">
        <v>12</v>
      </c>
    </row>
    <row r="405" spans="1:8">
      <c r="A405" t="n">
        <v>5860</v>
      </c>
      <c r="B405" s="33" t="n">
        <v>27</v>
      </c>
      <c r="C405" s="7" t="n">
        <v>0</v>
      </c>
    </row>
    <row r="406" spans="1:8">
      <c r="A406" t="s">
        <v>4</v>
      </c>
      <c r="B406" s="4" t="s">
        <v>5</v>
      </c>
      <c r="C406" s="4" t="s">
        <v>12</v>
      </c>
    </row>
    <row r="407" spans="1:8">
      <c r="A407" t="n">
        <v>5862</v>
      </c>
      <c r="B407" s="33" t="n">
        <v>27</v>
      </c>
      <c r="C407" s="7" t="n">
        <v>1</v>
      </c>
    </row>
    <row r="408" spans="1:8">
      <c r="A408" t="s">
        <v>4</v>
      </c>
      <c r="B408" s="4" t="s">
        <v>5</v>
      </c>
      <c r="C408" s="4" t="s">
        <v>12</v>
      </c>
      <c r="D408" s="4" t="s">
        <v>10</v>
      </c>
      <c r="E408" s="4" t="s">
        <v>10</v>
      </c>
      <c r="F408" s="4" t="s">
        <v>10</v>
      </c>
      <c r="G408" s="4" t="s">
        <v>10</v>
      </c>
      <c r="H408" s="4" t="s">
        <v>12</v>
      </c>
    </row>
    <row r="409" spans="1:8">
      <c r="A409" t="n">
        <v>5864</v>
      </c>
      <c r="B409" s="28" t="n">
        <v>25</v>
      </c>
      <c r="C409" s="7" t="n">
        <v>5</v>
      </c>
      <c r="D409" s="7" t="n">
        <v>65535</v>
      </c>
      <c r="E409" s="7" t="n">
        <v>65535</v>
      </c>
      <c r="F409" s="7" t="n">
        <v>65535</v>
      </c>
      <c r="G409" s="7" t="n">
        <v>65535</v>
      </c>
      <c r="H409" s="7" t="n">
        <v>0</v>
      </c>
    </row>
    <row r="410" spans="1:8">
      <c r="A410" t="s">
        <v>4</v>
      </c>
      <c r="B410" s="4" t="s">
        <v>5</v>
      </c>
      <c r="C410" s="4" t="s">
        <v>12</v>
      </c>
      <c r="D410" s="4" t="s">
        <v>6</v>
      </c>
    </row>
    <row r="411" spans="1:8">
      <c r="A411" t="n">
        <v>5875</v>
      </c>
      <c r="B411" s="8" t="n">
        <v>2</v>
      </c>
      <c r="C411" s="7" t="n">
        <v>10</v>
      </c>
      <c r="D411" s="7" t="s">
        <v>92</v>
      </c>
    </row>
    <row r="412" spans="1:8">
      <c r="A412" t="s">
        <v>4</v>
      </c>
      <c r="B412" s="4" t="s">
        <v>5</v>
      </c>
      <c r="C412" s="4" t="s">
        <v>10</v>
      </c>
    </row>
    <row r="413" spans="1:8">
      <c r="A413" t="n">
        <v>5898</v>
      </c>
      <c r="B413" s="38" t="n">
        <v>16</v>
      </c>
      <c r="C413" s="7" t="n">
        <v>0</v>
      </c>
    </row>
    <row r="414" spans="1:8">
      <c r="A414" t="s">
        <v>4</v>
      </c>
      <c r="B414" s="4" t="s">
        <v>5</v>
      </c>
      <c r="C414" s="4" t="s">
        <v>12</v>
      </c>
      <c r="D414" s="4" t="s">
        <v>6</v>
      </c>
    </row>
    <row r="415" spans="1:8">
      <c r="A415" t="n">
        <v>5901</v>
      </c>
      <c r="B415" s="8" t="n">
        <v>2</v>
      </c>
      <c r="C415" s="7" t="n">
        <v>10</v>
      </c>
      <c r="D415" s="7" t="s">
        <v>93</v>
      </c>
    </row>
    <row r="416" spans="1:8">
      <c r="A416" t="s">
        <v>4</v>
      </c>
      <c r="B416" s="4" t="s">
        <v>5</v>
      </c>
      <c r="C416" s="4" t="s">
        <v>10</v>
      </c>
    </row>
    <row r="417" spans="1:8">
      <c r="A417" t="n">
        <v>5919</v>
      </c>
      <c r="B417" s="38" t="n">
        <v>16</v>
      </c>
      <c r="C417" s="7" t="n">
        <v>0</v>
      </c>
    </row>
    <row r="418" spans="1:8">
      <c r="A418" t="s">
        <v>4</v>
      </c>
      <c r="B418" s="4" t="s">
        <v>5</v>
      </c>
      <c r="C418" s="4" t="s">
        <v>12</v>
      </c>
      <c r="D418" s="4" t="s">
        <v>6</v>
      </c>
    </row>
    <row r="419" spans="1:8">
      <c r="A419" t="n">
        <v>5922</v>
      </c>
      <c r="B419" s="8" t="n">
        <v>2</v>
      </c>
      <c r="C419" s="7" t="n">
        <v>10</v>
      </c>
      <c r="D419" s="7" t="s">
        <v>94</v>
      </c>
    </row>
    <row r="420" spans="1:8">
      <c r="A420" t="s">
        <v>4</v>
      </c>
      <c r="B420" s="4" t="s">
        <v>5</v>
      </c>
      <c r="C420" s="4" t="s">
        <v>10</v>
      </c>
    </row>
    <row r="421" spans="1:8">
      <c r="A421" t="n">
        <v>5941</v>
      </c>
      <c r="B421" s="38" t="n">
        <v>16</v>
      </c>
      <c r="C421" s="7" t="n">
        <v>0</v>
      </c>
    </row>
    <row r="422" spans="1:8">
      <c r="A422" t="s">
        <v>4</v>
      </c>
      <c r="B422" s="4" t="s">
        <v>5</v>
      </c>
      <c r="C422" s="4" t="s">
        <v>12</v>
      </c>
    </row>
    <row r="423" spans="1:8">
      <c r="A423" t="n">
        <v>5944</v>
      </c>
      <c r="B423" s="43" t="n">
        <v>23</v>
      </c>
      <c r="C423" s="7" t="n">
        <v>20</v>
      </c>
    </row>
    <row r="424" spans="1:8">
      <c r="A424" t="s">
        <v>4</v>
      </c>
      <c r="B424" s="4" t="s">
        <v>5</v>
      </c>
    </row>
    <row r="425" spans="1:8">
      <c r="A425" t="n">
        <v>5946</v>
      </c>
      <c r="B425" s="5" t="n">
        <v>1</v>
      </c>
    </row>
    <row r="426" spans="1:8" s="3" customFormat="1" customHeight="0">
      <c r="A426" s="3" t="s">
        <v>2</v>
      </c>
      <c r="B426" s="3" t="s">
        <v>96</v>
      </c>
    </row>
    <row r="427" spans="1:8">
      <c r="A427" t="s">
        <v>4</v>
      </c>
      <c r="B427" s="4" t="s">
        <v>5</v>
      </c>
      <c r="C427" s="4" t="s">
        <v>12</v>
      </c>
      <c r="D427" s="4" t="s">
        <v>10</v>
      </c>
    </row>
    <row r="428" spans="1:8">
      <c r="A428" t="n">
        <v>5948</v>
      </c>
      <c r="B428" s="26" t="n">
        <v>22</v>
      </c>
      <c r="C428" s="7" t="n">
        <v>0</v>
      </c>
      <c r="D428" s="7" t="n">
        <v>0</v>
      </c>
    </row>
    <row r="429" spans="1:8">
      <c r="A429" t="s">
        <v>4</v>
      </c>
      <c r="B429" s="4" t="s">
        <v>5</v>
      </c>
      <c r="C429" s="4" t="s">
        <v>12</v>
      </c>
      <c r="D429" s="4" t="s">
        <v>10</v>
      </c>
      <c r="E429" s="4" t="s">
        <v>28</v>
      </c>
    </row>
    <row r="430" spans="1:8">
      <c r="A430" t="n">
        <v>5952</v>
      </c>
      <c r="B430" s="34" t="n">
        <v>58</v>
      </c>
      <c r="C430" s="7" t="n">
        <v>0</v>
      </c>
      <c r="D430" s="7" t="n">
        <v>0</v>
      </c>
      <c r="E430" s="7" t="n">
        <v>1</v>
      </c>
    </row>
    <row r="431" spans="1:8">
      <c r="A431" t="s">
        <v>4</v>
      </c>
      <c r="B431" s="4" t="s">
        <v>5</v>
      </c>
      <c r="C431" s="4" t="s">
        <v>6</v>
      </c>
      <c r="D431" s="4" t="s">
        <v>6</v>
      </c>
    </row>
    <row r="432" spans="1:8">
      <c r="A432" t="n">
        <v>5960</v>
      </c>
      <c r="B432" s="19" t="n">
        <v>70</v>
      </c>
      <c r="C432" s="7" t="s">
        <v>39</v>
      </c>
      <c r="D432" s="7" t="s">
        <v>97</v>
      </c>
    </row>
    <row r="433" spans="1:5">
      <c r="A433" t="s">
        <v>4</v>
      </c>
      <c r="B433" s="4" t="s">
        <v>5</v>
      </c>
      <c r="C433" s="4" t="s">
        <v>10</v>
      </c>
      <c r="D433" s="4" t="s">
        <v>12</v>
      </c>
      <c r="E433" s="4" t="s">
        <v>12</v>
      </c>
    </row>
    <row r="434" spans="1:5">
      <c r="A434" t="n">
        <v>5975</v>
      </c>
      <c r="B434" s="27" t="n">
        <v>104</v>
      </c>
      <c r="C434" s="7" t="n">
        <v>186</v>
      </c>
      <c r="D434" s="7" t="n">
        <v>3</v>
      </c>
      <c r="E434" s="7" t="n">
        <v>4</v>
      </c>
    </row>
    <row r="435" spans="1:5">
      <c r="A435" t="s">
        <v>4</v>
      </c>
      <c r="B435" s="4" t="s">
        <v>5</v>
      </c>
    </row>
    <row r="436" spans="1:5">
      <c r="A436" t="n">
        <v>5980</v>
      </c>
      <c r="B436" s="5" t="n">
        <v>1</v>
      </c>
    </row>
    <row r="437" spans="1:5">
      <c r="A437" t="s">
        <v>4</v>
      </c>
      <c r="B437" s="4" t="s">
        <v>5</v>
      </c>
      <c r="C437" s="4" t="s">
        <v>10</v>
      </c>
      <c r="D437" s="4" t="s">
        <v>12</v>
      </c>
      <c r="E437" s="4" t="s">
        <v>10</v>
      </c>
    </row>
    <row r="438" spans="1:5">
      <c r="A438" t="n">
        <v>5981</v>
      </c>
      <c r="B438" s="27" t="n">
        <v>104</v>
      </c>
      <c r="C438" s="7" t="n">
        <v>186</v>
      </c>
      <c r="D438" s="7" t="n">
        <v>1</v>
      </c>
      <c r="E438" s="7" t="n">
        <v>1</v>
      </c>
    </row>
    <row r="439" spans="1:5">
      <c r="A439" t="s">
        <v>4</v>
      </c>
      <c r="B439" s="4" t="s">
        <v>5</v>
      </c>
    </row>
    <row r="440" spans="1:5">
      <c r="A440" t="n">
        <v>5987</v>
      </c>
      <c r="B440" s="5" t="n">
        <v>1</v>
      </c>
    </row>
    <row r="441" spans="1:5">
      <c r="A441" t="s">
        <v>4</v>
      </c>
      <c r="B441" s="4" t="s">
        <v>5</v>
      </c>
      <c r="C441" s="4" t="s">
        <v>12</v>
      </c>
    </row>
    <row r="442" spans="1:5">
      <c r="A442" t="n">
        <v>5988</v>
      </c>
      <c r="B442" s="32" t="n">
        <v>64</v>
      </c>
      <c r="C442" s="7" t="n">
        <v>7</v>
      </c>
    </row>
    <row r="443" spans="1:5">
      <c r="A443" t="s">
        <v>4</v>
      </c>
      <c r="B443" s="4" t="s">
        <v>5</v>
      </c>
      <c r="C443" s="4" t="s">
        <v>12</v>
      </c>
      <c r="D443" s="4" t="s">
        <v>10</v>
      </c>
      <c r="E443" s="4" t="s">
        <v>28</v>
      </c>
      <c r="F443" s="4" t="s">
        <v>10</v>
      </c>
      <c r="G443" s="4" t="s">
        <v>9</v>
      </c>
      <c r="H443" s="4" t="s">
        <v>9</v>
      </c>
      <c r="I443" s="4" t="s">
        <v>10</v>
      </c>
      <c r="J443" s="4" t="s">
        <v>10</v>
      </c>
      <c r="K443" s="4" t="s">
        <v>9</v>
      </c>
      <c r="L443" s="4" t="s">
        <v>9</v>
      </c>
      <c r="M443" s="4" t="s">
        <v>9</v>
      </c>
      <c r="N443" s="4" t="s">
        <v>9</v>
      </c>
      <c r="O443" s="4" t="s">
        <v>6</v>
      </c>
    </row>
    <row r="444" spans="1:5">
      <c r="A444" t="n">
        <v>5990</v>
      </c>
      <c r="B444" s="11" t="n">
        <v>50</v>
      </c>
      <c r="C444" s="7" t="n">
        <v>0</v>
      </c>
      <c r="D444" s="7" t="n">
        <v>12105</v>
      </c>
      <c r="E444" s="7" t="n">
        <v>1</v>
      </c>
      <c r="F444" s="7" t="n">
        <v>0</v>
      </c>
      <c r="G444" s="7" t="n">
        <v>0</v>
      </c>
      <c r="H444" s="7" t="n">
        <v>0</v>
      </c>
      <c r="I444" s="7" t="n">
        <v>0</v>
      </c>
      <c r="J444" s="7" t="n">
        <v>65533</v>
      </c>
      <c r="K444" s="7" t="n">
        <v>0</v>
      </c>
      <c r="L444" s="7" t="n">
        <v>0</v>
      </c>
      <c r="M444" s="7" t="n">
        <v>0</v>
      </c>
      <c r="N444" s="7" t="n">
        <v>0</v>
      </c>
      <c r="O444" s="7" t="s">
        <v>19</v>
      </c>
    </row>
    <row r="445" spans="1:5">
      <c r="A445" t="s">
        <v>4</v>
      </c>
      <c r="B445" s="4" t="s">
        <v>5</v>
      </c>
      <c r="C445" s="4" t="s">
        <v>12</v>
      </c>
      <c r="D445" s="4" t="s">
        <v>10</v>
      </c>
      <c r="E445" s="4" t="s">
        <v>10</v>
      </c>
      <c r="F445" s="4" t="s">
        <v>10</v>
      </c>
      <c r="G445" s="4" t="s">
        <v>10</v>
      </c>
      <c r="H445" s="4" t="s">
        <v>12</v>
      </c>
    </row>
    <row r="446" spans="1:5">
      <c r="A446" t="n">
        <v>6029</v>
      </c>
      <c r="B446" s="28" t="n">
        <v>25</v>
      </c>
      <c r="C446" s="7" t="n">
        <v>5</v>
      </c>
      <c r="D446" s="7" t="n">
        <v>65535</v>
      </c>
      <c r="E446" s="7" t="n">
        <v>65535</v>
      </c>
      <c r="F446" s="7" t="n">
        <v>65535</v>
      </c>
      <c r="G446" s="7" t="n">
        <v>65535</v>
      </c>
      <c r="H446" s="7" t="n">
        <v>0</v>
      </c>
    </row>
    <row r="447" spans="1:5">
      <c r="A447" t="s">
        <v>4</v>
      </c>
      <c r="B447" s="4" t="s">
        <v>5</v>
      </c>
      <c r="C447" s="4" t="s">
        <v>10</v>
      </c>
      <c r="D447" s="4" t="s">
        <v>12</v>
      </c>
      <c r="E447" s="4" t="s">
        <v>84</v>
      </c>
      <c r="F447" s="4" t="s">
        <v>12</v>
      </c>
      <c r="G447" s="4" t="s">
        <v>12</v>
      </c>
    </row>
    <row r="448" spans="1:5">
      <c r="A448" t="n">
        <v>6040</v>
      </c>
      <c r="B448" s="29" t="n">
        <v>24</v>
      </c>
      <c r="C448" s="7" t="n">
        <v>65533</v>
      </c>
      <c r="D448" s="7" t="n">
        <v>11</v>
      </c>
      <c r="E448" s="7" t="s">
        <v>98</v>
      </c>
      <c r="F448" s="7" t="n">
        <v>2</v>
      </c>
      <c r="G448" s="7" t="n">
        <v>0</v>
      </c>
    </row>
    <row r="449" spans="1:15">
      <c r="A449" t="s">
        <v>4</v>
      </c>
      <c r="B449" s="4" t="s">
        <v>5</v>
      </c>
    </row>
    <row r="450" spans="1:15">
      <c r="A450" t="n">
        <v>6065</v>
      </c>
      <c r="B450" s="30" t="n">
        <v>28</v>
      </c>
    </row>
    <row r="451" spans="1:15">
      <c r="A451" t="s">
        <v>4</v>
      </c>
      <c r="B451" s="4" t="s">
        <v>5</v>
      </c>
      <c r="C451" s="4" t="s">
        <v>12</v>
      </c>
    </row>
    <row r="452" spans="1:15">
      <c r="A452" t="n">
        <v>6066</v>
      </c>
      <c r="B452" s="33" t="n">
        <v>27</v>
      </c>
      <c r="C452" s="7" t="n">
        <v>0</v>
      </c>
    </row>
    <row r="453" spans="1:15">
      <c r="A453" t="s">
        <v>4</v>
      </c>
      <c r="B453" s="4" t="s">
        <v>5</v>
      </c>
      <c r="C453" s="4" t="s">
        <v>12</v>
      </c>
    </row>
    <row r="454" spans="1:15">
      <c r="A454" t="n">
        <v>6068</v>
      </c>
      <c r="B454" s="33" t="n">
        <v>27</v>
      </c>
      <c r="C454" s="7" t="n">
        <v>1</v>
      </c>
    </row>
    <row r="455" spans="1:15">
      <c r="A455" t="s">
        <v>4</v>
      </c>
      <c r="B455" s="4" t="s">
        <v>5</v>
      </c>
      <c r="C455" s="4" t="s">
        <v>10</v>
      </c>
    </row>
    <row r="456" spans="1:15">
      <c r="A456" t="n">
        <v>6070</v>
      </c>
      <c r="B456" s="38" t="n">
        <v>16</v>
      </c>
      <c r="C456" s="7" t="n">
        <v>300</v>
      </c>
    </row>
    <row r="457" spans="1:15">
      <c r="A457" t="s">
        <v>4</v>
      </c>
      <c r="B457" s="4" t="s">
        <v>5</v>
      </c>
      <c r="C457" s="4" t="s">
        <v>12</v>
      </c>
      <c r="D457" s="31" t="s">
        <v>86</v>
      </c>
      <c r="E457" s="4" t="s">
        <v>5</v>
      </c>
      <c r="F457" s="4" t="s">
        <v>12</v>
      </c>
      <c r="G457" s="4" t="s">
        <v>10</v>
      </c>
      <c r="H457" s="4" t="s">
        <v>10</v>
      </c>
      <c r="I457" s="31" t="s">
        <v>87</v>
      </c>
      <c r="J457" s="4" t="s">
        <v>12</v>
      </c>
      <c r="K457" s="4" t="s">
        <v>9</v>
      </c>
      <c r="L457" s="4" t="s">
        <v>12</v>
      </c>
      <c r="M457" s="4" t="s">
        <v>12</v>
      </c>
      <c r="N457" s="31" t="s">
        <v>86</v>
      </c>
      <c r="O457" s="4" t="s">
        <v>5</v>
      </c>
      <c r="P457" s="4" t="s">
        <v>12</v>
      </c>
      <c r="Q457" s="4" t="s">
        <v>10</v>
      </c>
      <c r="R457" s="4" t="s">
        <v>10</v>
      </c>
      <c r="S457" s="31" t="s">
        <v>87</v>
      </c>
      <c r="T457" s="4" t="s">
        <v>12</v>
      </c>
      <c r="U457" s="4" t="s">
        <v>12</v>
      </c>
      <c r="V457" s="4" t="s">
        <v>12</v>
      </c>
      <c r="W457" s="4" t="s">
        <v>74</v>
      </c>
    </row>
    <row r="458" spans="1:15">
      <c r="A458" t="n">
        <v>6073</v>
      </c>
      <c r="B458" s="16" t="n">
        <v>5</v>
      </c>
      <c r="C458" s="7" t="n">
        <v>28</v>
      </c>
      <c r="D458" s="31" t="s">
        <v>3</v>
      </c>
      <c r="E458" s="40" t="n">
        <v>95</v>
      </c>
      <c r="F458" s="7" t="n">
        <v>12</v>
      </c>
      <c r="G458" s="7" t="n">
        <v>4</v>
      </c>
      <c r="H458" s="7" t="n">
        <v>9</v>
      </c>
      <c r="I458" s="31" t="s">
        <v>3</v>
      </c>
      <c r="J458" s="7" t="n">
        <v>0</v>
      </c>
      <c r="K458" s="7" t="n">
        <v>7</v>
      </c>
      <c r="L458" s="7" t="n">
        <v>4</v>
      </c>
      <c r="M458" s="7" t="n">
        <v>28</v>
      </c>
      <c r="N458" s="31" t="s">
        <v>3</v>
      </c>
      <c r="O458" s="40" t="n">
        <v>95</v>
      </c>
      <c r="P458" s="7" t="n">
        <v>15</v>
      </c>
      <c r="Q458" s="7" t="n">
        <v>4</v>
      </c>
      <c r="R458" s="7" t="n">
        <v>9</v>
      </c>
      <c r="S458" s="31" t="s">
        <v>3</v>
      </c>
      <c r="T458" s="7" t="n">
        <v>8</v>
      </c>
      <c r="U458" s="7" t="n">
        <v>9</v>
      </c>
      <c r="V458" s="7" t="n">
        <v>1</v>
      </c>
      <c r="W458" s="17" t="n">
        <f t="normal" ca="1">A476</f>
        <v>0</v>
      </c>
    </row>
    <row r="459" spans="1:15">
      <c r="A459" t="s">
        <v>4</v>
      </c>
      <c r="B459" s="4" t="s">
        <v>5</v>
      </c>
      <c r="C459" s="4" t="s">
        <v>12</v>
      </c>
      <c r="D459" s="4" t="s">
        <v>10</v>
      </c>
      <c r="E459" s="4" t="s">
        <v>10</v>
      </c>
      <c r="F459" s="4" t="s">
        <v>9</v>
      </c>
    </row>
    <row r="460" spans="1:15">
      <c r="A460" t="n">
        <v>6101</v>
      </c>
      <c r="B460" s="40" t="n">
        <v>95</v>
      </c>
      <c r="C460" s="7" t="n">
        <v>14</v>
      </c>
      <c r="D460" s="7" t="n">
        <v>4</v>
      </c>
      <c r="E460" s="7" t="n">
        <v>9</v>
      </c>
      <c r="F460" s="7" t="n">
        <v>1</v>
      </c>
    </row>
    <row r="461" spans="1:15">
      <c r="A461" t="s">
        <v>4</v>
      </c>
      <c r="B461" s="4" t="s">
        <v>5</v>
      </c>
      <c r="C461" s="4" t="s">
        <v>12</v>
      </c>
      <c r="D461" s="4" t="s">
        <v>10</v>
      </c>
      <c r="E461" s="4" t="s">
        <v>28</v>
      </c>
      <c r="F461" s="4" t="s">
        <v>10</v>
      </c>
      <c r="G461" s="4" t="s">
        <v>9</v>
      </c>
      <c r="H461" s="4" t="s">
        <v>9</v>
      </c>
      <c r="I461" s="4" t="s">
        <v>10</v>
      </c>
      <c r="J461" s="4" t="s">
        <v>10</v>
      </c>
      <c r="K461" s="4" t="s">
        <v>9</v>
      </c>
      <c r="L461" s="4" t="s">
        <v>9</v>
      </c>
      <c r="M461" s="4" t="s">
        <v>9</v>
      </c>
      <c r="N461" s="4" t="s">
        <v>9</v>
      </c>
      <c r="O461" s="4" t="s">
        <v>6</v>
      </c>
    </row>
    <row r="462" spans="1:15">
      <c r="A462" t="n">
        <v>6111</v>
      </c>
      <c r="B462" s="11" t="n">
        <v>50</v>
      </c>
      <c r="C462" s="7" t="n">
        <v>0</v>
      </c>
      <c r="D462" s="7" t="n">
        <v>12105</v>
      </c>
      <c r="E462" s="7" t="n">
        <v>1</v>
      </c>
      <c r="F462" s="7" t="n">
        <v>0</v>
      </c>
      <c r="G462" s="7" t="n">
        <v>0</v>
      </c>
      <c r="H462" s="7" t="n">
        <v>0</v>
      </c>
      <c r="I462" s="7" t="n">
        <v>0</v>
      </c>
      <c r="J462" s="7" t="n">
        <v>65533</v>
      </c>
      <c r="K462" s="7" t="n">
        <v>0</v>
      </c>
      <c r="L462" s="7" t="n">
        <v>0</v>
      </c>
      <c r="M462" s="7" t="n">
        <v>0</v>
      </c>
      <c r="N462" s="7" t="n">
        <v>0</v>
      </c>
      <c r="O462" s="7" t="s">
        <v>19</v>
      </c>
    </row>
    <row r="463" spans="1:15">
      <c r="A463" t="s">
        <v>4</v>
      </c>
      <c r="B463" s="4" t="s">
        <v>5</v>
      </c>
      <c r="C463" s="4" t="s">
        <v>10</v>
      </c>
      <c r="D463" s="4" t="s">
        <v>12</v>
      </c>
      <c r="E463" s="4" t="s">
        <v>84</v>
      </c>
      <c r="F463" s="4" t="s">
        <v>12</v>
      </c>
      <c r="G463" s="4" t="s">
        <v>12</v>
      </c>
    </row>
    <row r="464" spans="1:15">
      <c r="A464" t="n">
        <v>6150</v>
      </c>
      <c r="B464" s="29" t="n">
        <v>24</v>
      </c>
      <c r="C464" s="7" t="n">
        <v>65533</v>
      </c>
      <c r="D464" s="7" t="n">
        <v>11</v>
      </c>
      <c r="E464" s="7" t="s">
        <v>99</v>
      </c>
      <c r="F464" s="7" t="n">
        <v>2</v>
      </c>
      <c r="G464" s="7" t="n">
        <v>0</v>
      </c>
    </row>
    <row r="465" spans="1:23">
      <c r="A465" t="s">
        <v>4</v>
      </c>
      <c r="B465" s="4" t="s">
        <v>5</v>
      </c>
    </row>
    <row r="466" spans="1:23">
      <c r="A466" t="n">
        <v>6227</v>
      </c>
      <c r="B466" s="30" t="n">
        <v>28</v>
      </c>
    </row>
    <row r="467" spans="1:23">
      <c r="A467" t="s">
        <v>4</v>
      </c>
      <c r="B467" s="4" t="s">
        <v>5</v>
      </c>
      <c r="C467" s="4" t="s">
        <v>12</v>
      </c>
    </row>
    <row r="468" spans="1:23">
      <c r="A468" t="n">
        <v>6228</v>
      </c>
      <c r="B468" s="33" t="n">
        <v>27</v>
      </c>
      <c r="C468" s="7" t="n">
        <v>0</v>
      </c>
    </row>
    <row r="469" spans="1:23">
      <c r="A469" t="s">
        <v>4</v>
      </c>
      <c r="B469" s="4" t="s">
        <v>5</v>
      </c>
      <c r="C469" s="4" t="s">
        <v>12</v>
      </c>
    </row>
    <row r="470" spans="1:23">
      <c r="A470" t="n">
        <v>6230</v>
      </c>
      <c r="B470" s="33" t="n">
        <v>27</v>
      </c>
      <c r="C470" s="7" t="n">
        <v>1</v>
      </c>
    </row>
    <row r="471" spans="1:23">
      <c r="A471" t="s">
        <v>4</v>
      </c>
      <c r="B471" s="4" t="s">
        <v>5</v>
      </c>
      <c r="C471" s="4" t="s">
        <v>10</v>
      </c>
    </row>
    <row r="472" spans="1:23">
      <c r="A472" t="n">
        <v>6232</v>
      </c>
      <c r="B472" s="38" t="n">
        <v>16</v>
      </c>
      <c r="C472" s="7" t="n">
        <v>300</v>
      </c>
    </row>
    <row r="473" spans="1:23">
      <c r="A473" t="s">
        <v>4</v>
      </c>
      <c r="B473" s="4" t="s">
        <v>5</v>
      </c>
      <c r="C473" s="4" t="s">
        <v>74</v>
      </c>
    </row>
    <row r="474" spans="1:23">
      <c r="A474" t="n">
        <v>6235</v>
      </c>
      <c r="B474" s="18" t="n">
        <v>3</v>
      </c>
      <c r="C474" s="17" t="n">
        <f t="normal" ca="1">A500</f>
        <v>0</v>
      </c>
    </row>
    <row r="475" spans="1:23">
      <c r="A475" t="s">
        <v>4</v>
      </c>
      <c r="B475" s="4" t="s">
        <v>5</v>
      </c>
      <c r="C475" s="4" t="s">
        <v>12</v>
      </c>
      <c r="D475" s="31" t="s">
        <v>86</v>
      </c>
      <c r="E475" s="4" t="s">
        <v>5</v>
      </c>
      <c r="F475" s="4" t="s">
        <v>12</v>
      </c>
      <c r="G475" s="4" t="s">
        <v>10</v>
      </c>
      <c r="H475" s="4" t="s">
        <v>10</v>
      </c>
      <c r="I475" s="31" t="s">
        <v>87</v>
      </c>
      <c r="J475" s="4" t="s">
        <v>12</v>
      </c>
      <c r="K475" s="4" t="s">
        <v>9</v>
      </c>
      <c r="L475" s="4" t="s">
        <v>12</v>
      </c>
      <c r="M475" s="4" t="s">
        <v>12</v>
      </c>
      <c r="N475" s="31" t="s">
        <v>86</v>
      </c>
      <c r="O475" s="4" t="s">
        <v>5</v>
      </c>
      <c r="P475" s="4" t="s">
        <v>12</v>
      </c>
      <c r="Q475" s="4" t="s">
        <v>10</v>
      </c>
      <c r="R475" s="4" t="s">
        <v>10</v>
      </c>
      <c r="S475" s="31" t="s">
        <v>87</v>
      </c>
      <c r="T475" s="4" t="s">
        <v>12</v>
      </c>
      <c r="U475" s="4" t="s">
        <v>12</v>
      </c>
      <c r="V475" s="4" t="s">
        <v>12</v>
      </c>
      <c r="W475" s="4" t="s">
        <v>74</v>
      </c>
    </row>
    <row r="476" spans="1:23">
      <c r="A476" t="n">
        <v>6240</v>
      </c>
      <c r="B476" s="16" t="n">
        <v>5</v>
      </c>
      <c r="C476" s="7" t="n">
        <v>28</v>
      </c>
      <c r="D476" s="31" t="s">
        <v>3</v>
      </c>
      <c r="E476" s="40" t="n">
        <v>95</v>
      </c>
      <c r="F476" s="7" t="n">
        <v>12</v>
      </c>
      <c r="G476" s="7" t="n">
        <v>4</v>
      </c>
      <c r="H476" s="7" t="n">
        <v>9</v>
      </c>
      <c r="I476" s="31" t="s">
        <v>3</v>
      </c>
      <c r="J476" s="7" t="n">
        <v>0</v>
      </c>
      <c r="K476" s="7" t="n">
        <v>7</v>
      </c>
      <c r="L476" s="7" t="n">
        <v>2</v>
      </c>
      <c r="M476" s="7" t="n">
        <v>28</v>
      </c>
      <c r="N476" s="31" t="s">
        <v>3</v>
      </c>
      <c r="O476" s="40" t="n">
        <v>95</v>
      </c>
      <c r="P476" s="7" t="n">
        <v>15</v>
      </c>
      <c r="Q476" s="7" t="n">
        <v>4</v>
      </c>
      <c r="R476" s="7" t="n">
        <v>9</v>
      </c>
      <c r="S476" s="31" t="s">
        <v>3</v>
      </c>
      <c r="T476" s="7" t="n">
        <v>8</v>
      </c>
      <c r="U476" s="7" t="n">
        <v>9</v>
      </c>
      <c r="V476" s="7" t="n">
        <v>1</v>
      </c>
      <c r="W476" s="17" t="n">
        <f t="normal" ca="1">A494</f>
        <v>0</v>
      </c>
    </row>
    <row r="477" spans="1:23">
      <c r="A477" t="s">
        <v>4</v>
      </c>
      <c r="B477" s="4" t="s">
        <v>5</v>
      </c>
      <c r="C477" s="4" t="s">
        <v>12</v>
      </c>
      <c r="D477" s="4" t="s">
        <v>10</v>
      </c>
      <c r="E477" s="4" t="s">
        <v>10</v>
      </c>
      <c r="F477" s="4" t="s">
        <v>9</v>
      </c>
    </row>
    <row r="478" spans="1:23">
      <c r="A478" t="n">
        <v>6268</v>
      </c>
      <c r="B478" s="40" t="n">
        <v>95</v>
      </c>
      <c r="C478" s="7" t="n">
        <v>14</v>
      </c>
      <c r="D478" s="7" t="n">
        <v>4</v>
      </c>
      <c r="E478" s="7" t="n">
        <v>9</v>
      </c>
      <c r="F478" s="7" t="n">
        <v>1</v>
      </c>
    </row>
    <row r="479" spans="1:23">
      <c r="A479" t="s">
        <v>4</v>
      </c>
      <c r="B479" s="4" t="s">
        <v>5</v>
      </c>
      <c r="C479" s="4" t="s">
        <v>12</v>
      </c>
      <c r="D479" s="4" t="s">
        <v>10</v>
      </c>
      <c r="E479" s="4" t="s">
        <v>28</v>
      </c>
      <c r="F479" s="4" t="s">
        <v>10</v>
      </c>
      <c r="G479" s="4" t="s">
        <v>9</v>
      </c>
      <c r="H479" s="4" t="s">
        <v>9</v>
      </c>
      <c r="I479" s="4" t="s">
        <v>10</v>
      </c>
      <c r="J479" s="4" t="s">
        <v>10</v>
      </c>
      <c r="K479" s="4" t="s">
        <v>9</v>
      </c>
      <c r="L479" s="4" t="s">
        <v>9</v>
      </c>
      <c r="M479" s="4" t="s">
        <v>9</v>
      </c>
      <c r="N479" s="4" t="s">
        <v>9</v>
      </c>
      <c r="O479" s="4" t="s">
        <v>6</v>
      </c>
    </row>
    <row r="480" spans="1:23">
      <c r="A480" t="n">
        <v>6278</v>
      </c>
      <c r="B480" s="11" t="n">
        <v>50</v>
      </c>
      <c r="C480" s="7" t="n">
        <v>0</v>
      </c>
      <c r="D480" s="7" t="n">
        <v>12105</v>
      </c>
      <c r="E480" s="7" t="n">
        <v>1</v>
      </c>
      <c r="F480" s="7" t="n">
        <v>0</v>
      </c>
      <c r="G480" s="7" t="n">
        <v>0</v>
      </c>
      <c r="H480" s="7" t="n">
        <v>0</v>
      </c>
      <c r="I480" s="7" t="n">
        <v>0</v>
      </c>
      <c r="J480" s="7" t="n">
        <v>65533</v>
      </c>
      <c r="K480" s="7" t="n">
        <v>0</v>
      </c>
      <c r="L480" s="7" t="n">
        <v>0</v>
      </c>
      <c r="M480" s="7" t="n">
        <v>0</v>
      </c>
      <c r="N480" s="7" t="n">
        <v>0</v>
      </c>
      <c r="O480" s="7" t="s">
        <v>19</v>
      </c>
    </row>
    <row r="481" spans="1:23">
      <c r="A481" t="s">
        <v>4</v>
      </c>
      <c r="B481" s="4" t="s">
        <v>5</v>
      </c>
      <c r="C481" s="4" t="s">
        <v>10</v>
      </c>
      <c r="D481" s="4" t="s">
        <v>12</v>
      </c>
      <c r="E481" s="4" t="s">
        <v>84</v>
      </c>
      <c r="F481" s="4" t="s">
        <v>12</v>
      </c>
      <c r="G481" s="4" t="s">
        <v>12</v>
      </c>
    </row>
    <row r="482" spans="1:23">
      <c r="A482" t="n">
        <v>6317</v>
      </c>
      <c r="B482" s="29" t="n">
        <v>24</v>
      </c>
      <c r="C482" s="7" t="n">
        <v>65533</v>
      </c>
      <c r="D482" s="7" t="n">
        <v>11</v>
      </c>
      <c r="E482" s="7" t="s">
        <v>100</v>
      </c>
      <c r="F482" s="7" t="n">
        <v>2</v>
      </c>
      <c r="G482" s="7" t="n">
        <v>0</v>
      </c>
    </row>
    <row r="483" spans="1:23">
      <c r="A483" t="s">
        <v>4</v>
      </c>
      <c r="B483" s="4" t="s">
        <v>5</v>
      </c>
    </row>
    <row r="484" spans="1:23">
      <c r="A484" t="n">
        <v>6397</v>
      </c>
      <c r="B484" s="30" t="n">
        <v>28</v>
      </c>
    </row>
    <row r="485" spans="1:23">
      <c r="A485" t="s">
        <v>4</v>
      </c>
      <c r="B485" s="4" t="s">
        <v>5</v>
      </c>
      <c r="C485" s="4" t="s">
        <v>12</v>
      </c>
    </row>
    <row r="486" spans="1:23">
      <c r="A486" t="n">
        <v>6398</v>
      </c>
      <c r="B486" s="33" t="n">
        <v>27</v>
      </c>
      <c r="C486" s="7" t="n">
        <v>0</v>
      </c>
    </row>
    <row r="487" spans="1:23">
      <c r="A487" t="s">
        <v>4</v>
      </c>
      <c r="B487" s="4" t="s">
        <v>5</v>
      </c>
      <c r="C487" s="4" t="s">
        <v>12</v>
      </c>
    </row>
    <row r="488" spans="1:23">
      <c r="A488" t="n">
        <v>6400</v>
      </c>
      <c r="B488" s="33" t="n">
        <v>27</v>
      </c>
      <c r="C488" s="7" t="n">
        <v>1</v>
      </c>
    </row>
    <row r="489" spans="1:23">
      <c r="A489" t="s">
        <v>4</v>
      </c>
      <c r="B489" s="4" t="s">
        <v>5</v>
      </c>
      <c r="C489" s="4" t="s">
        <v>10</v>
      </c>
    </row>
    <row r="490" spans="1:23">
      <c r="A490" t="n">
        <v>6402</v>
      </c>
      <c r="B490" s="38" t="n">
        <v>16</v>
      </c>
      <c r="C490" s="7" t="n">
        <v>300</v>
      </c>
    </row>
    <row r="491" spans="1:23">
      <c r="A491" t="s">
        <v>4</v>
      </c>
      <c r="B491" s="4" t="s">
        <v>5</v>
      </c>
      <c r="C491" s="4" t="s">
        <v>74</v>
      </c>
    </row>
    <row r="492" spans="1:23">
      <c r="A492" t="n">
        <v>6405</v>
      </c>
      <c r="B492" s="18" t="n">
        <v>3</v>
      </c>
      <c r="C492" s="17" t="n">
        <f t="normal" ca="1">A500</f>
        <v>0</v>
      </c>
    </row>
    <row r="493" spans="1:23">
      <c r="A493" t="s">
        <v>4</v>
      </c>
      <c r="B493" s="4" t="s">
        <v>5</v>
      </c>
      <c r="C493" s="4" t="s">
        <v>12</v>
      </c>
      <c r="D493" s="31" t="s">
        <v>86</v>
      </c>
      <c r="E493" s="4" t="s">
        <v>5</v>
      </c>
      <c r="F493" s="4" t="s">
        <v>12</v>
      </c>
      <c r="G493" s="4" t="s">
        <v>10</v>
      </c>
      <c r="H493" s="4" t="s">
        <v>10</v>
      </c>
      <c r="I493" s="31" t="s">
        <v>87</v>
      </c>
      <c r="J493" s="4" t="s">
        <v>12</v>
      </c>
      <c r="K493" s="4" t="s">
        <v>9</v>
      </c>
      <c r="L493" s="4" t="s">
        <v>12</v>
      </c>
      <c r="M493" s="4" t="s">
        <v>12</v>
      </c>
      <c r="N493" s="31" t="s">
        <v>86</v>
      </c>
      <c r="O493" s="4" t="s">
        <v>5</v>
      </c>
      <c r="P493" s="4" t="s">
        <v>12</v>
      </c>
      <c r="Q493" s="4" t="s">
        <v>10</v>
      </c>
      <c r="R493" s="4" t="s">
        <v>10</v>
      </c>
      <c r="S493" s="31" t="s">
        <v>87</v>
      </c>
      <c r="T493" s="4" t="s">
        <v>12</v>
      </c>
      <c r="U493" s="4" t="s">
        <v>12</v>
      </c>
      <c r="V493" s="4" t="s">
        <v>74</v>
      </c>
    </row>
    <row r="494" spans="1:23">
      <c r="A494" t="n">
        <v>6410</v>
      </c>
      <c r="B494" s="16" t="n">
        <v>5</v>
      </c>
      <c r="C494" s="7" t="n">
        <v>28</v>
      </c>
      <c r="D494" s="31" t="s">
        <v>3</v>
      </c>
      <c r="E494" s="40" t="n">
        <v>95</v>
      </c>
      <c r="F494" s="7" t="n">
        <v>12</v>
      </c>
      <c r="G494" s="7" t="n">
        <v>4</v>
      </c>
      <c r="H494" s="7" t="n">
        <v>9</v>
      </c>
      <c r="I494" s="31" t="s">
        <v>3</v>
      </c>
      <c r="J494" s="7" t="n">
        <v>0</v>
      </c>
      <c r="K494" s="7" t="n">
        <v>7</v>
      </c>
      <c r="L494" s="7" t="n">
        <v>4</v>
      </c>
      <c r="M494" s="7" t="n">
        <v>28</v>
      </c>
      <c r="N494" s="31" t="s">
        <v>3</v>
      </c>
      <c r="O494" s="40" t="n">
        <v>95</v>
      </c>
      <c r="P494" s="7" t="n">
        <v>15</v>
      </c>
      <c r="Q494" s="7" t="n">
        <v>4</v>
      </c>
      <c r="R494" s="7" t="n">
        <v>9</v>
      </c>
      <c r="S494" s="31" t="s">
        <v>3</v>
      </c>
      <c r="T494" s="7" t="n">
        <v>9</v>
      </c>
      <c r="U494" s="7" t="n">
        <v>1</v>
      </c>
      <c r="V494" s="17" t="n">
        <f t="normal" ca="1">A498</f>
        <v>0</v>
      </c>
    </row>
    <row r="495" spans="1:23">
      <c r="A495" t="s">
        <v>4</v>
      </c>
      <c r="B495" s="4" t="s">
        <v>5</v>
      </c>
      <c r="C495" s="4" t="s">
        <v>74</v>
      </c>
    </row>
    <row r="496" spans="1:23">
      <c r="A496" t="n">
        <v>6437</v>
      </c>
      <c r="B496" s="18" t="n">
        <v>3</v>
      </c>
      <c r="C496" s="17" t="n">
        <f t="normal" ca="1">A500</f>
        <v>0</v>
      </c>
    </row>
    <row r="497" spans="1:22">
      <c r="A497" t="s">
        <v>4</v>
      </c>
      <c r="B497" s="4" t="s">
        <v>5</v>
      </c>
      <c r="C497" s="4" t="s">
        <v>12</v>
      </c>
      <c r="D497" s="31" t="s">
        <v>86</v>
      </c>
      <c r="E497" s="4" t="s">
        <v>5</v>
      </c>
      <c r="F497" s="4" t="s">
        <v>12</v>
      </c>
      <c r="G497" s="4" t="s">
        <v>10</v>
      </c>
      <c r="H497" s="4" t="s">
        <v>10</v>
      </c>
      <c r="I497" s="31" t="s">
        <v>87</v>
      </c>
      <c r="J497" s="4" t="s">
        <v>12</v>
      </c>
      <c r="K497" s="4" t="s">
        <v>9</v>
      </c>
      <c r="L497" s="4" t="s">
        <v>12</v>
      </c>
      <c r="M497" s="4" t="s">
        <v>12</v>
      </c>
      <c r="N497" s="31" t="s">
        <v>86</v>
      </c>
      <c r="O497" s="4" t="s">
        <v>5</v>
      </c>
      <c r="P497" s="4" t="s">
        <v>12</v>
      </c>
      <c r="Q497" s="4" t="s">
        <v>10</v>
      </c>
      <c r="R497" s="4" t="s">
        <v>10</v>
      </c>
      <c r="S497" s="31" t="s">
        <v>87</v>
      </c>
      <c r="T497" s="4" t="s">
        <v>12</v>
      </c>
      <c r="U497" s="4" t="s">
        <v>12</v>
      </c>
      <c r="V497" s="4" t="s">
        <v>74</v>
      </c>
    </row>
    <row r="498" spans="1:22">
      <c r="A498" t="n">
        <v>6442</v>
      </c>
      <c r="B498" s="16" t="n">
        <v>5</v>
      </c>
      <c r="C498" s="7" t="n">
        <v>28</v>
      </c>
      <c r="D498" s="31" t="s">
        <v>3</v>
      </c>
      <c r="E498" s="40" t="n">
        <v>95</v>
      </c>
      <c r="F498" s="7" t="n">
        <v>12</v>
      </c>
      <c r="G498" s="7" t="n">
        <v>4</v>
      </c>
      <c r="H498" s="7" t="n">
        <v>9</v>
      </c>
      <c r="I498" s="31" t="s">
        <v>3</v>
      </c>
      <c r="J498" s="7" t="n">
        <v>0</v>
      </c>
      <c r="K498" s="7" t="n">
        <v>7</v>
      </c>
      <c r="L498" s="7" t="n">
        <v>2</v>
      </c>
      <c r="M498" s="7" t="n">
        <v>28</v>
      </c>
      <c r="N498" s="31" t="s">
        <v>3</v>
      </c>
      <c r="O498" s="40" t="n">
        <v>95</v>
      </c>
      <c r="P498" s="7" t="n">
        <v>15</v>
      </c>
      <c r="Q498" s="7" t="n">
        <v>4</v>
      </c>
      <c r="R498" s="7" t="n">
        <v>9</v>
      </c>
      <c r="S498" s="31" t="s">
        <v>3</v>
      </c>
      <c r="T498" s="7" t="n">
        <v>9</v>
      </c>
      <c r="U498" s="7" t="n">
        <v>1</v>
      </c>
      <c r="V498" s="17" t="n">
        <f t="normal" ca="1">A500</f>
        <v>0</v>
      </c>
    </row>
    <row r="499" spans="1:22">
      <c r="A499" t="s">
        <v>4</v>
      </c>
      <c r="B499" s="4" t="s">
        <v>5</v>
      </c>
      <c r="C499" s="4" t="s">
        <v>10</v>
      </c>
      <c r="D499" s="4" t="s">
        <v>12</v>
      </c>
      <c r="E499" s="4" t="s">
        <v>84</v>
      </c>
      <c r="F499" s="4" t="s">
        <v>12</v>
      </c>
      <c r="G499" s="4" t="s">
        <v>12</v>
      </c>
    </row>
    <row r="500" spans="1:22">
      <c r="A500" t="n">
        <v>6469</v>
      </c>
      <c r="B500" s="29" t="n">
        <v>24</v>
      </c>
      <c r="C500" s="7" t="n">
        <v>65533</v>
      </c>
      <c r="D500" s="7" t="n">
        <v>11</v>
      </c>
      <c r="E500" s="7" t="s">
        <v>101</v>
      </c>
      <c r="F500" s="7" t="n">
        <v>2</v>
      </c>
      <c r="G500" s="7" t="n">
        <v>0</v>
      </c>
    </row>
    <row r="501" spans="1:22">
      <c r="A501" t="s">
        <v>4</v>
      </c>
      <c r="B501" s="4" t="s">
        <v>5</v>
      </c>
      <c r="C501" s="4" t="s">
        <v>12</v>
      </c>
      <c r="D501" s="4" t="s">
        <v>10</v>
      </c>
      <c r="E501" s="4" t="s">
        <v>28</v>
      </c>
      <c r="F501" s="4" t="s">
        <v>10</v>
      </c>
      <c r="G501" s="4" t="s">
        <v>9</v>
      </c>
      <c r="H501" s="4" t="s">
        <v>9</v>
      </c>
      <c r="I501" s="4" t="s">
        <v>10</v>
      </c>
      <c r="J501" s="4" t="s">
        <v>10</v>
      </c>
      <c r="K501" s="4" t="s">
        <v>9</v>
      </c>
      <c r="L501" s="4" t="s">
        <v>9</v>
      </c>
      <c r="M501" s="4" t="s">
        <v>9</v>
      </c>
      <c r="N501" s="4" t="s">
        <v>9</v>
      </c>
      <c r="O501" s="4" t="s">
        <v>6</v>
      </c>
    </row>
    <row r="502" spans="1:22">
      <c r="A502" t="n">
        <v>6515</v>
      </c>
      <c r="B502" s="11" t="n">
        <v>50</v>
      </c>
      <c r="C502" s="7" t="n">
        <v>0</v>
      </c>
      <c r="D502" s="7" t="n">
        <v>12101</v>
      </c>
      <c r="E502" s="7" t="n">
        <v>1</v>
      </c>
      <c r="F502" s="7" t="n">
        <v>0</v>
      </c>
      <c r="G502" s="7" t="n">
        <v>0</v>
      </c>
      <c r="H502" s="7" t="n">
        <v>0</v>
      </c>
      <c r="I502" s="7" t="n">
        <v>0</v>
      </c>
      <c r="J502" s="7" t="n">
        <v>65533</v>
      </c>
      <c r="K502" s="7" t="n">
        <v>0</v>
      </c>
      <c r="L502" s="7" t="n">
        <v>0</v>
      </c>
      <c r="M502" s="7" t="n">
        <v>0</v>
      </c>
      <c r="N502" s="7" t="n">
        <v>0</v>
      </c>
      <c r="O502" s="7" t="s">
        <v>19</v>
      </c>
    </row>
    <row r="503" spans="1:22">
      <c r="A503" t="s">
        <v>4</v>
      </c>
      <c r="B503" s="4" t="s">
        <v>5</v>
      </c>
    </row>
    <row r="504" spans="1:22">
      <c r="A504" t="n">
        <v>6554</v>
      </c>
      <c r="B504" s="30" t="n">
        <v>28</v>
      </c>
    </row>
    <row r="505" spans="1:22">
      <c r="A505" t="s">
        <v>4</v>
      </c>
      <c r="B505" s="4" t="s">
        <v>5</v>
      </c>
      <c r="C505" s="4" t="s">
        <v>12</v>
      </c>
    </row>
    <row r="506" spans="1:22">
      <c r="A506" t="n">
        <v>6555</v>
      </c>
      <c r="B506" s="33" t="n">
        <v>27</v>
      </c>
      <c r="C506" s="7" t="n">
        <v>0</v>
      </c>
    </row>
    <row r="507" spans="1:22">
      <c r="A507" t="s">
        <v>4</v>
      </c>
      <c r="B507" s="4" t="s">
        <v>5</v>
      </c>
      <c r="C507" s="4" t="s">
        <v>10</v>
      </c>
    </row>
    <row r="508" spans="1:22">
      <c r="A508" t="n">
        <v>6557</v>
      </c>
      <c r="B508" s="38" t="n">
        <v>16</v>
      </c>
      <c r="C508" s="7" t="n">
        <v>500</v>
      </c>
    </row>
    <row r="509" spans="1:22">
      <c r="A509" t="s">
        <v>4</v>
      </c>
      <c r="B509" s="4" t="s">
        <v>5</v>
      </c>
      <c r="C509" s="4" t="s">
        <v>12</v>
      </c>
      <c r="D509" s="4" t="s">
        <v>10</v>
      </c>
      <c r="E509" s="4" t="s">
        <v>10</v>
      </c>
      <c r="F509" s="4" t="s">
        <v>10</v>
      </c>
      <c r="G509" s="4" t="s">
        <v>9</v>
      </c>
    </row>
    <row r="510" spans="1:22">
      <c r="A510" t="n">
        <v>6560</v>
      </c>
      <c r="B510" s="40" t="n">
        <v>95</v>
      </c>
      <c r="C510" s="7" t="n">
        <v>6</v>
      </c>
      <c r="D510" s="7" t="n">
        <v>4</v>
      </c>
      <c r="E510" s="7" t="n">
        <v>9</v>
      </c>
      <c r="F510" s="7" t="n">
        <v>500</v>
      </c>
      <c r="G510" s="7" t="n">
        <v>0</v>
      </c>
    </row>
    <row r="511" spans="1:22">
      <c r="A511" t="s">
        <v>4</v>
      </c>
      <c r="B511" s="4" t="s">
        <v>5</v>
      </c>
      <c r="C511" s="4" t="s">
        <v>12</v>
      </c>
      <c r="D511" s="4" t="s">
        <v>10</v>
      </c>
    </row>
    <row r="512" spans="1:22">
      <c r="A512" t="n">
        <v>6572</v>
      </c>
      <c r="B512" s="40" t="n">
        <v>95</v>
      </c>
      <c r="C512" s="7" t="n">
        <v>7</v>
      </c>
      <c r="D512" s="7" t="n">
        <v>0</v>
      </c>
    </row>
    <row r="513" spans="1:22">
      <c r="A513" t="s">
        <v>4</v>
      </c>
      <c r="B513" s="4" t="s">
        <v>5</v>
      </c>
      <c r="C513" s="4" t="s">
        <v>12</v>
      </c>
      <c r="D513" s="4" t="s">
        <v>10</v>
      </c>
    </row>
    <row r="514" spans="1:22">
      <c r="A514" t="n">
        <v>6576</v>
      </c>
      <c r="B514" s="40" t="n">
        <v>95</v>
      </c>
      <c r="C514" s="7" t="n">
        <v>9</v>
      </c>
      <c r="D514" s="7" t="n">
        <v>0</v>
      </c>
    </row>
    <row r="515" spans="1:22">
      <c r="A515" t="s">
        <v>4</v>
      </c>
      <c r="B515" s="4" t="s">
        <v>5</v>
      </c>
      <c r="C515" s="4" t="s">
        <v>12</v>
      </c>
      <c r="D515" s="4" t="s">
        <v>10</v>
      </c>
    </row>
    <row r="516" spans="1:22">
      <c r="A516" t="n">
        <v>6580</v>
      </c>
      <c r="B516" s="40" t="n">
        <v>95</v>
      </c>
      <c r="C516" s="7" t="n">
        <v>8</v>
      </c>
      <c r="D516" s="7" t="n">
        <v>0</v>
      </c>
    </row>
    <row r="517" spans="1:22">
      <c r="A517" t="s">
        <v>4</v>
      </c>
      <c r="B517" s="4" t="s">
        <v>5</v>
      </c>
      <c r="C517" s="4" t="s">
        <v>12</v>
      </c>
      <c r="D517" s="4" t="s">
        <v>10</v>
      </c>
      <c r="E517" s="4" t="s">
        <v>28</v>
      </c>
      <c r="F517" s="4" t="s">
        <v>10</v>
      </c>
      <c r="G517" s="4" t="s">
        <v>9</v>
      </c>
      <c r="H517" s="4" t="s">
        <v>9</v>
      </c>
      <c r="I517" s="4" t="s">
        <v>10</v>
      </c>
      <c r="J517" s="4" t="s">
        <v>10</v>
      </c>
      <c r="K517" s="4" t="s">
        <v>9</v>
      </c>
      <c r="L517" s="4" t="s">
        <v>9</v>
      </c>
      <c r="M517" s="4" t="s">
        <v>9</v>
      </c>
      <c r="N517" s="4" t="s">
        <v>9</v>
      </c>
      <c r="O517" s="4" t="s">
        <v>6</v>
      </c>
    </row>
    <row r="518" spans="1:22">
      <c r="A518" t="n">
        <v>6584</v>
      </c>
      <c r="B518" s="11" t="n">
        <v>50</v>
      </c>
      <c r="C518" s="7" t="n">
        <v>0</v>
      </c>
      <c r="D518" s="7" t="n">
        <v>14041</v>
      </c>
      <c r="E518" s="7" t="n">
        <v>1</v>
      </c>
      <c r="F518" s="7" t="n">
        <v>0</v>
      </c>
      <c r="G518" s="7" t="n">
        <v>0</v>
      </c>
      <c r="H518" s="7" t="n">
        <v>0</v>
      </c>
      <c r="I518" s="7" t="n">
        <v>0</v>
      </c>
      <c r="J518" s="7" t="n">
        <v>65533</v>
      </c>
      <c r="K518" s="7" t="n">
        <v>0</v>
      </c>
      <c r="L518" s="7" t="n">
        <v>0</v>
      </c>
      <c r="M518" s="7" t="n">
        <v>0</v>
      </c>
      <c r="N518" s="7" t="n">
        <v>0</v>
      </c>
      <c r="O518" s="7" t="s">
        <v>19</v>
      </c>
    </row>
    <row r="519" spans="1:22">
      <c r="A519" t="s">
        <v>4</v>
      </c>
      <c r="B519" s="4" t="s">
        <v>5</v>
      </c>
      <c r="C519" s="4" t="s">
        <v>12</v>
      </c>
      <c r="D519" s="4" t="s">
        <v>10</v>
      </c>
      <c r="E519" s="4" t="s">
        <v>10</v>
      </c>
      <c r="F519" s="4" t="s">
        <v>10</v>
      </c>
      <c r="G519" s="4" t="s">
        <v>10</v>
      </c>
      <c r="H519" s="4" t="s">
        <v>12</v>
      </c>
    </row>
    <row r="520" spans="1:22">
      <c r="A520" t="n">
        <v>6623</v>
      </c>
      <c r="B520" s="28" t="n">
        <v>25</v>
      </c>
      <c r="C520" s="7" t="n">
        <v>5</v>
      </c>
      <c r="D520" s="7" t="n">
        <v>65535</v>
      </c>
      <c r="E520" s="7" t="n">
        <v>65535</v>
      </c>
      <c r="F520" s="7" t="n">
        <v>65535</v>
      </c>
      <c r="G520" s="7" t="n">
        <v>65535</v>
      </c>
      <c r="H520" s="7" t="n">
        <v>0</v>
      </c>
    </row>
    <row r="521" spans="1:22">
      <c r="A521" t="s">
        <v>4</v>
      </c>
      <c r="B521" s="4" t="s">
        <v>5</v>
      </c>
      <c r="C521" s="4" t="s">
        <v>10</v>
      </c>
      <c r="D521" s="4" t="s">
        <v>12</v>
      </c>
      <c r="E521" s="4" t="s">
        <v>84</v>
      </c>
      <c r="F521" s="4" t="s">
        <v>12</v>
      </c>
      <c r="G521" s="4" t="s">
        <v>12</v>
      </c>
    </row>
    <row r="522" spans="1:22">
      <c r="A522" t="n">
        <v>6634</v>
      </c>
      <c r="B522" s="29" t="n">
        <v>24</v>
      </c>
      <c r="C522" s="7" t="n">
        <v>65533</v>
      </c>
      <c r="D522" s="7" t="n">
        <v>11</v>
      </c>
      <c r="E522" s="7" t="s">
        <v>102</v>
      </c>
      <c r="F522" s="7" t="n">
        <v>2</v>
      </c>
      <c r="G522" s="7" t="n">
        <v>0</v>
      </c>
    </row>
    <row r="523" spans="1:22">
      <c r="A523" t="s">
        <v>4</v>
      </c>
      <c r="B523" s="4" t="s">
        <v>5</v>
      </c>
    </row>
    <row r="524" spans="1:22">
      <c r="A524" t="n">
        <v>6670</v>
      </c>
      <c r="B524" s="30" t="n">
        <v>28</v>
      </c>
    </row>
    <row r="525" spans="1:22">
      <c r="A525" t="s">
        <v>4</v>
      </c>
      <c r="B525" s="4" t="s">
        <v>5</v>
      </c>
      <c r="C525" s="4" t="s">
        <v>12</v>
      </c>
    </row>
    <row r="526" spans="1:22">
      <c r="A526" t="n">
        <v>6671</v>
      </c>
      <c r="B526" s="33" t="n">
        <v>27</v>
      </c>
      <c r="C526" s="7" t="n">
        <v>0</v>
      </c>
    </row>
    <row r="527" spans="1:22">
      <c r="A527" t="s">
        <v>4</v>
      </c>
      <c r="B527" s="4" t="s">
        <v>5</v>
      </c>
      <c r="C527" s="4" t="s">
        <v>12</v>
      </c>
      <c r="D527" s="4" t="s">
        <v>10</v>
      </c>
      <c r="E527" s="4" t="s">
        <v>10</v>
      </c>
      <c r="F527" s="4" t="s">
        <v>10</v>
      </c>
      <c r="G527" s="4" t="s">
        <v>10</v>
      </c>
      <c r="H527" s="4" t="s">
        <v>12</v>
      </c>
    </row>
    <row r="528" spans="1:22">
      <c r="A528" t="n">
        <v>6673</v>
      </c>
      <c r="B528" s="28" t="n">
        <v>25</v>
      </c>
      <c r="C528" s="7" t="n">
        <v>5</v>
      </c>
      <c r="D528" s="7" t="n">
        <v>65535</v>
      </c>
      <c r="E528" s="7" t="n">
        <v>65535</v>
      </c>
      <c r="F528" s="7" t="n">
        <v>65535</v>
      </c>
      <c r="G528" s="7" t="n">
        <v>65535</v>
      </c>
      <c r="H528" s="7" t="n">
        <v>0</v>
      </c>
    </row>
    <row r="529" spans="1:15">
      <c r="A529" t="s">
        <v>4</v>
      </c>
      <c r="B529" s="4" t="s">
        <v>5</v>
      </c>
      <c r="C529" s="4" t="s">
        <v>10</v>
      </c>
    </row>
    <row r="530" spans="1:15">
      <c r="A530" t="n">
        <v>6684</v>
      </c>
      <c r="B530" s="38" t="n">
        <v>16</v>
      </c>
      <c r="C530" s="7" t="n">
        <v>500</v>
      </c>
    </row>
    <row r="531" spans="1:15">
      <c r="A531" t="s">
        <v>4</v>
      </c>
      <c r="B531" s="4" t="s">
        <v>5</v>
      </c>
      <c r="C531" s="4" t="s">
        <v>12</v>
      </c>
      <c r="D531" s="4" t="s">
        <v>10</v>
      </c>
      <c r="E531" s="4" t="s">
        <v>10</v>
      </c>
      <c r="F531" s="4" t="s">
        <v>10</v>
      </c>
    </row>
    <row r="532" spans="1:15">
      <c r="A532" t="n">
        <v>6687</v>
      </c>
      <c r="B532" s="44" t="n">
        <v>63</v>
      </c>
      <c r="C532" s="7" t="n">
        <v>0</v>
      </c>
      <c r="D532" s="7" t="n">
        <v>65535</v>
      </c>
      <c r="E532" s="7" t="n">
        <v>45</v>
      </c>
      <c r="F532" s="7" t="n">
        <v>0</v>
      </c>
    </row>
    <row r="533" spans="1:15">
      <c r="A533" t="s">
        <v>4</v>
      </c>
      <c r="B533" s="4" t="s">
        <v>5</v>
      </c>
      <c r="C533" s="4" t="s">
        <v>12</v>
      </c>
      <c r="D533" s="4" t="s">
        <v>10</v>
      </c>
      <c r="E533" s="4" t="s">
        <v>28</v>
      </c>
    </row>
    <row r="534" spans="1:15">
      <c r="A534" t="n">
        <v>6695</v>
      </c>
      <c r="B534" s="34" t="n">
        <v>58</v>
      </c>
      <c r="C534" s="7" t="n">
        <v>100</v>
      </c>
      <c r="D534" s="7" t="n">
        <v>1000</v>
      </c>
      <c r="E534" s="7" t="n">
        <v>1</v>
      </c>
    </row>
    <row r="535" spans="1:15">
      <c r="A535" t="s">
        <v>4</v>
      </c>
      <c r="B535" s="4" t="s">
        <v>5</v>
      </c>
      <c r="C535" s="4" t="s">
        <v>12</v>
      </c>
      <c r="D535" s="4" t="s">
        <v>10</v>
      </c>
    </row>
    <row r="536" spans="1:15">
      <c r="A536" t="n">
        <v>6703</v>
      </c>
      <c r="B536" s="34" t="n">
        <v>58</v>
      </c>
      <c r="C536" s="7" t="n">
        <v>255</v>
      </c>
      <c r="D536" s="7" t="n">
        <v>0</v>
      </c>
    </row>
    <row r="537" spans="1:15">
      <c r="A537" t="s">
        <v>4</v>
      </c>
      <c r="B537" s="4" t="s">
        <v>5</v>
      </c>
      <c r="C537" s="4" t="s">
        <v>12</v>
      </c>
    </row>
    <row r="538" spans="1:15">
      <c r="A538" t="n">
        <v>6707</v>
      </c>
      <c r="B538" s="43" t="n">
        <v>23</v>
      </c>
      <c r="C538" s="7" t="n">
        <v>0</v>
      </c>
    </row>
    <row r="539" spans="1:15">
      <c r="A539" t="s">
        <v>4</v>
      </c>
      <c r="B539" s="4" t="s">
        <v>5</v>
      </c>
    </row>
    <row r="540" spans="1:15">
      <c r="A540" t="n">
        <v>6709</v>
      </c>
      <c r="B540" s="5" t="n">
        <v>1</v>
      </c>
    </row>
    <row r="541" spans="1:15" s="3" customFormat="1" customHeight="0">
      <c r="A541" s="3" t="s">
        <v>2</v>
      </c>
      <c r="B541" s="3" t="s">
        <v>103</v>
      </c>
    </row>
    <row r="542" spans="1:15">
      <c r="A542" t="s">
        <v>4</v>
      </c>
      <c r="B542" s="4" t="s">
        <v>5</v>
      </c>
      <c r="C542" s="4" t="s">
        <v>12</v>
      </c>
      <c r="D542" s="4" t="s">
        <v>10</v>
      </c>
    </row>
    <row r="543" spans="1:15">
      <c r="A543" t="n">
        <v>6712</v>
      </c>
      <c r="B543" s="26" t="n">
        <v>22</v>
      </c>
      <c r="C543" s="7" t="n">
        <v>20</v>
      </c>
      <c r="D543" s="7" t="n">
        <v>0</v>
      </c>
    </row>
    <row r="544" spans="1:15">
      <c r="A544" t="s">
        <v>4</v>
      </c>
      <c r="B544" s="4" t="s">
        <v>5</v>
      </c>
      <c r="C544" s="4" t="s">
        <v>10</v>
      </c>
      <c r="D544" s="4" t="s">
        <v>12</v>
      </c>
      <c r="E544" s="4" t="s">
        <v>12</v>
      </c>
    </row>
    <row r="545" spans="1:6">
      <c r="A545" t="n">
        <v>6716</v>
      </c>
      <c r="B545" s="27" t="n">
        <v>104</v>
      </c>
      <c r="C545" s="7" t="n">
        <v>187</v>
      </c>
      <c r="D545" s="7" t="n">
        <v>3</v>
      </c>
      <c r="E545" s="7" t="n">
        <v>2</v>
      </c>
    </row>
    <row r="546" spans="1:6">
      <c r="A546" t="s">
        <v>4</v>
      </c>
      <c r="B546" s="4" t="s">
        <v>5</v>
      </c>
    </row>
    <row r="547" spans="1:6">
      <c r="A547" t="n">
        <v>6721</v>
      </c>
      <c r="B547" s="5" t="n">
        <v>1</v>
      </c>
    </row>
    <row r="548" spans="1:6">
      <c r="A548" t="s">
        <v>4</v>
      </c>
      <c r="B548" s="4" t="s">
        <v>5</v>
      </c>
      <c r="C548" s="4" t="s">
        <v>10</v>
      </c>
      <c r="D548" s="4" t="s">
        <v>12</v>
      </c>
      <c r="E548" s="4" t="s">
        <v>10</v>
      </c>
    </row>
    <row r="549" spans="1:6">
      <c r="A549" t="n">
        <v>6722</v>
      </c>
      <c r="B549" s="27" t="n">
        <v>104</v>
      </c>
      <c r="C549" s="7" t="n">
        <v>187</v>
      </c>
      <c r="D549" s="7" t="n">
        <v>1</v>
      </c>
      <c r="E549" s="7" t="n">
        <v>0</v>
      </c>
    </row>
    <row r="550" spans="1:6">
      <c r="A550" t="s">
        <v>4</v>
      </c>
      <c r="B550" s="4" t="s">
        <v>5</v>
      </c>
    </row>
    <row r="551" spans="1:6">
      <c r="A551" t="n">
        <v>6728</v>
      </c>
      <c r="B551" s="5" t="n">
        <v>1</v>
      </c>
    </row>
    <row r="552" spans="1:6">
      <c r="A552" t="s">
        <v>4</v>
      </c>
      <c r="B552" s="4" t="s">
        <v>5</v>
      </c>
      <c r="C552" s="4" t="s">
        <v>12</v>
      </c>
      <c r="D552" s="4" t="s">
        <v>10</v>
      </c>
      <c r="E552" s="4" t="s">
        <v>10</v>
      </c>
      <c r="F552" s="4" t="s">
        <v>10</v>
      </c>
      <c r="G552" s="4" t="s">
        <v>10</v>
      </c>
      <c r="H552" s="4" t="s">
        <v>12</v>
      </c>
    </row>
    <row r="553" spans="1:6">
      <c r="A553" t="n">
        <v>6729</v>
      </c>
      <c r="B553" s="28" t="n">
        <v>25</v>
      </c>
      <c r="C553" s="7" t="n">
        <v>5</v>
      </c>
      <c r="D553" s="7" t="n">
        <v>65535</v>
      </c>
      <c r="E553" s="7" t="n">
        <v>500</v>
      </c>
      <c r="F553" s="7" t="n">
        <v>800</v>
      </c>
      <c r="G553" s="7" t="n">
        <v>140</v>
      </c>
      <c r="H553" s="7" t="n">
        <v>0</v>
      </c>
    </row>
    <row r="554" spans="1:6">
      <c r="A554" t="s">
        <v>4</v>
      </c>
      <c r="B554" s="4" t="s">
        <v>5</v>
      </c>
      <c r="C554" s="4" t="s">
        <v>10</v>
      </c>
      <c r="D554" s="4" t="s">
        <v>12</v>
      </c>
      <c r="E554" s="4" t="s">
        <v>84</v>
      </c>
      <c r="F554" s="4" t="s">
        <v>12</v>
      </c>
      <c r="G554" s="4" t="s">
        <v>12</v>
      </c>
    </row>
    <row r="555" spans="1:6">
      <c r="A555" t="n">
        <v>6740</v>
      </c>
      <c r="B555" s="29" t="n">
        <v>24</v>
      </c>
      <c r="C555" s="7" t="n">
        <v>65533</v>
      </c>
      <c r="D555" s="7" t="n">
        <v>11</v>
      </c>
      <c r="E555" s="7" t="s">
        <v>104</v>
      </c>
      <c r="F555" s="7" t="n">
        <v>2</v>
      </c>
      <c r="G555" s="7" t="n">
        <v>0</v>
      </c>
    </row>
    <row r="556" spans="1:6">
      <c r="A556" t="s">
        <v>4</v>
      </c>
      <c r="B556" s="4" t="s">
        <v>5</v>
      </c>
    </row>
    <row r="557" spans="1:6">
      <c r="A557" t="n">
        <v>6837</v>
      </c>
      <c r="B557" s="30" t="n">
        <v>28</v>
      </c>
    </row>
    <row r="558" spans="1:6">
      <c r="A558" t="s">
        <v>4</v>
      </c>
      <c r="B558" s="4" t="s">
        <v>5</v>
      </c>
      <c r="C558" s="4" t="s">
        <v>12</v>
      </c>
      <c r="D558" s="31" t="s">
        <v>86</v>
      </c>
      <c r="E558" s="4" t="s">
        <v>5</v>
      </c>
      <c r="F558" s="4" t="s">
        <v>12</v>
      </c>
      <c r="G558" s="4" t="s">
        <v>10</v>
      </c>
      <c r="H558" s="31" t="s">
        <v>87</v>
      </c>
      <c r="I558" s="4" t="s">
        <v>12</v>
      </c>
      <c r="J558" s="31" t="s">
        <v>86</v>
      </c>
      <c r="K558" s="4" t="s">
        <v>5</v>
      </c>
      <c r="L558" s="4" t="s">
        <v>12</v>
      </c>
      <c r="M558" s="4" t="s">
        <v>10</v>
      </c>
      <c r="N558" s="31" t="s">
        <v>87</v>
      </c>
      <c r="O558" s="4" t="s">
        <v>12</v>
      </c>
      <c r="P558" s="4" t="s">
        <v>12</v>
      </c>
      <c r="Q558" s="4" t="s">
        <v>74</v>
      </c>
    </row>
    <row r="559" spans="1:6">
      <c r="A559" t="n">
        <v>6838</v>
      </c>
      <c r="B559" s="16" t="n">
        <v>5</v>
      </c>
      <c r="C559" s="7" t="n">
        <v>28</v>
      </c>
      <c r="D559" s="31" t="s">
        <v>3</v>
      </c>
      <c r="E559" s="32" t="n">
        <v>64</v>
      </c>
      <c r="F559" s="7" t="n">
        <v>5</v>
      </c>
      <c r="G559" s="7" t="n">
        <v>1</v>
      </c>
      <c r="H559" s="31" t="s">
        <v>3</v>
      </c>
      <c r="I559" s="7" t="n">
        <v>28</v>
      </c>
      <c r="J559" s="31" t="s">
        <v>3</v>
      </c>
      <c r="K559" s="32" t="n">
        <v>64</v>
      </c>
      <c r="L559" s="7" t="n">
        <v>5</v>
      </c>
      <c r="M559" s="7" t="n">
        <v>7</v>
      </c>
      <c r="N559" s="31" t="s">
        <v>3</v>
      </c>
      <c r="O559" s="7" t="n">
        <v>9</v>
      </c>
      <c r="P559" s="7" t="n">
        <v>1</v>
      </c>
      <c r="Q559" s="17" t="n">
        <f t="normal" ca="1">A645</f>
        <v>0</v>
      </c>
    </row>
    <row r="560" spans="1:6">
      <c r="A560" t="s">
        <v>4</v>
      </c>
      <c r="B560" s="4" t="s">
        <v>5</v>
      </c>
      <c r="C560" s="4" t="s">
        <v>12</v>
      </c>
    </row>
    <row r="561" spans="1:17">
      <c r="A561" t="n">
        <v>6855</v>
      </c>
      <c r="B561" s="33" t="n">
        <v>27</v>
      </c>
      <c r="C561" s="7" t="n">
        <v>0</v>
      </c>
    </row>
    <row r="562" spans="1:17">
      <c r="A562" t="s">
        <v>4</v>
      </c>
      <c r="B562" s="4" t="s">
        <v>5</v>
      </c>
      <c r="C562" s="4" t="s">
        <v>12</v>
      </c>
    </row>
    <row r="563" spans="1:17">
      <c r="A563" t="n">
        <v>6857</v>
      </c>
      <c r="B563" s="33" t="n">
        <v>27</v>
      </c>
      <c r="C563" s="7" t="n">
        <v>1</v>
      </c>
    </row>
    <row r="564" spans="1:17">
      <c r="A564" t="s">
        <v>4</v>
      </c>
      <c r="B564" s="4" t="s">
        <v>5</v>
      </c>
      <c r="C564" s="4" t="s">
        <v>12</v>
      </c>
      <c r="D564" s="4" t="s">
        <v>10</v>
      </c>
      <c r="E564" s="4" t="s">
        <v>28</v>
      </c>
    </row>
    <row r="565" spans="1:17">
      <c r="A565" t="n">
        <v>6859</v>
      </c>
      <c r="B565" s="34" t="n">
        <v>58</v>
      </c>
      <c r="C565" s="7" t="n">
        <v>0</v>
      </c>
      <c r="D565" s="7" t="n">
        <v>300</v>
      </c>
      <c r="E565" s="7" t="n">
        <v>0.300000011920929</v>
      </c>
    </row>
    <row r="566" spans="1:17">
      <c r="A566" t="s">
        <v>4</v>
      </c>
      <c r="B566" s="4" t="s">
        <v>5</v>
      </c>
      <c r="C566" s="4" t="s">
        <v>12</v>
      </c>
      <c r="D566" s="4" t="s">
        <v>10</v>
      </c>
    </row>
    <row r="567" spans="1:17">
      <c r="A567" t="n">
        <v>6867</v>
      </c>
      <c r="B567" s="34" t="n">
        <v>58</v>
      </c>
      <c r="C567" s="7" t="n">
        <v>255</v>
      </c>
      <c r="D567" s="7" t="n">
        <v>0</v>
      </c>
    </row>
    <row r="568" spans="1:17">
      <c r="A568" t="s">
        <v>4</v>
      </c>
      <c r="B568" s="4" t="s">
        <v>5</v>
      </c>
      <c r="C568" s="4" t="s">
        <v>12</v>
      </c>
      <c r="D568" s="4" t="s">
        <v>10</v>
      </c>
      <c r="E568" s="4" t="s">
        <v>10</v>
      </c>
      <c r="F568" s="4" t="s">
        <v>10</v>
      </c>
      <c r="G568" s="4" t="s">
        <v>10</v>
      </c>
      <c r="H568" s="4" t="s">
        <v>12</v>
      </c>
    </row>
    <row r="569" spans="1:17">
      <c r="A569" t="n">
        <v>6871</v>
      </c>
      <c r="B569" s="28" t="n">
        <v>25</v>
      </c>
      <c r="C569" s="7" t="n">
        <v>5</v>
      </c>
      <c r="D569" s="7" t="n">
        <v>65535</v>
      </c>
      <c r="E569" s="7" t="n">
        <v>160</v>
      </c>
      <c r="F569" s="7" t="n">
        <v>65535</v>
      </c>
      <c r="G569" s="7" t="n">
        <v>65535</v>
      </c>
      <c r="H569" s="7" t="n">
        <v>0</v>
      </c>
    </row>
    <row r="570" spans="1:17">
      <c r="A570" t="s">
        <v>4</v>
      </c>
      <c r="B570" s="4" t="s">
        <v>5</v>
      </c>
      <c r="C570" s="4" t="s">
        <v>10</v>
      </c>
      <c r="D570" s="4" t="s">
        <v>12</v>
      </c>
      <c r="E570" s="4" t="s">
        <v>12</v>
      </c>
      <c r="F570" s="4" t="s">
        <v>12</v>
      </c>
      <c r="G570" s="4" t="s">
        <v>84</v>
      </c>
      <c r="H570" s="4" t="s">
        <v>12</v>
      </c>
      <c r="I570" s="4" t="s">
        <v>12</v>
      </c>
      <c r="J570" s="4" t="s">
        <v>12</v>
      </c>
      <c r="K570" s="4" t="s">
        <v>12</v>
      </c>
    </row>
    <row r="571" spans="1:17">
      <c r="A571" t="n">
        <v>6882</v>
      </c>
      <c r="B571" s="29" t="n">
        <v>24</v>
      </c>
      <c r="C571" s="7" t="n">
        <v>65533</v>
      </c>
      <c r="D571" s="7" t="n">
        <v>11</v>
      </c>
      <c r="E571" s="7" t="n">
        <v>6</v>
      </c>
      <c r="F571" s="7" t="n">
        <v>8</v>
      </c>
      <c r="G571" s="7" t="s">
        <v>88</v>
      </c>
      <c r="H571" s="7" t="n">
        <v>6</v>
      </c>
      <c r="I571" s="7" t="n">
        <v>8</v>
      </c>
      <c r="J571" s="7" t="n">
        <v>2</v>
      </c>
      <c r="K571" s="7" t="n">
        <v>0</v>
      </c>
    </row>
    <row r="572" spans="1:17">
      <c r="A572" t="s">
        <v>4</v>
      </c>
      <c r="B572" s="4" t="s">
        <v>5</v>
      </c>
      <c r="C572" s="4" t="s">
        <v>12</v>
      </c>
      <c r="D572" s="4" t="s">
        <v>12</v>
      </c>
      <c r="E572" s="4" t="s">
        <v>9</v>
      </c>
      <c r="F572" s="4" t="s">
        <v>12</v>
      </c>
      <c r="G572" s="4" t="s">
        <v>12</v>
      </c>
    </row>
    <row r="573" spans="1:17">
      <c r="A573" t="n">
        <v>6913</v>
      </c>
      <c r="B573" s="35" t="n">
        <v>18</v>
      </c>
      <c r="C573" s="7" t="n">
        <v>0</v>
      </c>
      <c r="D573" s="7" t="n">
        <v>0</v>
      </c>
      <c r="E573" s="7" t="n">
        <v>0</v>
      </c>
      <c r="F573" s="7" t="n">
        <v>19</v>
      </c>
      <c r="G573" s="7" t="n">
        <v>1</v>
      </c>
    </row>
    <row r="574" spans="1:17">
      <c r="A574" t="s">
        <v>4</v>
      </c>
      <c r="B574" s="4" t="s">
        <v>5</v>
      </c>
      <c r="C574" s="4" t="s">
        <v>12</v>
      </c>
      <c r="D574" s="4" t="s">
        <v>12</v>
      </c>
      <c r="E574" s="4" t="s">
        <v>10</v>
      </c>
      <c r="F574" s="4" t="s">
        <v>28</v>
      </c>
    </row>
    <row r="575" spans="1:17">
      <c r="A575" t="n">
        <v>6922</v>
      </c>
      <c r="B575" s="36" t="n">
        <v>107</v>
      </c>
      <c r="C575" s="7" t="n">
        <v>0</v>
      </c>
      <c r="D575" s="7" t="n">
        <v>0</v>
      </c>
      <c r="E575" s="7" t="n">
        <v>0</v>
      </c>
      <c r="F575" s="7" t="n">
        <v>32</v>
      </c>
    </row>
    <row r="576" spans="1:17">
      <c r="A576" t="s">
        <v>4</v>
      </c>
      <c r="B576" s="4" t="s">
        <v>5</v>
      </c>
      <c r="C576" s="4" t="s">
        <v>12</v>
      </c>
      <c r="D576" s="4" t="s">
        <v>12</v>
      </c>
      <c r="E576" s="4" t="s">
        <v>6</v>
      </c>
      <c r="F576" s="4" t="s">
        <v>10</v>
      </c>
    </row>
    <row r="577" spans="1:11">
      <c r="A577" t="n">
        <v>6931</v>
      </c>
      <c r="B577" s="36" t="n">
        <v>107</v>
      </c>
      <c r="C577" s="7" t="n">
        <v>1</v>
      </c>
      <c r="D577" s="7" t="n">
        <v>0</v>
      </c>
      <c r="E577" s="7" t="s">
        <v>89</v>
      </c>
      <c r="F577" s="7" t="n">
        <v>1</v>
      </c>
    </row>
    <row r="578" spans="1:11">
      <c r="A578" t="s">
        <v>4</v>
      </c>
      <c r="B578" s="4" t="s">
        <v>5</v>
      </c>
      <c r="C578" s="4" t="s">
        <v>12</v>
      </c>
      <c r="D578" s="4" t="s">
        <v>12</v>
      </c>
      <c r="E578" s="4" t="s">
        <v>6</v>
      </c>
      <c r="F578" s="4" t="s">
        <v>10</v>
      </c>
    </row>
    <row r="579" spans="1:11">
      <c r="A579" t="n">
        <v>6940</v>
      </c>
      <c r="B579" s="36" t="n">
        <v>107</v>
      </c>
      <c r="C579" s="7" t="n">
        <v>1</v>
      </c>
      <c r="D579" s="7" t="n">
        <v>0</v>
      </c>
      <c r="E579" s="7" t="s">
        <v>90</v>
      </c>
      <c r="F579" s="7" t="n">
        <v>2</v>
      </c>
    </row>
    <row r="580" spans="1:11">
      <c r="A580" t="s">
        <v>4</v>
      </c>
      <c r="B580" s="4" t="s">
        <v>5</v>
      </c>
      <c r="C580" s="4" t="s">
        <v>12</v>
      </c>
      <c r="D580" s="4" t="s">
        <v>12</v>
      </c>
      <c r="E580" s="4" t="s">
        <v>12</v>
      </c>
      <c r="F580" s="4" t="s">
        <v>10</v>
      </c>
      <c r="G580" s="4" t="s">
        <v>10</v>
      </c>
      <c r="H580" s="4" t="s">
        <v>12</v>
      </c>
    </row>
    <row r="581" spans="1:11">
      <c r="A581" t="n">
        <v>6948</v>
      </c>
      <c r="B581" s="36" t="n">
        <v>107</v>
      </c>
      <c r="C581" s="7" t="n">
        <v>2</v>
      </c>
      <c r="D581" s="7" t="n">
        <v>0</v>
      </c>
      <c r="E581" s="7" t="n">
        <v>1</v>
      </c>
      <c r="F581" s="7" t="n">
        <v>65535</v>
      </c>
      <c r="G581" s="7" t="n">
        <v>65535</v>
      </c>
      <c r="H581" s="7" t="n">
        <v>0</v>
      </c>
    </row>
    <row r="582" spans="1:11">
      <c r="A582" t="s">
        <v>4</v>
      </c>
      <c r="B582" s="4" t="s">
        <v>5</v>
      </c>
      <c r="C582" s="4" t="s">
        <v>12</v>
      </c>
      <c r="D582" s="4" t="s">
        <v>12</v>
      </c>
      <c r="E582" s="4" t="s">
        <v>12</v>
      </c>
    </row>
    <row r="583" spans="1:11">
      <c r="A583" t="n">
        <v>6957</v>
      </c>
      <c r="B583" s="36" t="n">
        <v>107</v>
      </c>
      <c r="C583" s="7" t="n">
        <v>4</v>
      </c>
      <c r="D583" s="7" t="n">
        <v>0</v>
      </c>
      <c r="E583" s="7" t="n">
        <v>0</v>
      </c>
    </row>
    <row r="584" spans="1:11">
      <c r="A584" t="s">
        <v>4</v>
      </c>
      <c r="B584" s="4" t="s">
        <v>5</v>
      </c>
      <c r="C584" s="4" t="s">
        <v>12</v>
      </c>
      <c r="D584" s="4" t="s">
        <v>12</v>
      </c>
    </row>
    <row r="585" spans="1:11">
      <c r="A585" t="n">
        <v>6961</v>
      </c>
      <c r="B585" s="36" t="n">
        <v>107</v>
      </c>
      <c r="C585" s="7" t="n">
        <v>3</v>
      </c>
      <c r="D585" s="7" t="n">
        <v>0</v>
      </c>
    </row>
    <row r="586" spans="1:11">
      <c r="A586" t="s">
        <v>4</v>
      </c>
      <c r="B586" s="4" t="s">
        <v>5</v>
      </c>
      <c r="C586" s="4" t="s">
        <v>12</v>
      </c>
    </row>
    <row r="587" spans="1:11">
      <c r="A587" t="n">
        <v>6964</v>
      </c>
      <c r="B587" s="33" t="n">
        <v>27</v>
      </c>
      <c r="C587" s="7" t="n">
        <v>0</v>
      </c>
    </row>
    <row r="588" spans="1:11">
      <c r="A588" t="s">
        <v>4</v>
      </c>
      <c r="B588" s="4" t="s">
        <v>5</v>
      </c>
      <c r="C588" s="4" t="s">
        <v>12</v>
      </c>
      <c r="D588" s="4" t="s">
        <v>10</v>
      </c>
      <c r="E588" s="4" t="s">
        <v>10</v>
      </c>
      <c r="F588" s="4" t="s">
        <v>10</v>
      </c>
      <c r="G588" s="4" t="s">
        <v>10</v>
      </c>
      <c r="H588" s="4" t="s">
        <v>12</v>
      </c>
    </row>
    <row r="589" spans="1:11">
      <c r="A589" t="n">
        <v>6966</v>
      </c>
      <c r="B589" s="28" t="n">
        <v>25</v>
      </c>
      <c r="C589" s="7" t="n">
        <v>5</v>
      </c>
      <c r="D589" s="7" t="n">
        <v>65535</v>
      </c>
      <c r="E589" s="7" t="n">
        <v>65535</v>
      </c>
      <c r="F589" s="7" t="n">
        <v>65535</v>
      </c>
      <c r="G589" s="7" t="n">
        <v>65535</v>
      </c>
      <c r="H589" s="7" t="n">
        <v>0</v>
      </c>
    </row>
    <row r="590" spans="1:11">
      <c r="A590" t="s">
        <v>4</v>
      </c>
      <c r="B590" s="4" t="s">
        <v>5</v>
      </c>
      <c r="C590" s="4" t="s">
        <v>12</v>
      </c>
      <c r="D590" s="4" t="s">
        <v>12</v>
      </c>
      <c r="E590" s="4" t="s">
        <v>12</v>
      </c>
      <c r="F590" s="4" t="s">
        <v>12</v>
      </c>
      <c r="G590" s="4" t="s">
        <v>10</v>
      </c>
      <c r="H590" s="4" t="s">
        <v>74</v>
      </c>
      <c r="I590" s="4" t="s">
        <v>74</v>
      </c>
    </row>
    <row r="591" spans="1:11">
      <c r="A591" t="n">
        <v>6977</v>
      </c>
      <c r="B591" s="37" t="n">
        <v>6</v>
      </c>
      <c r="C591" s="7" t="n">
        <v>35</v>
      </c>
      <c r="D591" s="7" t="n">
        <v>0</v>
      </c>
      <c r="E591" s="7" t="n">
        <v>1</v>
      </c>
      <c r="F591" s="7" t="n">
        <v>1</v>
      </c>
      <c r="G591" s="7" t="n">
        <v>1</v>
      </c>
      <c r="H591" s="17" t="n">
        <f t="normal" ca="1">A593</f>
        <v>0</v>
      </c>
      <c r="I591" s="17" t="n">
        <f t="normal" ca="1">A623</f>
        <v>0</v>
      </c>
    </row>
    <row r="592" spans="1:11">
      <c r="A592" t="s">
        <v>4</v>
      </c>
      <c r="B592" s="4" t="s">
        <v>5</v>
      </c>
      <c r="C592" s="4" t="s">
        <v>12</v>
      </c>
      <c r="D592" s="4" t="s">
        <v>10</v>
      </c>
      <c r="E592" s="4" t="s">
        <v>28</v>
      </c>
    </row>
    <row r="593" spans="1:9">
      <c r="A593" t="n">
        <v>6992</v>
      </c>
      <c r="B593" s="34" t="n">
        <v>58</v>
      </c>
      <c r="C593" s="7" t="n">
        <v>100</v>
      </c>
      <c r="D593" s="7" t="n">
        <v>300</v>
      </c>
      <c r="E593" s="7" t="n">
        <v>0.300000011920929</v>
      </c>
    </row>
    <row r="594" spans="1:9">
      <c r="A594" t="s">
        <v>4</v>
      </c>
      <c r="B594" s="4" t="s">
        <v>5</v>
      </c>
      <c r="C594" s="4" t="s">
        <v>12</v>
      </c>
      <c r="D594" s="4" t="s">
        <v>10</v>
      </c>
    </row>
    <row r="595" spans="1:9">
      <c r="A595" t="n">
        <v>7000</v>
      </c>
      <c r="B595" s="34" t="n">
        <v>58</v>
      </c>
      <c r="C595" s="7" t="n">
        <v>255</v>
      </c>
      <c r="D595" s="7" t="n">
        <v>0</v>
      </c>
    </row>
    <row r="596" spans="1:9">
      <c r="A596" t="s">
        <v>4</v>
      </c>
      <c r="B596" s="4" t="s">
        <v>5</v>
      </c>
      <c r="C596" s="4" t="s">
        <v>10</v>
      </c>
    </row>
    <row r="597" spans="1:9">
      <c r="A597" t="n">
        <v>7004</v>
      </c>
      <c r="B597" s="38" t="n">
        <v>16</v>
      </c>
      <c r="C597" s="7" t="n">
        <v>500</v>
      </c>
    </row>
    <row r="598" spans="1:9">
      <c r="A598" t="s">
        <v>4</v>
      </c>
      <c r="B598" s="4" t="s">
        <v>5</v>
      </c>
      <c r="C598" s="4" t="s">
        <v>6</v>
      </c>
      <c r="D598" s="4" t="s">
        <v>6</v>
      </c>
    </row>
    <row r="599" spans="1:9">
      <c r="A599" t="n">
        <v>7007</v>
      </c>
      <c r="B599" s="19" t="n">
        <v>70</v>
      </c>
      <c r="C599" s="7" t="s">
        <v>41</v>
      </c>
      <c r="D599" s="7" t="s">
        <v>91</v>
      </c>
    </row>
    <row r="600" spans="1:9">
      <c r="A600" t="s">
        <v>4</v>
      </c>
      <c r="B600" s="4" t="s">
        <v>5</v>
      </c>
      <c r="C600" s="4" t="s">
        <v>10</v>
      </c>
    </row>
    <row r="601" spans="1:9">
      <c r="A601" t="n">
        <v>7020</v>
      </c>
      <c r="B601" s="38" t="n">
        <v>16</v>
      </c>
      <c r="C601" s="7" t="n">
        <v>1200</v>
      </c>
    </row>
    <row r="602" spans="1:9">
      <c r="A602" t="s">
        <v>4</v>
      </c>
      <c r="B602" s="4" t="s">
        <v>5</v>
      </c>
      <c r="C602" s="4" t="s">
        <v>12</v>
      </c>
    </row>
    <row r="603" spans="1:9">
      <c r="A603" t="n">
        <v>7023</v>
      </c>
      <c r="B603" s="32" t="n">
        <v>64</v>
      </c>
      <c r="C603" s="7" t="n">
        <v>14</v>
      </c>
    </row>
    <row r="604" spans="1:9">
      <c r="A604" t="s">
        <v>4</v>
      </c>
      <c r="B604" s="4" t="s">
        <v>5</v>
      </c>
    </row>
    <row r="605" spans="1:9">
      <c r="A605" t="n">
        <v>7025</v>
      </c>
      <c r="B605" s="5" t="n">
        <v>1</v>
      </c>
    </row>
    <row r="606" spans="1:9">
      <c r="A606" t="s">
        <v>4</v>
      </c>
      <c r="B606" s="4" t="s">
        <v>5</v>
      </c>
      <c r="C606" s="4" t="s">
        <v>12</v>
      </c>
      <c r="D606" s="4" t="s">
        <v>12</v>
      </c>
      <c r="E606" s="4" t="s">
        <v>12</v>
      </c>
      <c r="F606" s="4" t="s">
        <v>12</v>
      </c>
    </row>
    <row r="607" spans="1:9">
      <c r="A607" t="n">
        <v>7026</v>
      </c>
      <c r="B607" s="39" t="n">
        <v>14</v>
      </c>
      <c r="C607" s="7" t="n">
        <v>0</v>
      </c>
      <c r="D607" s="7" t="n">
        <v>16</v>
      </c>
      <c r="E607" s="7" t="n">
        <v>0</v>
      </c>
      <c r="F607" s="7" t="n">
        <v>0</v>
      </c>
    </row>
    <row r="608" spans="1:9">
      <c r="A608" t="s">
        <v>4</v>
      </c>
      <c r="B608" s="4" t="s">
        <v>5</v>
      </c>
      <c r="C608" s="4" t="s">
        <v>12</v>
      </c>
    </row>
    <row r="609" spans="1:6">
      <c r="A609" t="n">
        <v>7031</v>
      </c>
      <c r="B609" s="32" t="n">
        <v>64</v>
      </c>
      <c r="C609" s="7" t="n">
        <v>18</v>
      </c>
    </row>
    <row r="610" spans="1:6">
      <c r="A610" t="s">
        <v>4</v>
      </c>
      <c r="B610" s="4" t="s">
        <v>5</v>
      </c>
      <c r="C610" s="4" t="s">
        <v>12</v>
      </c>
      <c r="D610" s="4" t="s">
        <v>10</v>
      </c>
    </row>
    <row r="611" spans="1:6">
      <c r="A611" t="n">
        <v>7033</v>
      </c>
      <c r="B611" s="32" t="n">
        <v>64</v>
      </c>
      <c r="C611" s="7" t="n">
        <v>0</v>
      </c>
      <c r="D611" s="7" t="n">
        <v>1</v>
      </c>
    </row>
    <row r="612" spans="1:6">
      <c r="A612" t="s">
        <v>4</v>
      </c>
      <c r="B612" s="4" t="s">
        <v>5</v>
      </c>
      <c r="C612" s="4" t="s">
        <v>12</v>
      </c>
      <c r="D612" s="4" t="s">
        <v>10</v>
      </c>
    </row>
    <row r="613" spans="1:6">
      <c r="A613" t="n">
        <v>7037</v>
      </c>
      <c r="B613" s="32" t="n">
        <v>64</v>
      </c>
      <c r="C613" s="7" t="n">
        <v>0</v>
      </c>
      <c r="D613" s="7" t="n">
        <v>7</v>
      </c>
    </row>
    <row r="614" spans="1:6">
      <c r="A614" t="s">
        <v>4</v>
      </c>
      <c r="B614" s="4" t="s">
        <v>5</v>
      </c>
      <c r="C614" s="4" t="s">
        <v>12</v>
      </c>
      <c r="D614" s="4" t="s">
        <v>10</v>
      </c>
      <c r="E614" s="4" t="s">
        <v>10</v>
      </c>
      <c r="F614" s="4" t="s">
        <v>12</v>
      </c>
      <c r="G614" s="4" t="s">
        <v>9</v>
      </c>
    </row>
    <row r="615" spans="1:6">
      <c r="A615" t="n">
        <v>7041</v>
      </c>
      <c r="B615" s="40" t="n">
        <v>95</v>
      </c>
      <c r="C615" s="7" t="n">
        <v>0</v>
      </c>
      <c r="D615" s="7" t="n">
        <v>1</v>
      </c>
      <c r="E615" s="7" t="n">
        <v>7</v>
      </c>
      <c r="F615" s="7" t="n">
        <v>255</v>
      </c>
      <c r="G615" s="7" t="n">
        <v>0</v>
      </c>
    </row>
    <row r="616" spans="1:6">
      <c r="A616" t="s">
        <v>4</v>
      </c>
      <c r="B616" s="4" t="s">
        <v>5</v>
      </c>
      <c r="C616" s="4" t="s">
        <v>9</v>
      </c>
    </row>
    <row r="617" spans="1:6">
      <c r="A617" t="n">
        <v>7052</v>
      </c>
      <c r="B617" s="41" t="n">
        <v>15</v>
      </c>
      <c r="C617" s="7" t="n">
        <v>4096</v>
      </c>
    </row>
    <row r="618" spans="1:6">
      <c r="A618" t="s">
        <v>4</v>
      </c>
      <c r="B618" s="4" t="s">
        <v>5</v>
      </c>
      <c r="C618" s="4" t="s">
        <v>12</v>
      </c>
      <c r="D618" s="4" t="s">
        <v>9</v>
      </c>
      <c r="E618" s="4" t="s">
        <v>12</v>
      </c>
      <c r="F618" s="4" t="s">
        <v>12</v>
      </c>
      <c r="G618" s="4" t="s">
        <v>9</v>
      </c>
      <c r="H618" s="4" t="s">
        <v>12</v>
      </c>
      <c r="I618" s="4" t="s">
        <v>9</v>
      </c>
      <c r="J618" s="4" t="s">
        <v>12</v>
      </c>
    </row>
    <row r="619" spans="1:6">
      <c r="A619" t="n">
        <v>7057</v>
      </c>
      <c r="B619" s="42" t="n">
        <v>33</v>
      </c>
      <c r="C619" s="7" t="n">
        <v>0</v>
      </c>
      <c r="D619" s="7" t="n">
        <v>4</v>
      </c>
      <c r="E619" s="7" t="n">
        <v>0</v>
      </c>
      <c r="F619" s="7" t="n">
        <v>0</v>
      </c>
      <c r="G619" s="7" t="n">
        <v>-1</v>
      </c>
      <c r="H619" s="7" t="n">
        <v>0</v>
      </c>
      <c r="I619" s="7" t="n">
        <v>-1</v>
      </c>
      <c r="J619" s="7" t="n">
        <v>0</v>
      </c>
    </row>
    <row r="620" spans="1:6">
      <c r="A620" t="s">
        <v>4</v>
      </c>
      <c r="B620" s="4" t="s">
        <v>5</v>
      </c>
      <c r="C620" s="4" t="s">
        <v>74</v>
      </c>
    </row>
    <row r="621" spans="1:6">
      <c r="A621" t="n">
        <v>7075</v>
      </c>
      <c r="B621" s="18" t="n">
        <v>3</v>
      </c>
      <c r="C621" s="17" t="n">
        <f t="normal" ca="1">A643</f>
        <v>0</v>
      </c>
    </row>
    <row r="622" spans="1:6">
      <c r="A622" t="s">
        <v>4</v>
      </c>
      <c r="B622" s="4" t="s">
        <v>5</v>
      </c>
      <c r="C622" s="4" t="s">
        <v>12</v>
      </c>
      <c r="D622" s="4" t="s">
        <v>10</v>
      </c>
      <c r="E622" s="4" t="s">
        <v>28</v>
      </c>
    </row>
    <row r="623" spans="1:6">
      <c r="A623" t="n">
        <v>7080</v>
      </c>
      <c r="B623" s="34" t="n">
        <v>58</v>
      </c>
      <c r="C623" s="7" t="n">
        <v>100</v>
      </c>
      <c r="D623" s="7" t="n">
        <v>300</v>
      </c>
      <c r="E623" s="7" t="n">
        <v>0.300000011920929</v>
      </c>
    </row>
    <row r="624" spans="1:6">
      <c r="A624" t="s">
        <v>4</v>
      </c>
      <c r="B624" s="4" t="s">
        <v>5</v>
      </c>
      <c r="C624" s="4" t="s">
        <v>12</v>
      </c>
      <c r="D624" s="4" t="s">
        <v>10</v>
      </c>
    </row>
    <row r="625" spans="1:10">
      <c r="A625" t="n">
        <v>7088</v>
      </c>
      <c r="B625" s="34" t="n">
        <v>58</v>
      </c>
      <c r="C625" s="7" t="n">
        <v>255</v>
      </c>
      <c r="D625" s="7" t="n">
        <v>0</v>
      </c>
    </row>
    <row r="626" spans="1:10">
      <c r="A626" t="s">
        <v>4</v>
      </c>
      <c r="B626" s="4" t="s">
        <v>5</v>
      </c>
      <c r="C626" s="4" t="s">
        <v>12</v>
      </c>
      <c r="D626" s="4" t="s">
        <v>6</v>
      </c>
    </row>
    <row r="627" spans="1:10">
      <c r="A627" t="n">
        <v>7092</v>
      </c>
      <c r="B627" s="8" t="n">
        <v>2</v>
      </c>
      <c r="C627" s="7" t="n">
        <v>10</v>
      </c>
      <c r="D627" s="7" t="s">
        <v>92</v>
      </c>
    </row>
    <row r="628" spans="1:10">
      <c r="A628" t="s">
        <v>4</v>
      </c>
      <c r="B628" s="4" t="s">
        <v>5</v>
      </c>
      <c r="C628" s="4" t="s">
        <v>10</v>
      </c>
    </row>
    <row r="629" spans="1:10">
      <c r="A629" t="n">
        <v>7115</v>
      </c>
      <c r="B629" s="38" t="n">
        <v>16</v>
      </c>
      <c r="C629" s="7" t="n">
        <v>0</v>
      </c>
    </row>
    <row r="630" spans="1:10">
      <c r="A630" t="s">
        <v>4</v>
      </c>
      <c r="B630" s="4" t="s">
        <v>5</v>
      </c>
      <c r="C630" s="4" t="s">
        <v>12</v>
      </c>
      <c r="D630" s="4" t="s">
        <v>6</v>
      </c>
    </row>
    <row r="631" spans="1:10">
      <c r="A631" t="n">
        <v>7118</v>
      </c>
      <c r="B631" s="8" t="n">
        <v>2</v>
      </c>
      <c r="C631" s="7" t="n">
        <v>10</v>
      </c>
      <c r="D631" s="7" t="s">
        <v>93</v>
      </c>
    </row>
    <row r="632" spans="1:10">
      <c r="A632" t="s">
        <v>4</v>
      </c>
      <c r="B632" s="4" t="s">
        <v>5</v>
      </c>
      <c r="C632" s="4" t="s">
        <v>10</v>
      </c>
    </row>
    <row r="633" spans="1:10">
      <c r="A633" t="n">
        <v>7136</v>
      </c>
      <c r="B633" s="38" t="n">
        <v>16</v>
      </c>
      <c r="C633" s="7" t="n">
        <v>0</v>
      </c>
    </row>
    <row r="634" spans="1:10">
      <c r="A634" t="s">
        <v>4</v>
      </c>
      <c r="B634" s="4" t="s">
        <v>5</v>
      </c>
      <c r="C634" s="4" t="s">
        <v>12</v>
      </c>
      <c r="D634" s="4" t="s">
        <v>6</v>
      </c>
    </row>
    <row r="635" spans="1:10">
      <c r="A635" t="n">
        <v>7139</v>
      </c>
      <c r="B635" s="8" t="n">
        <v>2</v>
      </c>
      <c r="C635" s="7" t="n">
        <v>10</v>
      </c>
      <c r="D635" s="7" t="s">
        <v>94</v>
      </c>
    </row>
    <row r="636" spans="1:10">
      <c r="A636" t="s">
        <v>4</v>
      </c>
      <c r="B636" s="4" t="s">
        <v>5</v>
      </c>
      <c r="C636" s="4" t="s">
        <v>10</v>
      </c>
    </row>
    <row r="637" spans="1:10">
      <c r="A637" t="n">
        <v>7158</v>
      </c>
      <c r="B637" s="38" t="n">
        <v>16</v>
      </c>
      <c r="C637" s="7" t="n">
        <v>0</v>
      </c>
    </row>
    <row r="638" spans="1:10">
      <c r="A638" t="s">
        <v>4</v>
      </c>
      <c r="B638" s="4" t="s">
        <v>5</v>
      </c>
      <c r="C638" s="4" t="s">
        <v>12</v>
      </c>
    </row>
    <row r="639" spans="1:10">
      <c r="A639" t="n">
        <v>7161</v>
      </c>
      <c r="B639" s="43" t="n">
        <v>23</v>
      </c>
      <c r="C639" s="7" t="n">
        <v>20</v>
      </c>
    </row>
    <row r="640" spans="1:10">
      <c r="A640" t="s">
        <v>4</v>
      </c>
      <c r="B640" s="4" t="s">
        <v>5</v>
      </c>
      <c r="C640" s="4" t="s">
        <v>74</v>
      </c>
    </row>
    <row r="641" spans="1:4">
      <c r="A641" t="n">
        <v>7163</v>
      </c>
      <c r="B641" s="18" t="n">
        <v>3</v>
      </c>
      <c r="C641" s="17" t="n">
        <f t="normal" ca="1">A643</f>
        <v>0</v>
      </c>
    </row>
    <row r="642" spans="1:4">
      <c r="A642" t="s">
        <v>4</v>
      </c>
      <c r="B642" s="4" t="s">
        <v>5</v>
      </c>
      <c r="C642" s="4" t="s">
        <v>74</v>
      </c>
    </row>
    <row r="643" spans="1:4">
      <c r="A643" t="n">
        <v>7168</v>
      </c>
      <c r="B643" s="18" t="n">
        <v>3</v>
      </c>
      <c r="C643" s="17" t="n">
        <f t="normal" ca="1">A671</f>
        <v>0</v>
      </c>
    </row>
    <row r="644" spans="1:4">
      <c r="A644" t="s">
        <v>4</v>
      </c>
      <c r="B644" s="4" t="s">
        <v>5</v>
      </c>
      <c r="C644" s="4" t="s">
        <v>12</v>
      </c>
      <c r="D644" s="4" t="s">
        <v>10</v>
      </c>
      <c r="E644" s="4" t="s">
        <v>10</v>
      </c>
      <c r="F644" s="4" t="s">
        <v>10</v>
      </c>
      <c r="G644" s="4" t="s">
        <v>10</v>
      </c>
      <c r="H644" s="4" t="s">
        <v>12</v>
      </c>
    </row>
    <row r="645" spans="1:4">
      <c r="A645" t="n">
        <v>7173</v>
      </c>
      <c r="B645" s="28" t="n">
        <v>25</v>
      </c>
      <c r="C645" s="7" t="n">
        <v>5</v>
      </c>
      <c r="D645" s="7" t="n">
        <v>65535</v>
      </c>
      <c r="E645" s="7" t="n">
        <v>500</v>
      </c>
      <c r="F645" s="7" t="n">
        <v>800</v>
      </c>
      <c r="G645" s="7" t="n">
        <v>140</v>
      </c>
      <c r="H645" s="7" t="n">
        <v>0</v>
      </c>
    </row>
    <row r="646" spans="1:4">
      <c r="A646" t="s">
        <v>4</v>
      </c>
      <c r="B646" s="4" t="s">
        <v>5</v>
      </c>
      <c r="C646" s="4" t="s">
        <v>10</v>
      </c>
      <c r="D646" s="4" t="s">
        <v>12</v>
      </c>
      <c r="E646" s="4" t="s">
        <v>84</v>
      </c>
      <c r="F646" s="4" t="s">
        <v>12</v>
      </c>
      <c r="G646" s="4" t="s">
        <v>12</v>
      </c>
    </row>
    <row r="647" spans="1:4">
      <c r="A647" t="n">
        <v>7184</v>
      </c>
      <c r="B647" s="29" t="n">
        <v>24</v>
      </c>
      <c r="C647" s="7" t="n">
        <v>65533</v>
      </c>
      <c r="D647" s="7" t="n">
        <v>11</v>
      </c>
      <c r="E647" s="7" t="s">
        <v>105</v>
      </c>
      <c r="F647" s="7" t="n">
        <v>2</v>
      </c>
      <c r="G647" s="7" t="n">
        <v>0</v>
      </c>
    </row>
    <row r="648" spans="1:4">
      <c r="A648" t="s">
        <v>4</v>
      </c>
      <c r="B648" s="4" t="s">
        <v>5</v>
      </c>
    </row>
    <row r="649" spans="1:4">
      <c r="A649" t="n">
        <v>7317</v>
      </c>
      <c r="B649" s="30" t="n">
        <v>28</v>
      </c>
    </row>
    <row r="650" spans="1:4">
      <c r="A650" t="s">
        <v>4</v>
      </c>
      <c r="B650" s="4" t="s">
        <v>5</v>
      </c>
      <c r="C650" s="4" t="s">
        <v>12</v>
      </c>
    </row>
    <row r="651" spans="1:4">
      <c r="A651" t="n">
        <v>7318</v>
      </c>
      <c r="B651" s="33" t="n">
        <v>27</v>
      </c>
      <c r="C651" s="7" t="n">
        <v>0</v>
      </c>
    </row>
    <row r="652" spans="1:4">
      <c r="A652" t="s">
        <v>4</v>
      </c>
      <c r="B652" s="4" t="s">
        <v>5</v>
      </c>
      <c r="C652" s="4" t="s">
        <v>12</v>
      </c>
    </row>
    <row r="653" spans="1:4">
      <c r="A653" t="n">
        <v>7320</v>
      </c>
      <c r="B653" s="33" t="n">
        <v>27</v>
      </c>
      <c r="C653" s="7" t="n">
        <v>1</v>
      </c>
    </row>
    <row r="654" spans="1:4">
      <c r="A654" t="s">
        <v>4</v>
      </c>
      <c r="B654" s="4" t="s">
        <v>5</v>
      </c>
      <c r="C654" s="4" t="s">
        <v>12</v>
      </c>
      <c r="D654" s="4" t="s">
        <v>10</v>
      </c>
      <c r="E654" s="4" t="s">
        <v>10</v>
      </c>
      <c r="F654" s="4" t="s">
        <v>10</v>
      </c>
      <c r="G654" s="4" t="s">
        <v>10</v>
      </c>
      <c r="H654" s="4" t="s">
        <v>12</v>
      </c>
    </row>
    <row r="655" spans="1:4">
      <c r="A655" t="n">
        <v>7322</v>
      </c>
      <c r="B655" s="28" t="n">
        <v>25</v>
      </c>
      <c r="C655" s="7" t="n">
        <v>5</v>
      </c>
      <c r="D655" s="7" t="n">
        <v>65535</v>
      </c>
      <c r="E655" s="7" t="n">
        <v>65535</v>
      </c>
      <c r="F655" s="7" t="n">
        <v>65535</v>
      </c>
      <c r="G655" s="7" t="n">
        <v>65535</v>
      </c>
      <c r="H655" s="7" t="n">
        <v>0</v>
      </c>
    </row>
    <row r="656" spans="1:4">
      <c r="A656" t="s">
        <v>4</v>
      </c>
      <c r="B656" s="4" t="s">
        <v>5</v>
      </c>
      <c r="C656" s="4" t="s">
        <v>12</v>
      </c>
      <c r="D656" s="4" t="s">
        <v>6</v>
      </c>
    </row>
    <row r="657" spans="1:8">
      <c r="A657" t="n">
        <v>7333</v>
      </c>
      <c r="B657" s="8" t="n">
        <v>2</v>
      </c>
      <c r="C657" s="7" t="n">
        <v>10</v>
      </c>
      <c r="D657" s="7" t="s">
        <v>92</v>
      </c>
    </row>
    <row r="658" spans="1:8">
      <c r="A658" t="s">
        <v>4</v>
      </c>
      <c r="B658" s="4" t="s">
        <v>5</v>
      </c>
      <c r="C658" s="4" t="s">
        <v>10</v>
      </c>
    </row>
    <row r="659" spans="1:8">
      <c r="A659" t="n">
        <v>7356</v>
      </c>
      <c r="B659" s="38" t="n">
        <v>16</v>
      </c>
      <c r="C659" s="7" t="n">
        <v>0</v>
      </c>
    </row>
    <row r="660" spans="1:8">
      <c r="A660" t="s">
        <v>4</v>
      </c>
      <c r="B660" s="4" t="s">
        <v>5</v>
      </c>
      <c r="C660" s="4" t="s">
        <v>12</v>
      </c>
      <c r="D660" s="4" t="s">
        <v>6</v>
      </c>
    </row>
    <row r="661" spans="1:8">
      <c r="A661" t="n">
        <v>7359</v>
      </c>
      <c r="B661" s="8" t="n">
        <v>2</v>
      </c>
      <c r="C661" s="7" t="n">
        <v>10</v>
      </c>
      <c r="D661" s="7" t="s">
        <v>93</v>
      </c>
    </row>
    <row r="662" spans="1:8">
      <c r="A662" t="s">
        <v>4</v>
      </c>
      <c r="B662" s="4" t="s">
        <v>5</v>
      </c>
      <c r="C662" s="4" t="s">
        <v>10</v>
      </c>
    </row>
    <row r="663" spans="1:8">
      <c r="A663" t="n">
        <v>7377</v>
      </c>
      <c r="B663" s="38" t="n">
        <v>16</v>
      </c>
      <c r="C663" s="7" t="n">
        <v>0</v>
      </c>
    </row>
    <row r="664" spans="1:8">
      <c r="A664" t="s">
        <v>4</v>
      </c>
      <c r="B664" s="4" t="s">
        <v>5</v>
      </c>
      <c r="C664" s="4" t="s">
        <v>12</v>
      </c>
      <c r="D664" s="4" t="s">
        <v>6</v>
      </c>
    </row>
    <row r="665" spans="1:8">
      <c r="A665" t="n">
        <v>7380</v>
      </c>
      <c r="B665" s="8" t="n">
        <v>2</v>
      </c>
      <c r="C665" s="7" t="n">
        <v>10</v>
      </c>
      <c r="D665" s="7" t="s">
        <v>94</v>
      </c>
    </row>
    <row r="666" spans="1:8">
      <c r="A666" t="s">
        <v>4</v>
      </c>
      <c r="B666" s="4" t="s">
        <v>5</v>
      </c>
      <c r="C666" s="4" t="s">
        <v>10</v>
      </c>
    </row>
    <row r="667" spans="1:8">
      <c r="A667" t="n">
        <v>7399</v>
      </c>
      <c r="B667" s="38" t="n">
        <v>16</v>
      </c>
      <c r="C667" s="7" t="n">
        <v>0</v>
      </c>
    </row>
    <row r="668" spans="1:8">
      <c r="A668" t="s">
        <v>4</v>
      </c>
      <c r="B668" s="4" t="s">
        <v>5</v>
      </c>
      <c r="C668" s="4" t="s">
        <v>12</v>
      </c>
    </row>
    <row r="669" spans="1:8">
      <c r="A669" t="n">
        <v>7402</v>
      </c>
      <c r="B669" s="43" t="n">
        <v>23</v>
      </c>
      <c r="C669" s="7" t="n">
        <v>20</v>
      </c>
    </row>
    <row r="670" spans="1:8">
      <c r="A670" t="s">
        <v>4</v>
      </c>
      <c r="B670" s="4" t="s">
        <v>5</v>
      </c>
    </row>
    <row r="671" spans="1:8">
      <c r="A671" t="n">
        <v>7404</v>
      </c>
      <c r="B671" s="5" t="n">
        <v>1</v>
      </c>
    </row>
    <row r="672" spans="1:8" s="3" customFormat="1" customHeight="0">
      <c r="A672" s="3" t="s">
        <v>2</v>
      </c>
      <c r="B672" s="3" t="s">
        <v>106</v>
      </c>
    </row>
    <row r="673" spans="1:4">
      <c r="A673" t="s">
        <v>4</v>
      </c>
      <c r="B673" s="4" t="s">
        <v>5</v>
      </c>
      <c r="C673" s="4" t="s">
        <v>12</v>
      </c>
      <c r="D673" s="4" t="s">
        <v>10</v>
      </c>
    </row>
    <row r="674" spans="1:4">
      <c r="A674" t="n">
        <v>7408</v>
      </c>
      <c r="B674" s="26" t="n">
        <v>22</v>
      </c>
      <c r="C674" s="7" t="n">
        <v>0</v>
      </c>
      <c r="D674" s="7" t="n">
        <v>0</v>
      </c>
    </row>
    <row r="675" spans="1:4">
      <c r="A675" t="s">
        <v>4</v>
      </c>
      <c r="B675" s="4" t="s">
        <v>5</v>
      </c>
      <c r="C675" s="4" t="s">
        <v>12</v>
      </c>
      <c r="D675" s="4" t="s">
        <v>10</v>
      </c>
      <c r="E675" s="4" t="s">
        <v>28</v>
      </c>
    </row>
    <row r="676" spans="1:4">
      <c r="A676" t="n">
        <v>7412</v>
      </c>
      <c r="B676" s="34" t="n">
        <v>58</v>
      </c>
      <c r="C676" s="7" t="n">
        <v>0</v>
      </c>
      <c r="D676" s="7" t="n">
        <v>0</v>
      </c>
      <c r="E676" s="7" t="n">
        <v>1</v>
      </c>
    </row>
    <row r="677" spans="1:4">
      <c r="A677" t="s">
        <v>4</v>
      </c>
      <c r="B677" s="4" t="s">
        <v>5</v>
      </c>
      <c r="C677" s="4" t="s">
        <v>6</v>
      </c>
      <c r="D677" s="4" t="s">
        <v>6</v>
      </c>
    </row>
    <row r="678" spans="1:4">
      <c r="A678" t="n">
        <v>7420</v>
      </c>
      <c r="B678" s="19" t="n">
        <v>70</v>
      </c>
      <c r="C678" s="7" t="s">
        <v>41</v>
      </c>
      <c r="D678" s="7" t="s">
        <v>97</v>
      </c>
    </row>
    <row r="679" spans="1:4">
      <c r="A679" t="s">
        <v>4</v>
      </c>
      <c r="B679" s="4" t="s">
        <v>5</v>
      </c>
      <c r="C679" s="4" t="s">
        <v>10</v>
      </c>
      <c r="D679" s="4" t="s">
        <v>12</v>
      </c>
      <c r="E679" s="4" t="s">
        <v>12</v>
      </c>
    </row>
    <row r="680" spans="1:4">
      <c r="A680" t="n">
        <v>7435</v>
      </c>
      <c r="B680" s="27" t="n">
        <v>104</v>
      </c>
      <c r="C680" s="7" t="n">
        <v>187</v>
      </c>
      <c r="D680" s="7" t="n">
        <v>3</v>
      </c>
      <c r="E680" s="7" t="n">
        <v>4</v>
      </c>
    </row>
    <row r="681" spans="1:4">
      <c r="A681" t="s">
        <v>4</v>
      </c>
      <c r="B681" s="4" t="s">
        <v>5</v>
      </c>
    </row>
    <row r="682" spans="1:4">
      <c r="A682" t="n">
        <v>7440</v>
      </c>
      <c r="B682" s="5" t="n">
        <v>1</v>
      </c>
    </row>
    <row r="683" spans="1:4">
      <c r="A683" t="s">
        <v>4</v>
      </c>
      <c r="B683" s="4" t="s">
        <v>5</v>
      </c>
      <c r="C683" s="4" t="s">
        <v>10</v>
      </c>
      <c r="D683" s="4" t="s">
        <v>12</v>
      </c>
      <c r="E683" s="4" t="s">
        <v>10</v>
      </c>
    </row>
    <row r="684" spans="1:4">
      <c r="A684" t="n">
        <v>7441</v>
      </c>
      <c r="B684" s="27" t="n">
        <v>104</v>
      </c>
      <c r="C684" s="7" t="n">
        <v>187</v>
      </c>
      <c r="D684" s="7" t="n">
        <v>1</v>
      </c>
      <c r="E684" s="7" t="n">
        <v>1</v>
      </c>
    </row>
    <row r="685" spans="1:4">
      <c r="A685" t="s">
        <v>4</v>
      </c>
      <c r="B685" s="4" t="s">
        <v>5</v>
      </c>
    </row>
    <row r="686" spans="1:4">
      <c r="A686" t="n">
        <v>7447</v>
      </c>
      <c r="B686" s="5" t="n">
        <v>1</v>
      </c>
    </row>
    <row r="687" spans="1:4">
      <c r="A687" t="s">
        <v>4</v>
      </c>
      <c r="B687" s="4" t="s">
        <v>5</v>
      </c>
      <c r="C687" s="4" t="s">
        <v>12</v>
      </c>
    </row>
    <row r="688" spans="1:4">
      <c r="A688" t="n">
        <v>7448</v>
      </c>
      <c r="B688" s="32" t="n">
        <v>64</v>
      </c>
      <c r="C688" s="7" t="n">
        <v>7</v>
      </c>
    </row>
    <row r="689" spans="1:5">
      <c r="A689" t="s">
        <v>4</v>
      </c>
      <c r="B689" s="4" t="s">
        <v>5</v>
      </c>
      <c r="C689" s="4" t="s">
        <v>12</v>
      </c>
      <c r="D689" s="4" t="s">
        <v>10</v>
      </c>
      <c r="E689" s="4" t="s">
        <v>28</v>
      </c>
      <c r="F689" s="4" t="s">
        <v>10</v>
      </c>
      <c r="G689" s="4" t="s">
        <v>9</v>
      </c>
      <c r="H689" s="4" t="s">
        <v>9</v>
      </c>
      <c r="I689" s="4" t="s">
        <v>10</v>
      </c>
      <c r="J689" s="4" t="s">
        <v>10</v>
      </c>
      <c r="K689" s="4" t="s">
        <v>9</v>
      </c>
      <c r="L689" s="4" t="s">
        <v>9</v>
      </c>
      <c r="M689" s="4" t="s">
        <v>9</v>
      </c>
      <c r="N689" s="4" t="s">
        <v>9</v>
      </c>
      <c r="O689" s="4" t="s">
        <v>6</v>
      </c>
    </row>
    <row r="690" spans="1:5">
      <c r="A690" t="n">
        <v>7450</v>
      </c>
      <c r="B690" s="11" t="n">
        <v>50</v>
      </c>
      <c r="C690" s="7" t="n">
        <v>0</v>
      </c>
      <c r="D690" s="7" t="n">
        <v>12105</v>
      </c>
      <c r="E690" s="7" t="n">
        <v>1</v>
      </c>
      <c r="F690" s="7" t="n">
        <v>0</v>
      </c>
      <c r="G690" s="7" t="n">
        <v>0</v>
      </c>
      <c r="H690" s="7" t="n">
        <v>0</v>
      </c>
      <c r="I690" s="7" t="n">
        <v>0</v>
      </c>
      <c r="J690" s="7" t="n">
        <v>65533</v>
      </c>
      <c r="K690" s="7" t="n">
        <v>0</v>
      </c>
      <c r="L690" s="7" t="n">
        <v>0</v>
      </c>
      <c r="M690" s="7" t="n">
        <v>0</v>
      </c>
      <c r="N690" s="7" t="n">
        <v>0</v>
      </c>
      <c r="O690" s="7" t="s">
        <v>19</v>
      </c>
    </row>
    <row r="691" spans="1:5">
      <c r="A691" t="s">
        <v>4</v>
      </c>
      <c r="B691" s="4" t="s">
        <v>5</v>
      </c>
      <c r="C691" s="4" t="s">
        <v>12</v>
      </c>
      <c r="D691" s="4" t="s">
        <v>10</v>
      </c>
      <c r="E691" s="4" t="s">
        <v>10</v>
      </c>
      <c r="F691" s="4" t="s">
        <v>10</v>
      </c>
      <c r="G691" s="4" t="s">
        <v>10</v>
      </c>
      <c r="H691" s="4" t="s">
        <v>12</v>
      </c>
    </row>
    <row r="692" spans="1:5">
      <c r="A692" t="n">
        <v>7489</v>
      </c>
      <c r="B692" s="28" t="n">
        <v>25</v>
      </c>
      <c r="C692" s="7" t="n">
        <v>5</v>
      </c>
      <c r="D692" s="7" t="n">
        <v>65535</v>
      </c>
      <c r="E692" s="7" t="n">
        <v>65535</v>
      </c>
      <c r="F692" s="7" t="n">
        <v>65535</v>
      </c>
      <c r="G692" s="7" t="n">
        <v>65535</v>
      </c>
      <c r="H692" s="7" t="n">
        <v>0</v>
      </c>
    </row>
    <row r="693" spans="1:5">
      <c r="A693" t="s">
        <v>4</v>
      </c>
      <c r="B693" s="4" t="s">
        <v>5</v>
      </c>
      <c r="C693" s="4" t="s">
        <v>10</v>
      </c>
      <c r="D693" s="4" t="s">
        <v>12</v>
      </c>
      <c r="E693" s="4" t="s">
        <v>84</v>
      </c>
      <c r="F693" s="4" t="s">
        <v>12</v>
      </c>
      <c r="G693" s="4" t="s">
        <v>12</v>
      </c>
    </row>
    <row r="694" spans="1:5">
      <c r="A694" t="n">
        <v>7500</v>
      </c>
      <c r="B694" s="29" t="n">
        <v>24</v>
      </c>
      <c r="C694" s="7" t="n">
        <v>65533</v>
      </c>
      <c r="D694" s="7" t="n">
        <v>11</v>
      </c>
      <c r="E694" s="7" t="s">
        <v>98</v>
      </c>
      <c r="F694" s="7" t="n">
        <v>2</v>
      </c>
      <c r="G694" s="7" t="n">
        <v>0</v>
      </c>
    </row>
    <row r="695" spans="1:5">
      <c r="A695" t="s">
        <v>4</v>
      </c>
      <c r="B695" s="4" t="s">
        <v>5</v>
      </c>
    </row>
    <row r="696" spans="1:5">
      <c r="A696" t="n">
        <v>7525</v>
      </c>
      <c r="B696" s="30" t="n">
        <v>28</v>
      </c>
    </row>
    <row r="697" spans="1:5">
      <c r="A697" t="s">
        <v>4</v>
      </c>
      <c r="B697" s="4" t="s">
        <v>5</v>
      </c>
      <c r="C697" s="4" t="s">
        <v>12</v>
      </c>
    </row>
    <row r="698" spans="1:5">
      <c r="A698" t="n">
        <v>7526</v>
      </c>
      <c r="B698" s="33" t="n">
        <v>27</v>
      </c>
      <c r="C698" s="7" t="n">
        <v>0</v>
      </c>
    </row>
    <row r="699" spans="1:5">
      <c r="A699" t="s">
        <v>4</v>
      </c>
      <c r="B699" s="4" t="s">
        <v>5</v>
      </c>
      <c r="C699" s="4" t="s">
        <v>12</v>
      </c>
    </row>
    <row r="700" spans="1:5">
      <c r="A700" t="n">
        <v>7528</v>
      </c>
      <c r="B700" s="33" t="n">
        <v>27</v>
      </c>
      <c r="C700" s="7" t="n">
        <v>1</v>
      </c>
    </row>
    <row r="701" spans="1:5">
      <c r="A701" t="s">
        <v>4</v>
      </c>
      <c r="B701" s="4" t="s">
        <v>5</v>
      </c>
      <c r="C701" s="4" t="s">
        <v>10</v>
      </c>
    </row>
    <row r="702" spans="1:5">
      <c r="A702" t="n">
        <v>7530</v>
      </c>
      <c r="B702" s="38" t="n">
        <v>16</v>
      </c>
      <c r="C702" s="7" t="n">
        <v>300</v>
      </c>
    </row>
    <row r="703" spans="1:5">
      <c r="A703" t="s">
        <v>4</v>
      </c>
      <c r="B703" s="4" t="s">
        <v>5</v>
      </c>
      <c r="C703" s="4" t="s">
        <v>12</v>
      </c>
      <c r="D703" s="31" t="s">
        <v>86</v>
      </c>
      <c r="E703" s="4" t="s">
        <v>5</v>
      </c>
      <c r="F703" s="4" t="s">
        <v>12</v>
      </c>
      <c r="G703" s="4" t="s">
        <v>10</v>
      </c>
      <c r="H703" s="4" t="s">
        <v>10</v>
      </c>
      <c r="I703" s="31" t="s">
        <v>87</v>
      </c>
      <c r="J703" s="4" t="s">
        <v>12</v>
      </c>
      <c r="K703" s="4" t="s">
        <v>9</v>
      </c>
      <c r="L703" s="4" t="s">
        <v>12</v>
      </c>
      <c r="M703" s="4" t="s">
        <v>12</v>
      </c>
      <c r="N703" s="31" t="s">
        <v>86</v>
      </c>
      <c r="O703" s="4" t="s">
        <v>5</v>
      </c>
      <c r="P703" s="4" t="s">
        <v>12</v>
      </c>
      <c r="Q703" s="4" t="s">
        <v>10</v>
      </c>
      <c r="R703" s="4" t="s">
        <v>10</v>
      </c>
      <c r="S703" s="31" t="s">
        <v>87</v>
      </c>
      <c r="T703" s="4" t="s">
        <v>12</v>
      </c>
      <c r="U703" s="4" t="s">
        <v>12</v>
      </c>
      <c r="V703" s="4" t="s">
        <v>12</v>
      </c>
      <c r="W703" s="4" t="s">
        <v>74</v>
      </c>
    </row>
    <row r="704" spans="1:5">
      <c r="A704" t="n">
        <v>7533</v>
      </c>
      <c r="B704" s="16" t="n">
        <v>5</v>
      </c>
      <c r="C704" s="7" t="n">
        <v>28</v>
      </c>
      <c r="D704" s="31" t="s">
        <v>3</v>
      </c>
      <c r="E704" s="40" t="n">
        <v>95</v>
      </c>
      <c r="F704" s="7" t="n">
        <v>12</v>
      </c>
      <c r="G704" s="7" t="n">
        <v>1</v>
      </c>
      <c r="H704" s="7" t="n">
        <v>7</v>
      </c>
      <c r="I704" s="31" t="s">
        <v>3</v>
      </c>
      <c r="J704" s="7" t="n">
        <v>0</v>
      </c>
      <c r="K704" s="7" t="n">
        <v>7</v>
      </c>
      <c r="L704" s="7" t="n">
        <v>4</v>
      </c>
      <c r="M704" s="7" t="n">
        <v>28</v>
      </c>
      <c r="N704" s="31" t="s">
        <v>3</v>
      </c>
      <c r="O704" s="40" t="n">
        <v>95</v>
      </c>
      <c r="P704" s="7" t="n">
        <v>15</v>
      </c>
      <c r="Q704" s="7" t="n">
        <v>1</v>
      </c>
      <c r="R704" s="7" t="n">
        <v>7</v>
      </c>
      <c r="S704" s="31" t="s">
        <v>3</v>
      </c>
      <c r="T704" s="7" t="n">
        <v>8</v>
      </c>
      <c r="U704" s="7" t="n">
        <v>9</v>
      </c>
      <c r="V704" s="7" t="n">
        <v>1</v>
      </c>
      <c r="W704" s="17" t="n">
        <f t="normal" ca="1">A722</f>
        <v>0</v>
      </c>
    </row>
    <row r="705" spans="1:23">
      <c r="A705" t="s">
        <v>4</v>
      </c>
      <c r="B705" s="4" t="s">
        <v>5</v>
      </c>
      <c r="C705" s="4" t="s">
        <v>12</v>
      </c>
      <c r="D705" s="4" t="s">
        <v>10</v>
      </c>
      <c r="E705" s="4" t="s">
        <v>10</v>
      </c>
      <c r="F705" s="4" t="s">
        <v>9</v>
      </c>
    </row>
    <row r="706" spans="1:23">
      <c r="A706" t="n">
        <v>7561</v>
      </c>
      <c r="B706" s="40" t="n">
        <v>95</v>
      </c>
      <c r="C706" s="7" t="n">
        <v>14</v>
      </c>
      <c r="D706" s="7" t="n">
        <v>1</v>
      </c>
      <c r="E706" s="7" t="n">
        <v>7</v>
      </c>
      <c r="F706" s="7" t="n">
        <v>1</v>
      </c>
    </row>
    <row r="707" spans="1:23">
      <c r="A707" t="s">
        <v>4</v>
      </c>
      <c r="B707" s="4" t="s">
        <v>5</v>
      </c>
      <c r="C707" s="4" t="s">
        <v>12</v>
      </c>
      <c r="D707" s="4" t="s">
        <v>10</v>
      </c>
      <c r="E707" s="4" t="s">
        <v>28</v>
      </c>
      <c r="F707" s="4" t="s">
        <v>10</v>
      </c>
      <c r="G707" s="4" t="s">
        <v>9</v>
      </c>
      <c r="H707" s="4" t="s">
        <v>9</v>
      </c>
      <c r="I707" s="4" t="s">
        <v>10</v>
      </c>
      <c r="J707" s="4" t="s">
        <v>10</v>
      </c>
      <c r="K707" s="4" t="s">
        <v>9</v>
      </c>
      <c r="L707" s="4" t="s">
        <v>9</v>
      </c>
      <c r="M707" s="4" t="s">
        <v>9</v>
      </c>
      <c r="N707" s="4" t="s">
        <v>9</v>
      </c>
      <c r="O707" s="4" t="s">
        <v>6</v>
      </c>
    </row>
    <row r="708" spans="1:23">
      <c r="A708" t="n">
        <v>7571</v>
      </c>
      <c r="B708" s="11" t="n">
        <v>50</v>
      </c>
      <c r="C708" s="7" t="n">
        <v>0</v>
      </c>
      <c r="D708" s="7" t="n">
        <v>12105</v>
      </c>
      <c r="E708" s="7" t="n">
        <v>1</v>
      </c>
      <c r="F708" s="7" t="n">
        <v>0</v>
      </c>
      <c r="G708" s="7" t="n">
        <v>0</v>
      </c>
      <c r="H708" s="7" t="n">
        <v>0</v>
      </c>
      <c r="I708" s="7" t="n">
        <v>0</v>
      </c>
      <c r="J708" s="7" t="n">
        <v>65533</v>
      </c>
      <c r="K708" s="7" t="n">
        <v>0</v>
      </c>
      <c r="L708" s="7" t="n">
        <v>0</v>
      </c>
      <c r="M708" s="7" t="n">
        <v>0</v>
      </c>
      <c r="N708" s="7" t="n">
        <v>0</v>
      </c>
      <c r="O708" s="7" t="s">
        <v>19</v>
      </c>
    </row>
    <row r="709" spans="1:23">
      <c r="A709" t="s">
        <v>4</v>
      </c>
      <c r="B709" s="4" t="s">
        <v>5</v>
      </c>
      <c r="C709" s="4" t="s">
        <v>10</v>
      </c>
      <c r="D709" s="4" t="s">
        <v>12</v>
      </c>
      <c r="E709" s="4" t="s">
        <v>84</v>
      </c>
      <c r="F709" s="4" t="s">
        <v>12</v>
      </c>
      <c r="G709" s="4" t="s">
        <v>12</v>
      </c>
    </row>
    <row r="710" spans="1:23">
      <c r="A710" t="n">
        <v>7610</v>
      </c>
      <c r="B710" s="29" t="n">
        <v>24</v>
      </c>
      <c r="C710" s="7" t="n">
        <v>65533</v>
      </c>
      <c r="D710" s="7" t="n">
        <v>11</v>
      </c>
      <c r="E710" s="7" t="s">
        <v>107</v>
      </c>
      <c r="F710" s="7" t="n">
        <v>2</v>
      </c>
      <c r="G710" s="7" t="n">
        <v>0</v>
      </c>
    </row>
    <row r="711" spans="1:23">
      <c r="A711" t="s">
        <v>4</v>
      </c>
      <c r="B711" s="4" t="s">
        <v>5</v>
      </c>
    </row>
    <row r="712" spans="1:23">
      <c r="A712" t="n">
        <v>7682</v>
      </c>
      <c r="B712" s="30" t="n">
        <v>28</v>
      </c>
    </row>
    <row r="713" spans="1:23">
      <c r="A713" t="s">
        <v>4</v>
      </c>
      <c r="B713" s="4" t="s">
        <v>5</v>
      </c>
      <c r="C713" s="4" t="s">
        <v>12</v>
      </c>
    </row>
    <row r="714" spans="1:23">
      <c r="A714" t="n">
        <v>7683</v>
      </c>
      <c r="B714" s="33" t="n">
        <v>27</v>
      </c>
      <c r="C714" s="7" t="n">
        <v>0</v>
      </c>
    </row>
    <row r="715" spans="1:23">
      <c r="A715" t="s">
        <v>4</v>
      </c>
      <c r="B715" s="4" t="s">
        <v>5</v>
      </c>
      <c r="C715" s="4" t="s">
        <v>12</v>
      </c>
    </row>
    <row r="716" spans="1:23">
      <c r="A716" t="n">
        <v>7685</v>
      </c>
      <c r="B716" s="33" t="n">
        <v>27</v>
      </c>
      <c r="C716" s="7" t="n">
        <v>1</v>
      </c>
    </row>
    <row r="717" spans="1:23">
      <c r="A717" t="s">
        <v>4</v>
      </c>
      <c r="B717" s="4" t="s">
        <v>5</v>
      </c>
      <c r="C717" s="4" t="s">
        <v>10</v>
      </c>
    </row>
    <row r="718" spans="1:23">
      <c r="A718" t="n">
        <v>7687</v>
      </c>
      <c r="B718" s="38" t="n">
        <v>16</v>
      </c>
      <c r="C718" s="7" t="n">
        <v>300</v>
      </c>
    </row>
    <row r="719" spans="1:23">
      <c r="A719" t="s">
        <v>4</v>
      </c>
      <c r="B719" s="4" t="s">
        <v>5</v>
      </c>
      <c r="C719" s="4" t="s">
        <v>74</v>
      </c>
    </row>
    <row r="720" spans="1:23">
      <c r="A720" t="n">
        <v>7690</v>
      </c>
      <c r="B720" s="18" t="n">
        <v>3</v>
      </c>
      <c r="C720" s="17" t="n">
        <f t="normal" ca="1">A746</f>
        <v>0</v>
      </c>
    </row>
    <row r="721" spans="1:15">
      <c r="A721" t="s">
        <v>4</v>
      </c>
      <c r="B721" s="4" t="s">
        <v>5</v>
      </c>
      <c r="C721" s="4" t="s">
        <v>12</v>
      </c>
      <c r="D721" s="31" t="s">
        <v>86</v>
      </c>
      <c r="E721" s="4" t="s">
        <v>5</v>
      </c>
      <c r="F721" s="4" t="s">
        <v>12</v>
      </c>
      <c r="G721" s="4" t="s">
        <v>10</v>
      </c>
      <c r="H721" s="4" t="s">
        <v>10</v>
      </c>
      <c r="I721" s="31" t="s">
        <v>87</v>
      </c>
      <c r="J721" s="4" t="s">
        <v>12</v>
      </c>
      <c r="K721" s="4" t="s">
        <v>9</v>
      </c>
      <c r="L721" s="4" t="s">
        <v>12</v>
      </c>
      <c r="M721" s="4" t="s">
        <v>12</v>
      </c>
      <c r="N721" s="31" t="s">
        <v>86</v>
      </c>
      <c r="O721" s="4" t="s">
        <v>5</v>
      </c>
      <c r="P721" s="4" t="s">
        <v>12</v>
      </c>
      <c r="Q721" s="4" t="s">
        <v>10</v>
      </c>
      <c r="R721" s="4" t="s">
        <v>10</v>
      </c>
      <c r="S721" s="31" t="s">
        <v>87</v>
      </c>
      <c r="T721" s="4" t="s">
        <v>12</v>
      </c>
      <c r="U721" s="4" t="s">
        <v>12</v>
      </c>
      <c r="V721" s="4" t="s">
        <v>12</v>
      </c>
      <c r="W721" s="4" t="s">
        <v>74</v>
      </c>
    </row>
    <row r="722" spans="1:15">
      <c r="A722" t="n">
        <v>7695</v>
      </c>
      <c r="B722" s="16" t="n">
        <v>5</v>
      </c>
      <c r="C722" s="7" t="n">
        <v>28</v>
      </c>
      <c r="D722" s="31" t="s">
        <v>3</v>
      </c>
      <c r="E722" s="40" t="n">
        <v>95</v>
      </c>
      <c r="F722" s="7" t="n">
        <v>12</v>
      </c>
      <c r="G722" s="7" t="n">
        <v>1</v>
      </c>
      <c r="H722" s="7" t="n">
        <v>7</v>
      </c>
      <c r="I722" s="31" t="s">
        <v>3</v>
      </c>
      <c r="J722" s="7" t="n">
        <v>0</v>
      </c>
      <c r="K722" s="7" t="n">
        <v>7</v>
      </c>
      <c r="L722" s="7" t="n">
        <v>2</v>
      </c>
      <c r="M722" s="7" t="n">
        <v>28</v>
      </c>
      <c r="N722" s="31" t="s">
        <v>3</v>
      </c>
      <c r="O722" s="40" t="n">
        <v>95</v>
      </c>
      <c r="P722" s="7" t="n">
        <v>15</v>
      </c>
      <c r="Q722" s="7" t="n">
        <v>1</v>
      </c>
      <c r="R722" s="7" t="n">
        <v>7</v>
      </c>
      <c r="S722" s="31" t="s">
        <v>3</v>
      </c>
      <c r="T722" s="7" t="n">
        <v>8</v>
      </c>
      <c r="U722" s="7" t="n">
        <v>9</v>
      </c>
      <c r="V722" s="7" t="n">
        <v>1</v>
      </c>
      <c r="W722" s="17" t="n">
        <f t="normal" ca="1">A740</f>
        <v>0</v>
      </c>
    </row>
    <row r="723" spans="1:15">
      <c r="A723" t="s">
        <v>4</v>
      </c>
      <c r="B723" s="4" t="s">
        <v>5</v>
      </c>
      <c r="C723" s="4" t="s">
        <v>12</v>
      </c>
      <c r="D723" s="4" t="s">
        <v>10</v>
      </c>
      <c r="E723" s="4" t="s">
        <v>10</v>
      </c>
      <c r="F723" s="4" t="s">
        <v>9</v>
      </c>
    </row>
    <row r="724" spans="1:15">
      <c r="A724" t="n">
        <v>7723</v>
      </c>
      <c r="B724" s="40" t="n">
        <v>95</v>
      </c>
      <c r="C724" s="7" t="n">
        <v>14</v>
      </c>
      <c r="D724" s="7" t="n">
        <v>1</v>
      </c>
      <c r="E724" s="7" t="n">
        <v>7</v>
      </c>
      <c r="F724" s="7" t="n">
        <v>1</v>
      </c>
    </row>
    <row r="725" spans="1:15">
      <c r="A725" t="s">
        <v>4</v>
      </c>
      <c r="B725" s="4" t="s">
        <v>5</v>
      </c>
      <c r="C725" s="4" t="s">
        <v>12</v>
      </c>
      <c r="D725" s="4" t="s">
        <v>10</v>
      </c>
      <c r="E725" s="4" t="s">
        <v>28</v>
      </c>
      <c r="F725" s="4" t="s">
        <v>10</v>
      </c>
      <c r="G725" s="4" t="s">
        <v>9</v>
      </c>
      <c r="H725" s="4" t="s">
        <v>9</v>
      </c>
      <c r="I725" s="4" t="s">
        <v>10</v>
      </c>
      <c r="J725" s="4" t="s">
        <v>10</v>
      </c>
      <c r="K725" s="4" t="s">
        <v>9</v>
      </c>
      <c r="L725" s="4" t="s">
        <v>9</v>
      </c>
      <c r="M725" s="4" t="s">
        <v>9</v>
      </c>
      <c r="N725" s="4" t="s">
        <v>9</v>
      </c>
      <c r="O725" s="4" t="s">
        <v>6</v>
      </c>
    </row>
    <row r="726" spans="1:15">
      <c r="A726" t="n">
        <v>7733</v>
      </c>
      <c r="B726" s="11" t="n">
        <v>50</v>
      </c>
      <c r="C726" s="7" t="n">
        <v>0</v>
      </c>
      <c r="D726" s="7" t="n">
        <v>12105</v>
      </c>
      <c r="E726" s="7" t="n">
        <v>1</v>
      </c>
      <c r="F726" s="7" t="n">
        <v>0</v>
      </c>
      <c r="G726" s="7" t="n">
        <v>0</v>
      </c>
      <c r="H726" s="7" t="n">
        <v>0</v>
      </c>
      <c r="I726" s="7" t="n">
        <v>0</v>
      </c>
      <c r="J726" s="7" t="n">
        <v>65533</v>
      </c>
      <c r="K726" s="7" t="n">
        <v>0</v>
      </c>
      <c r="L726" s="7" t="n">
        <v>0</v>
      </c>
      <c r="M726" s="7" t="n">
        <v>0</v>
      </c>
      <c r="N726" s="7" t="n">
        <v>0</v>
      </c>
      <c r="O726" s="7" t="s">
        <v>19</v>
      </c>
    </row>
    <row r="727" spans="1:15">
      <c r="A727" t="s">
        <v>4</v>
      </c>
      <c r="B727" s="4" t="s">
        <v>5</v>
      </c>
      <c r="C727" s="4" t="s">
        <v>10</v>
      </c>
      <c r="D727" s="4" t="s">
        <v>12</v>
      </c>
      <c r="E727" s="4" t="s">
        <v>84</v>
      </c>
      <c r="F727" s="4" t="s">
        <v>12</v>
      </c>
      <c r="G727" s="4" t="s">
        <v>12</v>
      </c>
    </row>
    <row r="728" spans="1:15">
      <c r="A728" t="n">
        <v>7772</v>
      </c>
      <c r="B728" s="29" t="n">
        <v>24</v>
      </c>
      <c r="C728" s="7" t="n">
        <v>65533</v>
      </c>
      <c r="D728" s="7" t="n">
        <v>11</v>
      </c>
      <c r="E728" s="7" t="s">
        <v>108</v>
      </c>
      <c r="F728" s="7" t="n">
        <v>2</v>
      </c>
      <c r="G728" s="7" t="n">
        <v>0</v>
      </c>
    </row>
    <row r="729" spans="1:15">
      <c r="A729" t="s">
        <v>4</v>
      </c>
      <c r="B729" s="4" t="s">
        <v>5</v>
      </c>
    </row>
    <row r="730" spans="1:15">
      <c r="A730" t="n">
        <v>7846</v>
      </c>
      <c r="B730" s="30" t="n">
        <v>28</v>
      </c>
    </row>
    <row r="731" spans="1:15">
      <c r="A731" t="s">
        <v>4</v>
      </c>
      <c r="B731" s="4" t="s">
        <v>5</v>
      </c>
      <c r="C731" s="4" t="s">
        <v>12</v>
      </c>
    </row>
    <row r="732" spans="1:15">
      <c r="A732" t="n">
        <v>7847</v>
      </c>
      <c r="B732" s="33" t="n">
        <v>27</v>
      </c>
      <c r="C732" s="7" t="n">
        <v>0</v>
      </c>
    </row>
    <row r="733" spans="1:15">
      <c r="A733" t="s">
        <v>4</v>
      </c>
      <c r="B733" s="4" t="s">
        <v>5</v>
      </c>
      <c r="C733" s="4" t="s">
        <v>12</v>
      </c>
    </row>
    <row r="734" spans="1:15">
      <c r="A734" t="n">
        <v>7849</v>
      </c>
      <c r="B734" s="33" t="n">
        <v>27</v>
      </c>
      <c r="C734" s="7" t="n">
        <v>1</v>
      </c>
    </row>
    <row r="735" spans="1:15">
      <c r="A735" t="s">
        <v>4</v>
      </c>
      <c r="B735" s="4" t="s">
        <v>5</v>
      </c>
      <c r="C735" s="4" t="s">
        <v>10</v>
      </c>
    </row>
    <row r="736" spans="1:15">
      <c r="A736" t="n">
        <v>7851</v>
      </c>
      <c r="B736" s="38" t="n">
        <v>16</v>
      </c>
      <c r="C736" s="7" t="n">
        <v>300</v>
      </c>
    </row>
    <row r="737" spans="1:23">
      <c r="A737" t="s">
        <v>4</v>
      </c>
      <c r="B737" s="4" t="s">
        <v>5</v>
      </c>
      <c r="C737" s="4" t="s">
        <v>74</v>
      </c>
    </row>
    <row r="738" spans="1:23">
      <c r="A738" t="n">
        <v>7854</v>
      </c>
      <c r="B738" s="18" t="n">
        <v>3</v>
      </c>
      <c r="C738" s="17" t="n">
        <f t="normal" ca="1">A746</f>
        <v>0</v>
      </c>
    </row>
    <row r="739" spans="1:23">
      <c r="A739" t="s">
        <v>4</v>
      </c>
      <c r="B739" s="4" t="s">
        <v>5</v>
      </c>
      <c r="C739" s="4" t="s">
        <v>12</v>
      </c>
      <c r="D739" s="31" t="s">
        <v>86</v>
      </c>
      <c r="E739" s="4" t="s">
        <v>5</v>
      </c>
      <c r="F739" s="4" t="s">
        <v>12</v>
      </c>
      <c r="G739" s="4" t="s">
        <v>10</v>
      </c>
      <c r="H739" s="4" t="s">
        <v>10</v>
      </c>
      <c r="I739" s="31" t="s">
        <v>87</v>
      </c>
      <c r="J739" s="4" t="s">
        <v>12</v>
      </c>
      <c r="K739" s="4" t="s">
        <v>9</v>
      </c>
      <c r="L739" s="4" t="s">
        <v>12</v>
      </c>
      <c r="M739" s="4" t="s">
        <v>12</v>
      </c>
      <c r="N739" s="31" t="s">
        <v>86</v>
      </c>
      <c r="O739" s="4" t="s">
        <v>5</v>
      </c>
      <c r="P739" s="4" t="s">
        <v>12</v>
      </c>
      <c r="Q739" s="4" t="s">
        <v>10</v>
      </c>
      <c r="R739" s="4" t="s">
        <v>10</v>
      </c>
      <c r="S739" s="31" t="s">
        <v>87</v>
      </c>
      <c r="T739" s="4" t="s">
        <v>12</v>
      </c>
      <c r="U739" s="4" t="s">
        <v>12</v>
      </c>
      <c r="V739" s="4" t="s">
        <v>74</v>
      </c>
    </row>
    <row r="740" spans="1:23">
      <c r="A740" t="n">
        <v>7859</v>
      </c>
      <c r="B740" s="16" t="n">
        <v>5</v>
      </c>
      <c r="C740" s="7" t="n">
        <v>28</v>
      </c>
      <c r="D740" s="31" t="s">
        <v>3</v>
      </c>
      <c r="E740" s="40" t="n">
        <v>95</v>
      </c>
      <c r="F740" s="7" t="n">
        <v>12</v>
      </c>
      <c r="G740" s="7" t="n">
        <v>1</v>
      </c>
      <c r="H740" s="7" t="n">
        <v>7</v>
      </c>
      <c r="I740" s="31" t="s">
        <v>3</v>
      </c>
      <c r="J740" s="7" t="n">
        <v>0</v>
      </c>
      <c r="K740" s="7" t="n">
        <v>7</v>
      </c>
      <c r="L740" s="7" t="n">
        <v>4</v>
      </c>
      <c r="M740" s="7" t="n">
        <v>28</v>
      </c>
      <c r="N740" s="31" t="s">
        <v>3</v>
      </c>
      <c r="O740" s="40" t="n">
        <v>95</v>
      </c>
      <c r="P740" s="7" t="n">
        <v>15</v>
      </c>
      <c r="Q740" s="7" t="n">
        <v>1</v>
      </c>
      <c r="R740" s="7" t="n">
        <v>7</v>
      </c>
      <c r="S740" s="31" t="s">
        <v>3</v>
      </c>
      <c r="T740" s="7" t="n">
        <v>9</v>
      </c>
      <c r="U740" s="7" t="n">
        <v>1</v>
      </c>
      <c r="V740" s="17" t="n">
        <f t="normal" ca="1">A744</f>
        <v>0</v>
      </c>
    </row>
    <row r="741" spans="1:23">
      <c r="A741" t="s">
        <v>4</v>
      </c>
      <c r="B741" s="4" t="s">
        <v>5</v>
      </c>
      <c r="C741" s="4" t="s">
        <v>74</v>
      </c>
    </row>
    <row r="742" spans="1:23">
      <c r="A742" t="n">
        <v>7886</v>
      </c>
      <c r="B742" s="18" t="n">
        <v>3</v>
      </c>
      <c r="C742" s="17" t="n">
        <f t="normal" ca="1">A746</f>
        <v>0</v>
      </c>
    </row>
    <row r="743" spans="1:23">
      <c r="A743" t="s">
        <v>4</v>
      </c>
      <c r="B743" s="4" t="s">
        <v>5</v>
      </c>
      <c r="C743" s="4" t="s">
        <v>12</v>
      </c>
      <c r="D743" s="31" t="s">
        <v>86</v>
      </c>
      <c r="E743" s="4" t="s">
        <v>5</v>
      </c>
      <c r="F743" s="4" t="s">
        <v>12</v>
      </c>
      <c r="G743" s="4" t="s">
        <v>10</v>
      </c>
      <c r="H743" s="4" t="s">
        <v>10</v>
      </c>
      <c r="I743" s="31" t="s">
        <v>87</v>
      </c>
      <c r="J743" s="4" t="s">
        <v>12</v>
      </c>
      <c r="K743" s="4" t="s">
        <v>9</v>
      </c>
      <c r="L743" s="4" t="s">
        <v>12</v>
      </c>
      <c r="M743" s="4" t="s">
        <v>12</v>
      </c>
      <c r="N743" s="31" t="s">
        <v>86</v>
      </c>
      <c r="O743" s="4" t="s">
        <v>5</v>
      </c>
      <c r="P743" s="4" t="s">
        <v>12</v>
      </c>
      <c r="Q743" s="4" t="s">
        <v>10</v>
      </c>
      <c r="R743" s="4" t="s">
        <v>10</v>
      </c>
      <c r="S743" s="31" t="s">
        <v>87</v>
      </c>
      <c r="T743" s="4" t="s">
        <v>12</v>
      </c>
      <c r="U743" s="4" t="s">
        <v>12</v>
      </c>
      <c r="V743" s="4" t="s">
        <v>74</v>
      </c>
    </row>
    <row r="744" spans="1:23">
      <c r="A744" t="n">
        <v>7891</v>
      </c>
      <c r="B744" s="16" t="n">
        <v>5</v>
      </c>
      <c r="C744" s="7" t="n">
        <v>28</v>
      </c>
      <c r="D744" s="31" t="s">
        <v>3</v>
      </c>
      <c r="E744" s="40" t="n">
        <v>95</v>
      </c>
      <c r="F744" s="7" t="n">
        <v>12</v>
      </c>
      <c r="G744" s="7" t="n">
        <v>1</v>
      </c>
      <c r="H744" s="7" t="n">
        <v>7</v>
      </c>
      <c r="I744" s="31" t="s">
        <v>3</v>
      </c>
      <c r="J744" s="7" t="n">
        <v>0</v>
      </c>
      <c r="K744" s="7" t="n">
        <v>7</v>
      </c>
      <c r="L744" s="7" t="n">
        <v>2</v>
      </c>
      <c r="M744" s="7" t="n">
        <v>28</v>
      </c>
      <c r="N744" s="31" t="s">
        <v>3</v>
      </c>
      <c r="O744" s="40" t="n">
        <v>95</v>
      </c>
      <c r="P744" s="7" t="n">
        <v>15</v>
      </c>
      <c r="Q744" s="7" t="n">
        <v>1</v>
      </c>
      <c r="R744" s="7" t="n">
        <v>7</v>
      </c>
      <c r="S744" s="31" t="s">
        <v>3</v>
      </c>
      <c r="T744" s="7" t="n">
        <v>9</v>
      </c>
      <c r="U744" s="7" t="n">
        <v>1</v>
      </c>
      <c r="V744" s="17" t="n">
        <f t="normal" ca="1">A746</f>
        <v>0</v>
      </c>
    </row>
    <row r="745" spans="1:23">
      <c r="A745" t="s">
        <v>4</v>
      </c>
      <c r="B745" s="4" t="s">
        <v>5</v>
      </c>
      <c r="C745" s="4" t="s">
        <v>10</v>
      </c>
      <c r="D745" s="4" t="s">
        <v>12</v>
      </c>
      <c r="E745" s="4" t="s">
        <v>84</v>
      </c>
      <c r="F745" s="4" t="s">
        <v>12</v>
      </c>
      <c r="G745" s="4" t="s">
        <v>12</v>
      </c>
    </row>
    <row r="746" spans="1:23">
      <c r="A746" t="n">
        <v>7918</v>
      </c>
      <c r="B746" s="29" t="n">
        <v>24</v>
      </c>
      <c r="C746" s="7" t="n">
        <v>65533</v>
      </c>
      <c r="D746" s="7" t="n">
        <v>11</v>
      </c>
      <c r="E746" s="7" t="s">
        <v>109</v>
      </c>
      <c r="F746" s="7" t="n">
        <v>2</v>
      </c>
      <c r="G746" s="7" t="n">
        <v>0</v>
      </c>
    </row>
    <row r="747" spans="1:23">
      <c r="A747" t="s">
        <v>4</v>
      </c>
      <c r="B747" s="4" t="s">
        <v>5</v>
      </c>
      <c r="C747" s="4" t="s">
        <v>12</v>
      </c>
      <c r="D747" s="4" t="s">
        <v>10</v>
      </c>
      <c r="E747" s="4" t="s">
        <v>28</v>
      </c>
      <c r="F747" s="4" t="s">
        <v>10</v>
      </c>
      <c r="G747" s="4" t="s">
        <v>9</v>
      </c>
      <c r="H747" s="4" t="s">
        <v>9</v>
      </c>
      <c r="I747" s="4" t="s">
        <v>10</v>
      </c>
      <c r="J747" s="4" t="s">
        <v>10</v>
      </c>
      <c r="K747" s="4" t="s">
        <v>9</v>
      </c>
      <c r="L747" s="4" t="s">
        <v>9</v>
      </c>
      <c r="M747" s="4" t="s">
        <v>9</v>
      </c>
      <c r="N747" s="4" t="s">
        <v>9</v>
      </c>
      <c r="O747" s="4" t="s">
        <v>6</v>
      </c>
    </row>
    <row r="748" spans="1:23">
      <c r="A748" t="n">
        <v>7958</v>
      </c>
      <c r="B748" s="11" t="n">
        <v>50</v>
      </c>
      <c r="C748" s="7" t="n">
        <v>0</v>
      </c>
      <c r="D748" s="7" t="n">
        <v>12101</v>
      </c>
      <c r="E748" s="7" t="n">
        <v>1</v>
      </c>
      <c r="F748" s="7" t="n">
        <v>0</v>
      </c>
      <c r="G748" s="7" t="n">
        <v>0</v>
      </c>
      <c r="H748" s="7" t="n">
        <v>0</v>
      </c>
      <c r="I748" s="7" t="n">
        <v>0</v>
      </c>
      <c r="J748" s="7" t="n">
        <v>65533</v>
      </c>
      <c r="K748" s="7" t="n">
        <v>0</v>
      </c>
      <c r="L748" s="7" t="n">
        <v>0</v>
      </c>
      <c r="M748" s="7" t="n">
        <v>0</v>
      </c>
      <c r="N748" s="7" t="n">
        <v>0</v>
      </c>
      <c r="O748" s="7" t="s">
        <v>19</v>
      </c>
    </row>
    <row r="749" spans="1:23">
      <c r="A749" t="s">
        <v>4</v>
      </c>
      <c r="B749" s="4" t="s">
        <v>5</v>
      </c>
    </row>
    <row r="750" spans="1:23">
      <c r="A750" t="n">
        <v>7997</v>
      </c>
      <c r="B750" s="30" t="n">
        <v>28</v>
      </c>
    </row>
    <row r="751" spans="1:23">
      <c r="A751" t="s">
        <v>4</v>
      </c>
      <c r="B751" s="4" t="s">
        <v>5</v>
      </c>
      <c r="C751" s="4" t="s">
        <v>12</v>
      </c>
    </row>
    <row r="752" spans="1:23">
      <c r="A752" t="n">
        <v>7998</v>
      </c>
      <c r="B752" s="33" t="n">
        <v>27</v>
      </c>
      <c r="C752" s="7" t="n">
        <v>0</v>
      </c>
    </row>
    <row r="753" spans="1:22">
      <c r="A753" t="s">
        <v>4</v>
      </c>
      <c r="B753" s="4" t="s">
        <v>5</v>
      </c>
      <c r="C753" s="4" t="s">
        <v>10</v>
      </c>
    </row>
    <row r="754" spans="1:22">
      <c r="A754" t="n">
        <v>8000</v>
      </c>
      <c r="B754" s="38" t="n">
        <v>16</v>
      </c>
      <c r="C754" s="7" t="n">
        <v>500</v>
      </c>
    </row>
    <row r="755" spans="1:22">
      <c r="A755" t="s">
        <v>4</v>
      </c>
      <c r="B755" s="4" t="s">
        <v>5</v>
      </c>
      <c r="C755" s="4" t="s">
        <v>12</v>
      </c>
      <c r="D755" s="4" t="s">
        <v>10</v>
      </c>
      <c r="E755" s="4" t="s">
        <v>10</v>
      </c>
      <c r="F755" s="4" t="s">
        <v>10</v>
      </c>
      <c r="G755" s="4" t="s">
        <v>9</v>
      </c>
    </row>
    <row r="756" spans="1:22">
      <c r="A756" t="n">
        <v>8003</v>
      </c>
      <c r="B756" s="40" t="n">
        <v>95</v>
      </c>
      <c r="C756" s="7" t="n">
        <v>6</v>
      </c>
      <c r="D756" s="7" t="n">
        <v>1</v>
      </c>
      <c r="E756" s="7" t="n">
        <v>7</v>
      </c>
      <c r="F756" s="7" t="n">
        <v>500</v>
      </c>
      <c r="G756" s="7" t="n">
        <v>0</v>
      </c>
    </row>
    <row r="757" spans="1:22">
      <c r="A757" t="s">
        <v>4</v>
      </c>
      <c r="B757" s="4" t="s">
        <v>5</v>
      </c>
      <c r="C757" s="4" t="s">
        <v>12</v>
      </c>
      <c r="D757" s="4" t="s">
        <v>10</v>
      </c>
    </row>
    <row r="758" spans="1:22">
      <c r="A758" t="n">
        <v>8015</v>
      </c>
      <c r="B758" s="40" t="n">
        <v>95</v>
      </c>
      <c r="C758" s="7" t="n">
        <v>7</v>
      </c>
      <c r="D758" s="7" t="n">
        <v>0</v>
      </c>
    </row>
    <row r="759" spans="1:22">
      <c r="A759" t="s">
        <v>4</v>
      </c>
      <c r="B759" s="4" t="s">
        <v>5</v>
      </c>
      <c r="C759" s="4" t="s">
        <v>12</v>
      </c>
      <c r="D759" s="4" t="s">
        <v>10</v>
      </c>
    </row>
    <row r="760" spans="1:22">
      <c r="A760" t="n">
        <v>8019</v>
      </c>
      <c r="B760" s="40" t="n">
        <v>95</v>
      </c>
      <c r="C760" s="7" t="n">
        <v>9</v>
      </c>
      <c r="D760" s="7" t="n">
        <v>0</v>
      </c>
    </row>
    <row r="761" spans="1:22">
      <c r="A761" t="s">
        <v>4</v>
      </c>
      <c r="B761" s="4" t="s">
        <v>5</v>
      </c>
      <c r="C761" s="4" t="s">
        <v>12</v>
      </c>
      <c r="D761" s="4" t="s">
        <v>10</v>
      </c>
    </row>
    <row r="762" spans="1:22">
      <c r="A762" t="n">
        <v>8023</v>
      </c>
      <c r="B762" s="40" t="n">
        <v>95</v>
      </c>
      <c r="C762" s="7" t="n">
        <v>8</v>
      </c>
      <c r="D762" s="7" t="n">
        <v>0</v>
      </c>
    </row>
    <row r="763" spans="1:22">
      <c r="A763" t="s">
        <v>4</v>
      </c>
      <c r="B763" s="4" t="s">
        <v>5</v>
      </c>
      <c r="C763" s="4" t="s">
        <v>12</v>
      </c>
      <c r="D763" s="4" t="s">
        <v>10</v>
      </c>
      <c r="E763" s="4" t="s">
        <v>28</v>
      </c>
      <c r="F763" s="4" t="s">
        <v>10</v>
      </c>
      <c r="G763" s="4" t="s">
        <v>9</v>
      </c>
      <c r="H763" s="4" t="s">
        <v>9</v>
      </c>
      <c r="I763" s="4" t="s">
        <v>10</v>
      </c>
      <c r="J763" s="4" t="s">
        <v>10</v>
      </c>
      <c r="K763" s="4" t="s">
        <v>9</v>
      </c>
      <c r="L763" s="4" t="s">
        <v>9</v>
      </c>
      <c r="M763" s="4" t="s">
        <v>9</v>
      </c>
      <c r="N763" s="4" t="s">
        <v>9</v>
      </c>
      <c r="O763" s="4" t="s">
        <v>6</v>
      </c>
    </row>
    <row r="764" spans="1:22">
      <c r="A764" t="n">
        <v>8027</v>
      </c>
      <c r="B764" s="11" t="n">
        <v>50</v>
      </c>
      <c r="C764" s="7" t="n">
        <v>0</v>
      </c>
      <c r="D764" s="7" t="n">
        <v>14041</v>
      </c>
      <c r="E764" s="7" t="n">
        <v>1</v>
      </c>
      <c r="F764" s="7" t="n">
        <v>0</v>
      </c>
      <c r="G764" s="7" t="n">
        <v>0</v>
      </c>
      <c r="H764" s="7" t="n">
        <v>0</v>
      </c>
      <c r="I764" s="7" t="n">
        <v>0</v>
      </c>
      <c r="J764" s="7" t="n">
        <v>65533</v>
      </c>
      <c r="K764" s="7" t="n">
        <v>0</v>
      </c>
      <c r="L764" s="7" t="n">
        <v>0</v>
      </c>
      <c r="M764" s="7" t="n">
        <v>0</v>
      </c>
      <c r="N764" s="7" t="n">
        <v>0</v>
      </c>
      <c r="O764" s="7" t="s">
        <v>19</v>
      </c>
    </row>
    <row r="765" spans="1:22">
      <c r="A765" t="s">
        <v>4</v>
      </c>
      <c r="B765" s="4" t="s">
        <v>5</v>
      </c>
      <c r="C765" s="4" t="s">
        <v>12</v>
      </c>
      <c r="D765" s="4" t="s">
        <v>10</v>
      </c>
      <c r="E765" s="4" t="s">
        <v>10</v>
      </c>
      <c r="F765" s="4" t="s">
        <v>10</v>
      </c>
      <c r="G765" s="4" t="s">
        <v>10</v>
      </c>
      <c r="H765" s="4" t="s">
        <v>12</v>
      </c>
    </row>
    <row r="766" spans="1:22">
      <c r="A766" t="n">
        <v>8066</v>
      </c>
      <c r="B766" s="28" t="n">
        <v>25</v>
      </c>
      <c r="C766" s="7" t="n">
        <v>5</v>
      </c>
      <c r="D766" s="7" t="n">
        <v>65535</v>
      </c>
      <c r="E766" s="7" t="n">
        <v>65535</v>
      </c>
      <c r="F766" s="7" t="n">
        <v>65535</v>
      </c>
      <c r="G766" s="7" t="n">
        <v>65535</v>
      </c>
      <c r="H766" s="7" t="n">
        <v>0</v>
      </c>
    </row>
    <row r="767" spans="1:22">
      <c r="A767" t="s">
        <v>4</v>
      </c>
      <c r="B767" s="4" t="s">
        <v>5</v>
      </c>
      <c r="C767" s="4" t="s">
        <v>10</v>
      </c>
      <c r="D767" s="4" t="s">
        <v>12</v>
      </c>
      <c r="E767" s="4" t="s">
        <v>84</v>
      </c>
      <c r="F767" s="4" t="s">
        <v>12</v>
      </c>
      <c r="G767" s="4" t="s">
        <v>12</v>
      </c>
    </row>
    <row r="768" spans="1:22">
      <c r="A768" t="n">
        <v>8077</v>
      </c>
      <c r="B768" s="29" t="n">
        <v>24</v>
      </c>
      <c r="C768" s="7" t="n">
        <v>65533</v>
      </c>
      <c r="D768" s="7" t="n">
        <v>11</v>
      </c>
      <c r="E768" s="7" t="s">
        <v>102</v>
      </c>
      <c r="F768" s="7" t="n">
        <v>2</v>
      </c>
      <c r="G768" s="7" t="n">
        <v>0</v>
      </c>
    </row>
    <row r="769" spans="1:15">
      <c r="A769" t="s">
        <v>4</v>
      </c>
      <c r="B769" s="4" t="s">
        <v>5</v>
      </c>
    </row>
    <row r="770" spans="1:15">
      <c r="A770" t="n">
        <v>8113</v>
      </c>
      <c r="B770" s="30" t="n">
        <v>28</v>
      </c>
    </row>
    <row r="771" spans="1:15">
      <c r="A771" t="s">
        <v>4</v>
      </c>
      <c r="B771" s="4" t="s">
        <v>5</v>
      </c>
      <c r="C771" s="4" t="s">
        <v>12</v>
      </c>
    </row>
    <row r="772" spans="1:15">
      <c r="A772" t="n">
        <v>8114</v>
      </c>
      <c r="B772" s="33" t="n">
        <v>27</v>
      </c>
      <c r="C772" s="7" t="n">
        <v>0</v>
      </c>
    </row>
    <row r="773" spans="1:15">
      <c r="A773" t="s">
        <v>4</v>
      </c>
      <c r="B773" s="4" t="s">
        <v>5</v>
      </c>
      <c r="C773" s="4" t="s">
        <v>12</v>
      </c>
      <c r="D773" s="4" t="s">
        <v>10</v>
      </c>
      <c r="E773" s="4" t="s">
        <v>10</v>
      </c>
      <c r="F773" s="4" t="s">
        <v>10</v>
      </c>
      <c r="G773" s="4" t="s">
        <v>10</v>
      </c>
      <c r="H773" s="4" t="s">
        <v>12</v>
      </c>
    </row>
    <row r="774" spans="1:15">
      <c r="A774" t="n">
        <v>8116</v>
      </c>
      <c r="B774" s="28" t="n">
        <v>25</v>
      </c>
      <c r="C774" s="7" t="n">
        <v>5</v>
      </c>
      <c r="D774" s="7" t="n">
        <v>65535</v>
      </c>
      <c r="E774" s="7" t="n">
        <v>65535</v>
      </c>
      <c r="F774" s="7" t="n">
        <v>65535</v>
      </c>
      <c r="G774" s="7" t="n">
        <v>65535</v>
      </c>
      <c r="H774" s="7" t="n">
        <v>0</v>
      </c>
    </row>
    <row r="775" spans="1:15">
      <c r="A775" t="s">
        <v>4</v>
      </c>
      <c r="B775" s="4" t="s">
        <v>5</v>
      </c>
      <c r="C775" s="4" t="s">
        <v>10</v>
      </c>
    </row>
    <row r="776" spans="1:15">
      <c r="A776" t="n">
        <v>8127</v>
      </c>
      <c r="B776" s="38" t="n">
        <v>16</v>
      </c>
      <c r="C776" s="7" t="n">
        <v>500</v>
      </c>
    </row>
    <row r="777" spans="1:15">
      <c r="A777" t="s">
        <v>4</v>
      </c>
      <c r="B777" s="4" t="s">
        <v>5</v>
      </c>
      <c r="C777" s="4" t="s">
        <v>12</v>
      </c>
      <c r="D777" s="4" t="s">
        <v>10</v>
      </c>
      <c r="E777" s="4" t="s">
        <v>10</v>
      </c>
      <c r="F777" s="4" t="s">
        <v>10</v>
      </c>
    </row>
    <row r="778" spans="1:15">
      <c r="A778" t="n">
        <v>8130</v>
      </c>
      <c r="B778" s="44" t="n">
        <v>63</v>
      </c>
      <c r="C778" s="7" t="n">
        <v>0</v>
      </c>
      <c r="D778" s="7" t="n">
        <v>65535</v>
      </c>
      <c r="E778" s="7" t="n">
        <v>45</v>
      </c>
      <c r="F778" s="7" t="n">
        <v>0</v>
      </c>
    </row>
    <row r="779" spans="1:15">
      <c r="A779" t="s">
        <v>4</v>
      </c>
      <c r="B779" s="4" t="s">
        <v>5</v>
      </c>
      <c r="C779" s="4" t="s">
        <v>12</v>
      </c>
      <c r="D779" s="4" t="s">
        <v>10</v>
      </c>
      <c r="E779" s="4" t="s">
        <v>28</v>
      </c>
    </row>
    <row r="780" spans="1:15">
      <c r="A780" t="n">
        <v>8138</v>
      </c>
      <c r="B780" s="34" t="n">
        <v>58</v>
      </c>
      <c r="C780" s="7" t="n">
        <v>100</v>
      </c>
      <c r="D780" s="7" t="n">
        <v>1000</v>
      </c>
      <c r="E780" s="7" t="n">
        <v>1</v>
      </c>
    </row>
    <row r="781" spans="1:15">
      <c r="A781" t="s">
        <v>4</v>
      </c>
      <c r="B781" s="4" t="s">
        <v>5</v>
      </c>
      <c r="C781" s="4" t="s">
        <v>12</v>
      </c>
      <c r="D781" s="4" t="s">
        <v>10</v>
      </c>
    </row>
    <row r="782" spans="1:15">
      <c r="A782" t="n">
        <v>8146</v>
      </c>
      <c r="B782" s="34" t="n">
        <v>58</v>
      </c>
      <c r="C782" s="7" t="n">
        <v>255</v>
      </c>
      <c r="D782" s="7" t="n">
        <v>0</v>
      </c>
    </row>
    <row r="783" spans="1:15">
      <c r="A783" t="s">
        <v>4</v>
      </c>
      <c r="B783" s="4" t="s">
        <v>5</v>
      </c>
      <c r="C783" s="4" t="s">
        <v>12</v>
      </c>
    </row>
    <row r="784" spans="1:15">
      <c r="A784" t="n">
        <v>8150</v>
      </c>
      <c r="B784" s="43" t="n">
        <v>23</v>
      </c>
      <c r="C784" s="7" t="n">
        <v>0</v>
      </c>
    </row>
    <row r="785" spans="1:8">
      <c r="A785" t="s">
        <v>4</v>
      </c>
      <c r="B785" s="4" t="s">
        <v>5</v>
      </c>
    </row>
    <row r="786" spans="1:8">
      <c r="A786" t="n">
        <v>8152</v>
      </c>
      <c r="B786" s="5" t="n">
        <v>1</v>
      </c>
    </row>
    <row r="787" spans="1:8" s="3" customFormat="1" customHeight="0">
      <c r="A787" s="3" t="s">
        <v>2</v>
      </c>
      <c r="B787" s="3" t="s">
        <v>110</v>
      </c>
    </row>
    <row r="788" spans="1:8">
      <c r="A788" t="s">
        <v>4</v>
      </c>
      <c r="B788" s="4" t="s">
        <v>5</v>
      </c>
      <c r="C788" s="4" t="s">
        <v>12</v>
      </c>
      <c r="D788" s="4" t="s">
        <v>10</v>
      </c>
    </row>
    <row r="789" spans="1:8">
      <c r="A789" t="n">
        <v>8156</v>
      </c>
      <c r="B789" s="26" t="n">
        <v>22</v>
      </c>
      <c r="C789" s="7" t="n">
        <v>20</v>
      </c>
      <c r="D789" s="7" t="n">
        <v>0</v>
      </c>
    </row>
    <row r="790" spans="1:8">
      <c r="A790" t="s">
        <v>4</v>
      </c>
      <c r="B790" s="4" t="s">
        <v>5</v>
      </c>
      <c r="C790" s="4" t="s">
        <v>12</v>
      </c>
      <c r="D790" s="4" t="s">
        <v>10</v>
      </c>
      <c r="E790" s="4" t="s">
        <v>9</v>
      </c>
    </row>
    <row r="791" spans="1:8">
      <c r="A791" t="n">
        <v>8160</v>
      </c>
      <c r="B791" s="45" t="n">
        <v>101</v>
      </c>
      <c r="C791" s="7" t="n">
        <v>7</v>
      </c>
      <c r="D791" s="7" t="n">
        <v>241</v>
      </c>
      <c r="E791" s="7" t="n">
        <v>1000</v>
      </c>
    </row>
    <row r="792" spans="1:8">
      <c r="A792" t="s">
        <v>4</v>
      </c>
      <c r="B792" s="4" t="s">
        <v>5</v>
      </c>
      <c r="C792" s="4" t="s">
        <v>12</v>
      </c>
      <c r="D792" s="4" t="s">
        <v>12</v>
      </c>
    </row>
    <row r="793" spans="1:8">
      <c r="A793" t="n">
        <v>8168</v>
      </c>
      <c r="B793" s="10" t="n">
        <v>74</v>
      </c>
      <c r="C793" s="7" t="n">
        <v>14</v>
      </c>
      <c r="D793" s="7" t="n">
        <v>0</v>
      </c>
    </row>
    <row r="794" spans="1:8">
      <c r="A794" t="s">
        <v>4</v>
      </c>
      <c r="B794" s="4" t="s">
        <v>5</v>
      </c>
      <c r="C794" s="4" t="s">
        <v>10</v>
      </c>
    </row>
    <row r="795" spans="1:8">
      <c r="A795" t="n">
        <v>8171</v>
      </c>
      <c r="B795" s="38" t="n">
        <v>16</v>
      </c>
      <c r="C795" s="7" t="n">
        <v>1000</v>
      </c>
    </row>
    <row r="796" spans="1:8">
      <c r="A796" t="s">
        <v>4</v>
      </c>
      <c r="B796" s="4" t="s">
        <v>5</v>
      </c>
      <c r="C796" s="4" t="s">
        <v>12</v>
      </c>
      <c r="D796" s="4" t="s">
        <v>10</v>
      </c>
      <c r="E796" s="4" t="s">
        <v>28</v>
      </c>
      <c r="F796" s="4" t="s">
        <v>10</v>
      </c>
      <c r="G796" s="4" t="s">
        <v>9</v>
      </c>
      <c r="H796" s="4" t="s">
        <v>9</v>
      </c>
      <c r="I796" s="4" t="s">
        <v>10</v>
      </c>
      <c r="J796" s="4" t="s">
        <v>10</v>
      </c>
      <c r="K796" s="4" t="s">
        <v>9</v>
      </c>
      <c r="L796" s="4" t="s">
        <v>9</v>
      </c>
      <c r="M796" s="4" t="s">
        <v>9</v>
      </c>
      <c r="N796" s="4" t="s">
        <v>9</v>
      </c>
      <c r="O796" s="4" t="s">
        <v>6</v>
      </c>
    </row>
    <row r="797" spans="1:8">
      <c r="A797" t="n">
        <v>8174</v>
      </c>
      <c r="B797" s="11" t="n">
        <v>50</v>
      </c>
      <c r="C797" s="7" t="n">
        <v>0</v>
      </c>
      <c r="D797" s="7" t="n">
        <v>12010</v>
      </c>
      <c r="E797" s="7" t="n">
        <v>1</v>
      </c>
      <c r="F797" s="7" t="n">
        <v>0</v>
      </c>
      <c r="G797" s="7" t="n">
        <v>0</v>
      </c>
      <c r="H797" s="7" t="n">
        <v>0</v>
      </c>
      <c r="I797" s="7" t="n">
        <v>0</v>
      </c>
      <c r="J797" s="7" t="n">
        <v>65533</v>
      </c>
      <c r="K797" s="7" t="n">
        <v>0</v>
      </c>
      <c r="L797" s="7" t="n">
        <v>0</v>
      </c>
      <c r="M797" s="7" t="n">
        <v>0</v>
      </c>
      <c r="N797" s="7" t="n">
        <v>0</v>
      </c>
      <c r="O797" s="7" t="s">
        <v>19</v>
      </c>
    </row>
    <row r="798" spans="1:8">
      <c r="A798" t="s">
        <v>4</v>
      </c>
      <c r="B798" s="4" t="s">
        <v>5</v>
      </c>
      <c r="C798" s="4" t="s">
        <v>12</v>
      </c>
      <c r="D798" s="4" t="s">
        <v>10</v>
      </c>
      <c r="E798" s="4" t="s">
        <v>10</v>
      </c>
      <c r="F798" s="4" t="s">
        <v>10</v>
      </c>
      <c r="G798" s="4" t="s">
        <v>10</v>
      </c>
      <c r="H798" s="4" t="s">
        <v>12</v>
      </c>
    </row>
    <row r="799" spans="1:8">
      <c r="A799" t="n">
        <v>8213</v>
      </c>
      <c r="B799" s="28" t="n">
        <v>25</v>
      </c>
      <c r="C799" s="7" t="n">
        <v>5</v>
      </c>
      <c r="D799" s="7" t="n">
        <v>65535</v>
      </c>
      <c r="E799" s="7" t="n">
        <v>65535</v>
      </c>
      <c r="F799" s="7" t="n">
        <v>65535</v>
      </c>
      <c r="G799" s="7" t="n">
        <v>65535</v>
      </c>
      <c r="H799" s="7" t="n">
        <v>0</v>
      </c>
    </row>
    <row r="800" spans="1:8">
      <c r="A800" t="s">
        <v>4</v>
      </c>
      <c r="B800" s="4" t="s">
        <v>5</v>
      </c>
      <c r="C800" s="4" t="s">
        <v>10</v>
      </c>
      <c r="D800" s="4" t="s">
        <v>12</v>
      </c>
      <c r="E800" s="4" t="s">
        <v>12</v>
      </c>
      <c r="F800" s="4" t="s">
        <v>84</v>
      </c>
      <c r="G800" s="4" t="s">
        <v>12</v>
      </c>
      <c r="H800" s="4" t="s">
        <v>12</v>
      </c>
    </row>
    <row r="801" spans="1:15">
      <c r="A801" t="n">
        <v>8224</v>
      </c>
      <c r="B801" s="29" t="n">
        <v>24</v>
      </c>
      <c r="C801" s="7" t="n">
        <v>65534</v>
      </c>
      <c r="D801" s="7" t="n">
        <v>6</v>
      </c>
      <c r="E801" s="7" t="n">
        <v>12</v>
      </c>
      <c r="F801" s="7" t="s">
        <v>111</v>
      </c>
      <c r="G801" s="7" t="n">
        <v>2</v>
      </c>
      <c r="H801" s="7" t="n">
        <v>0</v>
      </c>
    </row>
    <row r="802" spans="1:15">
      <c r="A802" t="s">
        <v>4</v>
      </c>
      <c r="B802" s="4" t="s">
        <v>5</v>
      </c>
    </row>
    <row r="803" spans="1:15">
      <c r="A803" t="n">
        <v>8269</v>
      </c>
      <c r="B803" s="30" t="n">
        <v>28</v>
      </c>
    </row>
    <row r="804" spans="1:15">
      <c r="A804" t="s">
        <v>4</v>
      </c>
      <c r="B804" s="4" t="s">
        <v>5</v>
      </c>
      <c r="C804" s="4" t="s">
        <v>12</v>
      </c>
    </row>
    <row r="805" spans="1:15">
      <c r="A805" t="n">
        <v>8270</v>
      </c>
      <c r="B805" s="33" t="n">
        <v>27</v>
      </c>
      <c r="C805" s="7" t="n">
        <v>0</v>
      </c>
    </row>
    <row r="806" spans="1:15">
      <c r="A806" t="s">
        <v>4</v>
      </c>
      <c r="B806" s="4" t="s">
        <v>5</v>
      </c>
      <c r="C806" s="4" t="s">
        <v>12</v>
      </c>
      <c r="D806" s="4" t="s">
        <v>6</v>
      </c>
    </row>
    <row r="807" spans="1:15">
      <c r="A807" t="n">
        <v>8272</v>
      </c>
      <c r="B807" s="8" t="n">
        <v>2</v>
      </c>
      <c r="C807" s="7" t="n">
        <v>10</v>
      </c>
      <c r="D807" s="7" t="s">
        <v>92</v>
      </c>
    </row>
    <row r="808" spans="1:15">
      <c r="A808" t="s">
        <v>4</v>
      </c>
      <c r="B808" s="4" t="s">
        <v>5</v>
      </c>
      <c r="C808" s="4" t="s">
        <v>10</v>
      </c>
    </row>
    <row r="809" spans="1:15">
      <c r="A809" t="n">
        <v>8295</v>
      </c>
      <c r="B809" s="38" t="n">
        <v>16</v>
      </c>
      <c r="C809" s="7" t="n">
        <v>0</v>
      </c>
    </row>
    <row r="810" spans="1:15">
      <c r="A810" t="s">
        <v>4</v>
      </c>
      <c r="B810" s="4" t="s">
        <v>5</v>
      </c>
      <c r="C810" s="4" t="s">
        <v>12</v>
      </c>
      <c r="D810" s="4" t="s">
        <v>6</v>
      </c>
    </row>
    <row r="811" spans="1:15">
      <c r="A811" t="n">
        <v>8298</v>
      </c>
      <c r="B811" s="8" t="n">
        <v>2</v>
      </c>
      <c r="C811" s="7" t="n">
        <v>10</v>
      </c>
      <c r="D811" s="7" t="s">
        <v>93</v>
      </c>
    </row>
    <row r="812" spans="1:15">
      <c r="A812" t="s">
        <v>4</v>
      </c>
      <c r="B812" s="4" t="s">
        <v>5</v>
      </c>
      <c r="C812" s="4" t="s">
        <v>10</v>
      </c>
    </row>
    <row r="813" spans="1:15">
      <c r="A813" t="n">
        <v>8316</v>
      </c>
      <c r="B813" s="38" t="n">
        <v>16</v>
      </c>
      <c r="C813" s="7" t="n">
        <v>0</v>
      </c>
    </row>
    <row r="814" spans="1:15">
      <c r="A814" t="s">
        <v>4</v>
      </c>
      <c r="B814" s="4" t="s">
        <v>5</v>
      </c>
      <c r="C814" s="4" t="s">
        <v>12</v>
      </c>
      <c r="D814" s="4" t="s">
        <v>6</v>
      </c>
    </row>
    <row r="815" spans="1:15">
      <c r="A815" t="n">
        <v>8319</v>
      </c>
      <c r="B815" s="8" t="n">
        <v>2</v>
      </c>
      <c r="C815" s="7" t="n">
        <v>10</v>
      </c>
      <c r="D815" s="7" t="s">
        <v>94</v>
      </c>
    </row>
    <row r="816" spans="1:15">
      <c r="A816" t="s">
        <v>4</v>
      </c>
      <c r="B816" s="4" t="s">
        <v>5</v>
      </c>
      <c r="C816" s="4" t="s">
        <v>10</v>
      </c>
    </row>
    <row r="817" spans="1:8">
      <c r="A817" t="n">
        <v>8338</v>
      </c>
      <c r="B817" s="38" t="n">
        <v>16</v>
      </c>
      <c r="C817" s="7" t="n">
        <v>0</v>
      </c>
    </row>
    <row r="818" spans="1:8">
      <c r="A818" t="s">
        <v>4</v>
      </c>
      <c r="B818" s="4" t="s">
        <v>5</v>
      </c>
      <c r="C818" s="4" t="s">
        <v>12</v>
      </c>
    </row>
    <row r="819" spans="1:8">
      <c r="A819" t="n">
        <v>8341</v>
      </c>
      <c r="B819" s="43" t="n">
        <v>23</v>
      </c>
      <c r="C819" s="7" t="n">
        <v>20</v>
      </c>
    </row>
    <row r="820" spans="1:8">
      <c r="A820" t="s">
        <v>4</v>
      </c>
      <c r="B820" s="4" t="s">
        <v>5</v>
      </c>
    </row>
    <row r="821" spans="1:8">
      <c r="A821" t="n">
        <v>8343</v>
      </c>
      <c r="B821" s="5" t="n">
        <v>1</v>
      </c>
    </row>
    <row r="822" spans="1:8" s="3" customFormat="1" customHeight="0">
      <c r="A822" s="3" t="s">
        <v>2</v>
      </c>
      <c r="B822" s="3" t="s">
        <v>112</v>
      </c>
    </row>
    <row r="823" spans="1:8">
      <c r="A823" t="s">
        <v>4</v>
      </c>
      <c r="B823" s="4" t="s">
        <v>5</v>
      </c>
      <c r="C823" s="4" t="s">
        <v>12</v>
      </c>
      <c r="D823" s="4" t="s">
        <v>10</v>
      </c>
    </row>
    <row r="824" spans="1:8">
      <c r="A824" t="n">
        <v>8344</v>
      </c>
      <c r="B824" s="26" t="n">
        <v>22</v>
      </c>
      <c r="C824" s="7" t="n">
        <v>20</v>
      </c>
      <c r="D824" s="7" t="n">
        <v>0</v>
      </c>
    </row>
    <row r="825" spans="1:8">
      <c r="A825" t="s">
        <v>4</v>
      </c>
      <c r="B825" s="4" t="s">
        <v>5</v>
      </c>
      <c r="C825" s="4" t="s">
        <v>10</v>
      </c>
    </row>
    <row r="826" spans="1:8">
      <c r="A826" t="n">
        <v>8348</v>
      </c>
      <c r="B826" s="38" t="n">
        <v>16</v>
      </c>
      <c r="C826" s="7" t="n">
        <v>500</v>
      </c>
    </row>
    <row r="827" spans="1:8">
      <c r="A827" t="s">
        <v>4</v>
      </c>
      <c r="B827" s="4" t="s">
        <v>5</v>
      </c>
      <c r="C827" s="4" t="s">
        <v>6</v>
      </c>
      <c r="D827" s="4" t="s">
        <v>6</v>
      </c>
    </row>
    <row r="828" spans="1:8">
      <c r="A828" t="n">
        <v>8351</v>
      </c>
      <c r="B828" s="19" t="n">
        <v>70</v>
      </c>
      <c r="C828" s="7" t="s">
        <v>34</v>
      </c>
      <c r="D828" s="7" t="s">
        <v>91</v>
      </c>
    </row>
    <row r="829" spans="1:8">
      <c r="A829" t="s">
        <v>4</v>
      </c>
      <c r="B829" s="4" t="s">
        <v>5</v>
      </c>
      <c r="C829" s="4" t="s">
        <v>10</v>
      </c>
    </row>
    <row r="830" spans="1:8">
      <c r="A830" t="n">
        <v>8364</v>
      </c>
      <c r="B830" s="38" t="n">
        <v>16</v>
      </c>
      <c r="C830" s="7" t="n">
        <v>1000</v>
      </c>
    </row>
    <row r="831" spans="1:8">
      <c r="A831" t="s">
        <v>4</v>
      </c>
      <c r="B831" s="4" t="s">
        <v>5</v>
      </c>
      <c r="C831" s="4" t="s">
        <v>12</v>
      </c>
      <c r="D831" s="4" t="s">
        <v>9</v>
      </c>
      <c r="E831" s="4" t="s">
        <v>12</v>
      </c>
      <c r="F831" s="4" t="s">
        <v>12</v>
      </c>
      <c r="G831" s="4" t="s">
        <v>9</v>
      </c>
      <c r="H831" s="4" t="s">
        <v>12</v>
      </c>
      <c r="I831" s="4" t="s">
        <v>9</v>
      </c>
      <c r="J831" s="4" t="s">
        <v>12</v>
      </c>
    </row>
    <row r="832" spans="1:8">
      <c r="A832" t="n">
        <v>8367</v>
      </c>
      <c r="B832" s="42" t="n">
        <v>33</v>
      </c>
      <c r="C832" s="7" t="n">
        <v>0</v>
      </c>
      <c r="D832" s="7" t="n">
        <v>2</v>
      </c>
      <c r="E832" s="7" t="n">
        <v>0</v>
      </c>
      <c r="F832" s="7" t="n">
        <v>0</v>
      </c>
      <c r="G832" s="7" t="n">
        <v>-1</v>
      </c>
      <c r="H832" s="7" t="n">
        <v>0</v>
      </c>
      <c r="I832" s="7" t="n">
        <v>-1</v>
      </c>
      <c r="J832" s="7" t="n">
        <v>0</v>
      </c>
    </row>
    <row r="833" spans="1:10">
      <c r="A833" t="s">
        <v>4</v>
      </c>
      <c r="B833" s="4" t="s">
        <v>5</v>
      </c>
    </row>
    <row r="834" spans="1:10">
      <c r="A834" t="n">
        <v>8385</v>
      </c>
      <c r="B834" s="5" t="n">
        <v>1</v>
      </c>
    </row>
    <row r="835" spans="1:10" s="3" customFormat="1" customHeight="0">
      <c r="A835" s="3" t="s">
        <v>2</v>
      </c>
      <c r="B835" s="3" t="s">
        <v>113</v>
      </c>
    </row>
    <row r="836" spans="1:10">
      <c r="A836" t="s">
        <v>4</v>
      </c>
      <c r="B836" s="4" t="s">
        <v>5</v>
      </c>
      <c r="C836" s="4" t="s">
        <v>12</v>
      </c>
      <c r="D836" s="4" t="s">
        <v>10</v>
      </c>
    </row>
    <row r="837" spans="1:10">
      <c r="A837" t="n">
        <v>8388</v>
      </c>
      <c r="B837" s="26" t="n">
        <v>22</v>
      </c>
      <c r="C837" s="7" t="n">
        <v>0</v>
      </c>
      <c r="D837" s="7" t="n">
        <v>0</v>
      </c>
    </row>
    <row r="838" spans="1:10">
      <c r="A838" t="s">
        <v>4</v>
      </c>
      <c r="B838" s="4" t="s">
        <v>5</v>
      </c>
      <c r="C838" s="4" t="s">
        <v>12</v>
      </c>
      <c r="D838" s="4" t="s">
        <v>10</v>
      </c>
      <c r="E838" s="4" t="s">
        <v>28</v>
      </c>
    </row>
    <row r="839" spans="1:10">
      <c r="A839" t="n">
        <v>8392</v>
      </c>
      <c r="B839" s="34" t="n">
        <v>58</v>
      </c>
      <c r="C839" s="7" t="n">
        <v>0</v>
      </c>
      <c r="D839" s="7" t="n">
        <v>0</v>
      </c>
      <c r="E839" s="7" t="n">
        <v>1</v>
      </c>
    </row>
    <row r="840" spans="1:10">
      <c r="A840" t="s">
        <v>4</v>
      </c>
      <c r="B840" s="4" t="s">
        <v>5</v>
      </c>
      <c r="C840" s="4" t="s">
        <v>12</v>
      </c>
    </row>
    <row r="841" spans="1:10">
      <c r="A841" t="n">
        <v>8400</v>
      </c>
      <c r="B841" s="32" t="n">
        <v>64</v>
      </c>
      <c r="C841" s="7" t="n">
        <v>7</v>
      </c>
    </row>
    <row r="842" spans="1:10">
      <c r="A842" t="s">
        <v>4</v>
      </c>
      <c r="B842" s="4" t="s">
        <v>5</v>
      </c>
      <c r="C842" s="4" t="s">
        <v>6</v>
      </c>
      <c r="D842" s="4" t="s">
        <v>6</v>
      </c>
    </row>
    <row r="843" spans="1:10">
      <c r="A843" t="n">
        <v>8402</v>
      </c>
      <c r="B843" s="19" t="n">
        <v>70</v>
      </c>
      <c r="C843" s="7" t="s">
        <v>34</v>
      </c>
      <c r="D843" s="7" t="s">
        <v>97</v>
      </c>
    </row>
    <row r="844" spans="1:10">
      <c r="A844" t="s">
        <v>4</v>
      </c>
      <c r="B844" s="4" t="s">
        <v>5</v>
      </c>
      <c r="C844" s="4" t="s">
        <v>12</v>
      </c>
      <c r="D844" s="4" t="s">
        <v>10</v>
      </c>
      <c r="E844" s="4" t="s">
        <v>28</v>
      </c>
    </row>
    <row r="845" spans="1:10">
      <c r="A845" t="n">
        <v>8417</v>
      </c>
      <c r="B845" s="34" t="n">
        <v>58</v>
      </c>
      <c r="C845" s="7" t="n">
        <v>100</v>
      </c>
      <c r="D845" s="7" t="n">
        <v>1000</v>
      </c>
      <c r="E845" s="7" t="n">
        <v>1</v>
      </c>
    </row>
    <row r="846" spans="1:10">
      <c r="A846" t="s">
        <v>4</v>
      </c>
      <c r="B846" s="4" t="s">
        <v>5</v>
      </c>
      <c r="C846" s="4" t="s">
        <v>12</v>
      </c>
      <c r="D846" s="4" t="s">
        <v>10</v>
      </c>
    </row>
    <row r="847" spans="1:10">
      <c r="A847" t="n">
        <v>8425</v>
      </c>
      <c r="B847" s="34" t="n">
        <v>58</v>
      </c>
      <c r="C847" s="7" t="n">
        <v>255</v>
      </c>
      <c r="D847" s="7" t="n">
        <v>0</v>
      </c>
    </row>
    <row r="848" spans="1:10">
      <c r="A848" t="s">
        <v>4</v>
      </c>
      <c r="B848" s="4" t="s">
        <v>5</v>
      </c>
      <c r="C848" s="4" t="s">
        <v>12</v>
      </c>
      <c r="D848" s="4" t="s">
        <v>10</v>
      </c>
      <c r="E848" s="4" t="s">
        <v>9</v>
      </c>
    </row>
    <row r="849" spans="1:5">
      <c r="A849" t="n">
        <v>8429</v>
      </c>
      <c r="B849" s="45" t="n">
        <v>101</v>
      </c>
      <c r="C849" s="7" t="n">
        <v>0</v>
      </c>
      <c r="D849" s="7" t="n">
        <v>3332</v>
      </c>
      <c r="E849" s="7" t="n">
        <v>1</v>
      </c>
    </row>
    <row r="850" spans="1:5">
      <c r="A850" t="s">
        <v>4</v>
      </c>
      <c r="B850" s="4" t="s">
        <v>5</v>
      </c>
      <c r="C850" s="4" t="s">
        <v>10</v>
      </c>
    </row>
    <row r="851" spans="1:5">
      <c r="A851" t="n">
        <v>8437</v>
      </c>
      <c r="B851" s="38" t="n">
        <v>16</v>
      </c>
      <c r="C851" s="7" t="n">
        <v>500</v>
      </c>
    </row>
    <row r="852" spans="1:5">
      <c r="A852" t="s">
        <v>4</v>
      </c>
      <c r="B852" s="4" t="s">
        <v>5</v>
      </c>
      <c r="C852" s="4" t="s">
        <v>12</v>
      </c>
      <c r="D852" s="4" t="s">
        <v>10</v>
      </c>
      <c r="E852" s="4" t="s">
        <v>28</v>
      </c>
      <c r="F852" s="4" t="s">
        <v>10</v>
      </c>
      <c r="G852" s="4" t="s">
        <v>9</v>
      </c>
      <c r="H852" s="4" t="s">
        <v>9</v>
      </c>
      <c r="I852" s="4" t="s">
        <v>10</v>
      </c>
      <c r="J852" s="4" t="s">
        <v>10</v>
      </c>
      <c r="K852" s="4" t="s">
        <v>9</v>
      </c>
      <c r="L852" s="4" t="s">
        <v>9</v>
      </c>
      <c r="M852" s="4" t="s">
        <v>9</v>
      </c>
      <c r="N852" s="4" t="s">
        <v>9</v>
      </c>
      <c r="O852" s="4" t="s">
        <v>6</v>
      </c>
    </row>
    <row r="853" spans="1:5">
      <c r="A853" t="n">
        <v>8440</v>
      </c>
      <c r="B853" s="11" t="n">
        <v>50</v>
      </c>
      <c r="C853" s="7" t="n">
        <v>0</v>
      </c>
      <c r="D853" s="7" t="n">
        <v>12010</v>
      </c>
      <c r="E853" s="7" t="n">
        <v>1</v>
      </c>
      <c r="F853" s="7" t="n">
        <v>0</v>
      </c>
      <c r="G853" s="7" t="n">
        <v>0</v>
      </c>
      <c r="H853" s="7" t="n">
        <v>0</v>
      </c>
      <c r="I853" s="7" t="n">
        <v>0</v>
      </c>
      <c r="J853" s="7" t="n">
        <v>65533</v>
      </c>
      <c r="K853" s="7" t="n">
        <v>0</v>
      </c>
      <c r="L853" s="7" t="n">
        <v>0</v>
      </c>
      <c r="M853" s="7" t="n">
        <v>0</v>
      </c>
      <c r="N853" s="7" t="n">
        <v>0</v>
      </c>
      <c r="O853" s="7" t="s">
        <v>19</v>
      </c>
    </row>
    <row r="854" spans="1:5">
      <c r="A854" t="s">
        <v>4</v>
      </c>
      <c r="B854" s="4" t="s">
        <v>5</v>
      </c>
      <c r="C854" s="4" t="s">
        <v>12</v>
      </c>
      <c r="D854" s="4" t="s">
        <v>10</v>
      </c>
      <c r="E854" s="4" t="s">
        <v>10</v>
      </c>
      <c r="F854" s="4" t="s">
        <v>10</v>
      </c>
      <c r="G854" s="4" t="s">
        <v>10</v>
      </c>
      <c r="H854" s="4" t="s">
        <v>12</v>
      </c>
    </row>
    <row r="855" spans="1:5">
      <c r="A855" t="n">
        <v>8479</v>
      </c>
      <c r="B855" s="28" t="n">
        <v>25</v>
      </c>
      <c r="C855" s="7" t="n">
        <v>5</v>
      </c>
      <c r="D855" s="7" t="n">
        <v>65535</v>
      </c>
      <c r="E855" s="7" t="n">
        <v>65535</v>
      </c>
      <c r="F855" s="7" t="n">
        <v>65535</v>
      </c>
      <c r="G855" s="7" t="n">
        <v>65535</v>
      </c>
      <c r="H855" s="7" t="n">
        <v>0</v>
      </c>
    </row>
    <row r="856" spans="1:5">
      <c r="A856" t="s">
        <v>4</v>
      </c>
      <c r="B856" s="4" t="s">
        <v>5</v>
      </c>
      <c r="C856" s="4" t="s">
        <v>10</v>
      </c>
      <c r="D856" s="4" t="s">
        <v>12</v>
      </c>
      <c r="E856" s="4" t="s">
        <v>84</v>
      </c>
      <c r="F856" s="4" t="s">
        <v>12</v>
      </c>
      <c r="G856" s="4" t="s">
        <v>12</v>
      </c>
      <c r="H856" s="4" t="s">
        <v>10</v>
      </c>
      <c r="I856" s="4" t="s">
        <v>12</v>
      </c>
      <c r="J856" s="4" t="s">
        <v>84</v>
      </c>
      <c r="K856" s="4" t="s">
        <v>12</v>
      </c>
      <c r="L856" s="4" t="s">
        <v>12</v>
      </c>
    </row>
    <row r="857" spans="1:5">
      <c r="A857" t="n">
        <v>8490</v>
      </c>
      <c r="B857" s="29" t="n">
        <v>24</v>
      </c>
      <c r="C857" s="7" t="n">
        <v>65534</v>
      </c>
      <c r="D857" s="7" t="n">
        <v>6</v>
      </c>
      <c r="E857" s="7" t="s">
        <v>114</v>
      </c>
      <c r="F857" s="7" t="n">
        <v>12</v>
      </c>
      <c r="G857" s="7" t="n">
        <v>16</v>
      </c>
      <c r="H857" s="7" t="n">
        <v>3332</v>
      </c>
      <c r="I857" s="7" t="n">
        <v>7</v>
      </c>
      <c r="J857" s="7" t="s">
        <v>115</v>
      </c>
      <c r="K857" s="7" t="n">
        <v>2</v>
      </c>
      <c r="L857" s="7" t="n">
        <v>0</v>
      </c>
    </row>
    <row r="858" spans="1:5">
      <c r="A858" t="s">
        <v>4</v>
      </c>
      <c r="B858" s="4" t="s">
        <v>5</v>
      </c>
    </row>
    <row r="859" spans="1:5">
      <c r="A859" t="n">
        <v>8511</v>
      </c>
      <c r="B859" s="30" t="n">
        <v>28</v>
      </c>
    </row>
    <row r="860" spans="1:5">
      <c r="A860" t="s">
        <v>4</v>
      </c>
      <c r="B860" s="4" t="s">
        <v>5</v>
      </c>
      <c r="C860" s="4" t="s">
        <v>12</v>
      </c>
    </row>
    <row r="861" spans="1:5">
      <c r="A861" t="n">
        <v>8512</v>
      </c>
      <c r="B861" s="33" t="n">
        <v>27</v>
      </c>
      <c r="C861" s="7" t="n">
        <v>0</v>
      </c>
    </row>
    <row r="862" spans="1:5">
      <c r="A862" t="s">
        <v>4</v>
      </c>
      <c r="B862" s="4" t="s">
        <v>5</v>
      </c>
      <c r="C862" s="4" t="s">
        <v>12</v>
      </c>
    </row>
    <row r="863" spans="1:5">
      <c r="A863" t="n">
        <v>8514</v>
      </c>
      <c r="B863" s="43" t="n">
        <v>23</v>
      </c>
      <c r="C863" s="7" t="n">
        <v>0</v>
      </c>
    </row>
    <row r="864" spans="1:5">
      <c r="A864" t="s">
        <v>4</v>
      </c>
      <c r="B864" s="4" t="s">
        <v>5</v>
      </c>
    </row>
    <row r="865" spans="1:15">
      <c r="A865" t="n">
        <v>8516</v>
      </c>
      <c r="B865" s="5" t="n">
        <v>1</v>
      </c>
    </row>
    <row r="866" spans="1:15" s="3" customFormat="1" customHeight="0">
      <c r="A866" s="3" t="s">
        <v>2</v>
      </c>
      <c r="B866" s="3" t="s">
        <v>116</v>
      </c>
    </row>
    <row r="867" spans="1:15">
      <c r="A867" t="s">
        <v>4</v>
      </c>
      <c r="B867" s="4" t="s">
        <v>5</v>
      </c>
      <c r="C867" s="4" t="s">
        <v>12</v>
      </c>
      <c r="D867" s="31" t="s">
        <v>86</v>
      </c>
      <c r="E867" s="4" t="s">
        <v>5</v>
      </c>
      <c r="F867" s="4" t="s">
        <v>12</v>
      </c>
      <c r="G867" s="4" t="s">
        <v>6</v>
      </c>
      <c r="H867" s="31" t="s">
        <v>87</v>
      </c>
      <c r="I867" s="4" t="s">
        <v>12</v>
      </c>
      <c r="J867" s="4" t="s">
        <v>9</v>
      </c>
      <c r="K867" s="4" t="s">
        <v>12</v>
      </c>
      <c r="L867" s="4" t="s">
        <v>12</v>
      </c>
      <c r="M867" s="4" t="s">
        <v>74</v>
      </c>
    </row>
    <row r="868" spans="1:15">
      <c r="A868" t="n">
        <v>8520</v>
      </c>
      <c r="B868" s="16" t="n">
        <v>5</v>
      </c>
      <c r="C868" s="7" t="n">
        <v>28</v>
      </c>
      <c r="D868" s="31" t="s">
        <v>3</v>
      </c>
      <c r="E868" s="10" t="n">
        <v>74</v>
      </c>
      <c r="F868" s="7" t="n">
        <v>21</v>
      </c>
      <c r="G868" s="7" t="s">
        <v>54</v>
      </c>
      <c r="H868" s="31" t="s">
        <v>3</v>
      </c>
      <c r="I868" s="7" t="n">
        <v>0</v>
      </c>
      <c r="J868" s="7" t="n">
        <v>0</v>
      </c>
      <c r="K868" s="7" t="n">
        <v>2</v>
      </c>
      <c r="L868" s="7" t="n">
        <v>1</v>
      </c>
      <c r="M868" s="17" t="n">
        <f t="normal" ca="1">A902</f>
        <v>0</v>
      </c>
    </row>
    <row r="869" spans="1:15">
      <c r="A869" t="s">
        <v>4</v>
      </c>
      <c r="B869" s="4" t="s">
        <v>5</v>
      </c>
      <c r="C869" s="4" t="s">
        <v>12</v>
      </c>
      <c r="D869" s="4" t="s">
        <v>10</v>
      </c>
    </row>
    <row r="870" spans="1:15">
      <c r="A870" t="n">
        <v>8545</v>
      </c>
      <c r="B870" s="26" t="n">
        <v>22</v>
      </c>
      <c r="C870" s="7" t="n">
        <v>21</v>
      </c>
      <c r="D870" s="7" t="n">
        <v>0</v>
      </c>
    </row>
    <row r="871" spans="1:15">
      <c r="A871" t="s">
        <v>4</v>
      </c>
      <c r="B871" s="4" t="s">
        <v>5</v>
      </c>
      <c r="C871" s="4" t="s">
        <v>12</v>
      </c>
      <c r="D871" s="4" t="s">
        <v>10</v>
      </c>
      <c r="E871" s="4" t="s">
        <v>10</v>
      </c>
      <c r="F871" s="4" t="s">
        <v>10</v>
      </c>
      <c r="G871" s="4" t="s">
        <v>10</v>
      </c>
      <c r="H871" s="4" t="s">
        <v>10</v>
      </c>
      <c r="I871" s="4" t="s">
        <v>6</v>
      </c>
      <c r="J871" s="4" t="s">
        <v>28</v>
      </c>
      <c r="K871" s="4" t="s">
        <v>28</v>
      </c>
      <c r="L871" s="4" t="s">
        <v>28</v>
      </c>
      <c r="M871" s="4" t="s">
        <v>9</v>
      </c>
      <c r="N871" s="4" t="s">
        <v>9</v>
      </c>
      <c r="O871" s="4" t="s">
        <v>28</v>
      </c>
      <c r="P871" s="4" t="s">
        <v>28</v>
      </c>
      <c r="Q871" s="4" t="s">
        <v>28</v>
      </c>
      <c r="R871" s="4" t="s">
        <v>28</v>
      </c>
      <c r="S871" s="4" t="s">
        <v>12</v>
      </c>
    </row>
    <row r="872" spans="1:15">
      <c r="A872" t="n">
        <v>8549</v>
      </c>
      <c r="B872" s="9" t="n">
        <v>39</v>
      </c>
      <c r="C872" s="7" t="n">
        <v>12</v>
      </c>
      <c r="D872" s="7" t="n">
        <v>65533</v>
      </c>
      <c r="E872" s="7" t="n">
        <v>223</v>
      </c>
      <c r="F872" s="7" t="n">
        <v>0</v>
      </c>
      <c r="G872" s="7" t="n">
        <v>65533</v>
      </c>
      <c r="H872" s="7" t="n">
        <v>259</v>
      </c>
      <c r="I872" s="7" t="s">
        <v>19</v>
      </c>
      <c r="J872" s="7" t="n">
        <v>-21</v>
      </c>
      <c r="K872" s="7" t="n">
        <v>9</v>
      </c>
      <c r="L872" s="7" t="n">
        <v>-58</v>
      </c>
      <c r="M872" s="7" t="n">
        <v>0</v>
      </c>
      <c r="N872" s="7" t="n">
        <v>1119092736</v>
      </c>
      <c r="O872" s="7" t="n">
        <v>0</v>
      </c>
      <c r="P872" s="7" t="n">
        <v>1</v>
      </c>
      <c r="Q872" s="7" t="n">
        <v>1</v>
      </c>
      <c r="R872" s="7" t="n">
        <v>1</v>
      </c>
      <c r="S872" s="7" t="n">
        <v>100</v>
      </c>
    </row>
    <row r="873" spans="1:15">
      <c r="A873" t="s">
        <v>4</v>
      </c>
      <c r="B873" s="4" t="s">
        <v>5</v>
      </c>
      <c r="C873" s="4" t="s">
        <v>12</v>
      </c>
      <c r="D873" s="4" t="s">
        <v>6</v>
      </c>
      <c r="E873" s="4" t="s">
        <v>10</v>
      </c>
    </row>
    <row r="874" spans="1:15">
      <c r="A874" t="n">
        <v>8599</v>
      </c>
      <c r="B874" s="20" t="n">
        <v>94</v>
      </c>
      <c r="C874" s="7" t="n">
        <v>1</v>
      </c>
      <c r="D874" s="7" t="s">
        <v>54</v>
      </c>
      <c r="E874" s="7" t="n">
        <v>2048</v>
      </c>
    </row>
    <row r="875" spans="1:15">
      <c r="A875" t="s">
        <v>4</v>
      </c>
      <c r="B875" s="4" t="s">
        <v>5</v>
      </c>
      <c r="C875" s="4" t="s">
        <v>6</v>
      </c>
      <c r="D875" s="4" t="s">
        <v>6</v>
      </c>
    </row>
    <row r="876" spans="1:15">
      <c r="A876" t="n">
        <v>8613</v>
      </c>
      <c r="B876" s="19" t="n">
        <v>70</v>
      </c>
      <c r="C876" s="7" t="s">
        <v>54</v>
      </c>
      <c r="D876" s="7" t="s">
        <v>117</v>
      </c>
    </row>
    <row r="877" spans="1:15">
      <c r="A877" t="s">
        <v>4</v>
      </c>
      <c r="B877" s="4" t="s">
        <v>5</v>
      </c>
      <c r="C877" s="4" t="s">
        <v>12</v>
      </c>
      <c r="D877" s="4" t="s">
        <v>6</v>
      </c>
      <c r="E877" s="4" t="s">
        <v>10</v>
      </c>
    </row>
    <row r="878" spans="1:15">
      <c r="A878" t="n">
        <v>8627</v>
      </c>
      <c r="B878" s="20" t="n">
        <v>94</v>
      </c>
      <c r="C878" s="7" t="n">
        <v>1</v>
      </c>
      <c r="D878" s="7" t="s">
        <v>54</v>
      </c>
      <c r="E878" s="7" t="n">
        <v>2</v>
      </c>
    </row>
    <row r="879" spans="1:15">
      <c r="A879" t="s">
        <v>4</v>
      </c>
      <c r="B879" s="4" t="s">
        <v>5</v>
      </c>
      <c r="C879" s="4" t="s">
        <v>12</v>
      </c>
      <c r="D879" s="4" t="s">
        <v>10</v>
      </c>
      <c r="E879" s="4" t="s">
        <v>6</v>
      </c>
      <c r="F879" s="4" t="s">
        <v>6</v>
      </c>
      <c r="G879" s="4" t="s">
        <v>12</v>
      </c>
    </row>
    <row r="880" spans="1:15">
      <c r="A880" t="n">
        <v>8641</v>
      </c>
      <c r="B880" s="15" t="n">
        <v>32</v>
      </c>
      <c r="C880" s="7" t="n">
        <v>0</v>
      </c>
      <c r="D880" s="7" t="n">
        <v>65533</v>
      </c>
      <c r="E880" s="7" t="s">
        <v>70</v>
      </c>
      <c r="F880" s="7" t="s">
        <v>71</v>
      </c>
      <c r="G880" s="7" t="n">
        <v>1</v>
      </c>
    </row>
    <row r="881" spans="1:19">
      <c r="A881" t="s">
        <v>4</v>
      </c>
      <c r="B881" s="4" t="s">
        <v>5</v>
      </c>
      <c r="C881" s="4" t="s">
        <v>12</v>
      </c>
      <c r="D881" s="4" t="s">
        <v>10</v>
      </c>
      <c r="E881" s="4" t="s">
        <v>28</v>
      </c>
      <c r="F881" s="4" t="s">
        <v>10</v>
      </c>
      <c r="G881" s="4" t="s">
        <v>9</v>
      </c>
      <c r="H881" s="4" t="s">
        <v>9</v>
      </c>
      <c r="I881" s="4" t="s">
        <v>10</v>
      </c>
      <c r="J881" s="4" t="s">
        <v>10</v>
      </c>
      <c r="K881" s="4" t="s">
        <v>9</v>
      </c>
      <c r="L881" s="4" t="s">
        <v>9</v>
      </c>
      <c r="M881" s="4" t="s">
        <v>9</v>
      </c>
      <c r="N881" s="4" t="s">
        <v>9</v>
      </c>
      <c r="O881" s="4" t="s">
        <v>6</v>
      </c>
    </row>
    <row r="882" spans="1:19">
      <c r="A882" t="n">
        <v>8659</v>
      </c>
      <c r="B882" s="11" t="n">
        <v>50</v>
      </c>
      <c r="C882" s="7" t="n">
        <v>0</v>
      </c>
      <c r="D882" s="7" t="n">
        <v>13250</v>
      </c>
      <c r="E882" s="7" t="n">
        <v>1</v>
      </c>
      <c r="F882" s="7" t="n">
        <v>0</v>
      </c>
      <c r="G882" s="7" t="n">
        <v>0</v>
      </c>
      <c r="H882" s="7" t="n">
        <v>-1063256064</v>
      </c>
      <c r="I882" s="7" t="n">
        <v>0</v>
      </c>
      <c r="J882" s="7" t="n">
        <v>65533</v>
      </c>
      <c r="K882" s="7" t="n">
        <v>0</v>
      </c>
      <c r="L882" s="7" t="n">
        <v>0</v>
      </c>
      <c r="M882" s="7" t="n">
        <v>0</v>
      </c>
      <c r="N882" s="7" t="n">
        <v>0</v>
      </c>
      <c r="O882" s="7" t="s">
        <v>19</v>
      </c>
    </row>
    <row r="883" spans="1:19">
      <c r="A883" t="s">
        <v>4</v>
      </c>
      <c r="B883" s="4" t="s">
        <v>5</v>
      </c>
      <c r="C883" s="4" t="s">
        <v>10</v>
      </c>
    </row>
    <row r="884" spans="1:19">
      <c r="A884" t="n">
        <v>8698</v>
      </c>
      <c r="B884" s="38" t="n">
        <v>16</v>
      </c>
      <c r="C884" s="7" t="n">
        <v>2200</v>
      </c>
    </row>
    <row r="885" spans="1:19">
      <c r="A885" t="s">
        <v>4</v>
      </c>
      <c r="B885" s="4" t="s">
        <v>5</v>
      </c>
      <c r="C885" s="4" t="s">
        <v>12</v>
      </c>
      <c r="D885" s="4" t="s">
        <v>10</v>
      </c>
      <c r="E885" s="4" t="s">
        <v>28</v>
      </c>
      <c r="F885" s="4" t="s">
        <v>10</v>
      </c>
      <c r="G885" s="4" t="s">
        <v>9</v>
      </c>
      <c r="H885" s="4" t="s">
        <v>9</v>
      </c>
      <c r="I885" s="4" t="s">
        <v>10</v>
      </c>
      <c r="J885" s="4" t="s">
        <v>10</v>
      </c>
      <c r="K885" s="4" t="s">
        <v>9</v>
      </c>
      <c r="L885" s="4" t="s">
        <v>9</v>
      </c>
      <c r="M885" s="4" t="s">
        <v>9</v>
      </c>
      <c r="N885" s="4" t="s">
        <v>9</v>
      </c>
      <c r="O885" s="4" t="s">
        <v>6</v>
      </c>
    </row>
    <row r="886" spans="1:19">
      <c r="A886" t="n">
        <v>8701</v>
      </c>
      <c r="B886" s="11" t="n">
        <v>50</v>
      </c>
      <c r="C886" s="7" t="n">
        <v>0</v>
      </c>
      <c r="D886" s="7" t="n">
        <v>13250</v>
      </c>
      <c r="E886" s="7" t="n">
        <v>1</v>
      </c>
      <c r="F886" s="7" t="n">
        <v>0</v>
      </c>
      <c r="G886" s="7" t="n">
        <v>0</v>
      </c>
      <c r="H886" s="7" t="n">
        <v>-1061158912</v>
      </c>
      <c r="I886" s="7" t="n">
        <v>0</v>
      </c>
      <c r="J886" s="7" t="n">
        <v>65533</v>
      </c>
      <c r="K886" s="7" t="n">
        <v>0</v>
      </c>
      <c r="L886" s="7" t="n">
        <v>0</v>
      </c>
      <c r="M886" s="7" t="n">
        <v>0</v>
      </c>
      <c r="N886" s="7" t="n">
        <v>0</v>
      </c>
      <c r="O886" s="7" t="s">
        <v>19</v>
      </c>
    </row>
    <row r="887" spans="1:19">
      <c r="A887" t="s">
        <v>4</v>
      </c>
      <c r="B887" s="4" t="s">
        <v>5</v>
      </c>
      <c r="C887" s="4" t="s">
        <v>12</v>
      </c>
      <c r="D887" s="4" t="s">
        <v>10</v>
      </c>
      <c r="E887" s="4" t="s">
        <v>10</v>
      </c>
      <c r="F887" s="4" t="s">
        <v>10</v>
      </c>
      <c r="G887" s="4" t="s">
        <v>10</v>
      </c>
      <c r="H887" s="4" t="s">
        <v>10</v>
      </c>
      <c r="I887" s="4" t="s">
        <v>6</v>
      </c>
      <c r="J887" s="4" t="s">
        <v>28</v>
      </c>
      <c r="K887" s="4" t="s">
        <v>28</v>
      </c>
      <c r="L887" s="4" t="s">
        <v>28</v>
      </c>
      <c r="M887" s="4" t="s">
        <v>9</v>
      </c>
      <c r="N887" s="4" t="s">
        <v>9</v>
      </c>
      <c r="O887" s="4" t="s">
        <v>28</v>
      </c>
      <c r="P887" s="4" t="s">
        <v>28</v>
      </c>
      <c r="Q887" s="4" t="s">
        <v>28</v>
      </c>
      <c r="R887" s="4" t="s">
        <v>28</v>
      </c>
      <c r="S887" s="4" t="s">
        <v>12</v>
      </c>
    </row>
    <row r="888" spans="1:19">
      <c r="A888" t="n">
        <v>8740</v>
      </c>
      <c r="B888" s="9" t="n">
        <v>39</v>
      </c>
      <c r="C888" s="7" t="n">
        <v>12</v>
      </c>
      <c r="D888" s="7" t="n">
        <v>65533</v>
      </c>
      <c r="E888" s="7" t="n">
        <v>222</v>
      </c>
      <c r="F888" s="7" t="n">
        <v>0</v>
      </c>
      <c r="G888" s="7" t="n">
        <v>65533</v>
      </c>
      <c r="H888" s="7" t="n">
        <v>259</v>
      </c>
      <c r="I888" s="7" t="s">
        <v>19</v>
      </c>
      <c r="J888" s="7" t="n">
        <v>-35</v>
      </c>
      <c r="K888" s="7" t="n">
        <v>8</v>
      </c>
      <c r="L888" s="7" t="n">
        <v>-58</v>
      </c>
      <c r="M888" s="7" t="n">
        <v>0</v>
      </c>
      <c r="N888" s="7" t="n">
        <v>0</v>
      </c>
      <c r="O888" s="7" t="n">
        <v>0</v>
      </c>
      <c r="P888" s="7" t="n">
        <v>1</v>
      </c>
      <c r="Q888" s="7" t="n">
        <v>1</v>
      </c>
      <c r="R888" s="7" t="n">
        <v>1</v>
      </c>
      <c r="S888" s="7" t="n">
        <v>100</v>
      </c>
    </row>
    <row r="889" spans="1:19">
      <c r="A889" t="s">
        <v>4</v>
      </c>
      <c r="B889" s="4" t="s">
        <v>5</v>
      </c>
      <c r="C889" s="4" t="s">
        <v>12</v>
      </c>
      <c r="D889" s="4" t="s">
        <v>10</v>
      </c>
      <c r="E889" s="4" t="s">
        <v>10</v>
      </c>
      <c r="F889" s="4" t="s">
        <v>10</v>
      </c>
      <c r="G889" s="4" t="s">
        <v>10</v>
      </c>
      <c r="H889" s="4" t="s">
        <v>10</v>
      </c>
      <c r="I889" s="4" t="s">
        <v>6</v>
      </c>
      <c r="J889" s="4" t="s">
        <v>28</v>
      </c>
      <c r="K889" s="4" t="s">
        <v>28</v>
      </c>
      <c r="L889" s="4" t="s">
        <v>28</v>
      </c>
      <c r="M889" s="4" t="s">
        <v>9</v>
      </c>
      <c r="N889" s="4" t="s">
        <v>9</v>
      </c>
      <c r="O889" s="4" t="s">
        <v>28</v>
      </c>
      <c r="P889" s="4" t="s">
        <v>28</v>
      </c>
      <c r="Q889" s="4" t="s">
        <v>28</v>
      </c>
      <c r="R889" s="4" t="s">
        <v>28</v>
      </c>
      <c r="S889" s="4" t="s">
        <v>12</v>
      </c>
    </row>
    <row r="890" spans="1:19">
      <c r="A890" t="n">
        <v>8790</v>
      </c>
      <c r="B890" s="9" t="n">
        <v>39</v>
      </c>
      <c r="C890" s="7" t="n">
        <v>12</v>
      </c>
      <c r="D890" s="7" t="n">
        <v>65533</v>
      </c>
      <c r="E890" s="7" t="n">
        <v>222</v>
      </c>
      <c r="F890" s="7" t="n">
        <v>0</v>
      </c>
      <c r="G890" s="7" t="n">
        <v>65533</v>
      </c>
      <c r="H890" s="7" t="n">
        <v>259</v>
      </c>
      <c r="I890" s="7" t="s">
        <v>19</v>
      </c>
      <c r="J890" s="7" t="n">
        <v>-21</v>
      </c>
      <c r="K890" s="7" t="n">
        <v>8</v>
      </c>
      <c r="L890" s="7" t="n">
        <v>-58</v>
      </c>
      <c r="M890" s="7" t="n">
        <v>0</v>
      </c>
      <c r="N890" s="7" t="n">
        <v>0</v>
      </c>
      <c r="O890" s="7" t="n">
        <v>0</v>
      </c>
      <c r="P890" s="7" t="n">
        <v>1</v>
      </c>
      <c r="Q890" s="7" t="n">
        <v>1</v>
      </c>
      <c r="R890" s="7" t="n">
        <v>1</v>
      </c>
      <c r="S890" s="7" t="n">
        <v>100</v>
      </c>
    </row>
    <row r="891" spans="1:19">
      <c r="A891" t="s">
        <v>4</v>
      </c>
      <c r="B891" s="4" t="s">
        <v>5</v>
      </c>
      <c r="C891" s="4" t="s">
        <v>12</v>
      </c>
      <c r="D891" s="4" t="s">
        <v>28</v>
      </c>
      <c r="E891" s="4" t="s">
        <v>28</v>
      </c>
      <c r="F891" s="4" t="s">
        <v>28</v>
      </c>
    </row>
    <row r="892" spans="1:19">
      <c r="A892" t="n">
        <v>8840</v>
      </c>
      <c r="B892" s="46" t="n">
        <v>45</v>
      </c>
      <c r="C892" s="7" t="n">
        <v>9</v>
      </c>
      <c r="D892" s="7" t="n">
        <v>0.0500000007450581</v>
      </c>
      <c r="E892" s="7" t="n">
        <v>0.0500000007450581</v>
      </c>
      <c r="F892" s="7" t="n">
        <v>0.200000002980232</v>
      </c>
    </row>
    <row r="893" spans="1:19">
      <c r="A893" t="s">
        <v>4</v>
      </c>
      <c r="B893" s="4" t="s">
        <v>5</v>
      </c>
      <c r="C893" s="4" t="s">
        <v>12</v>
      </c>
      <c r="D893" s="4" t="s">
        <v>9</v>
      </c>
      <c r="E893" s="4" t="s">
        <v>9</v>
      </c>
      <c r="F893" s="4" t="s">
        <v>9</v>
      </c>
    </row>
    <row r="894" spans="1:19">
      <c r="A894" t="n">
        <v>8854</v>
      </c>
      <c r="B894" s="11" t="n">
        <v>50</v>
      </c>
      <c r="C894" s="7" t="n">
        <v>255</v>
      </c>
      <c r="D894" s="7" t="n">
        <v>1056964608</v>
      </c>
      <c r="E894" s="7" t="n">
        <v>1065353216</v>
      </c>
      <c r="F894" s="7" t="n">
        <v>1045220557</v>
      </c>
    </row>
    <row r="895" spans="1:19">
      <c r="A895" t="s">
        <v>4</v>
      </c>
      <c r="B895" s="4" t="s">
        <v>5</v>
      </c>
      <c r="C895" s="4" t="s">
        <v>10</v>
      </c>
    </row>
    <row r="896" spans="1:19">
      <c r="A896" t="n">
        <v>8868</v>
      </c>
      <c r="B896" s="38" t="n">
        <v>16</v>
      </c>
      <c r="C896" s="7" t="n">
        <v>1800</v>
      </c>
    </row>
    <row r="897" spans="1:19">
      <c r="A897" t="s">
        <v>4</v>
      </c>
      <c r="B897" s="4" t="s">
        <v>5</v>
      </c>
      <c r="C897" s="4" t="s">
        <v>10</v>
      </c>
    </row>
    <row r="898" spans="1:19">
      <c r="A898" t="n">
        <v>8871</v>
      </c>
      <c r="B898" s="22" t="n">
        <v>12</v>
      </c>
      <c r="C898" s="7" t="n">
        <v>11026</v>
      </c>
    </row>
    <row r="899" spans="1:19">
      <c r="A899" t="s">
        <v>4</v>
      </c>
      <c r="B899" s="4" t="s">
        <v>5</v>
      </c>
      <c r="C899" s="4" t="s">
        <v>12</v>
      </c>
    </row>
    <row r="900" spans="1:19">
      <c r="A900" t="n">
        <v>8874</v>
      </c>
      <c r="B900" s="43" t="n">
        <v>23</v>
      </c>
      <c r="C900" s="7" t="n">
        <v>21</v>
      </c>
    </row>
    <row r="901" spans="1:19">
      <c r="A901" t="s">
        <v>4</v>
      </c>
      <c r="B901" s="4" t="s">
        <v>5</v>
      </c>
    </row>
    <row r="902" spans="1:19">
      <c r="A902" t="n">
        <v>8876</v>
      </c>
      <c r="B902" s="5" t="n">
        <v>1</v>
      </c>
    </row>
    <row r="903" spans="1:19" s="3" customFormat="1" customHeight="0">
      <c r="A903" s="3" t="s">
        <v>2</v>
      </c>
      <c r="B903" s="3" t="s">
        <v>118</v>
      </c>
    </row>
    <row r="904" spans="1:19">
      <c r="A904" t="s">
        <v>4</v>
      </c>
      <c r="B904" s="4" t="s">
        <v>5</v>
      </c>
      <c r="C904" s="4" t="s">
        <v>12</v>
      </c>
      <c r="D904" s="31" t="s">
        <v>86</v>
      </c>
      <c r="E904" s="4" t="s">
        <v>5</v>
      </c>
      <c r="F904" s="4" t="s">
        <v>12</v>
      </c>
      <c r="G904" s="4" t="s">
        <v>6</v>
      </c>
      <c r="H904" s="31" t="s">
        <v>87</v>
      </c>
      <c r="I904" s="4" t="s">
        <v>12</v>
      </c>
      <c r="J904" s="4" t="s">
        <v>9</v>
      </c>
      <c r="K904" s="4" t="s">
        <v>12</v>
      </c>
      <c r="L904" s="4" t="s">
        <v>12</v>
      </c>
      <c r="M904" s="4" t="s">
        <v>74</v>
      </c>
    </row>
    <row r="905" spans="1:19">
      <c r="A905" t="n">
        <v>8880</v>
      </c>
      <c r="B905" s="16" t="n">
        <v>5</v>
      </c>
      <c r="C905" s="7" t="n">
        <v>28</v>
      </c>
      <c r="D905" s="31" t="s">
        <v>3</v>
      </c>
      <c r="E905" s="10" t="n">
        <v>74</v>
      </c>
      <c r="F905" s="7" t="n">
        <v>21</v>
      </c>
      <c r="G905" s="7" t="s">
        <v>56</v>
      </c>
      <c r="H905" s="31" t="s">
        <v>3</v>
      </c>
      <c r="I905" s="7" t="n">
        <v>0</v>
      </c>
      <c r="J905" s="7" t="n">
        <v>0</v>
      </c>
      <c r="K905" s="7" t="n">
        <v>2</v>
      </c>
      <c r="L905" s="7" t="n">
        <v>1</v>
      </c>
      <c r="M905" s="17" t="n">
        <f t="normal" ca="1">A939</f>
        <v>0</v>
      </c>
    </row>
    <row r="906" spans="1:19">
      <c r="A906" t="s">
        <v>4</v>
      </c>
      <c r="B906" s="4" t="s">
        <v>5</v>
      </c>
      <c r="C906" s="4" t="s">
        <v>12</v>
      </c>
      <c r="D906" s="4" t="s">
        <v>10</v>
      </c>
    </row>
    <row r="907" spans="1:19">
      <c r="A907" t="n">
        <v>8905</v>
      </c>
      <c r="B907" s="26" t="n">
        <v>22</v>
      </c>
      <c r="C907" s="7" t="n">
        <v>21</v>
      </c>
      <c r="D907" s="7" t="n">
        <v>0</v>
      </c>
    </row>
    <row r="908" spans="1:19">
      <c r="A908" t="s">
        <v>4</v>
      </c>
      <c r="B908" s="4" t="s">
        <v>5</v>
      </c>
      <c r="C908" s="4" t="s">
        <v>12</v>
      </c>
      <c r="D908" s="4" t="s">
        <v>10</v>
      </c>
      <c r="E908" s="4" t="s">
        <v>10</v>
      </c>
      <c r="F908" s="4" t="s">
        <v>10</v>
      </c>
      <c r="G908" s="4" t="s">
        <v>10</v>
      </c>
      <c r="H908" s="4" t="s">
        <v>10</v>
      </c>
      <c r="I908" s="4" t="s">
        <v>6</v>
      </c>
      <c r="J908" s="4" t="s">
        <v>28</v>
      </c>
      <c r="K908" s="4" t="s">
        <v>28</v>
      </c>
      <c r="L908" s="4" t="s">
        <v>28</v>
      </c>
      <c r="M908" s="4" t="s">
        <v>9</v>
      </c>
      <c r="N908" s="4" t="s">
        <v>9</v>
      </c>
      <c r="O908" s="4" t="s">
        <v>28</v>
      </c>
      <c r="P908" s="4" t="s">
        <v>28</v>
      </c>
      <c r="Q908" s="4" t="s">
        <v>28</v>
      </c>
      <c r="R908" s="4" t="s">
        <v>28</v>
      </c>
      <c r="S908" s="4" t="s">
        <v>12</v>
      </c>
    </row>
    <row r="909" spans="1:19">
      <c r="A909" t="n">
        <v>8909</v>
      </c>
      <c r="B909" s="9" t="n">
        <v>39</v>
      </c>
      <c r="C909" s="7" t="n">
        <v>12</v>
      </c>
      <c r="D909" s="7" t="n">
        <v>65533</v>
      </c>
      <c r="E909" s="7" t="n">
        <v>223</v>
      </c>
      <c r="F909" s="7" t="n">
        <v>0</v>
      </c>
      <c r="G909" s="7" t="n">
        <v>65533</v>
      </c>
      <c r="H909" s="7" t="n">
        <v>259</v>
      </c>
      <c r="I909" s="7" t="s">
        <v>19</v>
      </c>
      <c r="J909" s="7" t="n">
        <v>19</v>
      </c>
      <c r="K909" s="7" t="n">
        <v>21</v>
      </c>
      <c r="L909" s="7" t="n">
        <v>-58</v>
      </c>
      <c r="M909" s="7" t="n">
        <v>0</v>
      </c>
      <c r="N909" s="7" t="n">
        <v>1119092736</v>
      </c>
      <c r="O909" s="7" t="n">
        <v>0</v>
      </c>
      <c r="P909" s="7" t="n">
        <v>1</v>
      </c>
      <c r="Q909" s="7" t="n">
        <v>1</v>
      </c>
      <c r="R909" s="7" t="n">
        <v>1</v>
      </c>
      <c r="S909" s="7" t="n">
        <v>100</v>
      </c>
    </row>
    <row r="910" spans="1:19">
      <c r="A910" t="s">
        <v>4</v>
      </c>
      <c r="B910" s="4" t="s">
        <v>5</v>
      </c>
      <c r="C910" s="4" t="s">
        <v>12</v>
      </c>
      <c r="D910" s="4" t="s">
        <v>6</v>
      </c>
      <c r="E910" s="4" t="s">
        <v>10</v>
      </c>
    </row>
    <row r="911" spans="1:19">
      <c r="A911" t="n">
        <v>8959</v>
      </c>
      <c r="B911" s="20" t="n">
        <v>94</v>
      </c>
      <c r="C911" s="7" t="n">
        <v>1</v>
      </c>
      <c r="D911" s="7" t="s">
        <v>56</v>
      </c>
      <c r="E911" s="7" t="n">
        <v>2048</v>
      </c>
    </row>
    <row r="912" spans="1:19">
      <c r="A912" t="s">
        <v>4</v>
      </c>
      <c r="B912" s="4" t="s">
        <v>5</v>
      </c>
      <c r="C912" s="4" t="s">
        <v>6</v>
      </c>
      <c r="D912" s="4" t="s">
        <v>6</v>
      </c>
    </row>
    <row r="913" spans="1:19">
      <c r="A913" t="n">
        <v>8973</v>
      </c>
      <c r="B913" s="19" t="n">
        <v>70</v>
      </c>
      <c r="C913" s="7" t="s">
        <v>56</v>
      </c>
      <c r="D913" s="7" t="s">
        <v>117</v>
      </c>
    </row>
    <row r="914" spans="1:19">
      <c r="A914" t="s">
        <v>4</v>
      </c>
      <c r="B914" s="4" t="s">
        <v>5</v>
      </c>
      <c r="C914" s="4" t="s">
        <v>12</v>
      </c>
      <c r="D914" s="4" t="s">
        <v>6</v>
      </c>
      <c r="E914" s="4" t="s">
        <v>10</v>
      </c>
    </row>
    <row r="915" spans="1:19">
      <c r="A915" t="n">
        <v>8987</v>
      </c>
      <c r="B915" s="20" t="n">
        <v>94</v>
      </c>
      <c r="C915" s="7" t="n">
        <v>1</v>
      </c>
      <c r="D915" s="7" t="s">
        <v>56</v>
      </c>
      <c r="E915" s="7" t="n">
        <v>2</v>
      </c>
    </row>
    <row r="916" spans="1:19">
      <c r="A916" t="s">
        <v>4</v>
      </c>
      <c r="B916" s="4" t="s">
        <v>5</v>
      </c>
      <c r="C916" s="4" t="s">
        <v>12</v>
      </c>
      <c r="D916" s="4" t="s">
        <v>10</v>
      </c>
      <c r="E916" s="4" t="s">
        <v>6</v>
      </c>
      <c r="F916" s="4" t="s">
        <v>6</v>
      </c>
      <c r="G916" s="4" t="s">
        <v>12</v>
      </c>
    </row>
    <row r="917" spans="1:19">
      <c r="A917" t="n">
        <v>9001</v>
      </c>
      <c r="B917" s="15" t="n">
        <v>32</v>
      </c>
      <c r="C917" s="7" t="n">
        <v>0</v>
      </c>
      <c r="D917" s="7" t="n">
        <v>65533</v>
      </c>
      <c r="E917" s="7" t="s">
        <v>70</v>
      </c>
      <c r="F917" s="7" t="s">
        <v>72</v>
      </c>
      <c r="G917" s="7" t="n">
        <v>1</v>
      </c>
    </row>
    <row r="918" spans="1:19">
      <c r="A918" t="s">
        <v>4</v>
      </c>
      <c r="B918" s="4" t="s">
        <v>5</v>
      </c>
      <c r="C918" s="4" t="s">
        <v>12</v>
      </c>
      <c r="D918" s="4" t="s">
        <v>10</v>
      </c>
      <c r="E918" s="4" t="s">
        <v>28</v>
      </c>
      <c r="F918" s="4" t="s">
        <v>10</v>
      </c>
      <c r="G918" s="4" t="s">
        <v>9</v>
      </c>
      <c r="H918" s="4" t="s">
        <v>9</v>
      </c>
      <c r="I918" s="4" t="s">
        <v>10</v>
      </c>
      <c r="J918" s="4" t="s">
        <v>10</v>
      </c>
      <c r="K918" s="4" t="s">
        <v>9</v>
      </c>
      <c r="L918" s="4" t="s">
        <v>9</v>
      </c>
      <c r="M918" s="4" t="s">
        <v>9</v>
      </c>
      <c r="N918" s="4" t="s">
        <v>9</v>
      </c>
      <c r="O918" s="4" t="s">
        <v>6</v>
      </c>
    </row>
    <row r="919" spans="1:19">
      <c r="A919" t="n">
        <v>9019</v>
      </c>
      <c r="B919" s="11" t="n">
        <v>50</v>
      </c>
      <c r="C919" s="7" t="n">
        <v>0</v>
      </c>
      <c r="D919" s="7" t="n">
        <v>13250</v>
      </c>
      <c r="E919" s="7" t="n">
        <v>1</v>
      </c>
      <c r="F919" s="7" t="n">
        <v>0</v>
      </c>
      <c r="G919" s="7" t="n">
        <v>0</v>
      </c>
      <c r="H919" s="7" t="n">
        <v>-1063256064</v>
      </c>
      <c r="I919" s="7" t="n">
        <v>0</v>
      </c>
      <c r="J919" s="7" t="n">
        <v>65533</v>
      </c>
      <c r="K919" s="7" t="n">
        <v>0</v>
      </c>
      <c r="L919" s="7" t="n">
        <v>0</v>
      </c>
      <c r="M919" s="7" t="n">
        <v>0</v>
      </c>
      <c r="N919" s="7" t="n">
        <v>0</v>
      </c>
      <c r="O919" s="7" t="s">
        <v>19</v>
      </c>
    </row>
    <row r="920" spans="1:19">
      <c r="A920" t="s">
        <v>4</v>
      </c>
      <c r="B920" s="4" t="s">
        <v>5</v>
      </c>
      <c r="C920" s="4" t="s">
        <v>10</v>
      </c>
    </row>
    <row r="921" spans="1:19">
      <c r="A921" t="n">
        <v>9058</v>
      </c>
      <c r="B921" s="38" t="n">
        <v>16</v>
      </c>
      <c r="C921" s="7" t="n">
        <v>2200</v>
      </c>
    </row>
    <row r="922" spans="1:19">
      <c r="A922" t="s">
        <v>4</v>
      </c>
      <c r="B922" s="4" t="s">
        <v>5</v>
      </c>
      <c r="C922" s="4" t="s">
        <v>12</v>
      </c>
      <c r="D922" s="4" t="s">
        <v>10</v>
      </c>
      <c r="E922" s="4" t="s">
        <v>28</v>
      </c>
      <c r="F922" s="4" t="s">
        <v>10</v>
      </c>
      <c r="G922" s="4" t="s">
        <v>9</v>
      </c>
      <c r="H922" s="4" t="s">
        <v>9</v>
      </c>
      <c r="I922" s="4" t="s">
        <v>10</v>
      </c>
      <c r="J922" s="4" t="s">
        <v>10</v>
      </c>
      <c r="K922" s="4" t="s">
        <v>9</v>
      </c>
      <c r="L922" s="4" t="s">
        <v>9</v>
      </c>
      <c r="M922" s="4" t="s">
        <v>9</v>
      </c>
      <c r="N922" s="4" t="s">
        <v>9</v>
      </c>
      <c r="O922" s="4" t="s">
        <v>6</v>
      </c>
    </row>
    <row r="923" spans="1:19">
      <c r="A923" t="n">
        <v>9061</v>
      </c>
      <c r="B923" s="11" t="n">
        <v>50</v>
      </c>
      <c r="C923" s="7" t="n">
        <v>0</v>
      </c>
      <c r="D923" s="7" t="n">
        <v>13250</v>
      </c>
      <c r="E923" s="7" t="n">
        <v>1</v>
      </c>
      <c r="F923" s="7" t="n">
        <v>0</v>
      </c>
      <c r="G923" s="7" t="n">
        <v>0</v>
      </c>
      <c r="H923" s="7" t="n">
        <v>-1061158912</v>
      </c>
      <c r="I923" s="7" t="n">
        <v>0</v>
      </c>
      <c r="J923" s="7" t="n">
        <v>65533</v>
      </c>
      <c r="K923" s="7" t="n">
        <v>0</v>
      </c>
      <c r="L923" s="7" t="n">
        <v>0</v>
      </c>
      <c r="M923" s="7" t="n">
        <v>0</v>
      </c>
      <c r="N923" s="7" t="n">
        <v>0</v>
      </c>
      <c r="O923" s="7" t="s">
        <v>19</v>
      </c>
    </row>
    <row r="924" spans="1:19">
      <c r="A924" t="s">
        <v>4</v>
      </c>
      <c r="B924" s="4" t="s">
        <v>5</v>
      </c>
      <c r="C924" s="4" t="s">
        <v>12</v>
      </c>
      <c r="D924" s="4" t="s">
        <v>10</v>
      </c>
      <c r="E924" s="4" t="s">
        <v>10</v>
      </c>
      <c r="F924" s="4" t="s">
        <v>10</v>
      </c>
      <c r="G924" s="4" t="s">
        <v>10</v>
      </c>
      <c r="H924" s="4" t="s">
        <v>10</v>
      </c>
      <c r="I924" s="4" t="s">
        <v>6</v>
      </c>
      <c r="J924" s="4" t="s">
        <v>28</v>
      </c>
      <c r="K924" s="4" t="s">
        <v>28</v>
      </c>
      <c r="L924" s="4" t="s">
        <v>28</v>
      </c>
      <c r="M924" s="4" t="s">
        <v>9</v>
      </c>
      <c r="N924" s="4" t="s">
        <v>9</v>
      </c>
      <c r="O924" s="4" t="s">
        <v>28</v>
      </c>
      <c r="P924" s="4" t="s">
        <v>28</v>
      </c>
      <c r="Q924" s="4" t="s">
        <v>28</v>
      </c>
      <c r="R924" s="4" t="s">
        <v>28</v>
      </c>
      <c r="S924" s="4" t="s">
        <v>12</v>
      </c>
    </row>
    <row r="925" spans="1:19">
      <c r="A925" t="n">
        <v>9100</v>
      </c>
      <c r="B925" s="9" t="n">
        <v>39</v>
      </c>
      <c r="C925" s="7" t="n">
        <v>12</v>
      </c>
      <c r="D925" s="7" t="n">
        <v>65533</v>
      </c>
      <c r="E925" s="7" t="n">
        <v>222</v>
      </c>
      <c r="F925" s="7" t="n">
        <v>0</v>
      </c>
      <c r="G925" s="7" t="n">
        <v>65533</v>
      </c>
      <c r="H925" s="7" t="n">
        <v>259</v>
      </c>
      <c r="I925" s="7" t="s">
        <v>19</v>
      </c>
      <c r="J925" s="7" t="n">
        <v>19</v>
      </c>
      <c r="K925" s="7" t="n">
        <v>20</v>
      </c>
      <c r="L925" s="7" t="n">
        <v>-58</v>
      </c>
      <c r="M925" s="7" t="n">
        <v>0</v>
      </c>
      <c r="N925" s="7" t="n">
        <v>0</v>
      </c>
      <c r="O925" s="7" t="n">
        <v>0</v>
      </c>
      <c r="P925" s="7" t="n">
        <v>1</v>
      </c>
      <c r="Q925" s="7" t="n">
        <v>1</v>
      </c>
      <c r="R925" s="7" t="n">
        <v>1</v>
      </c>
      <c r="S925" s="7" t="n">
        <v>100</v>
      </c>
    </row>
    <row r="926" spans="1:19">
      <c r="A926" t="s">
        <v>4</v>
      </c>
      <c r="B926" s="4" t="s">
        <v>5</v>
      </c>
      <c r="C926" s="4" t="s">
        <v>12</v>
      </c>
      <c r="D926" s="4" t="s">
        <v>10</v>
      </c>
      <c r="E926" s="4" t="s">
        <v>10</v>
      </c>
      <c r="F926" s="4" t="s">
        <v>10</v>
      </c>
      <c r="G926" s="4" t="s">
        <v>10</v>
      </c>
      <c r="H926" s="4" t="s">
        <v>10</v>
      </c>
      <c r="I926" s="4" t="s">
        <v>6</v>
      </c>
      <c r="J926" s="4" t="s">
        <v>28</v>
      </c>
      <c r="K926" s="4" t="s">
        <v>28</v>
      </c>
      <c r="L926" s="4" t="s">
        <v>28</v>
      </c>
      <c r="M926" s="4" t="s">
        <v>9</v>
      </c>
      <c r="N926" s="4" t="s">
        <v>9</v>
      </c>
      <c r="O926" s="4" t="s">
        <v>28</v>
      </c>
      <c r="P926" s="4" t="s">
        <v>28</v>
      </c>
      <c r="Q926" s="4" t="s">
        <v>28</v>
      </c>
      <c r="R926" s="4" t="s">
        <v>28</v>
      </c>
      <c r="S926" s="4" t="s">
        <v>12</v>
      </c>
    </row>
    <row r="927" spans="1:19">
      <c r="A927" t="n">
        <v>9150</v>
      </c>
      <c r="B927" s="9" t="n">
        <v>39</v>
      </c>
      <c r="C927" s="7" t="n">
        <v>12</v>
      </c>
      <c r="D927" s="7" t="n">
        <v>65533</v>
      </c>
      <c r="E927" s="7" t="n">
        <v>222</v>
      </c>
      <c r="F927" s="7" t="n">
        <v>0</v>
      </c>
      <c r="G927" s="7" t="n">
        <v>65533</v>
      </c>
      <c r="H927" s="7" t="n">
        <v>259</v>
      </c>
      <c r="I927" s="7" t="s">
        <v>19</v>
      </c>
      <c r="J927" s="7" t="n">
        <v>33</v>
      </c>
      <c r="K927" s="7" t="n">
        <v>20</v>
      </c>
      <c r="L927" s="7" t="n">
        <v>-58</v>
      </c>
      <c r="M927" s="7" t="n">
        <v>0</v>
      </c>
      <c r="N927" s="7" t="n">
        <v>0</v>
      </c>
      <c r="O927" s="7" t="n">
        <v>0</v>
      </c>
      <c r="P927" s="7" t="n">
        <v>1</v>
      </c>
      <c r="Q927" s="7" t="n">
        <v>1</v>
      </c>
      <c r="R927" s="7" t="n">
        <v>1</v>
      </c>
      <c r="S927" s="7" t="n">
        <v>100</v>
      </c>
    </row>
    <row r="928" spans="1:19">
      <c r="A928" t="s">
        <v>4</v>
      </c>
      <c r="B928" s="4" t="s">
        <v>5</v>
      </c>
      <c r="C928" s="4" t="s">
        <v>12</v>
      </c>
      <c r="D928" s="4" t="s">
        <v>28</v>
      </c>
      <c r="E928" s="4" t="s">
        <v>28</v>
      </c>
      <c r="F928" s="4" t="s">
        <v>28</v>
      </c>
    </row>
    <row r="929" spans="1:19">
      <c r="A929" t="n">
        <v>9200</v>
      </c>
      <c r="B929" s="46" t="n">
        <v>45</v>
      </c>
      <c r="C929" s="7" t="n">
        <v>9</v>
      </c>
      <c r="D929" s="7" t="n">
        <v>0.0500000007450581</v>
      </c>
      <c r="E929" s="7" t="n">
        <v>0.0500000007450581</v>
      </c>
      <c r="F929" s="7" t="n">
        <v>0.200000002980232</v>
      </c>
    </row>
    <row r="930" spans="1:19">
      <c r="A930" t="s">
        <v>4</v>
      </c>
      <c r="B930" s="4" t="s">
        <v>5</v>
      </c>
      <c r="C930" s="4" t="s">
        <v>12</v>
      </c>
      <c r="D930" s="4" t="s">
        <v>9</v>
      </c>
      <c r="E930" s="4" t="s">
        <v>9</v>
      </c>
      <c r="F930" s="4" t="s">
        <v>9</v>
      </c>
    </row>
    <row r="931" spans="1:19">
      <c r="A931" t="n">
        <v>9214</v>
      </c>
      <c r="B931" s="11" t="n">
        <v>50</v>
      </c>
      <c r="C931" s="7" t="n">
        <v>255</v>
      </c>
      <c r="D931" s="7" t="n">
        <v>1056964608</v>
      </c>
      <c r="E931" s="7" t="n">
        <v>1065353216</v>
      </c>
      <c r="F931" s="7" t="n">
        <v>1045220557</v>
      </c>
    </row>
    <row r="932" spans="1:19">
      <c r="A932" t="s">
        <v>4</v>
      </c>
      <c r="B932" s="4" t="s">
        <v>5</v>
      </c>
      <c r="C932" s="4" t="s">
        <v>10</v>
      </c>
    </row>
    <row r="933" spans="1:19">
      <c r="A933" t="n">
        <v>9228</v>
      </c>
      <c r="B933" s="38" t="n">
        <v>16</v>
      </c>
      <c r="C933" s="7" t="n">
        <v>1800</v>
      </c>
    </row>
    <row r="934" spans="1:19">
      <c r="A934" t="s">
        <v>4</v>
      </c>
      <c r="B934" s="4" t="s">
        <v>5</v>
      </c>
      <c r="C934" s="4" t="s">
        <v>10</v>
      </c>
    </row>
    <row r="935" spans="1:19">
      <c r="A935" t="n">
        <v>9231</v>
      </c>
      <c r="B935" s="22" t="n">
        <v>12</v>
      </c>
      <c r="C935" s="7" t="n">
        <v>11027</v>
      </c>
    </row>
    <row r="936" spans="1:19">
      <c r="A936" t="s">
        <v>4</v>
      </c>
      <c r="B936" s="4" t="s">
        <v>5</v>
      </c>
      <c r="C936" s="4" t="s">
        <v>12</v>
      </c>
    </row>
    <row r="937" spans="1:19">
      <c r="A937" t="n">
        <v>9234</v>
      </c>
      <c r="B937" s="43" t="n">
        <v>23</v>
      </c>
      <c r="C937" s="7" t="n">
        <v>21</v>
      </c>
    </row>
    <row r="938" spans="1:19">
      <c r="A938" t="s">
        <v>4</v>
      </c>
      <c r="B938" s="4" t="s">
        <v>5</v>
      </c>
    </row>
    <row r="939" spans="1:19">
      <c r="A939" t="n">
        <v>9236</v>
      </c>
      <c r="B939" s="5" t="n">
        <v>1</v>
      </c>
    </row>
    <row r="940" spans="1:19" s="3" customFormat="1" customHeight="0">
      <c r="A940" s="3" t="s">
        <v>2</v>
      </c>
      <c r="B940" s="3" t="s">
        <v>119</v>
      </c>
    </row>
    <row r="941" spans="1:19">
      <c r="A941" t="s">
        <v>4</v>
      </c>
      <c r="B941" s="4" t="s">
        <v>5</v>
      </c>
      <c r="C941" s="4" t="s">
        <v>12</v>
      </c>
      <c r="D941" s="31" t="s">
        <v>86</v>
      </c>
      <c r="E941" s="4" t="s">
        <v>5</v>
      </c>
      <c r="F941" s="4" t="s">
        <v>12</v>
      </c>
      <c r="G941" s="4" t="s">
        <v>6</v>
      </c>
      <c r="H941" s="31" t="s">
        <v>87</v>
      </c>
      <c r="I941" s="4" t="s">
        <v>12</v>
      </c>
      <c r="J941" s="4" t="s">
        <v>9</v>
      </c>
      <c r="K941" s="4" t="s">
        <v>12</v>
      </c>
      <c r="L941" s="4" t="s">
        <v>12</v>
      </c>
      <c r="M941" s="4" t="s">
        <v>74</v>
      </c>
    </row>
    <row r="942" spans="1:19">
      <c r="A942" t="n">
        <v>9240</v>
      </c>
      <c r="B942" s="16" t="n">
        <v>5</v>
      </c>
      <c r="C942" s="7" t="n">
        <v>28</v>
      </c>
      <c r="D942" s="31" t="s">
        <v>3</v>
      </c>
      <c r="E942" s="10" t="n">
        <v>74</v>
      </c>
      <c r="F942" s="7" t="n">
        <v>21</v>
      </c>
      <c r="G942" s="7" t="s">
        <v>58</v>
      </c>
      <c r="H942" s="31" t="s">
        <v>3</v>
      </c>
      <c r="I942" s="7" t="n">
        <v>0</v>
      </c>
      <c r="J942" s="7" t="n">
        <v>0</v>
      </c>
      <c r="K942" s="7" t="n">
        <v>2</v>
      </c>
      <c r="L942" s="7" t="n">
        <v>1</v>
      </c>
      <c r="M942" s="17" t="n">
        <f t="normal" ca="1">A976</f>
        <v>0</v>
      </c>
    </row>
    <row r="943" spans="1:19">
      <c r="A943" t="s">
        <v>4</v>
      </c>
      <c r="B943" s="4" t="s">
        <v>5</v>
      </c>
      <c r="C943" s="4" t="s">
        <v>12</v>
      </c>
      <c r="D943" s="4" t="s">
        <v>10</v>
      </c>
    </row>
    <row r="944" spans="1:19">
      <c r="A944" t="n">
        <v>9265</v>
      </c>
      <c r="B944" s="26" t="n">
        <v>22</v>
      </c>
      <c r="C944" s="7" t="n">
        <v>21</v>
      </c>
      <c r="D944" s="7" t="n">
        <v>0</v>
      </c>
    </row>
    <row r="945" spans="1:13">
      <c r="A945" t="s">
        <v>4</v>
      </c>
      <c r="B945" s="4" t="s">
        <v>5</v>
      </c>
      <c r="C945" s="4" t="s">
        <v>12</v>
      </c>
      <c r="D945" s="4" t="s">
        <v>10</v>
      </c>
      <c r="E945" s="4" t="s">
        <v>10</v>
      </c>
      <c r="F945" s="4" t="s">
        <v>10</v>
      </c>
      <c r="G945" s="4" t="s">
        <v>10</v>
      </c>
      <c r="H945" s="4" t="s">
        <v>10</v>
      </c>
      <c r="I945" s="4" t="s">
        <v>6</v>
      </c>
      <c r="J945" s="4" t="s">
        <v>28</v>
      </c>
      <c r="K945" s="4" t="s">
        <v>28</v>
      </c>
      <c r="L945" s="4" t="s">
        <v>28</v>
      </c>
      <c r="M945" s="4" t="s">
        <v>9</v>
      </c>
      <c r="N945" s="4" t="s">
        <v>9</v>
      </c>
      <c r="O945" s="4" t="s">
        <v>28</v>
      </c>
      <c r="P945" s="4" t="s">
        <v>28</v>
      </c>
      <c r="Q945" s="4" t="s">
        <v>28</v>
      </c>
      <c r="R945" s="4" t="s">
        <v>28</v>
      </c>
      <c r="S945" s="4" t="s">
        <v>12</v>
      </c>
    </row>
    <row r="946" spans="1:13">
      <c r="A946" t="n">
        <v>9269</v>
      </c>
      <c r="B946" s="9" t="n">
        <v>39</v>
      </c>
      <c r="C946" s="7" t="n">
        <v>12</v>
      </c>
      <c r="D946" s="7" t="n">
        <v>65533</v>
      </c>
      <c r="E946" s="7" t="n">
        <v>223</v>
      </c>
      <c r="F946" s="7" t="n">
        <v>0</v>
      </c>
      <c r="G946" s="7" t="n">
        <v>65533</v>
      </c>
      <c r="H946" s="7" t="n">
        <v>259</v>
      </c>
      <c r="I946" s="7" t="s">
        <v>19</v>
      </c>
      <c r="J946" s="7" t="n">
        <v>0</v>
      </c>
      <c r="K946" s="7" t="n">
        <v>33</v>
      </c>
      <c r="L946" s="7" t="n">
        <v>-77</v>
      </c>
      <c r="M946" s="7" t="n">
        <v>0</v>
      </c>
      <c r="N946" s="7" t="n">
        <v>0</v>
      </c>
      <c r="O946" s="7" t="n">
        <v>0</v>
      </c>
      <c r="P946" s="7" t="n">
        <v>1</v>
      </c>
      <c r="Q946" s="7" t="n">
        <v>1</v>
      </c>
      <c r="R946" s="7" t="n">
        <v>1</v>
      </c>
      <c r="S946" s="7" t="n">
        <v>100</v>
      </c>
    </row>
    <row r="947" spans="1:13">
      <c r="A947" t="s">
        <v>4</v>
      </c>
      <c r="B947" s="4" t="s">
        <v>5</v>
      </c>
      <c r="C947" s="4" t="s">
        <v>12</v>
      </c>
      <c r="D947" s="4" t="s">
        <v>6</v>
      </c>
      <c r="E947" s="4" t="s">
        <v>10</v>
      </c>
    </row>
    <row r="948" spans="1:13">
      <c r="A948" t="n">
        <v>9319</v>
      </c>
      <c r="B948" s="20" t="n">
        <v>94</v>
      </c>
      <c r="C948" s="7" t="n">
        <v>1</v>
      </c>
      <c r="D948" s="7" t="s">
        <v>58</v>
      </c>
      <c r="E948" s="7" t="n">
        <v>2048</v>
      </c>
    </row>
    <row r="949" spans="1:13">
      <c r="A949" t="s">
        <v>4</v>
      </c>
      <c r="B949" s="4" t="s">
        <v>5</v>
      </c>
      <c r="C949" s="4" t="s">
        <v>6</v>
      </c>
      <c r="D949" s="4" t="s">
        <v>6</v>
      </c>
    </row>
    <row r="950" spans="1:13">
      <c r="A950" t="n">
        <v>9333</v>
      </c>
      <c r="B950" s="19" t="n">
        <v>70</v>
      </c>
      <c r="C950" s="7" t="s">
        <v>58</v>
      </c>
      <c r="D950" s="7" t="s">
        <v>117</v>
      </c>
    </row>
    <row r="951" spans="1:13">
      <c r="A951" t="s">
        <v>4</v>
      </c>
      <c r="B951" s="4" t="s">
        <v>5</v>
      </c>
      <c r="C951" s="4" t="s">
        <v>12</v>
      </c>
      <c r="D951" s="4" t="s">
        <v>6</v>
      </c>
      <c r="E951" s="4" t="s">
        <v>10</v>
      </c>
    </row>
    <row r="952" spans="1:13">
      <c r="A952" t="n">
        <v>9347</v>
      </c>
      <c r="B952" s="20" t="n">
        <v>94</v>
      </c>
      <c r="C952" s="7" t="n">
        <v>1</v>
      </c>
      <c r="D952" s="7" t="s">
        <v>58</v>
      </c>
      <c r="E952" s="7" t="n">
        <v>2</v>
      </c>
    </row>
    <row r="953" spans="1:13">
      <c r="A953" t="s">
        <v>4</v>
      </c>
      <c r="B953" s="4" t="s">
        <v>5</v>
      </c>
      <c r="C953" s="4" t="s">
        <v>12</v>
      </c>
      <c r="D953" s="4" t="s">
        <v>10</v>
      </c>
      <c r="E953" s="4" t="s">
        <v>6</v>
      </c>
      <c r="F953" s="4" t="s">
        <v>6</v>
      </c>
      <c r="G953" s="4" t="s">
        <v>12</v>
      </c>
    </row>
    <row r="954" spans="1:13">
      <c r="A954" t="n">
        <v>9361</v>
      </c>
      <c r="B954" s="15" t="n">
        <v>32</v>
      </c>
      <c r="C954" s="7" t="n">
        <v>0</v>
      </c>
      <c r="D954" s="7" t="n">
        <v>65533</v>
      </c>
      <c r="E954" s="7" t="s">
        <v>70</v>
      </c>
      <c r="F954" s="7" t="s">
        <v>73</v>
      </c>
      <c r="G954" s="7" t="n">
        <v>1</v>
      </c>
    </row>
    <row r="955" spans="1:13">
      <c r="A955" t="s">
        <v>4</v>
      </c>
      <c r="B955" s="4" t="s">
        <v>5</v>
      </c>
      <c r="C955" s="4" t="s">
        <v>12</v>
      </c>
      <c r="D955" s="4" t="s">
        <v>10</v>
      </c>
      <c r="E955" s="4" t="s">
        <v>28</v>
      </c>
      <c r="F955" s="4" t="s">
        <v>10</v>
      </c>
      <c r="G955" s="4" t="s">
        <v>9</v>
      </c>
      <c r="H955" s="4" t="s">
        <v>9</v>
      </c>
      <c r="I955" s="4" t="s">
        <v>10</v>
      </c>
      <c r="J955" s="4" t="s">
        <v>10</v>
      </c>
      <c r="K955" s="4" t="s">
        <v>9</v>
      </c>
      <c r="L955" s="4" t="s">
        <v>9</v>
      </c>
      <c r="M955" s="4" t="s">
        <v>9</v>
      </c>
      <c r="N955" s="4" t="s">
        <v>9</v>
      </c>
      <c r="O955" s="4" t="s">
        <v>6</v>
      </c>
    </row>
    <row r="956" spans="1:13">
      <c r="A956" t="n">
        <v>9379</v>
      </c>
      <c r="B956" s="11" t="n">
        <v>50</v>
      </c>
      <c r="C956" s="7" t="n">
        <v>0</v>
      </c>
      <c r="D956" s="7" t="n">
        <v>13250</v>
      </c>
      <c r="E956" s="7" t="n">
        <v>1</v>
      </c>
      <c r="F956" s="7" t="n">
        <v>0</v>
      </c>
      <c r="G956" s="7" t="n">
        <v>0</v>
      </c>
      <c r="H956" s="7" t="n">
        <v>-1063256064</v>
      </c>
      <c r="I956" s="7" t="n">
        <v>0</v>
      </c>
      <c r="J956" s="7" t="n">
        <v>65533</v>
      </c>
      <c r="K956" s="7" t="n">
        <v>0</v>
      </c>
      <c r="L956" s="7" t="n">
        <v>0</v>
      </c>
      <c r="M956" s="7" t="n">
        <v>0</v>
      </c>
      <c r="N956" s="7" t="n">
        <v>0</v>
      </c>
      <c r="O956" s="7" t="s">
        <v>19</v>
      </c>
    </row>
    <row r="957" spans="1:13">
      <c r="A957" t="s">
        <v>4</v>
      </c>
      <c r="B957" s="4" t="s">
        <v>5</v>
      </c>
      <c r="C957" s="4" t="s">
        <v>10</v>
      </c>
    </row>
    <row r="958" spans="1:13">
      <c r="A958" t="n">
        <v>9418</v>
      </c>
      <c r="B958" s="38" t="n">
        <v>16</v>
      </c>
      <c r="C958" s="7" t="n">
        <v>2200</v>
      </c>
    </row>
    <row r="959" spans="1:13">
      <c r="A959" t="s">
        <v>4</v>
      </c>
      <c r="B959" s="4" t="s">
        <v>5</v>
      </c>
      <c r="C959" s="4" t="s">
        <v>12</v>
      </c>
      <c r="D959" s="4" t="s">
        <v>10</v>
      </c>
      <c r="E959" s="4" t="s">
        <v>28</v>
      </c>
      <c r="F959" s="4" t="s">
        <v>10</v>
      </c>
      <c r="G959" s="4" t="s">
        <v>9</v>
      </c>
      <c r="H959" s="4" t="s">
        <v>9</v>
      </c>
      <c r="I959" s="4" t="s">
        <v>10</v>
      </c>
      <c r="J959" s="4" t="s">
        <v>10</v>
      </c>
      <c r="K959" s="4" t="s">
        <v>9</v>
      </c>
      <c r="L959" s="4" t="s">
        <v>9</v>
      </c>
      <c r="M959" s="4" t="s">
        <v>9</v>
      </c>
      <c r="N959" s="4" t="s">
        <v>9</v>
      </c>
      <c r="O959" s="4" t="s">
        <v>6</v>
      </c>
    </row>
    <row r="960" spans="1:13">
      <c r="A960" t="n">
        <v>9421</v>
      </c>
      <c r="B960" s="11" t="n">
        <v>50</v>
      </c>
      <c r="C960" s="7" t="n">
        <v>0</v>
      </c>
      <c r="D960" s="7" t="n">
        <v>13250</v>
      </c>
      <c r="E960" s="7" t="n">
        <v>1</v>
      </c>
      <c r="F960" s="7" t="n">
        <v>0</v>
      </c>
      <c r="G960" s="7" t="n">
        <v>0</v>
      </c>
      <c r="H960" s="7" t="n">
        <v>-1061158912</v>
      </c>
      <c r="I960" s="7" t="n">
        <v>0</v>
      </c>
      <c r="J960" s="7" t="n">
        <v>65533</v>
      </c>
      <c r="K960" s="7" t="n">
        <v>0</v>
      </c>
      <c r="L960" s="7" t="n">
        <v>0</v>
      </c>
      <c r="M960" s="7" t="n">
        <v>0</v>
      </c>
      <c r="N960" s="7" t="n">
        <v>0</v>
      </c>
      <c r="O960" s="7" t="s">
        <v>19</v>
      </c>
    </row>
    <row r="961" spans="1:19">
      <c r="A961" t="s">
        <v>4</v>
      </c>
      <c r="B961" s="4" t="s">
        <v>5</v>
      </c>
      <c r="C961" s="4" t="s">
        <v>12</v>
      </c>
      <c r="D961" s="4" t="s">
        <v>10</v>
      </c>
      <c r="E961" s="4" t="s">
        <v>10</v>
      </c>
      <c r="F961" s="4" t="s">
        <v>10</v>
      </c>
      <c r="G961" s="4" t="s">
        <v>10</v>
      </c>
      <c r="H961" s="4" t="s">
        <v>10</v>
      </c>
      <c r="I961" s="4" t="s">
        <v>6</v>
      </c>
      <c r="J961" s="4" t="s">
        <v>28</v>
      </c>
      <c r="K961" s="4" t="s">
        <v>28</v>
      </c>
      <c r="L961" s="4" t="s">
        <v>28</v>
      </c>
      <c r="M961" s="4" t="s">
        <v>9</v>
      </c>
      <c r="N961" s="4" t="s">
        <v>9</v>
      </c>
      <c r="O961" s="4" t="s">
        <v>28</v>
      </c>
      <c r="P961" s="4" t="s">
        <v>28</v>
      </c>
      <c r="Q961" s="4" t="s">
        <v>28</v>
      </c>
      <c r="R961" s="4" t="s">
        <v>28</v>
      </c>
      <c r="S961" s="4" t="s">
        <v>12</v>
      </c>
    </row>
    <row r="962" spans="1:19">
      <c r="A962" t="n">
        <v>9460</v>
      </c>
      <c r="B962" s="9" t="n">
        <v>39</v>
      </c>
      <c r="C962" s="7" t="n">
        <v>12</v>
      </c>
      <c r="D962" s="7" t="n">
        <v>65533</v>
      </c>
      <c r="E962" s="7" t="n">
        <v>222</v>
      </c>
      <c r="F962" s="7" t="n">
        <v>0</v>
      </c>
      <c r="G962" s="7" t="n">
        <v>65533</v>
      </c>
      <c r="H962" s="7" t="n">
        <v>259</v>
      </c>
      <c r="I962" s="7" t="s">
        <v>19</v>
      </c>
      <c r="J962" s="7" t="n">
        <v>0</v>
      </c>
      <c r="K962" s="7" t="n">
        <v>32</v>
      </c>
      <c r="L962" s="7" t="n">
        <v>-77</v>
      </c>
      <c r="M962" s="7" t="n">
        <v>0</v>
      </c>
      <c r="N962" s="7" t="n">
        <v>1119092736</v>
      </c>
      <c r="O962" s="7" t="n">
        <v>0</v>
      </c>
      <c r="P962" s="7" t="n">
        <v>1</v>
      </c>
      <c r="Q962" s="7" t="n">
        <v>1</v>
      </c>
      <c r="R962" s="7" t="n">
        <v>1</v>
      </c>
      <c r="S962" s="7" t="n">
        <v>100</v>
      </c>
    </row>
    <row r="963" spans="1:19">
      <c r="A963" t="s">
        <v>4</v>
      </c>
      <c r="B963" s="4" t="s">
        <v>5</v>
      </c>
      <c r="C963" s="4" t="s">
        <v>12</v>
      </c>
      <c r="D963" s="4" t="s">
        <v>10</v>
      </c>
      <c r="E963" s="4" t="s">
        <v>10</v>
      </c>
      <c r="F963" s="4" t="s">
        <v>10</v>
      </c>
      <c r="G963" s="4" t="s">
        <v>10</v>
      </c>
      <c r="H963" s="4" t="s">
        <v>10</v>
      </c>
      <c r="I963" s="4" t="s">
        <v>6</v>
      </c>
      <c r="J963" s="4" t="s">
        <v>28</v>
      </c>
      <c r="K963" s="4" t="s">
        <v>28</v>
      </c>
      <c r="L963" s="4" t="s">
        <v>28</v>
      </c>
      <c r="M963" s="4" t="s">
        <v>9</v>
      </c>
      <c r="N963" s="4" t="s">
        <v>9</v>
      </c>
      <c r="O963" s="4" t="s">
        <v>28</v>
      </c>
      <c r="P963" s="4" t="s">
        <v>28</v>
      </c>
      <c r="Q963" s="4" t="s">
        <v>28</v>
      </c>
      <c r="R963" s="4" t="s">
        <v>28</v>
      </c>
      <c r="S963" s="4" t="s">
        <v>12</v>
      </c>
    </row>
    <row r="964" spans="1:19">
      <c r="A964" t="n">
        <v>9510</v>
      </c>
      <c r="B964" s="9" t="n">
        <v>39</v>
      </c>
      <c r="C964" s="7" t="n">
        <v>12</v>
      </c>
      <c r="D964" s="7" t="n">
        <v>65533</v>
      </c>
      <c r="E964" s="7" t="n">
        <v>222</v>
      </c>
      <c r="F964" s="7" t="n">
        <v>0</v>
      </c>
      <c r="G964" s="7" t="n">
        <v>65533</v>
      </c>
      <c r="H964" s="7" t="n">
        <v>259</v>
      </c>
      <c r="I964" s="7" t="s">
        <v>19</v>
      </c>
      <c r="J964" s="7" t="n">
        <v>0</v>
      </c>
      <c r="K964" s="7" t="n">
        <v>32</v>
      </c>
      <c r="L964" s="7" t="n">
        <v>-90</v>
      </c>
      <c r="M964" s="7" t="n">
        <v>0</v>
      </c>
      <c r="N964" s="7" t="n">
        <v>1119092736</v>
      </c>
      <c r="O964" s="7" t="n">
        <v>0</v>
      </c>
      <c r="P964" s="7" t="n">
        <v>1</v>
      </c>
      <c r="Q964" s="7" t="n">
        <v>1</v>
      </c>
      <c r="R964" s="7" t="n">
        <v>1</v>
      </c>
      <c r="S964" s="7" t="n">
        <v>100</v>
      </c>
    </row>
    <row r="965" spans="1:19">
      <c r="A965" t="s">
        <v>4</v>
      </c>
      <c r="B965" s="4" t="s">
        <v>5</v>
      </c>
      <c r="C965" s="4" t="s">
        <v>12</v>
      </c>
      <c r="D965" s="4" t="s">
        <v>28</v>
      </c>
      <c r="E965" s="4" t="s">
        <v>28</v>
      </c>
      <c r="F965" s="4" t="s">
        <v>28</v>
      </c>
    </row>
    <row r="966" spans="1:19">
      <c r="A966" t="n">
        <v>9560</v>
      </c>
      <c r="B966" s="46" t="n">
        <v>45</v>
      </c>
      <c r="C966" s="7" t="n">
        <v>9</v>
      </c>
      <c r="D966" s="7" t="n">
        <v>0.0500000007450581</v>
      </c>
      <c r="E966" s="7" t="n">
        <v>0.0500000007450581</v>
      </c>
      <c r="F966" s="7" t="n">
        <v>0.200000002980232</v>
      </c>
    </row>
    <row r="967" spans="1:19">
      <c r="A967" t="s">
        <v>4</v>
      </c>
      <c r="B967" s="4" t="s">
        <v>5</v>
      </c>
      <c r="C967" s="4" t="s">
        <v>12</v>
      </c>
      <c r="D967" s="4" t="s">
        <v>9</v>
      </c>
      <c r="E967" s="4" t="s">
        <v>9</v>
      </c>
      <c r="F967" s="4" t="s">
        <v>9</v>
      </c>
    </row>
    <row r="968" spans="1:19">
      <c r="A968" t="n">
        <v>9574</v>
      </c>
      <c r="B968" s="11" t="n">
        <v>50</v>
      </c>
      <c r="C968" s="7" t="n">
        <v>255</v>
      </c>
      <c r="D968" s="7" t="n">
        <v>1056964608</v>
      </c>
      <c r="E968" s="7" t="n">
        <v>1065353216</v>
      </c>
      <c r="F968" s="7" t="n">
        <v>1045220557</v>
      </c>
    </row>
    <row r="969" spans="1:19">
      <c r="A969" t="s">
        <v>4</v>
      </c>
      <c r="B969" s="4" t="s">
        <v>5</v>
      </c>
      <c r="C969" s="4" t="s">
        <v>10</v>
      </c>
    </row>
    <row r="970" spans="1:19">
      <c r="A970" t="n">
        <v>9588</v>
      </c>
      <c r="B970" s="38" t="n">
        <v>16</v>
      </c>
      <c r="C970" s="7" t="n">
        <v>1800</v>
      </c>
    </row>
    <row r="971" spans="1:19">
      <c r="A971" t="s">
        <v>4</v>
      </c>
      <c r="B971" s="4" t="s">
        <v>5</v>
      </c>
      <c r="C971" s="4" t="s">
        <v>10</v>
      </c>
    </row>
    <row r="972" spans="1:19">
      <c r="A972" t="n">
        <v>9591</v>
      </c>
      <c r="B972" s="22" t="n">
        <v>12</v>
      </c>
      <c r="C972" s="7" t="n">
        <v>11028</v>
      </c>
    </row>
    <row r="973" spans="1:19">
      <c r="A973" t="s">
        <v>4</v>
      </c>
      <c r="B973" s="4" t="s">
        <v>5</v>
      </c>
      <c r="C973" s="4" t="s">
        <v>12</v>
      </c>
    </row>
    <row r="974" spans="1:19">
      <c r="A974" t="n">
        <v>9594</v>
      </c>
      <c r="B974" s="43" t="n">
        <v>23</v>
      </c>
      <c r="C974" s="7" t="n">
        <v>21</v>
      </c>
    </row>
    <row r="975" spans="1:19">
      <c r="A975" t="s">
        <v>4</v>
      </c>
      <c r="B975" s="4" t="s">
        <v>5</v>
      </c>
    </row>
    <row r="976" spans="1:19">
      <c r="A976" t="n">
        <v>9596</v>
      </c>
      <c r="B976" s="5" t="n">
        <v>1</v>
      </c>
    </row>
    <row r="977" spans="1:19" s="3" customFormat="1" customHeight="0">
      <c r="A977" s="3" t="s">
        <v>2</v>
      </c>
      <c r="B977" s="3" t="s">
        <v>120</v>
      </c>
    </row>
    <row r="978" spans="1:19">
      <c r="A978" t="s">
        <v>4</v>
      </c>
      <c r="B978" s="4" t="s">
        <v>5</v>
      </c>
      <c r="C978" s="4" t="s">
        <v>12</v>
      </c>
      <c r="D978" s="4" t="s">
        <v>10</v>
      </c>
    </row>
    <row r="979" spans="1:19">
      <c r="A979" t="n">
        <v>9600</v>
      </c>
      <c r="B979" s="26" t="n">
        <v>22</v>
      </c>
      <c r="C979" s="7" t="n">
        <v>20</v>
      </c>
      <c r="D979" s="7" t="n">
        <v>0</v>
      </c>
    </row>
    <row r="980" spans="1:19">
      <c r="A980" t="s">
        <v>4</v>
      </c>
      <c r="B980" s="4" t="s">
        <v>5</v>
      </c>
      <c r="C980" s="4" t="s">
        <v>12</v>
      </c>
      <c r="D980" s="4" t="s">
        <v>12</v>
      </c>
      <c r="E980" s="4" t="s">
        <v>9</v>
      </c>
      <c r="F980" s="4" t="s">
        <v>12</v>
      </c>
      <c r="G980" s="4" t="s">
        <v>12</v>
      </c>
    </row>
    <row r="981" spans="1:19">
      <c r="A981" t="n">
        <v>9604</v>
      </c>
      <c r="B981" s="35" t="n">
        <v>18</v>
      </c>
      <c r="C981" s="7" t="n">
        <v>1</v>
      </c>
      <c r="D981" s="7" t="n">
        <v>0</v>
      </c>
      <c r="E981" s="7" t="n">
        <v>1</v>
      </c>
      <c r="F981" s="7" t="n">
        <v>19</v>
      </c>
      <c r="G981" s="7" t="n">
        <v>1</v>
      </c>
    </row>
    <row r="982" spans="1:19">
      <c r="A982" t="s">
        <v>4</v>
      </c>
      <c r="B982" s="4" t="s">
        <v>5</v>
      </c>
      <c r="C982" s="4" t="s">
        <v>12</v>
      </c>
      <c r="D982" s="4" t="s">
        <v>12</v>
      </c>
      <c r="E982" s="4" t="s">
        <v>9</v>
      </c>
      <c r="F982" s="4" t="s">
        <v>12</v>
      </c>
      <c r="G982" s="4" t="s">
        <v>12</v>
      </c>
    </row>
    <row r="983" spans="1:19">
      <c r="A983" t="n">
        <v>9613</v>
      </c>
      <c r="B983" s="35" t="n">
        <v>18</v>
      </c>
      <c r="C983" s="7" t="n">
        <v>2</v>
      </c>
      <c r="D983" s="7" t="n">
        <v>0</v>
      </c>
      <c r="E983" s="7" t="n">
        <v>1</v>
      </c>
      <c r="F983" s="7" t="n">
        <v>19</v>
      </c>
      <c r="G983" s="7" t="n">
        <v>1</v>
      </c>
    </row>
    <row r="984" spans="1:19">
      <c r="A984" t="s">
        <v>4</v>
      </c>
      <c r="B984" s="4" t="s">
        <v>5</v>
      </c>
      <c r="C984" s="4" t="s">
        <v>12</v>
      </c>
      <c r="D984" s="4" t="s">
        <v>6</v>
      </c>
    </row>
    <row r="985" spans="1:19">
      <c r="A985" t="n">
        <v>9622</v>
      </c>
      <c r="B985" s="8" t="n">
        <v>2</v>
      </c>
      <c r="C985" s="7" t="n">
        <v>10</v>
      </c>
      <c r="D985" s="7" t="s">
        <v>121</v>
      </c>
    </row>
    <row r="986" spans="1:19">
      <c r="A986" t="s">
        <v>4</v>
      </c>
      <c r="B986" s="4" t="s">
        <v>5</v>
      </c>
      <c r="C986" s="4" t="s">
        <v>12</v>
      </c>
      <c r="D986" s="4" t="s">
        <v>6</v>
      </c>
    </row>
    <row r="987" spans="1:19">
      <c r="A987" t="n">
        <v>9638</v>
      </c>
      <c r="B987" s="8" t="n">
        <v>2</v>
      </c>
      <c r="C987" s="7" t="n">
        <v>10</v>
      </c>
      <c r="D987" s="7" t="s">
        <v>92</v>
      </c>
    </row>
    <row r="988" spans="1:19">
      <c r="A988" t="s">
        <v>4</v>
      </c>
      <c r="B988" s="4" t="s">
        <v>5</v>
      </c>
      <c r="C988" s="4" t="s">
        <v>10</v>
      </c>
    </row>
    <row r="989" spans="1:19">
      <c r="A989" t="n">
        <v>9661</v>
      </c>
      <c r="B989" s="38" t="n">
        <v>16</v>
      </c>
      <c r="C989" s="7" t="n">
        <v>0</v>
      </c>
    </row>
    <row r="990" spans="1:19">
      <c r="A990" t="s">
        <v>4</v>
      </c>
      <c r="B990" s="4" t="s">
        <v>5</v>
      </c>
      <c r="C990" s="4" t="s">
        <v>12</v>
      </c>
      <c r="D990" s="4" t="s">
        <v>6</v>
      </c>
    </row>
    <row r="991" spans="1:19">
      <c r="A991" t="n">
        <v>9664</v>
      </c>
      <c r="B991" s="8" t="n">
        <v>2</v>
      </c>
      <c r="C991" s="7" t="n">
        <v>10</v>
      </c>
      <c r="D991" s="7" t="s">
        <v>93</v>
      </c>
    </row>
    <row r="992" spans="1:19">
      <c r="A992" t="s">
        <v>4</v>
      </c>
      <c r="B992" s="4" t="s">
        <v>5</v>
      </c>
      <c r="C992" s="4" t="s">
        <v>10</v>
      </c>
    </row>
    <row r="993" spans="1:7">
      <c r="A993" t="n">
        <v>9682</v>
      </c>
      <c r="B993" s="38" t="n">
        <v>16</v>
      </c>
      <c r="C993" s="7" t="n">
        <v>0</v>
      </c>
    </row>
    <row r="994" spans="1:7">
      <c r="A994" t="s">
        <v>4</v>
      </c>
      <c r="B994" s="4" t="s">
        <v>5</v>
      </c>
      <c r="C994" s="4" t="s">
        <v>12</v>
      </c>
      <c r="D994" s="4" t="s">
        <v>6</v>
      </c>
    </row>
    <row r="995" spans="1:7">
      <c r="A995" t="n">
        <v>9685</v>
      </c>
      <c r="B995" s="8" t="n">
        <v>2</v>
      </c>
      <c r="C995" s="7" t="n">
        <v>10</v>
      </c>
      <c r="D995" s="7" t="s">
        <v>94</v>
      </c>
    </row>
    <row r="996" spans="1:7">
      <c r="A996" t="s">
        <v>4</v>
      </c>
      <c r="B996" s="4" t="s">
        <v>5</v>
      </c>
      <c r="C996" s="4" t="s">
        <v>10</v>
      </c>
    </row>
    <row r="997" spans="1:7">
      <c r="A997" t="n">
        <v>9704</v>
      </c>
      <c r="B997" s="38" t="n">
        <v>16</v>
      </c>
      <c r="C997" s="7" t="n">
        <v>0</v>
      </c>
    </row>
    <row r="998" spans="1:7">
      <c r="A998" t="s">
        <v>4</v>
      </c>
      <c r="B998" s="4" t="s">
        <v>5</v>
      </c>
      <c r="C998" s="4" t="s">
        <v>12</v>
      </c>
    </row>
    <row r="999" spans="1:7">
      <c r="A999" t="n">
        <v>9707</v>
      </c>
      <c r="B999" s="43" t="n">
        <v>23</v>
      </c>
      <c r="C999" s="7" t="n">
        <v>20</v>
      </c>
    </row>
    <row r="1000" spans="1:7">
      <c r="A1000" t="s">
        <v>4</v>
      </c>
      <c r="B1000" s="4" t="s">
        <v>5</v>
      </c>
    </row>
    <row r="1001" spans="1:7">
      <c r="A1001" t="n">
        <v>9709</v>
      </c>
      <c r="B1001" s="5" t="n">
        <v>1</v>
      </c>
    </row>
    <row r="1002" spans="1:7" s="3" customFormat="1" customHeight="0">
      <c r="A1002" s="3" t="s">
        <v>2</v>
      </c>
      <c r="B1002" s="3" t="s">
        <v>122</v>
      </c>
    </row>
    <row r="1003" spans="1:7">
      <c r="A1003" t="s">
        <v>4</v>
      </c>
      <c r="B1003" s="4" t="s">
        <v>5</v>
      </c>
      <c r="C1003" s="4" t="s">
        <v>12</v>
      </c>
      <c r="D1003" s="4" t="s">
        <v>12</v>
      </c>
      <c r="E1003" s="4" t="s">
        <v>12</v>
      </c>
      <c r="F1003" s="4" t="s">
        <v>12</v>
      </c>
    </row>
    <row r="1004" spans="1:7">
      <c r="A1004" t="n">
        <v>9712</v>
      </c>
      <c r="B1004" s="39" t="n">
        <v>14</v>
      </c>
      <c r="C1004" s="7" t="n">
        <v>2</v>
      </c>
      <c r="D1004" s="7" t="n">
        <v>0</v>
      </c>
      <c r="E1004" s="7" t="n">
        <v>0</v>
      </c>
      <c r="F1004" s="7" t="n">
        <v>0</v>
      </c>
    </row>
    <row r="1005" spans="1:7">
      <c r="A1005" t="s">
        <v>4</v>
      </c>
      <c r="B1005" s="4" t="s">
        <v>5</v>
      </c>
      <c r="C1005" s="4" t="s">
        <v>12</v>
      </c>
      <c r="D1005" s="4" t="s">
        <v>10</v>
      </c>
      <c r="E1005" s="4" t="s">
        <v>28</v>
      </c>
    </row>
    <row r="1006" spans="1:7">
      <c r="A1006" t="n">
        <v>9717</v>
      </c>
      <c r="B1006" s="34" t="n">
        <v>58</v>
      </c>
      <c r="C1006" s="7" t="n">
        <v>0</v>
      </c>
      <c r="D1006" s="7" t="n">
        <v>300</v>
      </c>
      <c r="E1006" s="7" t="n">
        <v>1</v>
      </c>
    </row>
    <row r="1007" spans="1:7">
      <c r="A1007" t="s">
        <v>4</v>
      </c>
      <c r="B1007" s="4" t="s">
        <v>5</v>
      </c>
      <c r="C1007" s="4" t="s">
        <v>12</v>
      </c>
      <c r="D1007" s="4" t="s">
        <v>10</v>
      </c>
    </row>
    <row r="1008" spans="1:7">
      <c r="A1008" t="n">
        <v>9725</v>
      </c>
      <c r="B1008" s="34" t="n">
        <v>58</v>
      </c>
      <c r="C1008" s="7" t="n">
        <v>255</v>
      </c>
      <c r="D1008" s="7" t="n">
        <v>0</v>
      </c>
    </row>
    <row r="1009" spans="1:6">
      <c r="A1009" t="s">
        <v>4</v>
      </c>
      <c r="B1009" s="4" t="s">
        <v>5</v>
      </c>
      <c r="C1009" s="4" t="s">
        <v>12</v>
      </c>
      <c r="D1009" s="4" t="s">
        <v>10</v>
      </c>
    </row>
    <row r="1010" spans="1:6">
      <c r="A1010" t="n">
        <v>9729</v>
      </c>
      <c r="B1010" s="26" t="n">
        <v>22</v>
      </c>
      <c r="C1010" s="7" t="n">
        <v>0</v>
      </c>
      <c r="D1010" s="7" t="n">
        <v>0</v>
      </c>
    </row>
    <row r="1011" spans="1:6">
      <c r="A1011" t="s">
        <v>4</v>
      </c>
      <c r="B1011" s="4" t="s">
        <v>5</v>
      </c>
      <c r="C1011" s="4" t="s">
        <v>10</v>
      </c>
    </row>
    <row r="1012" spans="1:6">
      <c r="A1012" t="n">
        <v>9733</v>
      </c>
      <c r="B1012" s="22" t="n">
        <v>12</v>
      </c>
      <c r="C1012" s="7" t="n">
        <v>11008</v>
      </c>
    </row>
    <row r="1013" spans="1:6">
      <c r="A1013" t="s">
        <v>4</v>
      </c>
      <c r="B1013" s="4" t="s">
        <v>5</v>
      </c>
      <c r="C1013" s="4" t="s">
        <v>10</v>
      </c>
    </row>
    <row r="1014" spans="1:6">
      <c r="A1014" t="n">
        <v>9736</v>
      </c>
      <c r="B1014" s="22" t="n">
        <v>12</v>
      </c>
      <c r="C1014" s="7" t="n">
        <v>11009</v>
      </c>
    </row>
    <row r="1015" spans="1:6">
      <c r="A1015" t="s">
        <v>4</v>
      </c>
      <c r="B1015" s="4" t="s">
        <v>5</v>
      </c>
      <c r="C1015" s="4" t="s">
        <v>10</v>
      </c>
    </row>
    <row r="1016" spans="1:6">
      <c r="A1016" t="n">
        <v>9739</v>
      </c>
      <c r="B1016" s="22" t="n">
        <v>12</v>
      </c>
      <c r="C1016" s="7" t="n">
        <v>11010</v>
      </c>
    </row>
    <row r="1017" spans="1:6">
      <c r="A1017" t="s">
        <v>4</v>
      </c>
      <c r="B1017" s="4" t="s">
        <v>5</v>
      </c>
      <c r="C1017" s="4" t="s">
        <v>12</v>
      </c>
      <c r="D1017" s="4" t="s">
        <v>10</v>
      </c>
      <c r="E1017" s="4" t="s">
        <v>12</v>
      </c>
      <c r="F1017" s="4" t="s">
        <v>6</v>
      </c>
    </row>
    <row r="1018" spans="1:6">
      <c r="A1018" t="n">
        <v>9742</v>
      </c>
      <c r="B1018" s="9" t="n">
        <v>39</v>
      </c>
      <c r="C1018" s="7" t="n">
        <v>10</v>
      </c>
      <c r="D1018" s="7" t="n">
        <v>65533</v>
      </c>
      <c r="E1018" s="7" t="n">
        <v>201</v>
      </c>
      <c r="F1018" s="7" t="s">
        <v>123</v>
      </c>
    </row>
    <row r="1019" spans="1:6">
      <c r="A1019" t="s">
        <v>4</v>
      </c>
      <c r="B1019" s="4" t="s">
        <v>5</v>
      </c>
      <c r="C1019" s="4" t="s">
        <v>12</v>
      </c>
      <c r="D1019" s="4" t="s">
        <v>10</v>
      </c>
      <c r="E1019" s="4" t="s">
        <v>12</v>
      </c>
      <c r="F1019" s="4" t="s">
        <v>6</v>
      </c>
    </row>
    <row r="1020" spans="1:6">
      <c r="A1020" t="n">
        <v>9766</v>
      </c>
      <c r="B1020" s="9" t="n">
        <v>39</v>
      </c>
      <c r="C1020" s="7" t="n">
        <v>10</v>
      </c>
      <c r="D1020" s="7" t="n">
        <v>65533</v>
      </c>
      <c r="E1020" s="7" t="n">
        <v>202</v>
      </c>
      <c r="F1020" s="7" t="s">
        <v>124</v>
      </c>
    </row>
    <row r="1021" spans="1:6">
      <c r="A1021" t="s">
        <v>4</v>
      </c>
      <c r="B1021" s="4" t="s">
        <v>5</v>
      </c>
      <c r="C1021" s="4" t="s">
        <v>12</v>
      </c>
    </row>
    <row r="1022" spans="1:6">
      <c r="A1022" t="n">
        <v>9790</v>
      </c>
      <c r="B1022" s="32" t="n">
        <v>64</v>
      </c>
      <c r="C1022" s="7" t="n">
        <v>3</v>
      </c>
    </row>
    <row r="1023" spans="1:6">
      <c r="A1023" t="s">
        <v>4</v>
      </c>
      <c r="B1023" s="4" t="s">
        <v>5</v>
      </c>
      <c r="C1023" s="4" t="s">
        <v>12</v>
      </c>
      <c r="D1023" s="4" t="s">
        <v>12</v>
      </c>
      <c r="E1023" s="4" t="s">
        <v>28</v>
      </c>
      <c r="F1023" s="4" t="s">
        <v>28</v>
      </c>
      <c r="G1023" s="4" t="s">
        <v>28</v>
      </c>
      <c r="H1023" s="4" t="s">
        <v>10</v>
      </c>
    </row>
    <row r="1024" spans="1:6">
      <c r="A1024" t="n">
        <v>9792</v>
      </c>
      <c r="B1024" s="46" t="n">
        <v>45</v>
      </c>
      <c r="C1024" s="7" t="n">
        <v>2</v>
      </c>
      <c r="D1024" s="7" t="n">
        <v>3</v>
      </c>
      <c r="E1024" s="7" t="n">
        <v>0</v>
      </c>
      <c r="F1024" s="7" t="n">
        <v>37.4700012207031</v>
      </c>
      <c r="G1024" s="7" t="n">
        <v>-138.050003051758</v>
      </c>
      <c r="H1024" s="7" t="n">
        <v>0</v>
      </c>
    </row>
    <row r="1025" spans="1:8">
      <c r="A1025" t="s">
        <v>4</v>
      </c>
      <c r="B1025" s="4" t="s">
        <v>5</v>
      </c>
      <c r="C1025" s="4" t="s">
        <v>12</v>
      </c>
      <c r="D1025" s="4" t="s">
        <v>12</v>
      </c>
      <c r="E1025" s="4" t="s">
        <v>28</v>
      </c>
      <c r="F1025" s="4" t="s">
        <v>28</v>
      </c>
      <c r="G1025" s="4" t="s">
        <v>28</v>
      </c>
      <c r="H1025" s="4" t="s">
        <v>10</v>
      </c>
      <c r="I1025" s="4" t="s">
        <v>12</v>
      </c>
    </row>
    <row r="1026" spans="1:8">
      <c r="A1026" t="n">
        <v>9809</v>
      </c>
      <c r="B1026" s="46" t="n">
        <v>45</v>
      </c>
      <c r="C1026" s="7" t="n">
        <v>4</v>
      </c>
      <c r="D1026" s="7" t="n">
        <v>3</v>
      </c>
      <c r="E1026" s="7" t="n">
        <v>0.180000007152557</v>
      </c>
      <c r="F1026" s="7" t="n">
        <v>11.9499998092651</v>
      </c>
      <c r="G1026" s="7" t="n">
        <v>0</v>
      </c>
      <c r="H1026" s="7" t="n">
        <v>0</v>
      </c>
      <c r="I1026" s="7" t="n">
        <v>1</v>
      </c>
    </row>
    <row r="1027" spans="1:8">
      <c r="A1027" t="s">
        <v>4</v>
      </c>
      <c r="B1027" s="4" t="s">
        <v>5</v>
      </c>
      <c r="C1027" s="4" t="s">
        <v>12</v>
      </c>
      <c r="D1027" s="4" t="s">
        <v>12</v>
      </c>
      <c r="E1027" s="4" t="s">
        <v>28</v>
      </c>
      <c r="F1027" s="4" t="s">
        <v>10</v>
      </c>
    </row>
    <row r="1028" spans="1:8">
      <c r="A1028" t="n">
        <v>9827</v>
      </c>
      <c r="B1028" s="46" t="n">
        <v>45</v>
      </c>
      <c r="C1028" s="7" t="n">
        <v>5</v>
      </c>
      <c r="D1028" s="7" t="n">
        <v>3</v>
      </c>
      <c r="E1028" s="7" t="n">
        <v>4.80000019073486</v>
      </c>
      <c r="F1028" s="7" t="n">
        <v>0</v>
      </c>
    </row>
    <row r="1029" spans="1:8">
      <c r="A1029" t="s">
        <v>4</v>
      </c>
      <c r="B1029" s="4" t="s">
        <v>5</v>
      </c>
      <c r="C1029" s="4" t="s">
        <v>12</v>
      </c>
      <c r="D1029" s="4" t="s">
        <v>12</v>
      </c>
      <c r="E1029" s="4" t="s">
        <v>28</v>
      </c>
      <c r="F1029" s="4" t="s">
        <v>10</v>
      </c>
    </row>
    <row r="1030" spans="1:8">
      <c r="A1030" t="n">
        <v>9836</v>
      </c>
      <c r="B1030" s="46" t="n">
        <v>45</v>
      </c>
      <c r="C1030" s="7" t="n">
        <v>11</v>
      </c>
      <c r="D1030" s="7" t="n">
        <v>3</v>
      </c>
      <c r="E1030" s="7" t="n">
        <v>38</v>
      </c>
      <c r="F1030" s="7" t="n">
        <v>0</v>
      </c>
    </row>
    <row r="1031" spans="1:8">
      <c r="A1031" t="s">
        <v>4</v>
      </c>
      <c r="B1031" s="4" t="s">
        <v>5</v>
      </c>
      <c r="C1031" s="4" t="s">
        <v>12</v>
      </c>
      <c r="D1031" s="4" t="s">
        <v>10</v>
      </c>
      <c r="E1031" s="4" t="s">
        <v>28</v>
      </c>
    </row>
    <row r="1032" spans="1:8">
      <c r="A1032" t="n">
        <v>9845</v>
      </c>
      <c r="B1032" s="34" t="n">
        <v>58</v>
      </c>
      <c r="C1032" s="7" t="n">
        <v>100</v>
      </c>
      <c r="D1032" s="7" t="n">
        <v>300</v>
      </c>
      <c r="E1032" s="7" t="n">
        <v>1</v>
      </c>
    </row>
    <row r="1033" spans="1:8">
      <c r="A1033" t="s">
        <v>4</v>
      </c>
      <c r="B1033" s="4" t="s">
        <v>5</v>
      </c>
      <c r="C1033" s="4" t="s">
        <v>12</v>
      </c>
      <c r="D1033" s="4" t="s">
        <v>10</v>
      </c>
    </row>
    <row r="1034" spans="1:8">
      <c r="A1034" t="n">
        <v>9853</v>
      </c>
      <c r="B1034" s="34" t="n">
        <v>58</v>
      </c>
      <c r="C1034" s="7" t="n">
        <v>255</v>
      </c>
      <c r="D1034" s="7" t="n">
        <v>0</v>
      </c>
    </row>
    <row r="1035" spans="1:8">
      <c r="A1035" t="s">
        <v>4</v>
      </c>
      <c r="B1035" s="4" t="s">
        <v>5</v>
      </c>
      <c r="C1035" s="4" t="s">
        <v>12</v>
      </c>
      <c r="D1035" s="4" t="s">
        <v>12</v>
      </c>
      <c r="E1035" s="4" t="s">
        <v>9</v>
      </c>
      <c r="F1035" s="4" t="s">
        <v>12</v>
      </c>
      <c r="G1035" s="4" t="s">
        <v>12</v>
      </c>
    </row>
    <row r="1036" spans="1:8">
      <c r="A1036" t="n">
        <v>9857</v>
      </c>
      <c r="B1036" s="35" t="n">
        <v>18</v>
      </c>
      <c r="C1036" s="7" t="n">
        <v>0</v>
      </c>
      <c r="D1036" s="7" t="n">
        <v>0</v>
      </c>
      <c r="E1036" s="7" t="n">
        <v>0</v>
      </c>
      <c r="F1036" s="7" t="n">
        <v>19</v>
      </c>
      <c r="G1036" s="7" t="n">
        <v>1</v>
      </c>
    </row>
    <row r="1037" spans="1:8">
      <c r="A1037" t="s">
        <v>4</v>
      </c>
      <c r="B1037" s="4" t="s">
        <v>5</v>
      </c>
      <c r="C1037" s="4" t="s">
        <v>12</v>
      </c>
      <c r="D1037" s="4" t="s">
        <v>12</v>
      </c>
      <c r="E1037" s="4" t="s">
        <v>10</v>
      </c>
      <c r="F1037" s="4" t="s">
        <v>28</v>
      </c>
    </row>
    <row r="1038" spans="1:8">
      <c r="A1038" t="n">
        <v>9866</v>
      </c>
      <c r="B1038" s="36" t="n">
        <v>107</v>
      </c>
      <c r="C1038" s="7" t="n">
        <v>0</v>
      </c>
      <c r="D1038" s="7" t="n">
        <v>0</v>
      </c>
      <c r="E1038" s="7" t="n">
        <v>0</v>
      </c>
      <c r="F1038" s="7" t="n">
        <v>32</v>
      </c>
    </row>
    <row r="1039" spans="1:8">
      <c r="A1039" t="s">
        <v>4</v>
      </c>
      <c r="B1039" s="4" t="s">
        <v>5</v>
      </c>
      <c r="C1039" s="4" t="s">
        <v>12</v>
      </c>
      <c r="D1039" s="4" t="s">
        <v>10</v>
      </c>
      <c r="E1039" s="4" t="s">
        <v>12</v>
      </c>
      <c r="F1039" s="4" t="s">
        <v>74</v>
      </c>
    </row>
    <row r="1040" spans="1:8">
      <c r="A1040" t="n">
        <v>9875</v>
      </c>
      <c r="B1040" s="16" t="n">
        <v>5</v>
      </c>
      <c r="C1040" s="7" t="n">
        <v>30</v>
      </c>
      <c r="D1040" s="7" t="n">
        <v>11008</v>
      </c>
      <c r="E1040" s="7" t="n">
        <v>1</v>
      </c>
      <c r="F1040" s="17" t="n">
        <f t="normal" ca="1">A1044</f>
        <v>0</v>
      </c>
    </row>
    <row r="1041" spans="1:9">
      <c r="A1041" t="s">
        <v>4</v>
      </c>
      <c r="B1041" s="4" t="s">
        <v>5</v>
      </c>
      <c r="C1041" s="4" t="s">
        <v>12</v>
      </c>
      <c r="D1041" s="4" t="s">
        <v>12</v>
      </c>
      <c r="E1041" s="4" t="s">
        <v>6</v>
      </c>
      <c r="F1041" s="4" t="s">
        <v>10</v>
      </c>
    </row>
    <row r="1042" spans="1:9">
      <c r="A1042" t="n">
        <v>9884</v>
      </c>
      <c r="B1042" s="36" t="n">
        <v>107</v>
      </c>
      <c r="C1042" s="7" t="n">
        <v>1</v>
      </c>
      <c r="D1042" s="7" t="n">
        <v>0</v>
      </c>
      <c r="E1042" s="7" t="s">
        <v>125</v>
      </c>
      <c r="F1042" s="7" t="n">
        <v>1</v>
      </c>
    </row>
    <row r="1043" spans="1:9">
      <c r="A1043" t="s">
        <v>4</v>
      </c>
      <c r="B1043" s="4" t="s">
        <v>5</v>
      </c>
      <c r="C1043" s="4" t="s">
        <v>12</v>
      </c>
      <c r="D1043" s="4" t="s">
        <v>10</v>
      </c>
      <c r="E1043" s="4" t="s">
        <v>12</v>
      </c>
      <c r="F1043" s="4" t="s">
        <v>74</v>
      </c>
    </row>
    <row r="1044" spans="1:9">
      <c r="A1044" t="n">
        <v>9923</v>
      </c>
      <c r="B1044" s="16" t="n">
        <v>5</v>
      </c>
      <c r="C1044" s="7" t="n">
        <v>30</v>
      </c>
      <c r="D1044" s="7" t="n">
        <v>11009</v>
      </c>
      <c r="E1044" s="7" t="n">
        <v>1</v>
      </c>
      <c r="F1044" s="17" t="n">
        <f t="normal" ca="1">A1048</f>
        <v>0</v>
      </c>
    </row>
    <row r="1045" spans="1:9">
      <c r="A1045" t="s">
        <v>4</v>
      </c>
      <c r="B1045" s="4" t="s">
        <v>5</v>
      </c>
      <c r="C1045" s="4" t="s">
        <v>12</v>
      </c>
      <c r="D1045" s="4" t="s">
        <v>12</v>
      </c>
      <c r="E1045" s="4" t="s">
        <v>6</v>
      </c>
      <c r="F1045" s="4" t="s">
        <v>10</v>
      </c>
    </row>
    <row r="1046" spans="1:9">
      <c r="A1046" t="n">
        <v>9932</v>
      </c>
      <c r="B1046" s="36" t="n">
        <v>107</v>
      </c>
      <c r="C1046" s="7" t="n">
        <v>1</v>
      </c>
      <c r="D1046" s="7" t="n">
        <v>0</v>
      </c>
      <c r="E1046" s="7" t="s">
        <v>126</v>
      </c>
      <c r="F1046" s="7" t="n">
        <v>2</v>
      </c>
    </row>
    <row r="1047" spans="1:9">
      <c r="A1047" t="s">
        <v>4</v>
      </c>
      <c r="B1047" s="4" t="s">
        <v>5</v>
      </c>
      <c r="C1047" s="4" t="s">
        <v>12</v>
      </c>
      <c r="D1047" s="4" t="s">
        <v>12</v>
      </c>
      <c r="E1047" s="4" t="s">
        <v>6</v>
      </c>
      <c r="F1047" s="4" t="s">
        <v>10</v>
      </c>
    </row>
    <row r="1048" spans="1:9">
      <c r="A1048" t="n">
        <v>9970</v>
      </c>
      <c r="B1048" s="36" t="n">
        <v>107</v>
      </c>
      <c r="C1048" s="7" t="n">
        <v>1</v>
      </c>
      <c r="D1048" s="7" t="n">
        <v>0</v>
      </c>
      <c r="E1048" s="7" t="s">
        <v>127</v>
      </c>
      <c r="F1048" s="7" t="n">
        <v>0</v>
      </c>
    </row>
    <row r="1049" spans="1:9">
      <c r="A1049" t="s">
        <v>4</v>
      </c>
      <c r="B1049" s="4" t="s">
        <v>5</v>
      </c>
      <c r="C1049" s="4" t="s">
        <v>12</v>
      </c>
      <c r="D1049" s="4" t="s">
        <v>12</v>
      </c>
      <c r="E1049" s="4" t="s">
        <v>12</v>
      </c>
      <c r="F1049" s="4" t="s">
        <v>10</v>
      </c>
      <c r="G1049" s="4" t="s">
        <v>10</v>
      </c>
      <c r="H1049" s="4" t="s">
        <v>12</v>
      </c>
    </row>
    <row r="1050" spans="1:9">
      <c r="A1050" t="n">
        <v>9982</v>
      </c>
      <c r="B1050" s="36" t="n">
        <v>107</v>
      </c>
      <c r="C1050" s="7" t="n">
        <v>2</v>
      </c>
      <c r="D1050" s="7" t="n">
        <v>0</v>
      </c>
      <c r="E1050" s="7" t="n">
        <v>1</v>
      </c>
      <c r="F1050" s="7" t="n">
        <v>65535</v>
      </c>
      <c r="G1050" s="7" t="n">
        <v>65535</v>
      </c>
      <c r="H1050" s="7" t="n">
        <v>0</v>
      </c>
    </row>
    <row r="1051" spans="1:9">
      <c r="A1051" t="s">
        <v>4</v>
      </c>
      <c r="B1051" s="4" t="s">
        <v>5</v>
      </c>
      <c r="C1051" s="4" t="s">
        <v>12</v>
      </c>
      <c r="D1051" s="4" t="s">
        <v>12</v>
      </c>
      <c r="E1051" s="4" t="s">
        <v>12</v>
      </c>
    </row>
    <row r="1052" spans="1:9">
      <c r="A1052" t="n">
        <v>9991</v>
      </c>
      <c r="B1052" s="36" t="n">
        <v>107</v>
      </c>
      <c r="C1052" s="7" t="n">
        <v>4</v>
      </c>
      <c r="D1052" s="7" t="n">
        <v>0</v>
      </c>
      <c r="E1052" s="7" t="n">
        <v>0</v>
      </c>
    </row>
    <row r="1053" spans="1:9">
      <c r="A1053" t="s">
        <v>4</v>
      </c>
      <c r="B1053" s="4" t="s">
        <v>5</v>
      </c>
      <c r="C1053" s="4" t="s">
        <v>12</v>
      </c>
      <c r="D1053" s="4" t="s">
        <v>12</v>
      </c>
    </row>
    <row r="1054" spans="1:9">
      <c r="A1054" t="n">
        <v>9995</v>
      </c>
      <c r="B1054" s="36" t="n">
        <v>107</v>
      </c>
      <c r="C1054" s="7" t="n">
        <v>3</v>
      </c>
      <c r="D1054" s="7" t="n">
        <v>0</v>
      </c>
    </row>
    <row r="1055" spans="1:9">
      <c r="A1055" t="s">
        <v>4</v>
      </c>
      <c r="B1055" s="4" t="s">
        <v>5</v>
      </c>
      <c r="C1055" s="4" t="s">
        <v>12</v>
      </c>
      <c r="D1055" s="4" t="s">
        <v>12</v>
      </c>
      <c r="E1055" s="4" t="s">
        <v>12</v>
      </c>
      <c r="F1055" s="4" t="s">
        <v>9</v>
      </c>
      <c r="G1055" s="4" t="s">
        <v>12</v>
      </c>
      <c r="H1055" s="4" t="s">
        <v>12</v>
      </c>
      <c r="I1055" s="4" t="s">
        <v>74</v>
      </c>
    </row>
    <row r="1056" spans="1:9">
      <c r="A1056" t="n">
        <v>9998</v>
      </c>
      <c r="B1056" s="16" t="n">
        <v>5</v>
      </c>
      <c r="C1056" s="7" t="n">
        <v>35</v>
      </c>
      <c r="D1056" s="7" t="n">
        <v>0</v>
      </c>
      <c r="E1056" s="7" t="n">
        <v>0</v>
      </c>
      <c r="F1056" s="7" t="n">
        <v>0</v>
      </c>
      <c r="G1056" s="7" t="n">
        <v>5</v>
      </c>
      <c r="H1056" s="7" t="n">
        <v>1</v>
      </c>
      <c r="I1056" s="17" t="n">
        <f t="normal" ca="1">A1104</f>
        <v>0</v>
      </c>
    </row>
    <row r="1057" spans="1:9">
      <c r="A1057" t="s">
        <v>4</v>
      </c>
      <c r="B1057" s="4" t="s">
        <v>5</v>
      </c>
      <c r="C1057" s="4" t="s">
        <v>12</v>
      </c>
      <c r="D1057" s="4" t="s">
        <v>10</v>
      </c>
      <c r="E1057" s="4" t="s">
        <v>10</v>
      </c>
      <c r="F1057" s="4" t="s">
        <v>10</v>
      </c>
      <c r="G1057" s="4" t="s">
        <v>10</v>
      </c>
      <c r="H1057" s="4" t="s">
        <v>10</v>
      </c>
      <c r="I1057" s="4" t="s">
        <v>6</v>
      </c>
      <c r="J1057" s="4" t="s">
        <v>28</v>
      </c>
      <c r="K1057" s="4" t="s">
        <v>28</v>
      </c>
      <c r="L1057" s="4" t="s">
        <v>28</v>
      </c>
      <c r="M1057" s="4" t="s">
        <v>9</v>
      </c>
      <c r="N1057" s="4" t="s">
        <v>9</v>
      </c>
      <c r="O1057" s="4" t="s">
        <v>28</v>
      </c>
      <c r="P1057" s="4" t="s">
        <v>28</v>
      </c>
      <c r="Q1057" s="4" t="s">
        <v>28</v>
      </c>
      <c r="R1057" s="4" t="s">
        <v>28</v>
      </c>
      <c r="S1057" s="4" t="s">
        <v>12</v>
      </c>
    </row>
    <row r="1058" spans="1:9">
      <c r="A1058" t="n">
        <v>10012</v>
      </c>
      <c r="B1058" s="9" t="n">
        <v>39</v>
      </c>
      <c r="C1058" s="7" t="n">
        <v>12</v>
      </c>
      <c r="D1058" s="7" t="n">
        <v>65533</v>
      </c>
      <c r="E1058" s="7" t="n">
        <v>201</v>
      </c>
      <c r="F1058" s="7" t="n">
        <v>0</v>
      </c>
      <c r="G1058" s="7" t="n">
        <v>65533</v>
      </c>
      <c r="H1058" s="7" t="n">
        <v>3</v>
      </c>
      <c r="I1058" s="7" t="s">
        <v>19</v>
      </c>
      <c r="J1058" s="7" t="n">
        <v>0</v>
      </c>
      <c r="K1058" s="7" t="n">
        <v>36</v>
      </c>
      <c r="L1058" s="7" t="n">
        <v>-138</v>
      </c>
      <c r="M1058" s="7" t="n">
        <v>0</v>
      </c>
      <c r="N1058" s="7" t="n">
        <v>0</v>
      </c>
      <c r="O1058" s="7" t="n">
        <v>0</v>
      </c>
      <c r="P1058" s="7" t="n">
        <v>1</v>
      </c>
      <c r="Q1058" s="7" t="n">
        <v>1</v>
      </c>
      <c r="R1058" s="7" t="n">
        <v>1</v>
      </c>
      <c r="S1058" s="7" t="n">
        <v>255</v>
      </c>
    </row>
    <row r="1059" spans="1:9">
      <c r="A1059" t="s">
        <v>4</v>
      </c>
      <c r="B1059" s="4" t="s">
        <v>5</v>
      </c>
      <c r="C1059" s="4" t="s">
        <v>10</v>
      </c>
    </row>
    <row r="1060" spans="1:9">
      <c r="A1060" t="n">
        <v>10062</v>
      </c>
      <c r="B1060" s="38" t="n">
        <v>16</v>
      </c>
      <c r="C1060" s="7" t="n">
        <v>0</v>
      </c>
    </row>
    <row r="1061" spans="1:9">
      <c r="A1061" t="s">
        <v>4</v>
      </c>
      <c r="B1061" s="4" t="s">
        <v>5</v>
      </c>
      <c r="C1061" s="4" t="s">
        <v>12</v>
      </c>
      <c r="D1061" s="4" t="s">
        <v>12</v>
      </c>
      <c r="E1061" s="4" t="s">
        <v>28</v>
      </c>
      <c r="F1061" s="4" t="s">
        <v>10</v>
      </c>
    </row>
    <row r="1062" spans="1:9">
      <c r="A1062" t="n">
        <v>10065</v>
      </c>
      <c r="B1062" s="46" t="n">
        <v>45</v>
      </c>
      <c r="C1062" s="7" t="n">
        <v>5</v>
      </c>
      <c r="D1062" s="7" t="n">
        <v>3</v>
      </c>
      <c r="E1062" s="7" t="n">
        <v>6.69999980926514</v>
      </c>
      <c r="F1062" s="7" t="n">
        <v>5000</v>
      </c>
    </row>
    <row r="1063" spans="1:9">
      <c r="A1063" t="s">
        <v>4</v>
      </c>
      <c r="B1063" s="4" t="s">
        <v>5</v>
      </c>
      <c r="C1063" s="4" t="s">
        <v>10</v>
      </c>
    </row>
    <row r="1064" spans="1:9">
      <c r="A1064" t="n">
        <v>10074</v>
      </c>
      <c r="B1064" s="38" t="n">
        <v>16</v>
      </c>
      <c r="C1064" s="7" t="n">
        <v>2000</v>
      </c>
    </row>
    <row r="1065" spans="1:9">
      <c r="A1065" t="s">
        <v>4</v>
      </c>
      <c r="B1065" s="4" t="s">
        <v>5</v>
      </c>
      <c r="C1065" s="4" t="s">
        <v>12</v>
      </c>
      <c r="D1065" s="4" t="s">
        <v>10</v>
      </c>
      <c r="E1065" s="4" t="s">
        <v>10</v>
      </c>
      <c r="F1065" s="4" t="s">
        <v>10</v>
      </c>
      <c r="G1065" s="4" t="s">
        <v>10</v>
      </c>
      <c r="H1065" s="4" t="s">
        <v>10</v>
      </c>
      <c r="I1065" s="4" t="s">
        <v>6</v>
      </c>
      <c r="J1065" s="4" t="s">
        <v>28</v>
      </c>
      <c r="K1065" s="4" t="s">
        <v>28</v>
      </c>
      <c r="L1065" s="4" t="s">
        <v>28</v>
      </c>
      <c r="M1065" s="4" t="s">
        <v>9</v>
      </c>
      <c r="N1065" s="4" t="s">
        <v>9</v>
      </c>
      <c r="O1065" s="4" t="s">
        <v>28</v>
      </c>
      <c r="P1065" s="4" t="s">
        <v>28</v>
      </c>
      <c r="Q1065" s="4" t="s">
        <v>28</v>
      </c>
      <c r="R1065" s="4" t="s">
        <v>28</v>
      </c>
      <c r="S1065" s="4" t="s">
        <v>12</v>
      </c>
    </row>
    <row r="1066" spans="1:9">
      <c r="A1066" t="n">
        <v>10077</v>
      </c>
      <c r="B1066" s="9" t="n">
        <v>39</v>
      </c>
      <c r="C1066" s="7" t="n">
        <v>12</v>
      </c>
      <c r="D1066" s="7" t="n">
        <v>65533</v>
      </c>
      <c r="E1066" s="7" t="n">
        <v>202</v>
      </c>
      <c r="F1066" s="7" t="n">
        <v>0</v>
      </c>
      <c r="G1066" s="7" t="n">
        <v>61456</v>
      </c>
      <c r="H1066" s="7" t="n">
        <v>3</v>
      </c>
      <c r="I1066" s="7" t="s">
        <v>19</v>
      </c>
      <c r="J1066" s="7" t="n">
        <v>0</v>
      </c>
      <c r="K1066" s="7" t="n">
        <v>0</v>
      </c>
      <c r="L1066" s="7" t="n">
        <v>0</v>
      </c>
      <c r="M1066" s="7" t="n">
        <v>0</v>
      </c>
      <c r="N1066" s="7" t="n">
        <v>0</v>
      </c>
      <c r="O1066" s="7" t="n">
        <v>0</v>
      </c>
      <c r="P1066" s="7" t="n">
        <v>1</v>
      </c>
      <c r="Q1066" s="7" t="n">
        <v>1</v>
      </c>
      <c r="R1066" s="7" t="n">
        <v>1</v>
      </c>
      <c r="S1066" s="7" t="n">
        <v>255</v>
      </c>
    </row>
    <row r="1067" spans="1:9">
      <c r="A1067" t="s">
        <v>4</v>
      </c>
      <c r="B1067" s="4" t="s">
        <v>5</v>
      </c>
      <c r="C1067" s="4" t="s">
        <v>10</v>
      </c>
    </row>
    <row r="1068" spans="1:9">
      <c r="A1068" t="n">
        <v>10127</v>
      </c>
      <c r="B1068" s="38" t="n">
        <v>16</v>
      </c>
      <c r="C1068" s="7" t="n">
        <v>500</v>
      </c>
    </row>
    <row r="1069" spans="1:9">
      <c r="A1069" t="s">
        <v>4</v>
      </c>
      <c r="B1069" s="4" t="s">
        <v>5</v>
      </c>
      <c r="C1069" s="4" t="s">
        <v>10</v>
      </c>
      <c r="D1069" s="4" t="s">
        <v>9</v>
      </c>
    </row>
    <row r="1070" spans="1:9">
      <c r="A1070" t="n">
        <v>10130</v>
      </c>
      <c r="B1070" s="47" t="n">
        <v>43</v>
      </c>
      <c r="C1070" s="7" t="n">
        <v>61456</v>
      </c>
      <c r="D1070" s="7" t="n">
        <v>1</v>
      </c>
    </row>
    <row r="1071" spans="1:9">
      <c r="A1071" t="s">
        <v>4</v>
      </c>
      <c r="B1071" s="4" t="s">
        <v>5</v>
      </c>
      <c r="C1071" s="4" t="s">
        <v>10</v>
      </c>
    </row>
    <row r="1072" spans="1:9">
      <c r="A1072" t="n">
        <v>10137</v>
      </c>
      <c r="B1072" s="38" t="n">
        <v>16</v>
      </c>
      <c r="C1072" s="7" t="n">
        <v>1000</v>
      </c>
    </row>
    <row r="1073" spans="1:19">
      <c r="A1073" t="s">
        <v>4</v>
      </c>
      <c r="B1073" s="4" t="s">
        <v>5</v>
      </c>
      <c r="C1073" s="4" t="s">
        <v>12</v>
      </c>
      <c r="D1073" s="4" t="s">
        <v>10</v>
      </c>
      <c r="E1073" s="4" t="s">
        <v>28</v>
      </c>
    </row>
    <row r="1074" spans="1:19">
      <c r="A1074" t="n">
        <v>10140</v>
      </c>
      <c r="B1074" s="34" t="n">
        <v>58</v>
      </c>
      <c r="C1074" s="7" t="n">
        <v>0</v>
      </c>
      <c r="D1074" s="7" t="n">
        <v>2000</v>
      </c>
      <c r="E1074" s="7" t="n">
        <v>1</v>
      </c>
    </row>
    <row r="1075" spans="1:19">
      <c r="A1075" t="s">
        <v>4</v>
      </c>
      <c r="B1075" s="4" t="s">
        <v>5</v>
      </c>
      <c r="C1075" s="4" t="s">
        <v>12</v>
      </c>
      <c r="D1075" s="4" t="s">
        <v>10</v>
      </c>
    </row>
    <row r="1076" spans="1:19">
      <c r="A1076" t="n">
        <v>10148</v>
      </c>
      <c r="B1076" s="34" t="n">
        <v>58</v>
      </c>
      <c r="C1076" s="7" t="n">
        <v>255</v>
      </c>
      <c r="D1076" s="7" t="n">
        <v>0</v>
      </c>
    </row>
    <row r="1077" spans="1:19">
      <c r="A1077" t="s">
        <v>4</v>
      </c>
      <c r="B1077" s="4" t="s">
        <v>5</v>
      </c>
      <c r="C1077" s="4" t="s">
        <v>10</v>
      </c>
      <c r="D1077" s="4" t="s">
        <v>9</v>
      </c>
    </row>
    <row r="1078" spans="1:19">
      <c r="A1078" t="n">
        <v>10152</v>
      </c>
      <c r="B1078" s="48" t="n">
        <v>44</v>
      </c>
      <c r="C1078" s="7" t="n">
        <v>61456</v>
      </c>
      <c r="D1078" s="7" t="n">
        <v>1</v>
      </c>
    </row>
    <row r="1079" spans="1:19">
      <c r="A1079" t="s">
        <v>4</v>
      </c>
      <c r="B1079" s="4" t="s">
        <v>5</v>
      </c>
      <c r="C1079" s="4" t="s">
        <v>12</v>
      </c>
      <c r="D1079" s="4" t="s">
        <v>10</v>
      </c>
      <c r="E1079" s="4" t="s">
        <v>12</v>
      </c>
    </row>
    <row r="1080" spans="1:19">
      <c r="A1080" t="n">
        <v>10159</v>
      </c>
      <c r="B1080" s="9" t="n">
        <v>39</v>
      </c>
      <c r="C1080" s="7" t="n">
        <v>11</v>
      </c>
      <c r="D1080" s="7" t="n">
        <v>65533</v>
      </c>
      <c r="E1080" s="7" t="n">
        <v>201</v>
      </c>
    </row>
    <row r="1081" spans="1:19">
      <c r="A1081" t="s">
        <v>4</v>
      </c>
      <c r="B1081" s="4" t="s">
        <v>5</v>
      </c>
      <c r="C1081" s="4" t="s">
        <v>12</v>
      </c>
      <c r="D1081" s="4" t="s">
        <v>10</v>
      </c>
      <c r="E1081" s="4" t="s">
        <v>12</v>
      </c>
    </row>
    <row r="1082" spans="1:19">
      <c r="A1082" t="n">
        <v>10164</v>
      </c>
      <c r="B1082" s="9" t="n">
        <v>39</v>
      </c>
      <c r="C1082" s="7" t="n">
        <v>11</v>
      </c>
      <c r="D1082" s="7" t="n">
        <v>65533</v>
      </c>
      <c r="E1082" s="7" t="n">
        <v>202</v>
      </c>
    </row>
    <row r="1083" spans="1:19">
      <c r="A1083" t="s">
        <v>4</v>
      </c>
      <c r="B1083" s="4" t="s">
        <v>5</v>
      </c>
      <c r="C1083" s="4" t="s">
        <v>10</v>
      </c>
    </row>
    <row r="1084" spans="1:19">
      <c r="A1084" t="n">
        <v>10169</v>
      </c>
      <c r="B1084" s="22" t="n">
        <v>12</v>
      </c>
      <c r="C1084" s="7" t="n">
        <v>6753</v>
      </c>
    </row>
    <row r="1085" spans="1:19">
      <c r="A1085" t="s">
        <v>4</v>
      </c>
      <c r="B1085" s="4" t="s">
        <v>5</v>
      </c>
      <c r="C1085" s="4" t="s">
        <v>12</v>
      </c>
      <c r="D1085" s="4" t="s">
        <v>12</v>
      </c>
      <c r="E1085" s="4" t="s">
        <v>12</v>
      </c>
      <c r="F1085" s="4" t="s">
        <v>9</v>
      </c>
      <c r="G1085" s="4" t="s">
        <v>12</v>
      </c>
      <c r="H1085" s="4" t="s">
        <v>12</v>
      </c>
      <c r="I1085" s="4" t="s">
        <v>74</v>
      </c>
    </row>
    <row r="1086" spans="1:19">
      <c r="A1086" t="n">
        <v>10172</v>
      </c>
      <c r="B1086" s="16" t="n">
        <v>5</v>
      </c>
      <c r="C1086" s="7" t="n">
        <v>35</v>
      </c>
      <c r="D1086" s="7" t="n">
        <v>0</v>
      </c>
      <c r="E1086" s="7" t="n">
        <v>0</v>
      </c>
      <c r="F1086" s="7" t="n">
        <v>1</v>
      </c>
      <c r="G1086" s="7" t="n">
        <v>2</v>
      </c>
      <c r="H1086" s="7" t="n">
        <v>1</v>
      </c>
      <c r="I1086" s="17" t="n">
        <f t="normal" ca="1">A1092</f>
        <v>0</v>
      </c>
    </row>
    <row r="1087" spans="1:19">
      <c r="A1087" t="s">
        <v>4</v>
      </c>
      <c r="B1087" s="4" t="s">
        <v>5</v>
      </c>
      <c r="C1087" s="4" t="s">
        <v>6</v>
      </c>
      <c r="D1087" s="4" t="s">
        <v>6</v>
      </c>
      <c r="E1087" s="4" t="s">
        <v>12</v>
      </c>
    </row>
    <row r="1088" spans="1:19">
      <c r="A1088" t="n">
        <v>10186</v>
      </c>
      <c r="B1088" s="49" t="n">
        <v>30</v>
      </c>
      <c r="C1088" s="7" t="s">
        <v>128</v>
      </c>
      <c r="D1088" s="7" t="s">
        <v>19</v>
      </c>
      <c r="E1088" s="7" t="n">
        <v>0</v>
      </c>
    </row>
    <row r="1089" spans="1:9">
      <c r="A1089" t="s">
        <v>4</v>
      </c>
      <c r="B1089" s="4" t="s">
        <v>5</v>
      </c>
      <c r="C1089" s="4" t="s">
        <v>74</v>
      </c>
    </row>
    <row r="1090" spans="1:9">
      <c r="A1090" t="n">
        <v>10195</v>
      </c>
      <c r="B1090" s="18" t="n">
        <v>3</v>
      </c>
      <c r="C1090" s="17" t="n">
        <f t="normal" ca="1">A1102</f>
        <v>0</v>
      </c>
    </row>
    <row r="1091" spans="1:9">
      <c r="A1091" t="s">
        <v>4</v>
      </c>
      <c r="B1091" s="4" t="s">
        <v>5</v>
      </c>
      <c r="C1091" s="4" t="s">
        <v>12</v>
      </c>
      <c r="D1091" s="4" t="s">
        <v>12</v>
      </c>
      <c r="E1091" s="4" t="s">
        <v>12</v>
      </c>
      <c r="F1091" s="4" t="s">
        <v>9</v>
      </c>
      <c r="G1091" s="4" t="s">
        <v>12</v>
      </c>
      <c r="H1091" s="4" t="s">
        <v>12</v>
      </c>
      <c r="I1091" s="4" t="s">
        <v>74</v>
      </c>
    </row>
    <row r="1092" spans="1:9">
      <c r="A1092" t="n">
        <v>10200</v>
      </c>
      <c r="B1092" s="16" t="n">
        <v>5</v>
      </c>
      <c r="C1092" s="7" t="n">
        <v>35</v>
      </c>
      <c r="D1092" s="7" t="n">
        <v>0</v>
      </c>
      <c r="E1092" s="7" t="n">
        <v>0</v>
      </c>
      <c r="F1092" s="7" t="n">
        <v>2</v>
      </c>
      <c r="G1092" s="7" t="n">
        <v>2</v>
      </c>
      <c r="H1092" s="7" t="n">
        <v>1</v>
      </c>
      <c r="I1092" s="17" t="n">
        <f t="normal" ca="1">A1098</f>
        <v>0</v>
      </c>
    </row>
    <row r="1093" spans="1:9">
      <c r="A1093" t="s">
        <v>4</v>
      </c>
      <c r="B1093" s="4" t="s">
        <v>5</v>
      </c>
      <c r="C1093" s="4" t="s">
        <v>6</v>
      </c>
      <c r="D1093" s="4" t="s">
        <v>6</v>
      </c>
      <c r="E1093" s="4" t="s">
        <v>12</v>
      </c>
    </row>
    <row r="1094" spans="1:9">
      <c r="A1094" t="n">
        <v>10214</v>
      </c>
      <c r="B1094" s="49" t="n">
        <v>30</v>
      </c>
      <c r="C1094" s="7" t="s">
        <v>129</v>
      </c>
      <c r="D1094" s="7" t="s">
        <v>19</v>
      </c>
      <c r="E1094" s="7" t="n">
        <v>0</v>
      </c>
    </row>
    <row r="1095" spans="1:9">
      <c r="A1095" t="s">
        <v>4</v>
      </c>
      <c r="B1095" s="4" t="s">
        <v>5</v>
      </c>
      <c r="C1095" s="4" t="s">
        <v>74</v>
      </c>
    </row>
    <row r="1096" spans="1:9">
      <c r="A1096" t="n">
        <v>10223</v>
      </c>
      <c r="B1096" s="18" t="n">
        <v>3</v>
      </c>
      <c r="C1096" s="17" t="n">
        <f t="normal" ca="1">A1102</f>
        <v>0</v>
      </c>
    </row>
    <row r="1097" spans="1:9">
      <c r="A1097" t="s">
        <v>4</v>
      </c>
      <c r="B1097" s="4" t="s">
        <v>5</v>
      </c>
      <c r="C1097" s="4" t="s">
        <v>12</v>
      </c>
      <c r="D1097" s="4" t="s">
        <v>12</v>
      </c>
      <c r="E1097" s="4" t="s">
        <v>12</v>
      </c>
      <c r="F1097" s="4" t="s">
        <v>9</v>
      </c>
      <c r="G1097" s="4" t="s">
        <v>12</v>
      </c>
      <c r="H1097" s="4" t="s">
        <v>12</v>
      </c>
      <c r="I1097" s="4" t="s">
        <v>74</v>
      </c>
    </row>
    <row r="1098" spans="1:9">
      <c r="A1098" t="n">
        <v>10228</v>
      </c>
      <c r="B1098" s="16" t="n">
        <v>5</v>
      </c>
      <c r="C1098" s="7" t="n">
        <v>35</v>
      </c>
      <c r="D1098" s="7" t="n">
        <v>0</v>
      </c>
      <c r="E1098" s="7" t="n">
        <v>0</v>
      </c>
      <c r="F1098" s="7" t="n">
        <v>3</v>
      </c>
      <c r="G1098" s="7" t="n">
        <v>2</v>
      </c>
      <c r="H1098" s="7" t="n">
        <v>1</v>
      </c>
      <c r="I1098" s="17" t="n">
        <f t="normal" ca="1">A1102</f>
        <v>0</v>
      </c>
    </row>
    <row r="1099" spans="1:9">
      <c r="A1099" t="s">
        <v>4</v>
      </c>
      <c r="B1099" s="4" t="s">
        <v>5</v>
      </c>
      <c r="C1099" s="4" t="s">
        <v>6</v>
      </c>
      <c r="D1099" s="4" t="s">
        <v>6</v>
      </c>
      <c r="E1099" s="4" t="s">
        <v>12</v>
      </c>
    </row>
    <row r="1100" spans="1:9">
      <c r="A1100" t="n">
        <v>10242</v>
      </c>
      <c r="B1100" s="49" t="n">
        <v>30</v>
      </c>
      <c r="C1100" s="7" t="s">
        <v>130</v>
      </c>
      <c r="D1100" s="7" t="s">
        <v>19</v>
      </c>
      <c r="E1100" s="7" t="n">
        <v>0</v>
      </c>
    </row>
    <row r="1101" spans="1:9">
      <c r="A1101" t="s">
        <v>4</v>
      </c>
      <c r="B1101" s="4" t="s">
        <v>5</v>
      </c>
      <c r="C1101" s="4" t="s">
        <v>74</v>
      </c>
    </row>
    <row r="1102" spans="1:9">
      <c r="A1102" t="n">
        <v>10251</v>
      </c>
      <c r="B1102" s="18" t="n">
        <v>3</v>
      </c>
      <c r="C1102" s="17" t="n">
        <f t="normal" ca="1">A1116</f>
        <v>0</v>
      </c>
    </row>
    <row r="1103" spans="1:9">
      <c r="A1103" t="s">
        <v>4</v>
      </c>
      <c r="B1103" s="4" t="s">
        <v>5</v>
      </c>
      <c r="C1103" s="4" t="s">
        <v>12</v>
      </c>
      <c r="D1103" s="4" t="s">
        <v>10</v>
      </c>
      <c r="E1103" s="4" t="s">
        <v>12</v>
      </c>
    </row>
    <row r="1104" spans="1:9">
      <c r="A1104" t="n">
        <v>10256</v>
      </c>
      <c r="B1104" s="9" t="n">
        <v>39</v>
      </c>
      <c r="C1104" s="7" t="n">
        <v>11</v>
      </c>
      <c r="D1104" s="7" t="n">
        <v>65533</v>
      </c>
      <c r="E1104" s="7" t="n">
        <v>201</v>
      </c>
    </row>
    <row r="1105" spans="1:9">
      <c r="A1105" t="s">
        <v>4</v>
      </c>
      <c r="B1105" s="4" t="s">
        <v>5</v>
      </c>
      <c r="C1105" s="4" t="s">
        <v>12</v>
      </c>
      <c r="D1105" s="4" t="s">
        <v>10</v>
      </c>
      <c r="E1105" s="4" t="s">
        <v>12</v>
      </c>
    </row>
    <row r="1106" spans="1:9">
      <c r="A1106" t="n">
        <v>10261</v>
      </c>
      <c r="B1106" s="9" t="n">
        <v>39</v>
      </c>
      <c r="C1106" s="7" t="n">
        <v>11</v>
      </c>
      <c r="D1106" s="7" t="n">
        <v>65533</v>
      </c>
      <c r="E1106" s="7" t="n">
        <v>202</v>
      </c>
    </row>
    <row r="1107" spans="1:9">
      <c r="A1107" t="s">
        <v>4</v>
      </c>
      <c r="B1107" s="4" t="s">
        <v>5</v>
      </c>
      <c r="C1107" s="4" t="s">
        <v>12</v>
      </c>
      <c r="D1107" s="4" t="s">
        <v>10</v>
      </c>
      <c r="E1107" s="4" t="s">
        <v>28</v>
      </c>
    </row>
    <row r="1108" spans="1:9">
      <c r="A1108" t="n">
        <v>10266</v>
      </c>
      <c r="B1108" s="34" t="n">
        <v>58</v>
      </c>
      <c r="C1108" s="7" t="n">
        <v>101</v>
      </c>
      <c r="D1108" s="7" t="n">
        <v>500</v>
      </c>
      <c r="E1108" s="7" t="n">
        <v>1</v>
      </c>
    </row>
    <row r="1109" spans="1:9">
      <c r="A1109" t="s">
        <v>4</v>
      </c>
      <c r="B1109" s="4" t="s">
        <v>5</v>
      </c>
      <c r="C1109" s="4" t="s">
        <v>12</v>
      </c>
      <c r="D1109" s="4" t="s">
        <v>10</v>
      </c>
    </row>
    <row r="1110" spans="1:9">
      <c r="A1110" t="n">
        <v>10274</v>
      </c>
      <c r="B1110" s="34" t="n">
        <v>58</v>
      </c>
      <c r="C1110" s="7" t="n">
        <v>254</v>
      </c>
      <c r="D1110" s="7" t="n">
        <v>0</v>
      </c>
    </row>
    <row r="1111" spans="1:9">
      <c r="A1111" t="s">
        <v>4</v>
      </c>
      <c r="B1111" s="4" t="s">
        <v>5</v>
      </c>
      <c r="C1111" s="4" t="s">
        <v>12</v>
      </c>
      <c r="D1111" s="4" t="s">
        <v>12</v>
      </c>
      <c r="E1111" s="4" t="s">
        <v>10</v>
      </c>
    </row>
    <row r="1112" spans="1:9">
      <c r="A1112" t="n">
        <v>10278</v>
      </c>
      <c r="B1112" s="46" t="n">
        <v>45</v>
      </c>
      <c r="C1112" s="7" t="n">
        <v>8</v>
      </c>
      <c r="D1112" s="7" t="n">
        <v>1</v>
      </c>
      <c r="E1112" s="7" t="n">
        <v>0</v>
      </c>
    </row>
    <row r="1113" spans="1:9">
      <c r="A1113" t="s">
        <v>4</v>
      </c>
      <c r="B1113" s="4" t="s">
        <v>5</v>
      </c>
      <c r="C1113" s="4" t="s">
        <v>12</v>
      </c>
    </row>
    <row r="1114" spans="1:9">
      <c r="A1114" t="n">
        <v>10283</v>
      </c>
      <c r="B1114" s="43" t="n">
        <v>23</v>
      </c>
      <c r="C1114" s="7" t="n">
        <v>0</v>
      </c>
    </row>
    <row r="1115" spans="1:9">
      <c r="A1115" t="s">
        <v>4</v>
      </c>
      <c r="B1115" s="4" t="s">
        <v>5</v>
      </c>
    </row>
    <row r="1116" spans="1:9">
      <c r="A1116" t="n">
        <v>10285</v>
      </c>
      <c r="B1116" s="5" t="n">
        <v>1</v>
      </c>
    </row>
    <row r="1117" spans="1:9" s="3" customFormat="1" customHeight="0">
      <c r="A1117" s="3" t="s">
        <v>2</v>
      </c>
      <c r="B1117" s="3" t="s">
        <v>131</v>
      </c>
    </row>
    <row r="1118" spans="1:9">
      <c r="A1118" t="s">
        <v>4</v>
      </c>
      <c r="B1118" s="4" t="s">
        <v>5</v>
      </c>
      <c r="C1118" s="4" t="s">
        <v>12</v>
      </c>
      <c r="D1118" s="4" t="s">
        <v>10</v>
      </c>
    </row>
    <row r="1119" spans="1:9">
      <c r="A1119" t="n">
        <v>10288</v>
      </c>
      <c r="B1119" s="26" t="n">
        <v>22</v>
      </c>
      <c r="C1119" s="7" t="n">
        <v>0</v>
      </c>
      <c r="D1119" s="7" t="n">
        <v>0</v>
      </c>
    </row>
    <row r="1120" spans="1:9">
      <c r="A1120" t="s">
        <v>4</v>
      </c>
      <c r="B1120" s="4" t="s">
        <v>5</v>
      </c>
      <c r="C1120" s="4" t="s">
        <v>12</v>
      </c>
      <c r="D1120" s="4" t="s">
        <v>10</v>
      </c>
      <c r="E1120" s="4" t="s">
        <v>28</v>
      </c>
    </row>
    <row r="1121" spans="1:5">
      <c r="A1121" t="n">
        <v>10292</v>
      </c>
      <c r="B1121" s="34" t="n">
        <v>58</v>
      </c>
      <c r="C1121" s="7" t="n">
        <v>0</v>
      </c>
      <c r="D1121" s="7" t="n">
        <v>0</v>
      </c>
      <c r="E1121" s="7" t="n">
        <v>1</v>
      </c>
    </row>
    <row r="1122" spans="1:5">
      <c r="A1122" t="s">
        <v>4</v>
      </c>
      <c r="B1122" s="4" t="s">
        <v>5</v>
      </c>
      <c r="C1122" s="4" t="s">
        <v>12</v>
      </c>
    </row>
    <row r="1123" spans="1:5">
      <c r="A1123" t="n">
        <v>10300</v>
      </c>
      <c r="B1123" s="32" t="n">
        <v>64</v>
      </c>
      <c r="C1123" s="7" t="n">
        <v>7</v>
      </c>
    </row>
    <row r="1124" spans="1:5">
      <c r="A1124" t="s">
        <v>4</v>
      </c>
      <c r="B1124" s="4" t="s">
        <v>5</v>
      </c>
      <c r="C1124" s="4" t="s">
        <v>12</v>
      </c>
      <c r="D1124" s="4" t="s">
        <v>10</v>
      </c>
      <c r="E1124" s="4" t="s">
        <v>12</v>
      </c>
      <c r="F1124" s="4" t="s">
        <v>6</v>
      </c>
    </row>
    <row r="1125" spans="1:5">
      <c r="A1125" t="n">
        <v>10302</v>
      </c>
      <c r="B1125" s="9" t="n">
        <v>39</v>
      </c>
      <c r="C1125" s="7" t="n">
        <v>10</v>
      </c>
      <c r="D1125" s="7" t="n">
        <v>65533</v>
      </c>
      <c r="E1125" s="7" t="n">
        <v>204</v>
      </c>
      <c r="F1125" s="7" t="s">
        <v>132</v>
      </c>
    </row>
    <row r="1126" spans="1:5">
      <c r="A1126" t="s">
        <v>4</v>
      </c>
      <c r="B1126" s="4" t="s">
        <v>5</v>
      </c>
      <c r="C1126" s="4" t="s">
        <v>12</v>
      </c>
      <c r="D1126" s="4" t="s">
        <v>12</v>
      </c>
      <c r="E1126" s="4" t="s">
        <v>28</v>
      </c>
      <c r="F1126" s="4" t="s">
        <v>28</v>
      </c>
      <c r="G1126" s="4" t="s">
        <v>28</v>
      </c>
      <c r="H1126" s="4" t="s">
        <v>10</v>
      </c>
    </row>
    <row r="1127" spans="1:5">
      <c r="A1127" t="n">
        <v>10326</v>
      </c>
      <c r="B1127" s="46" t="n">
        <v>45</v>
      </c>
      <c r="C1127" s="7" t="n">
        <v>2</v>
      </c>
      <c r="D1127" s="7" t="n">
        <v>3</v>
      </c>
      <c r="E1127" s="7" t="n">
        <v>0.0500000007450581</v>
      </c>
      <c r="F1127" s="7" t="n">
        <v>37.4700012207031</v>
      </c>
      <c r="G1127" s="7" t="n">
        <v>-138.050003051758</v>
      </c>
      <c r="H1127" s="7" t="n">
        <v>0</v>
      </c>
    </row>
    <row r="1128" spans="1:5">
      <c r="A1128" t="s">
        <v>4</v>
      </c>
      <c r="B1128" s="4" t="s">
        <v>5</v>
      </c>
      <c r="C1128" s="4" t="s">
        <v>12</v>
      </c>
      <c r="D1128" s="4" t="s">
        <v>12</v>
      </c>
      <c r="E1128" s="4" t="s">
        <v>28</v>
      </c>
      <c r="F1128" s="4" t="s">
        <v>28</v>
      </c>
      <c r="G1128" s="4" t="s">
        <v>28</v>
      </c>
      <c r="H1128" s="4" t="s">
        <v>10</v>
      </c>
      <c r="I1128" s="4" t="s">
        <v>12</v>
      </c>
    </row>
    <row r="1129" spans="1:5">
      <c r="A1129" t="n">
        <v>10343</v>
      </c>
      <c r="B1129" s="46" t="n">
        <v>45</v>
      </c>
      <c r="C1129" s="7" t="n">
        <v>4</v>
      </c>
      <c r="D1129" s="7" t="n">
        <v>3</v>
      </c>
      <c r="E1129" s="7" t="n">
        <v>-2.74000000953674</v>
      </c>
      <c r="F1129" s="7" t="n">
        <v>346.809997558594</v>
      </c>
      <c r="G1129" s="7" t="n">
        <v>0</v>
      </c>
      <c r="H1129" s="7" t="n">
        <v>0</v>
      </c>
      <c r="I1129" s="7" t="n">
        <v>1</v>
      </c>
    </row>
    <row r="1130" spans="1:5">
      <c r="A1130" t="s">
        <v>4</v>
      </c>
      <c r="B1130" s="4" t="s">
        <v>5</v>
      </c>
      <c r="C1130" s="4" t="s">
        <v>12</v>
      </c>
      <c r="D1130" s="4" t="s">
        <v>12</v>
      </c>
      <c r="E1130" s="4" t="s">
        <v>28</v>
      </c>
      <c r="F1130" s="4" t="s">
        <v>10</v>
      </c>
    </row>
    <row r="1131" spans="1:5">
      <c r="A1131" t="n">
        <v>10361</v>
      </c>
      <c r="B1131" s="46" t="n">
        <v>45</v>
      </c>
      <c r="C1131" s="7" t="n">
        <v>5</v>
      </c>
      <c r="D1131" s="7" t="n">
        <v>3</v>
      </c>
      <c r="E1131" s="7" t="n">
        <v>5.80000019073486</v>
      </c>
      <c r="F1131" s="7" t="n">
        <v>0</v>
      </c>
    </row>
    <row r="1132" spans="1:5">
      <c r="A1132" t="s">
        <v>4</v>
      </c>
      <c r="B1132" s="4" t="s">
        <v>5</v>
      </c>
      <c r="C1132" s="4" t="s">
        <v>12</v>
      </c>
      <c r="D1132" s="4" t="s">
        <v>12</v>
      </c>
      <c r="E1132" s="4" t="s">
        <v>28</v>
      </c>
      <c r="F1132" s="4" t="s">
        <v>10</v>
      </c>
    </row>
    <row r="1133" spans="1:5">
      <c r="A1133" t="n">
        <v>10370</v>
      </c>
      <c r="B1133" s="46" t="n">
        <v>45</v>
      </c>
      <c r="C1133" s="7" t="n">
        <v>11</v>
      </c>
      <c r="D1133" s="7" t="n">
        <v>3</v>
      </c>
      <c r="E1133" s="7" t="n">
        <v>38</v>
      </c>
      <c r="F1133" s="7" t="n">
        <v>0</v>
      </c>
    </row>
    <row r="1134" spans="1:5">
      <c r="A1134" t="s">
        <v>4</v>
      </c>
      <c r="B1134" s="4" t="s">
        <v>5</v>
      </c>
      <c r="C1134" s="4" t="s">
        <v>10</v>
      </c>
      <c r="D1134" s="4" t="s">
        <v>28</v>
      </c>
      <c r="E1134" s="4" t="s">
        <v>28</v>
      </c>
      <c r="F1134" s="4" t="s">
        <v>28</v>
      </c>
      <c r="G1134" s="4" t="s">
        <v>28</v>
      </c>
    </row>
    <row r="1135" spans="1:5">
      <c r="A1135" t="n">
        <v>10379</v>
      </c>
      <c r="B1135" s="50" t="n">
        <v>46</v>
      </c>
      <c r="C1135" s="7" t="n">
        <v>61456</v>
      </c>
      <c r="D1135" s="7" t="n">
        <v>0</v>
      </c>
      <c r="E1135" s="7" t="n">
        <v>36</v>
      </c>
      <c r="F1135" s="7" t="n">
        <v>-138</v>
      </c>
      <c r="G1135" s="7" t="n">
        <v>180</v>
      </c>
    </row>
    <row r="1136" spans="1:5">
      <c r="A1136" t="s">
        <v>4</v>
      </c>
      <c r="B1136" s="4" t="s">
        <v>5</v>
      </c>
      <c r="C1136" s="4" t="s">
        <v>10</v>
      </c>
      <c r="D1136" s="4" t="s">
        <v>9</v>
      </c>
    </row>
    <row r="1137" spans="1:9">
      <c r="A1137" t="n">
        <v>10398</v>
      </c>
      <c r="B1137" s="47" t="n">
        <v>43</v>
      </c>
      <c r="C1137" s="7" t="n">
        <v>61456</v>
      </c>
      <c r="D1137" s="7" t="n">
        <v>1</v>
      </c>
    </row>
    <row r="1138" spans="1:9">
      <c r="A1138" t="s">
        <v>4</v>
      </c>
      <c r="B1138" s="4" t="s">
        <v>5</v>
      </c>
      <c r="C1138" s="4" t="s">
        <v>12</v>
      </c>
      <c r="D1138" s="4" t="s">
        <v>12</v>
      </c>
      <c r="E1138" s="4" t="s">
        <v>10</v>
      </c>
    </row>
    <row r="1139" spans="1:9">
      <c r="A1139" t="n">
        <v>10405</v>
      </c>
      <c r="B1139" s="46" t="n">
        <v>45</v>
      </c>
      <c r="C1139" s="7" t="n">
        <v>8</v>
      </c>
      <c r="D1139" s="7" t="n">
        <v>1</v>
      </c>
      <c r="E1139" s="7" t="n">
        <v>0</v>
      </c>
    </row>
    <row r="1140" spans="1:9">
      <c r="A1140" t="s">
        <v>4</v>
      </c>
      <c r="B1140" s="4" t="s">
        <v>5</v>
      </c>
      <c r="C1140" s="4" t="s">
        <v>12</v>
      </c>
      <c r="D1140" s="4" t="s">
        <v>10</v>
      </c>
      <c r="E1140" s="4" t="s">
        <v>28</v>
      </c>
    </row>
    <row r="1141" spans="1:9">
      <c r="A1141" t="n">
        <v>10410</v>
      </c>
      <c r="B1141" s="34" t="n">
        <v>58</v>
      </c>
      <c r="C1141" s="7" t="n">
        <v>100</v>
      </c>
      <c r="D1141" s="7" t="n">
        <v>2000</v>
      </c>
      <c r="E1141" s="7" t="n">
        <v>1</v>
      </c>
    </row>
    <row r="1142" spans="1:9">
      <c r="A1142" t="s">
        <v>4</v>
      </c>
      <c r="B1142" s="4" t="s">
        <v>5</v>
      </c>
      <c r="C1142" s="4" t="s">
        <v>10</v>
      </c>
    </row>
    <row r="1143" spans="1:9">
      <c r="A1143" t="n">
        <v>10418</v>
      </c>
      <c r="B1143" s="38" t="n">
        <v>16</v>
      </c>
      <c r="C1143" s="7" t="n">
        <v>1000</v>
      </c>
    </row>
    <row r="1144" spans="1:9">
      <c r="A1144" t="s">
        <v>4</v>
      </c>
      <c r="B1144" s="4" t="s">
        <v>5</v>
      </c>
      <c r="C1144" s="4" t="s">
        <v>12</v>
      </c>
      <c r="D1144" s="4" t="s">
        <v>10</v>
      </c>
      <c r="E1144" s="4" t="s">
        <v>10</v>
      </c>
      <c r="F1144" s="4" t="s">
        <v>10</v>
      </c>
      <c r="G1144" s="4" t="s">
        <v>10</v>
      </c>
      <c r="H1144" s="4" t="s">
        <v>10</v>
      </c>
      <c r="I1144" s="4" t="s">
        <v>6</v>
      </c>
      <c r="J1144" s="4" t="s">
        <v>28</v>
      </c>
      <c r="K1144" s="4" t="s">
        <v>28</v>
      </c>
      <c r="L1144" s="4" t="s">
        <v>28</v>
      </c>
      <c r="M1144" s="4" t="s">
        <v>9</v>
      </c>
      <c r="N1144" s="4" t="s">
        <v>9</v>
      </c>
      <c r="O1144" s="4" t="s">
        <v>28</v>
      </c>
      <c r="P1144" s="4" t="s">
        <v>28</v>
      </c>
      <c r="Q1144" s="4" t="s">
        <v>28</v>
      </c>
      <c r="R1144" s="4" t="s">
        <v>28</v>
      </c>
      <c r="S1144" s="4" t="s">
        <v>12</v>
      </c>
    </row>
    <row r="1145" spans="1:9">
      <c r="A1145" t="n">
        <v>10421</v>
      </c>
      <c r="B1145" s="9" t="n">
        <v>39</v>
      </c>
      <c r="C1145" s="7" t="n">
        <v>12</v>
      </c>
      <c r="D1145" s="7" t="n">
        <v>65533</v>
      </c>
      <c r="E1145" s="7" t="n">
        <v>204</v>
      </c>
      <c r="F1145" s="7" t="n">
        <v>0</v>
      </c>
      <c r="G1145" s="7" t="n">
        <v>61456</v>
      </c>
      <c r="H1145" s="7" t="n">
        <v>3</v>
      </c>
      <c r="I1145" s="7" t="s">
        <v>19</v>
      </c>
      <c r="J1145" s="7" t="n">
        <v>0</v>
      </c>
      <c r="K1145" s="7" t="n">
        <v>0</v>
      </c>
      <c r="L1145" s="7" t="n">
        <v>0</v>
      </c>
      <c r="M1145" s="7" t="n">
        <v>0</v>
      </c>
      <c r="N1145" s="7" t="n">
        <v>0</v>
      </c>
      <c r="O1145" s="7" t="n">
        <v>0</v>
      </c>
      <c r="P1145" s="7" t="n">
        <v>1</v>
      </c>
      <c r="Q1145" s="7" t="n">
        <v>1</v>
      </c>
      <c r="R1145" s="7" t="n">
        <v>1</v>
      </c>
      <c r="S1145" s="7" t="n">
        <v>255</v>
      </c>
    </row>
    <row r="1146" spans="1:9">
      <c r="A1146" t="s">
        <v>4</v>
      </c>
      <c r="B1146" s="4" t="s">
        <v>5</v>
      </c>
      <c r="C1146" s="4" t="s">
        <v>10</v>
      </c>
    </row>
    <row r="1147" spans="1:9">
      <c r="A1147" t="n">
        <v>10471</v>
      </c>
      <c r="B1147" s="38" t="n">
        <v>16</v>
      </c>
      <c r="C1147" s="7" t="n">
        <v>500</v>
      </c>
    </row>
    <row r="1148" spans="1:9">
      <c r="A1148" t="s">
        <v>4</v>
      </c>
      <c r="B1148" s="4" t="s">
        <v>5</v>
      </c>
      <c r="C1148" s="4" t="s">
        <v>10</v>
      </c>
      <c r="D1148" s="4" t="s">
        <v>9</v>
      </c>
    </row>
    <row r="1149" spans="1:9">
      <c r="A1149" t="n">
        <v>10474</v>
      </c>
      <c r="B1149" s="48" t="n">
        <v>44</v>
      </c>
      <c r="C1149" s="7" t="n">
        <v>61456</v>
      </c>
      <c r="D1149" s="7" t="n">
        <v>1</v>
      </c>
    </row>
    <row r="1150" spans="1:9">
      <c r="A1150" t="s">
        <v>4</v>
      </c>
      <c r="B1150" s="4" t="s">
        <v>5</v>
      </c>
      <c r="C1150" s="4" t="s">
        <v>10</v>
      </c>
    </row>
    <row r="1151" spans="1:9">
      <c r="A1151" t="n">
        <v>10481</v>
      </c>
      <c r="B1151" s="38" t="n">
        <v>16</v>
      </c>
      <c r="C1151" s="7" t="n">
        <v>1000</v>
      </c>
    </row>
    <row r="1152" spans="1:9">
      <c r="A1152" t="s">
        <v>4</v>
      </c>
      <c r="B1152" s="4" t="s">
        <v>5</v>
      </c>
      <c r="C1152" s="4" t="s">
        <v>12</v>
      </c>
      <c r="D1152" s="4" t="s">
        <v>10</v>
      </c>
    </row>
    <row r="1153" spans="1:19">
      <c r="A1153" t="n">
        <v>10484</v>
      </c>
      <c r="B1153" s="34" t="n">
        <v>58</v>
      </c>
      <c r="C1153" s="7" t="n">
        <v>255</v>
      </c>
      <c r="D1153" s="7" t="n">
        <v>0</v>
      </c>
    </row>
    <row r="1154" spans="1:19">
      <c r="A1154" t="s">
        <v>4</v>
      </c>
      <c r="B1154" s="4" t="s">
        <v>5</v>
      </c>
      <c r="C1154" s="4" t="s">
        <v>12</v>
      </c>
      <c r="D1154" s="4" t="s">
        <v>10</v>
      </c>
      <c r="E1154" s="4" t="s">
        <v>12</v>
      </c>
    </row>
    <row r="1155" spans="1:19">
      <c r="A1155" t="n">
        <v>10488</v>
      </c>
      <c r="B1155" s="9" t="n">
        <v>39</v>
      </c>
      <c r="C1155" s="7" t="n">
        <v>11</v>
      </c>
      <c r="D1155" s="7" t="n">
        <v>65533</v>
      </c>
      <c r="E1155" s="7" t="n">
        <v>204</v>
      </c>
    </row>
    <row r="1156" spans="1:19">
      <c r="A1156" t="s">
        <v>4</v>
      </c>
      <c r="B1156" s="4" t="s">
        <v>5</v>
      </c>
      <c r="C1156" s="4" t="s">
        <v>12</v>
      </c>
    </row>
    <row r="1157" spans="1:19">
      <c r="A1157" t="n">
        <v>10493</v>
      </c>
      <c r="B1157" s="43" t="n">
        <v>23</v>
      </c>
      <c r="C1157" s="7" t="n">
        <v>0</v>
      </c>
    </row>
    <row r="1158" spans="1:19">
      <c r="A1158" t="s">
        <v>4</v>
      </c>
      <c r="B1158" s="4" t="s">
        <v>5</v>
      </c>
    </row>
    <row r="1159" spans="1:19">
      <c r="A1159" t="n">
        <v>10495</v>
      </c>
      <c r="B1159" s="5" t="n">
        <v>1</v>
      </c>
    </row>
    <row r="1160" spans="1:19" s="3" customFormat="1" customHeight="0">
      <c r="A1160" s="3" t="s">
        <v>2</v>
      </c>
      <c r="B1160" s="3" t="s">
        <v>133</v>
      </c>
    </row>
    <row r="1161" spans="1:19">
      <c r="A1161" t="s">
        <v>4</v>
      </c>
      <c r="B1161" s="4" t="s">
        <v>5</v>
      </c>
      <c r="C1161" s="4" t="s">
        <v>12</v>
      </c>
      <c r="D1161" s="4" t="s">
        <v>10</v>
      </c>
    </row>
    <row r="1162" spans="1:19">
      <c r="A1162" t="n">
        <v>10496</v>
      </c>
      <c r="B1162" s="26" t="n">
        <v>22</v>
      </c>
      <c r="C1162" s="7" t="n">
        <v>20</v>
      </c>
      <c r="D1162" s="7" t="n">
        <v>0</v>
      </c>
    </row>
    <row r="1163" spans="1:19">
      <c r="A1163" t="s">
        <v>4</v>
      </c>
      <c r="B1163" s="4" t="s">
        <v>5</v>
      </c>
      <c r="C1163" s="4" t="s">
        <v>10</v>
      </c>
    </row>
    <row r="1164" spans="1:19">
      <c r="A1164" t="n">
        <v>10500</v>
      </c>
      <c r="B1164" s="38" t="n">
        <v>16</v>
      </c>
      <c r="C1164" s="7" t="n">
        <v>1000</v>
      </c>
    </row>
    <row r="1165" spans="1:19">
      <c r="A1165" t="s">
        <v>4</v>
      </c>
      <c r="B1165" s="4" t="s">
        <v>5</v>
      </c>
      <c r="C1165" s="4" t="s">
        <v>12</v>
      </c>
      <c r="D1165" s="4" t="s">
        <v>28</v>
      </c>
      <c r="E1165" s="4" t="s">
        <v>10</v>
      </c>
      <c r="F1165" s="4" t="s">
        <v>12</v>
      </c>
    </row>
    <row r="1166" spans="1:19">
      <c r="A1166" t="n">
        <v>10503</v>
      </c>
      <c r="B1166" s="51" t="n">
        <v>49</v>
      </c>
      <c r="C1166" s="7" t="n">
        <v>3</v>
      </c>
      <c r="D1166" s="7" t="n">
        <v>0.699999988079071</v>
      </c>
      <c r="E1166" s="7" t="n">
        <v>500</v>
      </c>
      <c r="F1166" s="7" t="n">
        <v>0</v>
      </c>
    </row>
    <row r="1167" spans="1:19">
      <c r="A1167" t="s">
        <v>4</v>
      </c>
      <c r="B1167" s="4" t="s">
        <v>5</v>
      </c>
      <c r="C1167" s="4" t="s">
        <v>12</v>
      </c>
      <c r="D1167" s="4" t="s">
        <v>10</v>
      </c>
    </row>
    <row r="1168" spans="1:19">
      <c r="A1168" t="n">
        <v>10512</v>
      </c>
      <c r="B1168" s="34" t="n">
        <v>58</v>
      </c>
      <c r="C1168" s="7" t="n">
        <v>5</v>
      </c>
      <c r="D1168" s="7" t="n">
        <v>300</v>
      </c>
    </row>
    <row r="1169" spans="1:6">
      <c r="A1169" t="s">
        <v>4</v>
      </c>
      <c r="B1169" s="4" t="s">
        <v>5</v>
      </c>
      <c r="C1169" s="4" t="s">
        <v>28</v>
      </c>
      <c r="D1169" s="4" t="s">
        <v>10</v>
      </c>
    </row>
    <row r="1170" spans="1:6">
      <c r="A1170" t="n">
        <v>10516</v>
      </c>
      <c r="B1170" s="52" t="n">
        <v>103</v>
      </c>
      <c r="C1170" s="7" t="n">
        <v>0</v>
      </c>
      <c r="D1170" s="7" t="n">
        <v>300</v>
      </c>
    </row>
    <row r="1171" spans="1:6">
      <c r="A1171" t="s">
        <v>4</v>
      </c>
      <c r="B1171" s="4" t="s">
        <v>5</v>
      </c>
      <c r="C1171" s="4" t="s">
        <v>12</v>
      </c>
      <c r="D1171" s="4" t="s">
        <v>10</v>
      </c>
    </row>
    <row r="1172" spans="1:6">
      <c r="A1172" t="n">
        <v>10523</v>
      </c>
      <c r="B1172" s="34" t="n">
        <v>58</v>
      </c>
      <c r="C1172" s="7" t="n">
        <v>10</v>
      </c>
      <c r="D1172" s="7" t="n">
        <v>300</v>
      </c>
    </row>
    <row r="1173" spans="1:6">
      <c r="A1173" t="s">
        <v>4</v>
      </c>
      <c r="B1173" s="4" t="s">
        <v>5</v>
      </c>
      <c r="C1173" s="4" t="s">
        <v>12</v>
      </c>
      <c r="D1173" s="4" t="s">
        <v>10</v>
      </c>
    </row>
    <row r="1174" spans="1:6">
      <c r="A1174" t="n">
        <v>10527</v>
      </c>
      <c r="B1174" s="34" t="n">
        <v>58</v>
      </c>
      <c r="C1174" s="7" t="n">
        <v>12</v>
      </c>
      <c r="D1174" s="7" t="n">
        <v>0</v>
      </c>
    </row>
    <row r="1175" spans="1:6">
      <c r="A1175" t="s">
        <v>4</v>
      </c>
      <c r="B1175" s="4" t="s">
        <v>5</v>
      </c>
      <c r="C1175" s="4" t="s">
        <v>12</v>
      </c>
      <c r="D1175" s="4" t="s">
        <v>12</v>
      </c>
      <c r="E1175" s="4" t="s">
        <v>12</v>
      </c>
      <c r="F1175" s="4" t="s">
        <v>12</v>
      </c>
    </row>
    <row r="1176" spans="1:6">
      <c r="A1176" t="n">
        <v>10531</v>
      </c>
      <c r="B1176" s="39" t="n">
        <v>14</v>
      </c>
      <c r="C1176" s="7" t="n">
        <v>0</v>
      </c>
      <c r="D1176" s="7" t="n">
        <v>0</v>
      </c>
      <c r="E1176" s="7" t="n">
        <v>0</v>
      </c>
      <c r="F1176" s="7" t="n">
        <v>4</v>
      </c>
    </row>
    <row r="1177" spans="1:6">
      <c r="A1177" t="s">
        <v>4</v>
      </c>
      <c r="B1177" s="4" t="s">
        <v>5</v>
      </c>
      <c r="C1177" s="4" t="s">
        <v>12</v>
      </c>
      <c r="D1177" s="4" t="s">
        <v>10</v>
      </c>
      <c r="E1177" s="4" t="s">
        <v>10</v>
      </c>
      <c r="F1177" s="4" t="s">
        <v>12</v>
      </c>
    </row>
    <row r="1178" spans="1:6">
      <c r="A1178" t="n">
        <v>10536</v>
      </c>
      <c r="B1178" s="28" t="n">
        <v>25</v>
      </c>
      <c r="C1178" s="7" t="n">
        <v>1</v>
      </c>
      <c r="D1178" s="7" t="n">
        <v>160</v>
      </c>
      <c r="E1178" s="7" t="n">
        <v>570</v>
      </c>
      <c r="F1178" s="7" t="n">
        <v>1</v>
      </c>
    </row>
    <row r="1179" spans="1:6">
      <c r="A1179" t="s">
        <v>4</v>
      </c>
      <c r="B1179" s="4" t="s">
        <v>5</v>
      </c>
      <c r="C1179" s="4" t="s">
        <v>12</v>
      </c>
      <c r="D1179" s="4" t="s">
        <v>10</v>
      </c>
      <c r="E1179" s="4" t="s">
        <v>6</v>
      </c>
    </row>
    <row r="1180" spans="1:6">
      <c r="A1180" t="n">
        <v>10543</v>
      </c>
      <c r="B1180" s="53" t="n">
        <v>51</v>
      </c>
      <c r="C1180" s="7" t="n">
        <v>4</v>
      </c>
      <c r="D1180" s="7" t="n">
        <v>0</v>
      </c>
      <c r="E1180" s="7" t="s">
        <v>134</v>
      </c>
    </row>
    <row r="1181" spans="1:6">
      <c r="A1181" t="s">
        <v>4</v>
      </c>
      <c r="B1181" s="4" t="s">
        <v>5</v>
      </c>
      <c r="C1181" s="4" t="s">
        <v>10</v>
      </c>
    </row>
    <row r="1182" spans="1:6">
      <c r="A1182" t="n">
        <v>10557</v>
      </c>
      <c r="B1182" s="38" t="n">
        <v>16</v>
      </c>
      <c r="C1182" s="7" t="n">
        <v>0</v>
      </c>
    </row>
    <row r="1183" spans="1:6">
      <c r="A1183" t="s">
        <v>4</v>
      </c>
      <c r="B1183" s="4" t="s">
        <v>5</v>
      </c>
      <c r="C1183" s="4" t="s">
        <v>10</v>
      </c>
      <c r="D1183" s="4" t="s">
        <v>84</v>
      </c>
      <c r="E1183" s="4" t="s">
        <v>12</v>
      </c>
      <c r="F1183" s="4" t="s">
        <v>12</v>
      </c>
    </row>
    <row r="1184" spans="1:6">
      <c r="A1184" t="n">
        <v>10560</v>
      </c>
      <c r="B1184" s="54" t="n">
        <v>26</v>
      </c>
      <c r="C1184" s="7" t="n">
        <v>0</v>
      </c>
      <c r="D1184" s="7" t="s">
        <v>135</v>
      </c>
      <c r="E1184" s="7" t="n">
        <v>2</v>
      </c>
      <c r="F1184" s="7" t="n">
        <v>0</v>
      </c>
    </row>
    <row r="1185" spans="1:6">
      <c r="A1185" t="s">
        <v>4</v>
      </c>
      <c r="B1185" s="4" t="s">
        <v>5</v>
      </c>
    </row>
    <row r="1186" spans="1:6">
      <c r="A1186" t="n">
        <v>10608</v>
      </c>
      <c r="B1186" s="30" t="n">
        <v>28</v>
      </c>
    </row>
    <row r="1187" spans="1:6">
      <c r="A1187" t="s">
        <v>4</v>
      </c>
      <c r="B1187" s="4" t="s">
        <v>5</v>
      </c>
      <c r="C1187" s="4" t="s">
        <v>12</v>
      </c>
      <c r="D1187" s="4" t="s">
        <v>10</v>
      </c>
      <c r="E1187" s="4" t="s">
        <v>10</v>
      </c>
      <c r="F1187" s="4" t="s">
        <v>12</v>
      </c>
    </row>
    <row r="1188" spans="1:6">
      <c r="A1188" t="n">
        <v>10609</v>
      </c>
      <c r="B1188" s="28" t="n">
        <v>25</v>
      </c>
      <c r="C1188" s="7" t="n">
        <v>1</v>
      </c>
      <c r="D1188" s="7" t="n">
        <v>60</v>
      </c>
      <c r="E1188" s="7" t="n">
        <v>500</v>
      </c>
      <c r="F1188" s="7" t="n">
        <v>1</v>
      </c>
    </row>
    <row r="1189" spans="1:6">
      <c r="A1189" t="s">
        <v>4</v>
      </c>
      <c r="B1189" s="4" t="s">
        <v>5</v>
      </c>
      <c r="C1189" s="4" t="s">
        <v>12</v>
      </c>
      <c r="D1189" s="4" t="s">
        <v>10</v>
      </c>
      <c r="E1189" s="4" t="s">
        <v>6</v>
      </c>
    </row>
    <row r="1190" spans="1:6">
      <c r="A1190" t="n">
        <v>10616</v>
      </c>
      <c r="B1190" s="53" t="n">
        <v>51</v>
      </c>
      <c r="C1190" s="7" t="n">
        <v>4</v>
      </c>
      <c r="D1190" s="7" t="n">
        <v>122</v>
      </c>
      <c r="E1190" s="7" t="s">
        <v>136</v>
      </c>
    </row>
    <row r="1191" spans="1:6">
      <c r="A1191" t="s">
        <v>4</v>
      </c>
      <c r="B1191" s="4" t="s">
        <v>5</v>
      </c>
      <c r="C1191" s="4" t="s">
        <v>10</v>
      </c>
    </row>
    <row r="1192" spans="1:6">
      <c r="A1192" t="n">
        <v>10629</v>
      </c>
      <c r="B1192" s="38" t="n">
        <v>16</v>
      </c>
      <c r="C1192" s="7" t="n">
        <v>0</v>
      </c>
    </row>
    <row r="1193" spans="1:6">
      <c r="A1193" t="s">
        <v>4</v>
      </c>
      <c r="B1193" s="4" t="s">
        <v>5</v>
      </c>
      <c r="C1193" s="4" t="s">
        <v>10</v>
      </c>
      <c r="D1193" s="4" t="s">
        <v>84</v>
      </c>
      <c r="E1193" s="4" t="s">
        <v>12</v>
      </c>
      <c r="F1193" s="4" t="s">
        <v>12</v>
      </c>
    </row>
    <row r="1194" spans="1:6">
      <c r="A1194" t="n">
        <v>10632</v>
      </c>
      <c r="B1194" s="54" t="n">
        <v>26</v>
      </c>
      <c r="C1194" s="7" t="n">
        <v>122</v>
      </c>
      <c r="D1194" s="7" t="s">
        <v>137</v>
      </c>
      <c r="E1194" s="7" t="n">
        <v>2</v>
      </c>
      <c r="F1194" s="7" t="n">
        <v>0</v>
      </c>
    </row>
    <row r="1195" spans="1:6">
      <c r="A1195" t="s">
        <v>4</v>
      </c>
      <c r="B1195" s="4" t="s">
        <v>5</v>
      </c>
    </row>
    <row r="1196" spans="1:6">
      <c r="A1196" t="n">
        <v>10720</v>
      </c>
      <c r="B1196" s="30" t="n">
        <v>28</v>
      </c>
    </row>
    <row r="1197" spans="1:6">
      <c r="A1197" t="s">
        <v>4</v>
      </c>
      <c r="B1197" s="4" t="s">
        <v>5</v>
      </c>
      <c r="C1197" s="4" t="s">
        <v>10</v>
      </c>
    </row>
    <row r="1198" spans="1:6">
      <c r="A1198" t="n">
        <v>10721</v>
      </c>
      <c r="B1198" s="38" t="n">
        <v>16</v>
      </c>
      <c r="C1198" s="7" t="n">
        <v>500</v>
      </c>
    </row>
    <row r="1199" spans="1:6">
      <c r="A1199" t="s">
        <v>4</v>
      </c>
      <c r="B1199" s="4" t="s">
        <v>5</v>
      </c>
      <c r="C1199" s="4" t="s">
        <v>12</v>
      </c>
      <c r="D1199" s="4" t="s">
        <v>10</v>
      </c>
      <c r="E1199" s="4" t="s">
        <v>28</v>
      </c>
      <c r="F1199" s="4" t="s">
        <v>10</v>
      </c>
      <c r="G1199" s="4" t="s">
        <v>9</v>
      </c>
      <c r="H1199" s="4" t="s">
        <v>9</v>
      </c>
      <c r="I1199" s="4" t="s">
        <v>10</v>
      </c>
      <c r="J1199" s="4" t="s">
        <v>10</v>
      </c>
      <c r="K1199" s="4" t="s">
        <v>9</v>
      </c>
      <c r="L1199" s="4" t="s">
        <v>9</v>
      </c>
      <c r="M1199" s="4" t="s">
        <v>9</v>
      </c>
      <c r="N1199" s="4" t="s">
        <v>9</v>
      </c>
      <c r="O1199" s="4" t="s">
        <v>6</v>
      </c>
    </row>
    <row r="1200" spans="1:6">
      <c r="A1200" t="n">
        <v>10724</v>
      </c>
      <c r="B1200" s="11" t="n">
        <v>50</v>
      </c>
      <c r="C1200" s="7" t="n">
        <v>0</v>
      </c>
      <c r="D1200" s="7" t="n">
        <v>12105</v>
      </c>
      <c r="E1200" s="7" t="n">
        <v>1</v>
      </c>
      <c r="F1200" s="7" t="n">
        <v>0</v>
      </c>
      <c r="G1200" s="7" t="n">
        <v>0</v>
      </c>
      <c r="H1200" s="7" t="n">
        <v>0</v>
      </c>
      <c r="I1200" s="7" t="n">
        <v>0</v>
      </c>
      <c r="J1200" s="7" t="n">
        <v>65533</v>
      </c>
      <c r="K1200" s="7" t="n">
        <v>0</v>
      </c>
      <c r="L1200" s="7" t="n">
        <v>0</v>
      </c>
      <c r="M1200" s="7" t="n">
        <v>0</v>
      </c>
      <c r="N1200" s="7" t="n">
        <v>0</v>
      </c>
      <c r="O1200" s="7" t="s">
        <v>19</v>
      </c>
    </row>
    <row r="1201" spans="1:15">
      <c r="A1201" t="s">
        <v>4</v>
      </c>
      <c r="B1201" s="4" t="s">
        <v>5</v>
      </c>
      <c r="C1201" s="4" t="s">
        <v>12</v>
      </c>
      <c r="D1201" s="4" t="s">
        <v>10</v>
      </c>
      <c r="E1201" s="4" t="s">
        <v>10</v>
      </c>
      <c r="F1201" s="4" t="s">
        <v>10</v>
      </c>
      <c r="G1201" s="4" t="s">
        <v>10</v>
      </c>
      <c r="H1201" s="4" t="s">
        <v>12</v>
      </c>
    </row>
    <row r="1202" spans="1:15">
      <c r="A1202" t="n">
        <v>10763</v>
      </c>
      <c r="B1202" s="28" t="n">
        <v>25</v>
      </c>
      <c r="C1202" s="7" t="n">
        <v>5</v>
      </c>
      <c r="D1202" s="7" t="n">
        <v>65535</v>
      </c>
      <c r="E1202" s="7" t="n">
        <v>500</v>
      </c>
      <c r="F1202" s="7" t="n">
        <v>800</v>
      </c>
      <c r="G1202" s="7" t="n">
        <v>140</v>
      </c>
      <c r="H1202" s="7" t="n">
        <v>0</v>
      </c>
    </row>
    <row r="1203" spans="1:15">
      <c r="A1203" t="s">
        <v>4</v>
      </c>
      <c r="B1203" s="4" t="s">
        <v>5</v>
      </c>
      <c r="C1203" s="4" t="s">
        <v>10</v>
      </c>
      <c r="D1203" s="4" t="s">
        <v>12</v>
      </c>
      <c r="E1203" s="4" t="s">
        <v>84</v>
      </c>
      <c r="F1203" s="4" t="s">
        <v>12</v>
      </c>
      <c r="G1203" s="4" t="s">
        <v>12</v>
      </c>
    </row>
    <row r="1204" spans="1:15">
      <c r="A1204" t="n">
        <v>10774</v>
      </c>
      <c r="B1204" s="29" t="n">
        <v>24</v>
      </c>
      <c r="C1204" s="7" t="n">
        <v>65533</v>
      </c>
      <c r="D1204" s="7" t="n">
        <v>11</v>
      </c>
      <c r="E1204" s="7" t="s">
        <v>138</v>
      </c>
      <c r="F1204" s="7" t="n">
        <v>2</v>
      </c>
      <c r="G1204" s="7" t="n">
        <v>0</v>
      </c>
    </row>
    <row r="1205" spans="1:15">
      <c r="A1205" t="s">
        <v>4</v>
      </c>
      <c r="B1205" s="4" t="s">
        <v>5</v>
      </c>
    </row>
    <row r="1206" spans="1:15">
      <c r="A1206" t="n">
        <v>10914</v>
      </c>
      <c r="B1206" s="30" t="n">
        <v>28</v>
      </c>
    </row>
    <row r="1207" spans="1:15">
      <c r="A1207" t="s">
        <v>4</v>
      </c>
      <c r="B1207" s="4" t="s">
        <v>5</v>
      </c>
      <c r="C1207" s="4" t="s">
        <v>12</v>
      </c>
    </row>
    <row r="1208" spans="1:15">
      <c r="A1208" t="n">
        <v>10915</v>
      </c>
      <c r="B1208" s="33" t="n">
        <v>27</v>
      </c>
      <c r="C1208" s="7" t="n">
        <v>0</v>
      </c>
    </row>
    <row r="1209" spans="1:15">
      <c r="A1209" t="s">
        <v>4</v>
      </c>
      <c r="B1209" s="4" t="s">
        <v>5</v>
      </c>
      <c r="C1209" s="4" t="s">
        <v>12</v>
      </c>
    </row>
    <row r="1210" spans="1:15">
      <c r="A1210" t="n">
        <v>10917</v>
      </c>
      <c r="B1210" s="33" t="n">
        <v>27</v>
      </c>
      <c r="C1210" s="7" t="n">
        <v>1</v>
      </c>
    </row>
    <row r="1211" spans="1:15">
      <c r="A1211" t="s">
        <v>4</v>
      </c>
      <c r="B1211" s="4" t="s">
        <v>5</v>
      </c>
      <c r="C1211" s="4" t="s">
        <v>12</v>
      </c>
      <c r="D1211" s="4" t="s">
        <v>10</v>
      </c>
      <c r="E1211" s="4" t="s">
        <v>10</v>
      </c>
      <c r="F1211" s="4" t="s">
        <v>10</v>
      </c>
      <c r="G1211" s="4" t="s">
        <v>10</v>
      </c>
      <c r="H1211" s="4" t="s">
        <v>12</v>
      </c>
    </row>
    <row r="1212" spans="1:15">
      <c r="A1212" t="n">
        <v>10919</v>
      </c>
      <c r="B1212" s="28" t="n">
        <v>25</v>
      </c>
      <c r="C1212" s="7" t="n">
        <v>5</v>
      </c>
      <c r="D1212" s="7" t="n">
        <v>65535</v>
      </c>
      <c r="E1212" s="7" t="n">
        <v>65535</v>
      </c>
      <c r="F1212" s="7" t="n">
        <v>65535</v>
      </c>
      <c r="G1212" s="7" t="n">
        <v>65535</v>
      </c>
      <c r="H1212" s="7" t="n">
        <v>0</v>
      </c>
    </row>
    <row r="1213" spans="1:15">
      <c r="A1213" t="s">
        <v>4</v>
      </c>
      <c r="B1213" s="4" t="s">
        <v>5</v>
      </c>
      <c r="C1213" s="4" t="s">
        <v>12</v>
      </c>
      <c r="D1213" s="4" t="s">
        <v>10</v>
      </c>
      <c r="E1213" s="4" t="s">
        <v>10</v>
      </c>
      <c r="F1213" s="4" t="s">
        <v>12</v>
      </c>
    </row>
    <row r="1214" spans="1:15">
      <c r="A1214" t="n">
        <v>10930</v>
      </c>
      <c r="B1214" s="28" t="n">
        <v>25</v>
      </c>
      <c r="C1214" s="7" t="n">
        <v>1</v>
      </c>
      <c r="D1214" s="7" t="n">
        <v>65535</v>
      </c>
      <c r="E1214" s="7" t="n">
        <v>65535</v>
      </c>
      <c r="F1214" s="7" t="n">
        <v>0</v>
      </c>
    </row>
    <row r="1215" spans="1:15">
      <c r="A1215" t="s">
        <v>4</v>
      </c>
      <c r="B1215" s="4" t="s">
        <v>5</v>
      </c>
      <c r="C1215" s="4" t="s">
        <v>12</v>
      </c>
      <c r="D1215" s="4" t="s">
        <v>6</v>
      </c>
    </row>
    <row r="1216" spans="1:15">
      <c r="A1216" t="n">
        <v>10937</v>
      </c>
      <c r="B1216" s="8" t="n">
        <v>2</v>
      </c>
      <c r="C1216" s="7" t="n">
        <v>10</v>
      </c>
      <c r="D1216" s="7" t="s">
        <v>92</v>
      </c>
    </row>
    <row r="1217" spans="1:8">
      <c r="A1217" t="s">
        <v>4</v>
      </c>
      <c r="B1217" s="4" t="s">
        <v>5</v>
      </c>
      <c r="C1217" s="4" t="s">
        <v>9</v>
      </c>
    </row>
    <row r="1218" spans="1:8">
      <c r="A1218" t="n">
        <v>10960</v>
      </c>
      <c r="B1218" s="41" t="n">
        <v>15</v>
      </c>
      <c r="C1218" s="7" t="n">
        <v>67108864</v>
      </c>
    </row>
    <row r="1219" spans="1:8">
      <c r="A1219" t="s">
        <v>4</v>
      </c>
      <c r="B1219" s="4" t="s">
        <v>5</v>
      </c>
      <c r="C1219" s="4" t="s">
        <v>10</v>
      </c>
      <c r="D1219" s="4" t="s">
        <v>12</v>
      </c>
    </row>
    <row r="1220" spans="1:8">
      <c r="A1220" t="n">
        <v>10965</v>
      </c>
      <c r="B1220" s="55" t="n">
        <v>89</v>
      </c>
      <c r="C1220" s="7" t="n">
        <v>65533</v>
      </c>
      <c r="D1220" s="7" t="n">
        <v>1</v>
      </c>
    </row>
    <row r="1221" spans="1:8">
      <c r="A1221" t="s">
        <v>4</v>
      </c>
      <c r="B1221" s="4" t="s">
        <v>5</v>
      </c>
      <c r="C1221" s="4" t="s">
        <v>12</v>
      </c>
      <c r="D1221" s="4" t="s">
        <v>10</v>
      </c>
    </row>
    <row r="1222" spans="1:8">
      <c r="A1222" t="n">
        <v>10969</v>
      </c>
      <c r="B1222" s="34" t="n">
        <v>58</v>
      </c>
      <c r="C1222" s="7" t="n">
        <v>105</v>
      </c>
      <c r="D1222" s="7" t="n">
        <v>300</v>
      </c>
    </row>
    <row r="1223" spans="1:8">
      <c r="A1223" t="s">
        <v>4</v>
      </c>
      <c r="B1223" s="4" t="s">
        <v>5</v>
      </c>
      <c r="C1223" s="4" t="s">
        <v>28</v>
      </c>
      <c r="D1223" s="4" t="s">
        <v>10</v>
      </c>
    </row>
    <row r="1224" spans="1:8">
      <c r="A1224" t="n">
        <v>10973</v>
      </c>
      <c r="B1224" s="52" t="n">
        <v>103</v>
      </c>
      <c r="C1224" s="7" t="n">
        <v>1</v>
      </c>
      <c r="D1224" s="7" t="n">
        <v>300</v>
      </c>
    </row>
    <row r="1225" spans="1:8">
      <c r="A1225" t="s">
        <v>4</v>
      </c>
      <c r="B1225" s="4" t="s">
        <v>5</v>
      </c>
      <c r="C1225" s="4" t="s">
        <v>12</v>
      </c>
      <c r="D1225" s="4" t="s">
        <v>28</v>
      </c>
      <c r="E1225" s="4" t="s">
        <v>10</v>
      </c>
      <c r="F1225" s="4" t="s">
        <v>12</v>
      </c>
    </row>
    <row r="1226" spans="1:8">
      <c r="A1226" t="n">
        <v>10980</v>
      </c>
      <c r="B1226" s="51" t="n">
        <v>49</v>
      </c>
      <c r="C1226" s="7" t="n">
        <v>3</v>
      </c>
      <c r="D1226" s="7" t="n">
        <v>1</v>
      </c>
      <c r="E1226" s="7" t="n">
        <v>500</v>
      </c>
      <c r="F1226" s="7" t="n">
        <v>0</v>
      </c>
    </row>
    <row r="1227" spans="1:8">
      <c r="A1227" t="s">
        <v>4</v>
      </c>
      <c r="B1227" s="4" t="s">
        <v>5</v>
      </c>
      <c r="C1227" s="4" t="s">
        <v>12</v>
      </c>
      <c r="D1227" s="4" t="s">
        <v>10</v>
      </c>
    </row>
    <row r="1228" spans="1:8">
      <c r="A1228" t="n">
        <v>10989</v>
      </c>
      <c r="B1228" s="34" t="n">
        <v>58</v>
      </c>
      <c r="C1228" s="7" t="n">
        <v>11</v>
      </c>
      <c r="D1228" s="7" t="n">
        <v>300</v>
      </c>
    </row>
    <row r="1229" spans="1:8">
      <c r="A1229" t="s">
        <v>4</v>
      </c>
      <c r="B1229" s="4" t="s">
        <v>5</v>
      </c>
      <c r="C1229" s="4" t="s">
        <v>12</v>
      </c>
      <c r="D1229" s="4" t="s">
        <v>10</v>
      </c>
    </row>
    <row r="1230" spans="1:8">
      <c r="A1230" t="n">
        <v>10993</v>
      </c>
      <c r="B1230" s="34" t="n">
        <v>58</v>
      </c>
      <c r="C1230" s="7" t="n">
        <v>12</v>
      </c>
      <c r="D1230" s="7" t="n">
        <v>0</v>
      </c>
    </row>
    <row r="1231" spans="1:8">
      <c r="A1231" t="s">
        <v>4</v>
      </c>
      <c r="B1231" s="4" t="s">
        <v>5</v>
      </c>
      <c r="C1231" s="4" t="s">
        <v>10</v>
      </c>
    </row>
    <row r="1232" spans="1:8">
      <c r="A1232" t="n">
        <v>10997</v>
      </c>
      <c r="B1232" s="22" t="n">
        <v>12</v>
      </c>
      <c r="C1232" s="7" t="n">
        <v>9610</v>
      </c>
    </row>
    <row r="1233" spans="1:6">
      <c r="A1233" t="s">
        <v>4</v>
      </c>
      <c r="B1233" s="4" t="s">
        <v>5</v>
      </c>
      <c r="C1233" s="4" t="s">
        <v>12</v>
      </c>
      <c r="D1233" s="4" t="s">
        <v>6</v>
      </c>
      <c r="E1233" s="4" t="s">
        <v>10</v>
      </c>
    </row>
    <row r="1234" spans="1:6">
      <c r="A1234" t="n">
        <v>11000</v>
      </c>
      <c r="B1234" s="20" t="n">
        <v>94</v>
      </c>
      <c r="C1234" s="7" t="n">
        <v>0</v>
      </c>
      <c r="D1234" s="7" t="s">
        <v>54</v>
      </c>
      <c r="E1234" s="7" t="n">
        <v>2048</v>
      </c>
    </row>
    <row r="1235" spans="1:6">
      <c r="A1235" t="s">
        <v>4</v>
      </c>
      <c r="B1235" s="4" t="s">
        <v>5</v>
      </c>
      <c r="C1235" s="4" t="s">
        <v>12</v>
      </c>
      <c r="D1235" s="4" t="s">
        <v>6</v>
      </c>
      <c r="E1235" s="4" t="s">
        <v>10</v>
      </c>
    </row>
    <row r="1236" spans="1:6">
      <c r="A1236" t="n">
        <v>11014</v>
      </c>
      <c r="B1236" s="21" t="n">
        <v>91</v>
      </c>
      <c r="C1236" s="7" t="n">
        <v>1</v>
      </c>
      <c r="D1236" s="7" t="s">
        <v>77</v>
      </c>
      <c r="E1236" s="7" t="n">
        <v>1</v>
      </c>
    </row>
    <row r="1237" spans="1:6">
      <c r="A1237" t="s">
        <v>4</v>
      </c>
      <c r="B1237" s="4" t="s">
        <v>5</v>
      </c>
      <c r="C1237" s="4" t="s">
        <v>12</v>
      </c>
      <c r="D1237" s="4" t="s">
        <v>6</v>
      </c>
    </row>
    <row r="1238" spans="1:6">
      <c r="A1238" t="n">
        <v>11031</v>
      </c>
      <c r="B1238" s="8" t="n">
        <v>2</v>
      </c>
      <c r="C1238" s="7" t="n">
        <v>10</v>
      </c>
      <c r="D1238" s="7" t="s">
        <v>92</v>
      </c>
    </row>
    <row r="1239" spans="1:6">
      <c r="A1239" t="s">
        <v>4</v>
      </c>
      <c r="B1239" s="4" t="s">
        <v>5</v>
      </c>
      <c r="C1239" s="4" t="s">
        <v>10</v>
      </c>
    </row>
    <row r="1240" spans="1:6">
      <c r="A1240" t="n">
        <v>11054</v>
      </c>
      <c r="B1240" s="38" t="n">
        <v>16</v>
      </c>
      <c r="C1240" s="7" t="n">
        <v>0</v>
      </c>
    </row>
    <row r="1241" spans="1:6">
      <c r="A1241" t="s">
        <v>4</v>
      </c>
      <c r="B1241" s="4" t="s">
        <v>5</v>
      </c>
      <c r="C1241" s="4" t="s">
        <v>12</v>
      </c>
      <c r="D1241" s="4" t="s">
        <v>6</v>
      </c>
    </row>
    <row r="1242" spans="1:6">
      <c r="A1242" t="n">
        <v>11057</v>
      </c>
      <c r="B1242" s="8" t="n">
        <v>2</v>
      </c>
      <c r="C1242" s="7" t="n">
        <v>10</v>
      </c>
      <c r="D1242" s="7" t="s">
        <v>93</v>
      </c>
    </row>
    <row r="1243" spans="1:6">
      <c r="A1243" t="s">
        <v>4</v>
      </c>
      <c r="B1243" s="4" t="s">
        <v>5</v>
      </c>
      <c r="C1243" s="4" t="s">
        <v>10</v>
      </c>
    </row>
    <row r="1244" spans="1:6">
      <c r="A1244" t="n">
        <v>11075</v>
      </c>
      <c r="B1244" s="38" t="n">
        <v>16</v>
      </c>
      <c r="C1244" s="7" t="n">
        <v>0</v>
      </c>
    </row>
    <row r="1245" spans="1:6">
      <c r="A1245" t="s">
        <v>4</v>
      </c>
      <c r="B1245" s="4" t="s">
        <v>5</v>
      </c>
      <c r="C1245" s="4" t="s">
        <v>12</v>
      </c>
      <c r="D1245" s="4" t="s">
        <v>6</v>
      </c>
    </row>
    <row r="1246" spans="1:6">
      <c r="A1246" t="n">
        <v>11078</v>
      </c>
      <c r="B1246" s="8" t="n">
        <v>2</v>
      </c>
      <c r="C1246" s="7" t="n">
        <v>10</v>
      </c>
      <c r="D1246" s="7" t="s">
        <v>94</v>
      </c>
    </row>
    <row r="1247" spans="1:6">
      <c r="A1247" t="s">
        <v>4</v>
      </c>
      <c r="B1247" s="4" t="s">
        <v>5</v>
      </c>
      <c r="C1247" s="4" t="s">
        <v>10</v>
      </c>
    </row>
    <row r="1248" spans="1:6">
      <c r="A1248" t="n">
        <v>11097</v>
      </c>
      <c r="B1248" s="38" t="n">
        <v>16</v>
      </c>
      <c r="C1248" s="7" t="n">
        <v>0</v>
      </c>
    </row>
    <row r="1249" spans="1:5">
      <c r="A1249" t="s">
        <v>4</v>
      </c>
      <c r="B1249" s="4" t="s">
        <v>5</v>
      </c>
      <c r="C1249" s="4" t="s">
        <v>12</v>
      </c>
    </row>
    <row r="1250" spans="1:5">
      <c r="A1250" t="n">
        <v>11100</v>
      </c>
      <c r="B1250" s="43" t="n">
        <v>23</v>
      </c>
      <c r="C1250" s="7" t="n">
        <v>20</v>
      </c>
    </row>
    <row r="1251" spans="1:5">
      <c r="A1251" t="s">
        <v>4</v>
      </c>
      <c r="B1251" s="4" t="s">
        <v>5</v>
      </c>
    </row>
    <row r="1252" spans="1:5">
      <c r="A1252" t="n">
        <v>11102</v>
      </c>
      <c r="B1252" s="5" t="n">
        <v>1</v>
      </c>
    </row>
    <row r="1253" spans="1:5" s="3" customFormat="1" customHeight="0">
      <c r="A1253" s="3" t="s">
        <v>2</v>
      </c>
      <c r="B1253" s="3" t="s">
        <v>139</v>
      </c>
    </row>
    <row r="1254" spans="1:5">
      <c r="A1254" t="s">
        <v>4</v>
      </c>
      <c r="B1254" s="4" t="s">
        <v>5</v>
      </c>
      <c r="C1254" s="4" t="s">
        <v>10</v>
      </c>
      <c r="D1254" s="4" t="s">
        <v>10</v>
      </c>
      <c r="E1254" s="4" t="s">
        <v>9</v>
      </c>
      <c r="F1254" s="4" t="s">
        <v>6</v>
      </c>
      <c r="G1254" s="4" t="s">
        <v>8</v>
      </c>
      <c r="H1254" s="4" t="s">
        <v>10</v>
      </c>
      <c r="I1254" s="4" t="s">
        <v>10</v>
      </c>
      <c r="J1254" s="4" t="s">
        <v>9</v>
      </c>
      <c r="K1254" s="4" t="s">
        <v>6</v>
      </c>
      <c r="L1254" s="4" t="s">
        <v>8</v>
      </c>
      <c r="M1254" s="4" t="s">
        <v>10</v>
      </c>
      <c r="N1254" s="4" t="s">
        <v>10</v>
      </c>
      <c r="O1254" s="4" t="s">
        <v>9</v>
      </c>
      <c r="P1254" s="4" t="s">
        <v>6</v>
      </c>
      <c r="Q1254" s="4" t="s">
        <v>8</v>
      </c>
      <c r="R1254" s="4" t="s">
        <v>10</v>
      </c>
      <c r="S1254" s="4" t="s">
        <v>10</v>
      </c>
      <c r="T1254" s="4" t="s">
        <v>9</v>
      </c>
      <c r="U1254" s="4" t="s">
        <v>6</v>
      </c>
      <c r="V1254" s="4" t="s">
        <v>8</v>
      </c>
      <c r="W1254" s="4" t="s">
        <v>10</v>
      </c>
      <c r="X1254" s="4" t="s">
        <v>10</v>
      </c>
      <c r="Y1254" s="4" t="s">
        <v>9</v>
      </c>
      <c r="Z1254" s="4" t="s">
        <v>6</v>
      </c>
      <c r="AA1254" s="4" t="s">
        <v>8</v>
      </c>
      <c r="AB1254" s="4" t="s">
        <v>10</v>
      </c>
      <c r="AC1254" s="4" t="s">
        <v>10</v>
      </c>
      <c r="AD1254" s="4" t="s">
        <v>9</v>
      </c>
      <c r="AE1254" s="4" t="s">
        <v>6</v>
      </c>
      <c r="AF1254" s="4" t="s">
        <v>8</v>
      </c>
    </row>
    <row r="1255" spans="1:5">
      <c r="A1255" t="n">
        <v>11104</v>
      </c>
      <c r="B1255" s="56" t="n">
        <v>257</v>
      </c>
      <c r="C1255" s="7" t="n">
        <v>4</v>
      </c>
      <c r="D1255" s="7" t="n">
        <v>65533</v>
      </c>
      <c r="E1255" s="7" t="n">
        <v>12105</v>
      </c>
      <c r="F1255" s="7" t="s">
        <v>19</v>
      </c>
      <c r="G1255" s="7" t="n">
        <f t="normal" ca="1">32-LENB(INDIRECT(ADDRESS(1255,6)))</f>
        <v>0</v>
      </c>
      <c r="H1255" s="7" t="n">
        <v>4</v>
      </c>
      <c r="I1255" s="7" t="n">
        <v>65533</v>
      </c>
      <c r="J1255" s="7" t="n">
        <v>12105</v>
      </c>
      <c r="K1255" s="7" t="s">
        <v>19</v>
      </c>
      <c r="L1255" s="7" t="n">
        <f t="normal" ca="1">32-LENB(INDIRECT(ADDRESS(1255,11)))</f>
        <v>0</v>
      </c>
      <c r="M1255" s="7" t="n">
        <v>4</v>
      </c>
      <c r="N1255" s="7" t="n">
        <v>65533</v>
      </c>
      <c r="O1255" s="7" t="n">
        <v>12105</v>
      </c>
      <c r="P1255" s="7" t="s">
        <v>19</v>
      </c>
      <c r="Q1255" s="7" t="n">
        <f t="normal" ca="1">32-LENB(INDIRECT(ADDRESS(1255,16)))</f>
        <v>0</v>
      </c>
      <c r="R1255" s="7" t="n">
        <v>4</v>
      </c>
      <c r="S1255" s="7" t="n">
        <v>65533</v>
      </c>
      <c r="T1255" s="7" t="n">
        <v>12101</v>
      </c>
      <c r="U1255" s="7" t="s">
        <v>19</v>
      </c>
      <c r="V1255" s="7" t="n">
        <f t="normal" ca="1">32-LENB(INDIRECT(ADDRESS(1255,21)))</f>
        <v>0</v>
      </c>
      <c r="W1255" s="7" t="n">
        <v>4</v>
      </c>
      <c r="X1255" s="7" t="n">
        <v>65533</v>
      </c>
      <c r="Y1255" s="7" t="n">
        <v>14041</v>
      </c>
      <c r="Z1255" s="7" t="s">
        <v>19</v>
      </c>
      <c r="AA1255" s="7" t="n">
        <f t="normal" ca="1">32-LENB(INDIRECT(ADDRESS(1255,26)))</f>
        <v>0</v>
      </c>
      <c r="AB1255" s="7" t="n">
        <v>0</v>
      </c>
      <c r="AC1255" s="7" t="n">
        <v>65533</v>
      </c>
      <c r="AD1255" s="7" t="n">
        <v>0</v>
      </c>
      <c r="AE1255" s="7" t="s">
        <v>19</v>
      </c>
      <c r="AF1255" s="7" t="n">
        <f t="normal" ca="1">32-LENB(INDIRECT(ADDRESS(1255,31)))</f>
        <v>0</v>
      </c>
    </row>
    <row r="1256" spans="1:5">
      <c r="A1256" t="s">
        <v>4</v>
      </c>
      <c r="B1256" s="4" t="s">
        <v>5</v>
      </c>
    </row>
    <row r="1257" spans="1:5">
      <c r="A1257" t="n">
        <v>11344</v>
      </c>
      <c r="B1257" s="5" t="n">
        <v>1</v>
      </c>
    </row>
    <row r="1258" spans="1:5" s="3" customFormat="1" customHeight="0">
      <c r="A1258" s="3" t="s">
        <v>2</v>
      </c>
      <c r="B1258" s="3" t="s">
        <v>140</v>
      </c>
    </row>
    <row r="1259" spans="1:5">
      <c r="A1259" t="s">
        <v>4</v>
      </c>
      <c r="B1259" s="4" t="s">
        <v>5</v>
      </c>
      <c r="C1259" s="4" t="s">
        <v>10</v>
      </c>
      <c r="D1259" s="4" t="s">
        <v>10</v>
      </c>
      <c r="E1259" s="4" t="s">
        <v>9</v>
      </c>
      <c r="F1259" s="4" t="s">
        <v>6</v>
      </c>
      <c r="G1259" s="4" t="s">
        <v>8</v>
      </c>
      <c r="H1259" s="4" t="s">
        <v>10</v>
      </c>
      <c r="I1259" s="4" t="s">
        <v>10</v>
      </c>
      <c r="J1259" s="4" t="s">
        <v>9</v>
      </c>
      <c r="K1259" s="4" t="s">
        <v>6</v>
      </c>
      <c r="L1259" s="4" t="s">
        <v>8</v>
      </c>
      <c r="M1259" s="4" t="s">
        <v>10</v>
      </c>
      <c r="N1259" s="4" t="s">
        <v>10</v>
      </c>
      <c r="O1259" s="4" t="s">
        <v>9</v>
      </c>
      <c r="P1259" s="4" t="s">
        <v>6</v>
      </c>
      <c r="Q1259" s="4" t="s">
        <v>8</v>
      </c>
      <c r="R1259" s="4" t="s">
        <v>10</v>
      </c>
      <c r="S1259" s="4" t="s">
        <v>10</v>
      </c>
      <c r="T1259" s="4" t="s">
        <v>9</v>
      </c>
      <c r="U1259" s="4" t="s">
        <v>6</v>
      </c>
      <c r="V1259" s="4" t="s">
        <v>8</v>
      </c>
      <c r="W1259" s="4" t="s">
        <v>10</v>
      </c>
      <c r="X1259" s="4" t="s">
        <v>10</v>
      </c>
      <c r="Y1259" s="4" t="s">
        <v>9</v>
      </c>
      <c r="Z1259" s="4" t="s">
        <v>6</v>
      </c>
      <c r="AA1259" s="4" t="s">
        <v>8</v>
      </c>
      <c r="AB1259" s="4" t="s">
        <v>10</v>
      </c>
      <c r="AC1259" s="4" t="s">
        <v>10</v>
      </c>
      <c r="AD1259" s="4" t="s">
        <v>9</v>
      </c>
      <c r="AE1259" s="4" t="s">
        <v>6</v>
      </c>
      <c r="AF1259" s="4" t="s">
        <v>8</v>
      </c>
    </row>
    <row r="1260" spans="1:5">
      <c r="A1260" t="n">
        <v>11360</v>
      </c>
      <c r="B1260" s="56" t="n">
        <v>257</v>
      </c>
      <c r="C1260" s="7" t="n">
        <v>4</v>
      </c>
      <c r="D1260" s="7" t="n">
        <v>65533</v>
      </c>
      <c r="E1260" s="7" t="n">
        <v>12105</v>
      </c>
      <c r="F1260" s="7" t="s">
        <v>19</v>
      </c>
      <c r="G1260" s="7" t="n">
        <f t="normal" ca="1">32-LENB(INDIRECT(ADDRESS(1260,6)))</f>
        <v>0</v>
      </c>
      <c r="H1260" s="7" t="n">
        <v>4</v>
      </c>
      <c r="I1260" s="7" t="n">
        <v>65533</v>
      </c>
      <c r="J1260" s="7" t="n">
        <v>12105</v>
      </c>
      <c r="K1260" s="7" t="s">
        <v>19</v>
      </c>
      <c r="L1260" s="7" t="n">
        <f t="normal" ca="1">32-LENB(INDIRECT(ADDRESS(1260,11)))</f>
        <v>0</v>
      </c>
      <c r="M1260" s="7" t="n">
        <v>4</v>
      </c>
      <c r="N1260" s="7" t="n">
        <v>65533</v>
      </c>
      <c r="O1260" s="7" t="n">
        <v>12105</v>
      </c>
      <c r="P1260" s="7" t="s">
        <v>19</v>
      </c>
      <c r="Q1260" s="7" t="n">
        <f t="normal" ca="1">32-LENB(INDIRECT(ADDRESS(1260,16)))</f>
        <v>0</v>
      </c>
      <c r="R1260" s="7" t="n">
        <v>4</v>
      </c>
      <c r="S1260" s="7" t="n">
        <v>65533</v>
      </c>
      <c r="T1260" s="7" t="n">
        <v>12101</v>
      </c>
      <c r="U1260" s="7" t="s">
        <v>19</v>
      </c>
      <c r="V1260" s="7" t="n">
        <f t="normal" ca="1">32-LENB(INDIRECT(ADDRESS(1260,21)))</f>
        <v>0</v>
      </c>
      <c r="W1260" s="7" t="n">
        <v>4</v>
      </c>
      <c r="X1260" s="7" t="n">
        <v>65533</v>
      </c>
      <c r="Y1260" s="7" t="n">
        <v>14041</v>
      </c>
      <c r="Z1260" s="7" t="s">
        <v>19</v>
      </c>
      <c r="AA1260" s="7" t="n">
        <f t="normal" ca="1">32-LENB(INDIRECT(ADDRESS(1260,26)))</f>
        <v>0</v>
      </c>
      <c r="AB1260" s="7" t="n">
        <v>0</v>
      </c>
      <c r="AC1260" s="7" t="n">
        <v>65533</v>
      </c>
      <c r="AD1260" s="7" t="n">
        <v>0</v>
      </c>
      <c r="AE1260" s="7" t="s">
        <v>19</v>
      </c>
      <c r="AF1260" s="7" t="n">
        <f t="normal" ca="1">32-LENB(INDIRECT(ADDRESS(1260,31)))</f>
        <v>0</v>
      </c>
    </row>
    <row r="1261" spans="1:5">
      <c r="A1261" t="s">
        <v>4</v>
      </c>
      <c r="B1261" s="4" t="s">
        <v>5</v>
      </c>
    </row>
    <row r="1262" spans="1:5">
      <c r="A1262" t="n">
        <v>11600</v>
      </c>
      <c r="B1262" s="5" t="n">
        <v>1</v>
      </c>
    </row>
    <row r="1263" spans="1:5" s="3" customFormat="1" customHeight="0">
      <c r="A1263" s="3" t="s">
        <v>2</v>
      </c>
      <c r="B1263" s="3" t="s">
        <v>141</v>
      </c>
    </row>
    <row r="1264" spans="1:5">
      <c r="A1264" t="s">
        <v>4</v>
      </c>
      <c r="B1264" s="4" t="s">
        <v>5</v>
      </c>
      <c r="C1264" s="4" t="s">
        <v>10</v>
      </c>
      <c r="D1264" s="4" t="s">
        <v>10</v>
      </c>
      <c r="E1264" s="4" t="s">
        <v>9</v>
      </c>
      <c r="F1264" s="4" t="s">
        <v>6</v>
      </c>
      <c r="G1264" s="4" t="s">
        <v>8</v>
      </c>
      <c r="H1264" s="4" t="s">
        <v>10</v>
      </c>
      <c r="I1264" s="4" t="s">
        <v>10</v>
      </c>
      <c r="J1264" s="4" t="s">
        <v>9</v>
      </c>
      <c r="K1264" s="4" t="s">
        <v>6</v>
      </c>
      <c r="L1264" s="4" t="s">
        <v>8</v>
      </c>
    </row>
    <row r="1265" spans="1:32">
      <c r="A1265" t="n">
        <v>11616</v>
      </c>
      <c r="B1265" s="56" t="n">
        <v>257</v>
      </c>
      <c r="C1265" s="7" t="n">
        <v>4</v>
      </c>
      <c r="D1265" s="7" t="n">
        <v>65533</v>
      </c>
      <c r="E1265" s="7" t="n">
        <v>12010</v>
      </c>
      <c r="F1265" s="7" t="s">
        <v>19</v>
      </c>
      <c r="G1265" s="7" t="n">
        <f t="normal" ca="1">32-LENB(INDIRECT(ADDRESS(1265,6)))</f>
        <v>0</v>
      </c>
      <c r="H1265" s="7" t="n">
        <v>0</v>
      </c>
      <c r="I1265" s="7" t="n">
        <v>65533</v>
      </c>
      <c r="J1265" s="7" t="n">
        <v>0</v>
      </c>
      <c r="K1265" s="7" t="s">
        <v>19</v>
      </c>
      <c r="L1265" s="7" t="n">
        <f t="normal" ca="1">32-LENB(INDIRECT(ADDRESS(1265,11)))</f>
        <v>0</v>
      </c>
    </row>
    <row r="1266" spans="1:32">
      <c r="A1266" t="s">
        <v>4</v>
      </c>
      <c r="B1266" s="4" t="s">
        <v>5</v>
      </c>
    </row>
    <row r="1267" spans="1:32">
      <c r="A1267" t="n">
        <v>11696</v>
      </c>
      <c r="B1267" s="5" t="n">
        <v>1</v>
      </c>
    </row>
    <row r="1268" spans="1:32" s="3" customFormat="1" customHeight="0">
      <c r="A1268" s="3" t="s">
        <v>2</v>
      </c>
      <c r="B1268" s="3" t="s">
        <v>142</v>
      </c>
    </row>
    <row r="1269" spans="1:32">
      <c r="A1269" t="s">
        <v>4</v>
      </c>
      <c r="B1269" s="4" t="s">
        <v>5</v>
      </c>
      <c r="C1269" s="4" t="s">
        <v>10</v>
      </c>
      <c r="D1269" s="4" t="s">
        <v>10</v>
      </c>
      <c r="E1269" s="4" t="s">
        <v>9</v>
      </c>
      <c r="F1269" s="4" t="s">
        <v>6</v>
      </c>
      <c r="G1269" s="4" t="s">
        <v>8</v>
      </c>
      <c r="H1269" s="4" t="s">
        <v>10</v>
      </c>
      <c r="I1269" s="4" t="s">
        <v>10</v>
      </c>
      <c r="J1269" s="4" t="s">
        <v>9</v>
      </c>
      <c r="K1269" s="4" t="s">
        <v>6</v>
      </c>
      <c r="L1269" s="4" t="s">
        <v>8</v>
      </c>
    </row>
    <row r="1270" spans="1:32">
      <c r="A1270" t="n">
        <v>11712</v>
      </c>
      <c r="B1270" s="56" t="n">
        <v>257</v>
      </c>
      <c r="C1270" s="7" t="n">
        <v>4</v>
      </c>
      <c r="D1270" s="7" t="n">
        <v>65533</v>
      </c>
      <c r="E1270" s="7" t="n">
        <v>12010</v>
      </c>
      <c r="F1270" s="7" t="s">
        <v>19</v>
      </c>
      <c r="G1270" s="7" t="n">
        <f t="normal" ca="1">32-LENB(INDIRECT(ADDRESS(1270,6)))</f>
        <v>0</v>
      </c>
      <c r="H1270" s="7" t="n">
        <v>0</v>
      </c>
      <c r="I1270" s="7" t="n">
        <v>65533</v>
      </c>
      <c r="J1270" s="7" t="n">
        <v>0</v>
      </c>
      <c r="K1270" s="7" t="s">
        <v>19</v>
      </c>
      <c r="L1270" s="7" t="n">
        <f t="normal" ca="1">32-LENB(INDIRECT(ADDRESS(1270,11)))</f>
        <v>0</v>
      </c>
    </row>
    <row r="1271" spans="1:32">
      <c r="A1271" t="s">
        <v>4</v>
      </c>
      <c r="B1271" s="4" t="s">
        <v>5</v>
      </c>
    </row>
    <row r="1272" spans="1:32">
      <c r="A1272" t="n">
        <v>11792</v>
      </c>
      <c r="B1272" s="5" t="n">
        <v>1</v>
      </c>
    </row>
    <row r="1273" spans="1:32" s="3" customFormat="1" customHeight="0">
      <c r="A1273" s="3" t="s">
        <v>2</v>
      </c>
      <c r="B1273" s="3" t="s">
        <v>143</v>
      </c>
    </row>
    <row r="1274" spans="1:32">
      <c r="A1274" t="s">
        <v>4</v>
      </c>
      <c r="B1274" s="4" t="s">
        <v>5</v>
      </c>
      <c r="C1274" s="4" t="s">
        <v>10</v>
      </c>
      <c r="D1274" s="4" t="s">
        <v>10</v>
      </c>
      <c r="E1274" s="4" t="s">
        <v>9</v>
      </c>
      <c r="F1274" s="4" t="s">
        <v>6</v>
      </c>
      <c r="G1274" s="4" t="s">
        <v>8</v>
      </c>
      <c r="H1274" s="4" t="s">
        <v>10</v>
      </c>
      <c r="I1274" s="4" t="s">
        <v>10</v>
      </c>
      <c r="J1274" s="4" t="s">
        <v>9</v>
      </c>
      <c r="K1274" s="4" t="s">
        <v>6</v>
      </c>
      <c r="L1274" s="4" t="s">
        <v>8</v>
      </c>
      <c r="M1274" s="4" t="s">
        <v>10</v>
      </c>
      <c r="N1274" s="4" t="s">
        <v>10</v>
      </c>
      <c r="O1274" s="4" t="s">
        <v>9</v>
      </c>
      <c r="P1274" s="4" t="s">
        <v>6</v>
      </c>
      <c r="Q1274" s="4" t="s">
        <v>8</v>
      </c>
    </row>
    <row r="1275" spans="1:32">
      <c r="A1275" t="n">
        <v>11808</v>
      </c>
      <c r="B1275" s="56" t="n">
        <v>257</v>
      </c>
      <c r="C1275" s="7" t="n">
        <v>4</v>
      </c>
      <c r="D1275" s="7" t="n">
        <v>65533</v>
      </c>
      <c r="E1275" s="7" t="n">
        <v>13250</v>
      </c>
      <c r="F1275" s="7" t="s">
        <v>19</v>
      </c>
      <c r="G1275" s="7" t="n">
        <f t="normal" ca="1">32-LENB(INDIRECT(ADDRESS(1275,6)))</f>
        <v>0</v>
      </c>
      <c r="H1275" s="7" t="n">
        <v>4</v>
      </c>
      <c r="I1275" s="7" t="n">
        <v>65533</v>
      </c>
      <c r="J1275" s="7" t="n">
        <v>13250</v>
      </c>
      <c r="K1275" s="7" t="s">
        <v>19</v>
      </c>
      <c r="L1275" s="7" t="n">
        <f t="normal" ca="1">32-LENB(INDIRECT(ADDRESS(1275,11)))</f>
        <v>0</v>
      </c>
      <c r="M1275" s="7" t="n">
        <v>0</v>
      </c>
      <c r="N1275" s="7" t="n">
        <v>65533</v>
      </c>
      <c r="O1275" s="7" t="n">
        <v>0</v>
      </c>
      <c r="P1275" s="7" t="s">
        <v>19</v>
      </c>
      <c r="Q1275" s="7" t="n">
        <f t="normal" ca="1">32-LENB(INDIRECT(ADDRESS(1275,16)))</f>
        <v>0</v>
      </c>
    </row>
    <row r="1276" spans="1:32">
      <c r="A1276" t="s">
        <v>4</v>
      </c>
      <c r="B1276" s="4" t="s">
        <v>5</v>
      </c>
    </row>
    <row r="1277" spans="1:32">
      <c r="A1277" t="n">
        <v>11928</v>
      </c>
      <c r="B1277" s="5" t="n">
        <v>1</v>
      </c>
    </row>
    <row r="1278" spans="1:32" s="3" customFormat="1" customHeight="0">
      <c r="A1278" s="3" t="s">
        <v>2</v>
      </c>
      <c r="B1278" s="3" t="s">
        <v>144</v>
      </c>
    </row>
    <row r="1279" spans="1:32">
      <c r="A1279" t="s">
        <v>4</v>
      </c>
      <c r="B1279" s="4" t="s">
        <v>5</v>
      </c>
      <c r="C1279" s="4" t="s">
        <v>10</v>
      </c>
      <c r="D1279" s="4" t="s">
        <v>10</v>
      </c>
      <c r="E1279" s="4" t="s">
        <v>9</v>
      </c>
      <c r="F1279" s="4" t="s">
        <v>6</v>
      </c>
      <c r="G1279" s="4" t="s">
        <v>8</v>
      </c>
      <c r="H1279" s="4" t="s">
        <v>10</v>
      </c>
      <c r="I1279" s="4" t="s">
        <v>10</v>
      </c>
      <c r="J1279" s="4" t="s">
        <v>9</v>
      </c>
      <c r="K1279" s="4" t="s">
        <v>6</v>
      </c>
      <c r="L1279" s="4" t="s">
        <v>8</v>
      </c>
      <c r="M1279" s="4" t="s">
        <v>10</v>
      </c>
      <c r="N1279" s="4" t="s">
        <v>10</v>
      </c>
      <c r="O1279" s="4" t="s">
        <v>9</v>
      </c>
      <c r="P1279" s="4" t="s">
        <v>6</v>
      </c>
      <c r="Q1279" s="4" t="s">
        <v>8</v>
      </c>
    </row>
    <row r="1280" spans="1:32">
      <c r="A1280" t="n">
        <v>11936</v>
      </c>
      <c r="B1280" s="56" t="n">
        <v>257</v>
      </c>
      <c r="C1280" s="7" t="n">
        <v>4</v>
      </c>
      <c r="D1280" s="7" t="n">
        <v>65533</v>
      </c>
      <c r="E1280" s="7" t="n">
        <v>13250</v>
      </c>
      <c r="F1280" s="7" t="s">
        <v>19</v>
      </c>
      <c r="G1280" s="7" t="n">
        <f t="normal" ca="1">32-LENB(INDIRECT(ADDRESS(1280,6)))</f>
        <v>0</v>
      </c>
      <c r="H1280" s="7" t="n">
        <v>4</v>
      </c>
      <c r="I1280" s="7" t="n">
        <v>65533</v>
      </c>
      <c r="J1280" s="7" t="n">
        <v>13250</v>
      </c>
      <c r="K1280" s="7" t="s">
        <v>19</v>
      </c>
      <c r="L1280" s="7" t="n">
        <f t="normal" ca="1">32-LENB(INDIRECT(ADDRESS(1280,11)))</f>
        <v>0</v>
      </c>
      <c r="M1280" s="7" t="n">
        <v>0</v>
      </c>
      <c r="N1280" s="7" t="n">
        <v>65533</v>
      </c>
      <c r="O1280" s="7" t="n">
        <v>0</v>
      </c>
      <c r="P1280" s="7" t="s">
        <v>19</v>
      </c>
      <c r="Q1280" s="7" t="n">
        <f t="normal" ca="1">32-LENB(INDIRECT(ADDRESS(1280,16)))</f>
        <v>0</v>
      </c>
    </row>
    <row r="1281" spans="1:17">
      <c r="A1281" t="s">
        <v>4</v>
      </c>
      <c r="B1281" s="4" t="s">
        <v>5</v>
      </c>
    </row>
    <row r="1282" spans="1:17">
      <c r="A1282" t="n">
        <v>12056</v>
      </c>
      <c r="B1282" s="5" t="n">
        <v>1</v>
      </c>
    </row>
    <row r="1283" spans="1:17" s="3" customFormat="1" customHeight="0">
      <c r="A1283" s="3" t="s">
        <v>2</v>
      </c>
      <c r="B1283" s="3" t="s">
        <v>145</v>
      </c>
    </row>
    <row r="1284" spans="1:17">
      <c r="A1284" t="s">
        <v>4</v>
      </c>
      <c r="B1284" s="4" t="s">
        <v>5</v>
      </c>
      <c r="C1284" s="4" t="s">
        <v>10</v>
      </c>
      <c r="D1284" s="4" t="s">
        <v>10</v>
      </c>
      <c r="E1284" s="4" t="s">
        <v>9</v>
      </c>
      <c r="F1284" s="4" t="s">
        <v>6</v>
      </c>
      <c r="G1284" s="4" t="s">
        <v>8</v>
      </c>
      <c r="H1284" s="4" t="s">
        <v>10</v>
      </c>
      <c r="I1284" s="4" t="s">
        <v>10</v>
      </c>
      <c r="J1284" s="4" t="s">
        <v>9</v>
      </c>
      <c r="K1284" s="4" t="s">
        <v>6</v>
      </c>
      <c r="L1284" s="4" t="s">
        <v>8</v>
      </c>
      <c r="M1284" s="4" t="s">
        <v>10</v>
      </c>
      <c r="N1284" s="4" t="s">
        <v>10</v>
      </c>
      <c r="O1284" s="4" t="s">
        <v>9</v>
      </c>
      <c r="P1284" s="4" t="s">
        <v>6</v>
      </c>
      <c r="Q1284" s="4" t="s">
        <v>8</v>
      </c>
    </row>
    <row r="1285" spans="1:17">
      <c r="A1285" t="n">
        <v>12064</v>
      </c>
      <c r="B1285" s="56" t="n">
        <v>257</v>
      </c>
      <c r="C1285" s="7" t="n">
        <v>4</v>
      </c>
      <c r="D1285" s="7" t="n">
        <v>65533</v>
      </c>
      <c r="E1285" s="7" t="n">
        <v>13250</v>
      </c>
      <c r="F1285" s="7" t="s">
        <v>19</v>
      </c>
      <c r="G1285" s="7" t="n">
        <f t="normal" ca="1">32-LENB(INDIRECT(ADDRESS(1285,6)))</f>
        <v>0</v>
      </c>
      <c r="H1285" s="7" t="n">
        <v>4</v>
      </c>
      <c r="I1285" s="7" t="n">
        <v>65533</v>
      </c>
      <c r="J1285" s="7" t="n">
        <v>13250</v>
      </c>
      <c r="K1285" s="7" t="s">
        <v>19</v>
      </c>
      <c r="L1285" s="7" t="n">
        <f t="normal" ca="1">32-LENB(INDIRECT(ADDRESS(1285,11)))</f>
        <v>0</v>
      </c>
      <c r="M1285" s="7" t="n">
        <v>0</v>
      </c>
      <c r="N1285" s="7" t="n">
        <v>65533</v>
      </c>
      <c r="O1285" s="7" t="n">
        <v>0</v>
      </c>
      <c r="P1285" s="7" t="s">
        <v>19</v>
      </c>
      <c r="Q1285" s="7" t="n">
        <f t="normal" ca="1">32-LENB(INDIRECT(ADDRESS(1285,16)))</f>
        <v>0</v>
      </c>
    </row>
    <row r="1286" spans="1:17">
      <c r="A1286" t="s">
        <v>4</v>
      </c>
      <c r="B1286" s="4" t="s">
        <v>5</v>
      </c>
    </row>
    <row r="1287" spans="1:17">
      <c r="A1287" t="n">
        <v>12184</v>
      </c>
      <c r="B1287" s="5" t="n">
        <v>1</v>
      </c>
    </row>
    <row r="1288" spans="1:17" s="3" customFormat="1" customHeight="0">
      <c r="A1288" s="3" t="s">
        <v>2</v>
      </c>
      <c r="B1288" s="3" t="s">
        <v>146</v>
      </c>
    </row>
    <row r="1289" spans="1:17">
      <c r="A1289" t="s">
        <v>4</v>
      </c>
      <c r="B1289" s="4" t="s">
        <v>5</v>
      </c>
      <c r="C1289" s="4" t="s">
        <v>10</v>
      </c>
      <c r="D1289" s="4" t="s">
        <v>10</v>
      </c>
      <c r="E1289" s="4" t="s">
        <v>9</v>
      </c>
      <c r="F1289" s="4" t="s">
        <v>6</v>
      </c>
      <c r="G1289" s="4" t="s">
        <v>8</v>
      </c>
      <c r="H1289" s="4" t="s">
        <v>10</v>
      </c>
      <c r="I1289" s="4" t="s">
        <v>10</v>
      </c>
      <c r="J1289" s="4" t="s">
        <v>9</v>
      </c>
      <c r="K1289" s="4" t="s">
        <v>6</v>
      </c>
      <c r="L1289" s="4" t="s">
        <v>8</v>
      </c>
      <c r="M1289" s="4" t="s">
        <v>10</v>
      </c>
      <c r="N1289" s="4" t="s">
        <v>10</v>
      </c>
      <c r="O1289" s="4" t="s">
        <v>9</v>
      </c>
      <c r="P1289" s="4" t="s">
        <v>6</v>
      </c>
      <c r="Q1289" s="4" t="s">
        <v>8</v>
      </c>
    </row>
    <row r="1290" spans="1:17">
      <c r="A1290" t="n">
        <v>12192</v>
      </c>
      <c r="B1290" s="56" t="n">
        <v>257</v>
      </c>
      <c r="C1290" s="7" t="n">
        <v>3</v>
      </c>
      <c r="D1290" s="7" t="n">
        <v>65533</v>
      </c>
      <c r="E1290" s="7" t="n">
        <v>0</v>
      </c>
      <c r="F1290" s="7" t="s">
        <v>123</v>
      </c>
      <c r="G1290" s="7" t="n">
        <f t="normal" ca="1">32-LENB(INDIRECT(ADDRESS(1290,6)))</f>
        <v>0</v>
      </c>
      <c r="H1290" s="7" t="n">
        <v>3</v>
      </c>
      <c r="I1290" s="7" t="n">
        <v>65533</v>
      </c>
      <c r="J1290" s="7" t="n">
        <v>0</v>
      </c>
      <c r="K1290" s="7" t="s">
        <v>124</v>
      </c>
      <c r="L1290" s="7" t="n">
        <f t="normal" ca="1">32-LENB(INDIRECT(ADDRESS(1290,11)))</f>
        <v>0</v>
      </c>
      <c r="M1290" s="7" t="n">
        <v>0</v>
      </c>
      <c r="N1290" s="7" t="n">
        <v>65533</v>
      </c>
      <c r="O1290" s="7" t="n">
        <v>0</v>
      </c>
      <c r="P1290" s="7" t="s">
        <v>19</v>
      </c>
      <c r="Q1290" s="7" t="n">
        <f t="normal" ca="1">32-LENB(INDIRECT(ADDRESS(1290,16)))</f>
        <v>0</v>
      </c>
    </row>
    <row r="1291" spans="1:17">
      <c r="A1291" t="s">
        <v>4</v>
      </c>
      <c r="B1291" s="4" t="s">
        <v>5</v>
      </c>
    </row>
    <row r="1292" spans="1:17">
      <c r="A1292" t="n">
        <v>12312</v>
      </c>
      <c r="B1292" s="5" t="n">
        <v>1</v>
      </c>
    </row>
    <row r="1293" spans="1:17" s="3" customFormat="1" customHeight="0">
      <c r="A1293" s="3" t="s">
        <v>2</v>
      </c>
      <c r="B1293" s="3" t="s">
        <v>147</v>
      </c>
    </row>
    <row r="1294" spans="1:17">
      <c r="A1294" t="s">
        <v>4</v>
      </c>
      <c r="B1294" s="4" t="s">
        <v>5</v>
      </c>
      <c r="C1294" s="4" t="s">
        <v>10</v>
      </c>
      <c r="D1294" s="4" t="s">
        <v>10</v>
      </c>
      <c r="E1294" s="4" t="s">
        <v>9</v>
      </c>
      <c r="F1294" s="4" t="s">
        <v>6</v>
      </c>
      <c r="G1294" s="4" t="s">
        <v>8</v>
      </c>
      <c r="H1294" s="4" t="s">
        <v>10</v>
      </c>
      <c r="I1294" s="4" t="s">
        <v>10</v>
      </c>
      <c r="J1294" s="4" t="s">
        <v>9</v>
      </c>
      <c r="K1294" s="4" t="s">
        <v>6</v>
      </c>
      <c r="L1294" s="4" t="s">
        <v>8</v>
      </c>
    </row>
    <row r="1295" spans="1:17">
      <c r="A1295" t="n">
        <v>12320</v>
      </c>
      <c r="B1295" s="56" t="n">
        <v>257</v>
      </c>
      <c r="C1295" s="7" t="n">
        <v>3</v>
      </c>
      <c r="D1295" s="7" t="n">
        <v>65533</v>
      </c>
      <c r="E1295" s="7" t="n">
        <v>0</v>
      </c>
      <c r="F1295" s="7" t="s">
        <v>132</v>
      </c>
      <c r="G1295" s="7" t="n">
        <f t="normal" ca="1">32-LENB(INDIRECT(ADDRESS(1295,6)))</f>
        <v>0</v>
      </c>
      <c r="H1295" s="7" t="n">
        <v>0</v>
      </c>
      <c r="I1295" s="7" t="n">
        <v>65533</v>
      </c>
      <c r="J1295" s="7" t="n">
        <v>0</v>
      </c>
      <c r="K1295" s="7" t="s">
        <v>19</v>
      </c>
      <c r="L1295" s="7" t="n">
        <f t="normal" ca="1">32-LENB(INDIRECT(ADDRESS(1295,11)))</f>
        <v>0</v>
      </c>
    </row>
    <row r="1296" spans="1:17">
      <c r="A1296" t="s">
        <v>4</v>
      </c>
      <c r="B1296" s="4" t="s">
        <v>5</v>
      </c>
    </row>
    <row r="1297" spans="1:12">
      <c r="A1297" t="n">
        <v>12400</v>
      </c>
      <c r="B1297" s="5" t="n">
        <v>1</v>
      </c>
    </row>
    <row r="1298" spans="1:12" s="3" customFormat="1" customHeight="0">
      <c r="A1298" s="3" t="s">
        <v>2</v>
      </c>
      <c r="B1298" s="3" t="s">
        <v>148</v>
      </c>
    </row>
    <row r="1299" spans="1:12">
      <c r="A1299" t="s">
        <v>4</v>
      </c>
      <c r="B1299" s="4" t="s">
        <v>5</v>
      </c>
      <c r="C1299" s="4" t="s">
        <v>10</v>
      </c>
      <c r="D1299" s="4" t="s">
        <v>10</v>
      </c>
      <c r="E1299" s="4" t="s">
        <v>9</v>
      </c>
      <c r="F1299" s="4" t="s">
        <v>6</v>
      </c>
      <c r="G1299" s="4" t="s">
        <v>8</v>
      </c>
      <c r="H1299" s="4" t="s">
        <v>10</v>
      </c>
      <c r="I1299" s="4" t="s">
        <v>10</v>
      </c>
      <c r="J1299" s="4" t="s">
        <v>9</v>
      </c>
      <c r="K1299" s="4" t="s">
        <v>6</v>
      </c>
      <c r="L1299" s="4" t="s">
        <v>8</v>
      </c>
    </row>
    <row r="1300" spans="1:12">
      <c r="A1300" t="n">
        <v>12416</v>
      </c>
      <c r="B1300" s="56" t="n">
        <v>257</v>
      </c>
      <c r="C1300" s="7" t="n">
        <v>4</v>
      </c>
      <c r="D1300" s="7" t="n">
        <v>65533</v>
      </c>
      <c r="E1300" s="7" t="n">
        <v>12105</v>
      </c>
      <c r="F1300" s="7" t="s">
        <v>19</v>
      </c>
      <c r="G1300" s="7" t="n">
        <f t="normal" ca="1">32-LENB(INDIRECT(ADDRESS(1300,6)))</f>
        <v>0</v>
      </c>
      <c r="H1300" s="7" t="n">
        <v>0</v>
      </c>
      <c r="I1300" s="7" t="n">
        <v>65533</v>
      </c>
      <c r="J1300" s="7" t="n">
        <v>0</v>
      </c>
      <c r="K1300" s="7" t="s">
        <v>19</v>
      </c>
      <c r="L1300" s="7" t="n">
        <f t="normal" ca="1">32-LENB(INDIRECT(ADDRESS(1300,11)))</f>
        <v>0</v>
      </c>
    </row>
    <row r="1301" spans="1:12">
      <c r="A1301" t="s">
        <v>4</v>
      </c>
      <c r="B1301" s="4" t="s">
        <v>5</v>
      </c>
    </row>
    <row r="1302" spans="1:12">
      <c r="A1302" t="n">
        <v>12496</v>
      </c>
      <c r="B1302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2025-09-06T21:46:30</dcterms:created>
  <dcterms:modified xsi:type="dcterms:W3CDTF">2025-09-06T21:46:30</dcterms:modified>
</cp:coreProperties>
</file>